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1283F38E-020E-4029-B211-495CE0F28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scal 2020 to KMD" sheetId="8" r:id="rId1"/>
  </sheets>
  <definedNames>
    <definedName name="_xlnm.Print_Area" localSheetId="0">'Fiscal 2020 to KMD'!$A$1:$H$944</definedName>
    <definedName name="_xlnm.Print_Titles" localSheetId="0">'Fiscal 2020 to KMD'!$1:$4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4" i="8" l="1"/>
  <c r="G909" i="8"/>
  <c r="G903" i="8"/>
  <c r="G904" i="8" s="1"/>
  <c r="H904" i="8" s="1"/>
  <c r="H905" i="8" s="1"/>
  <c r="G896" i="8"/>
  <c r="G884" i="8"/>
  <c r="G877" i="8"/>
  <c r="G870" i="8"/>
  <c r="G864" i="8"/>
  <c r="G865" i="8" s="1"/>
  <c r="H865" i="8" s="1"/>
  <c r="H866" i="8" s="1"/>
  <c r="G858" i="8"/>
  <c r="G859" i="8" s="1"/>
  <c r="H859" i="8" s="1"/>
  <c r="H860" i="8" s="1"/>
  <c r="G840" i="8"/>
  <c r="G832" i="8"/>
  <c r="G823" i="8"/>
  <c r="G814" i="8"/>
  <c r="G806" i="8"/>
  <c r="G795" i="8"/>
  <c r="G786" i="8"/>
  <c r="G777" i="8"/>
  <c r="G767" i="8"/>
  <c r="G772" i="8" s="1"/>
  <c r="H772" i="8" s="1"/>
  <c r="G758" i="8"/>
  <c r="G748" i="8"/>
  <c r="G738" i="8"/>
  <c r="G730" i="8"/>
  <c r="G722" i="8"/>
  <c r="G714" i="8"/>
  <c r="G702" i="8"/>
  <c r="G706" i="8" s="1"/>
  <c r="H706" i="8" s="1"/>
  <c r="G693" i="8"/>
  <c r="G682" i="8"/>
  <c r="G672" i="8"/>
  <c r="G665" i="8"/>
  <c r="G653" i="8"/>
  <c r="G647" i="8"/>
  <c r="G648" i="8" s="1"/>
  <c r="H648" i="8" s="1"/>
  <c r="H649" i="8" s="1"/>
  <c r="G636" i="8"/>
  <c r="G625" i="8"/>
  <c r="G615" i="8"/>
  <c r="G605" i="8"/>
  <c r="G594" i="8"/>
  <c r="G581" i="8"/>
  <c r="G570" i="8"/>
  <c r="G558" i="8"/>
  <c r="G562" i="8" s="1"/>
  <c r="H562" i="8" s="1"/>
  <c r="G547" i="8"/>
  <c r="G553" i="8" s="1"/>
  <c r="H553" i="8" s="1"/>
  <c r="G538" i="8"/>
  <c r="G528" i="8"/>
  <c r="G513" i="8"/>
  <c r="G499" i="8"/>
  <c r="G490" i="8"/>
  <c r="G478" i="8"/>
  <c r="G468" i="8"/>
  <c r="G459" i="8"/>
  <c r="G450" i="8"/>
  <c r="G453" i="8" s="1"/>
  <c r="H453" i="8" s="1"/>
  <c r="G437" i="8"/>
  <c r="G443" i="8" s="1"/>
  <c r="H443" i="8" s="1"/>
  <c r="G424" i="8"/>
  <c r="G429" i="8" s="1"/>
  <c r="H429" i="8" s="1"/>
  <c r="G412" i="8"/>
  <c r="G404" i="8"/>
  <c r="G394" i="8"/>
  <c r="G384" i="8"/>
  <c r="G385" i="8" s="1"/>
  <c r="H385" i="8" s="1"/>
  <c r="G373" i="8"/>
  <c r="G365" i="8"/>
  <c r="G356" i="8"/>
  <c r="G349" i="8"/>
  <c r="G338" i="8"/>
  <c r="G343" i="8" s="1"/>
  <c r="H343" i="8" s="1"/>
  <c r="G330" i="8"/>
  <c r="G333" i="8" s="1"/>
  <c r="H333" i="8" s="1"/>
  <c r="G319" i="8"/>
  <c r="G311" i="8"/>
  <c r="G314" i="8" s="1"/>
  <c r="H314" i="8" s="1"/>
  <c r="G302" i="8"/>
  <c r="G305" i="8" s="1"/>
  <c r="H305" i="8" s="1"/>
  <c r="G296" i="8"/>
  <c r="G297" i="8" s="1"/>
  <c r="H297" i="8" s="1"/>
  <c r="H298" i="8" s="1"/>
  <c r="G288" i="8"/>
  <c r="G289" i="8" s="1"/>
  <c r="H289" i="8" s="1"/>
  <c r="G279" i="8"/>
  <c r="G283" i="8" s="1"/>
  <c r="H283" i="8" s="1"/>
  <c r="G271" i="8"/>
  <c r="G272" i="8" s="1"/>
  <c r="H272" i="8" s="1"/>
  <c r="G260" i="8"/>
  <c r="G266" i="8" s="1"/>
  <c r="H266" i="8" s="1"/>
  <c r="G249" i="8"/>
  <c r="G251" i="8" s="1"/>
  <c r="H251" i="8" s="1"/>
  <c r="G240" i="8"/>
  <c r="G242" i="8" s="1"/>
  <c r="H242" i="8" s="1"/>
  <c r="G229" i="8"/>
  <c r="G230" i="8" s="1"/>
  <c r="H230" i="8" s="1"/>
  <c r="G219" i="8"/>
  <c r="G222" i="8" s="1"/>
  <c r="H222" i="8" s="1"/>
  <c r="G213" i="8"/>
  <c r="G214" i="8" s="1"/>
  <c r="H214" i="8" s="1"/>
  <c r="H215" i="8" s="1"/>
  <c r="G204" i="8"/>
  <c r="G207" i="8" s="1"/>
  <c r="H207" i="8" s="1"/>
  <c r="G194" i="8"/>
  <c r="G199" i="8" s="1"/>
  <c r="H199" i="8" s="1"/>
  <c r="G185" i="8"/>
  <c r="G187" i="8" s="1"/>
  <c r="H187" i="8" s="1"/>
  <c r="G175" i="8"/>
  <c r="G179" i="8" s="1"/>
  <c r="H179" i="8" s="1"/>
  <c r="G164" i="8"/>
  <c r="G168" i="8" s="1"/>
  <c r="H168" i="8" s="1"/>
  <c r="G156" i="8"/>
  <c r="G157" i="8" s="1"/>
  <c r="H157" i="8" s="1"/>
  <c r="G146" i="8"/>
  <c r="G151" i="8" s="1"/>
  <c r="H151" i="8" s="1"/>
  <c r="G138" i="8"/>
  <c r="G139" i="8" s="1"/>
  <c r="H139" i="8" s="1"/>
  <c r="G127" i="8"/>
  <c r="G130" i="8" s="1"/>
  <c r="H130" i="8" s="1"/>
  <c r="G116" i="8"/>
  <c r="G118" i="8" s="1"/>
  <c r="H118" i="8" s="1"/>
  <c r="G106" i="8"/>
  <c r="G108" i="8" s="1"/>
  <c r="H108" i="8" s="1"/>
  <c r="G97" i="8"/>
  <c r="G100" i="8" s="1"/>
  <c r="H100" i="8" s="1"/>
  <c r="G88" i="8"/>
  <c r="G91" i="8" s="1"/>
  <c r="H91" i="8" s="1"/>
  <c r="G80" i="8"/>
  <c r="G83" i="8" s="1"/>
  <c r="H83" i="8" s="1"/>
  <c r="G72" i="8"/>
  <c r="G75" i="8" s="1"/>
  <c r="H75" i="8" s="1"/>
  <c r="G62" i="8"/>
  <c r="G64" i="8" s="1"/>
  <c r="H64" i="8" s="1"/>
  <c r="G50" i="8"/>
  <c r="G52" i="8" s="1"/>
  <c r="H52" i="8" s="1"/>
  <c r="G41" i="8"/>
  <c r="G43" i="8" s="1"/>
  <c r="H43" i="8" s="1"/>
  <c r="G35" i="8"/>
  <c r="G36" i="8" s="1"/>
  <c r="H36" i="8" s="1"/>
  <c r="H37" i="8" s="1"/>
  <c r="G26" i="8"/>
  <c r="G27" i="8" s="1"/>
  <c r="H27" i="8" s="1"/>
  <c r="G16" i="8"/>
  <c r="G20" i="8" s="1"/>
  <c r="H20" i="8" s="1"/>
  <c r="G7" i="8"/>
  <c r="G10" i="8" s="1"/>
  <c r="H10" i="8" s="1"/>
  <c r="F912" i="8"/>
  <c r="F905" i="8"/>
  <c r="F899" i="8"/>
  <c r="F892" i="8"/>
  <c r="F880" i="8"/>
  <c r="F873" i="8"/>
  <c r="F866" i="8"/>
  <c r="F860" i="8"/>
  <c r="F854" i="8"/>
  <c r="F843" i="8"/>
  <c r="F836" i="8"/>
  <c r="F828" i="8"/>
  <c r="F819" i="8"/>
  <c r="F810" i="8"/>
  <c r="F802" i="8"/>
  <c r="F791" i="8"/>
  <c r="F782" i="8"/>
  <c r="F773" i="8"/>
  <c r="F763" i="8"/>
  <c r="F754" i="8"/>
  <c r="F744" i="8"/>
  <c r="F734" i="8"/>
  <c r="F726" i="8"/>
  <c r="F718" i="8"/>
  <c r="F710" i="8"/>
  <c r="F698" i="8"/>
  <c r="F689" i="8"/>
  <c r="F678" i="8"/>
  <c r="F668" i="8"/>
  <c r="F661" i="8"/>
  <c r="F649" i="8"/>
  <c r="F643" i="8"/>
  <c r="F632" i="8"/>
  <c r="F621" i="8"/>
  <c r="F611" i="8"/>
  <c r="F601" i="8"/>
  <c r="F590" i="8"/>
  <c r="F577" i="8"/>
  <c r="F566" i="8"/>
  <c r="F554" i="8"/>
  <c r="F543" i="8"/>
  <c r="F534" i="8"/>
  <c r="F524" i="8"/>
  <c r="F509" i="8"/>
  <c r="F495" i="8"/>
  <c r="F486" i="8"/>
  <c r="F474" i="8"/>
  <c r="F464" i="8"/>
  <c r="F455" i="8"/>
  <c r="F446" i="8"/>
  <c r="F433" i="8"/>
  <c r="F420" i="8"/>
  <c r="F408" i="8"/>
  <c r="F400" i="8"/>
  <c r="F390" i="8"/>
  <c r="F380" i="8"/>
  <c r="F369" i="8"/>
  <c r="F361" i="8"/>
  <c r="F352" i="8"/>
  <c r="F345" i="8"/>
  <c r="F334" i="8"/>
  <c r="F326" i="8"/>
  <c r="F315" i="8"/>
  <c r="F307" i="8"/>
  <c r="F298" i="8"/>
  <c r="F284" i="8"/>
  <c r="F275" i="8"/>
  <c r="F267" i="8"/>
  <c r="F256" i="8"/>
  <c r="F245" i="8"/>
  <c r="F236" i="8"/>
  <c r="F225" i="8"/>
  <c r="F215" i="8"/>
  <c r="F209" i="8"/>
  <c r="F200" i="8"/>
  <c r="F190" i="8"/>
  <c r="F181" i="8"/>
  <c r="F171" i="8"/>
  <c r="F160" i="8"/>
  <c r="F152" i="8"/>
  <c r="F142" i="8"/>
  <c r="F134" i="8"/>
  <c r="F123" i="8"/>
  <c r="F112" i="8"/>
  <c r="F102" i="8"/>
  <c r="F93" i="8"/>
  <c r="F84" i="8"/>
  <c r="F76" i="8"/>
  <c r="F68" i="8"/>
  <c r="F58" i="8"/>
  <c r="F46" i="8"/>
  <c r="F37" i="8"/>
  <c r="F31" i="8"/>
  <c r="F22" i="8"/>
  <c r="F12" i="8"/>
  <c r="G51" i="8" l="1"/>
  <c r="H51" i="8" s="1"/>
  <c r="G82" i="8"/>
  <c r="H82" i="8" s="1"/>
  <c r="G158" i="8"/>
  <c r="H158" i="8" s="1"/>
  <c r="G198" i="8"/>
  <c r="H198" i="8" s="1"/>
  <c r="G254" i="8"/>
  <c r="H254" i="8" s="1"/>
  <c r="G17" i="8"/>
  <c r="H17" i="8" s="1"/>
  <c r="G30" i="8"/>
  <c r="H30" i="8" s="1"/>
  <c r="G55" i="8"/>
  <c r="H55" i="8" s="1"/>
  <c r="G89" i="8"/>
  <c r="H89" i="8" s="1"/>
  <c r="G128" i="8"/>
  <c r="H128" i="8" s="1"/>
  <c r="G169" i="8"/>
  <c r="H169" i="8" s="1"/>
  <c r="G19" i="8"/>
  <c r="H19" i="8" s="1"/>
  <c r="G42" i="8"/>
  <c r="H42" i="8" s="1"/>
  <c r="G54" i="8"/>
  <c r="H54" i="8" s="1"/>
  <c r="G90" i="8"/>
  <c r="H90" i="8" s="1"/>
  <c r="G133" i="8"/>
  <c r="H133" i="8" s="1"/>
  <c r="G243" i="8"/>
  <c r="H243" i="8" s="1"/>
  <c r="G280" i="8"/>
  <c r="H280" i="8" s="1"/>
  <c r="G18" i="8"/>
  <c r="H18" i="8" s="1"/>
  <c r="G45" i="8"/>
  <c r="H45" i="8" s="1"/>
  <c r="G67" i="8"/>
  <c r="H67" i="8" s="1"/>
  <c r="G159" i="8"/>
  <c r="H159" i="8" s="1"/>
  <c r="H160" i="8" s="1"/>
  <c r="G8" i="8"/>
  <c r="H8" i="8" s="1"/>
  <c r="G119" i="8"/>
  <c r="H119" i="8" s="1"/>
  <c r="G117" i="8"/>
  <c r="H117" i="8" s="1"/>
  <c r="G120" i="8"/>
  <c r="H120" i="8" s="1"/>
  <c r="G196" i="8"/>
  <c r="H196" i="8" s="1"/>
  <c r="G195" i="8"/>
  <c r="H195" i="8" s="1"/>
  <c r="G197" i="8"/>
  <c r="H197" i="8" s="1"/>
  <c r="G234" i="8"/>
  <c r="H234" i="8" s="1"/>
  <c r="G231" i="8"/>
  <c r="H231" i="8" s="1"/>
  <c r="G235" i="8"/>
  <c r="H235" i="8" s="1"/>
  <c r="G273" i="8"/>
  <c r="H273" i="8" s="1"/>
  <c r="G274" i="8"/>
  <c r="H274" i="8" s="1"/>
  <c r="G306" i="8"/>
  <c r="H306" i="8" s="1"/>
  <c r="G303" i="8"/>
  <c r="H303" i="8" s="1"/>
  <c r="G304" i="8"/>
  <c r="H304" i="8" s="1"/>
  <c r="G340" i="8"/>
  <c r="H340" i="8" s="1"/>
  <c r="G344" i="8"/>
  <c r="H344" i="8" s="1"/>
  <c r="G341" i="8"/>
  <c r="H341" i="8" s="1"/>
  <c r="G339" i="8"/>
  <c r="H339" i="8" s="1"/>
  <c r="G342" i="8"/>
  <c r="H342" i="8" s="1"/>
  <c r="G376" i="8"/>
  <c r="H376" i="8" s="1"/>
  <c r="G374" i="8"/>
  <c r="H374" i="8" s="1"/>
  <c r="G377" i="8"/>
  <c r="H377" i="8" s="1"/>
  <c r="G378" i="8"/>
  <c r="H378" i="8" s="1"/>
  <c r="G375" i="8"/>
  <c r="H375" i="8" s="1"/>
  <c r="G379" i="8"/>
  <c r="H379" i="8" s="1"/>
  <c r="G414" i="8"/>
  <c r="H414" i="8" s="1"/>
  <c r="G418" i="8"/>
  <c r="H418" i="8" s="1"/>
  <c r="G415" i="8"/>
  <c r="H415" i="8" s="1"/>
  <c r="G419" i="8"/>
  <c r="H419" i="8" s="1"/>
  <c r="G416" i="8"/>
  <c r="H416" i="8" s="1"/>
  <c r="G413" i="8"/>
  <c r="H413" i="8" s="1"/>
  <c r="G460" i="8"/>
  <c r="H460" i="8" s="1"/>
  <c r="G461" i="8"/>
  <c r="H461" i="8" s="1"/>
  <c r="G462" i="8"/>
  <c r="H462" i="8" s="1"/>
  <c r="G463" i="8"/>
  <c r="H463" i="8" s="1"/>
  <c r="G501" i="8"/>
  <c r="H501" i="8" s="1"/>
  <c r="G505" i="8"/>
  <c r="H505" i="8" s="1"/>
  <c r="G500" i="8"/>
  <c r="H500" i="8" s="1"/>
  <c r="G502" i="8"/>
  <c r="H502" i="8" s="1"/>
  <c r="G506" i="8"/>
  <c r="H506" i="8" s="1"/>
  <c r="G503" i="8"/>
  <c r="H503" i="8" s="1"/>
  <c r="G507" i="8"/>
  <c r="H507" i="8" s="1"/>
  <c r="G504" i="8"/>
  <c r="H504" i="8" s="1"/>
  <c r="G508" i="8"/>
  <c r="H508" i="8" s="1"/>
  <c r="G550" i="8"/>
  <c r="H550" i="8" s="1"/>
  <c r="G548" i="8"/>
  <c r="H548" i="8" s="1"/>
  <c r="G551" i="8"/>
  <c r="H551" i="8" s="1"/>
  <c r="G552" i="8"/>
  <c r="H552" i="8" s="1"/>
  <c r="G549" i="8"/>
  <c r="H549" i="8" s="1"/>
  <c r="G597" i="8"/>
  <c r="H597" i="8" s="1"/>
  <c r="G595" i="8"/>
  <c r="H595" i="8" s="1"/>
  <c r="G598" i="8"/>
  <c r="H598" i="8" s="1"/>
  <c r="G599" i="8"/>
  <c r="H599" i="8" s="1"/>
  <c r="G596" i="8"/>
  <c r="H596" i="8" s="1"/>
  <c r="G600" i="8"/>
  <c r="H600" i="8" s="1"/>
  <c r="G639" i="8"/>
  <c r="H639" i="8" s="1"/>
  <c r="G637" i="8"/>
  <c r="H637" i="8" s="1"/>
  <c r="G640" i="8"/>
  <c r="H640" i="8" s="1"/>
  <c r="G641" i="8"/>
  <c r="H641" i="8" s="1"/>
  <c r="G638" i="8"/>
  <c r="H638" i="8" s="1"/>
  <c r="G642" i="8"/>
  <c r="H642" i="8" s="1"/>
  <c r="G674" i="8"/>
  <c r="H674" i="8" s="1"/>
  <c r="G673" i="8"/>
  <c r="H673" i="8" s="1"/>
  <c r="G675" i="8"/>
  <c r="H675" i="8" s="1"/>
  <c r="G676" i="8"/>
  <c r="H676" i="8" s="1"/>
  <c r="G677" i="8"/>
  <c r="H677" i="8" s="1"/>
  <c r="G715" i="8"/>
  <c r="H715" i="8" s="1"/>
  <c r="G716" i="8"/>
  <c r="H716" i="8" s="1"/>
  <c r="G717" i="8"/>
  <c r="H717" i="8" s="1"/>
  <c r="G750" i="8"/>
  <c r="H750" i="8" s="1"/>
  <c r="G749" i="8"/>
  <c r="H749" i="8" s="1"/>
  <c r="G751" i="8"/>
  <c r="H751" i="8" s="1"/>
  <c r="G752" i="8"/>
  <c r="H752" i="8" s="1"/>
  <c r="G753" i="8"/>
  <c r="H753" i="8" s="1"/>
  <c r="G787" i="8"/>
  <c r="H787" i="8" s="1"/>
  <c r="G788" i="8"/>
  <c r="H788" i="8" s="1"/>
  <c r="G789" i="8"/>
  <c r="H789" i="8" s="1"/>
  <c r="G790" i="8"/>
  <c r="H790" i="8" s="1"/>
  <c r="G826" i="8"/>
  <c r="H826" i="8" s="1"/>
  <c r="G827" i="8"/>
  <c r="H827" i="8" s="1"/>
  <c r="G824" i="8"/>
  <c r="H824" i="8" s="1"/>
  <c r="G825" i="8"/>
  <c r="H825" i="8" s="1"/>
  <c r="G898" i="8"/>
  <c r="H898" i="8" s="1"/>
  <c r="G897" i="8"/>
  <c r="H897" i="8" s="1"/>
  <c r="G21" i="8"/>
  <c r="H21" i="8" s="1"/>
  <c r="G29" i="8"/>
  <c r="H29" i="8" s="1"/>
  <c r="G44" i="8"/>
  <c r="H44" i="8" s="1"/>
  <c r="G57" i="8"/>
  <c r="H57" i="8" s="1"/>
  <c r="G53" i="8"/>
  <c r="H53" i="8" s="1"/>
  <c r="G66" i="8"/>
  <c r="H66" i="8" s="1"/>
  <c r="G81" i="8"/>
  <c r="H81" i="8" s="1"/>
  <c r="H84" i="8" s="1"/>
  <c r="G92" i="8"/>
  <c r="H92" i="8" s="1"/>
  <c r="H93" i="8" s="1"/>
  <c r="G122" i="8"/>
  <c r="H122" i="8" s="1"/>
  <c r="G147" i="8"/>
  <c r="H147" i="8" s="1"/>
  <c r="G180" i="8"/>
  <c r="H180" i="8" s="1"/>
  <c r="G233" i="8"/>
  <c r="H233" i="8" s="1"/>
  <c r="G261" i="8"/>
  <c r="H261" i="8" s="1"/>
  <c r="G262" i="8"/>
  <c r="H262" i="8" s="1"/>
  <c r="G11" i="8"/>
  <c r="H11" i="8" s="1"/>
  <c r="G131" i="8"/>
  <c r="H131" i="8" s="1"/>
  <c r="G132" i="8"/>
  <c r="H132" i="8" s="1"/>
  <c r="G166" i="8"/>
  <c r="H166" i="8" s="1"/>
  <c r="G170" i="8"/>
  <c r="H170" i="8" s="1"/>
  <c r="G167" i="8"/>
  <c r="H167" i="8" s="1"/>
  <c r="G165" i="8"/>
  <c r="H165" i="8" s="1"/>
  <c r="G208" i="8"/>
  <c r="H208" i="8" s="1"/>
  <c r="G205" i="8"/>
  <c r="H205" i="8" s="1"/>
  <c r="G244" i="8"/>
  <c r="H244" i="8" s="1"/>
  <c r="G241" i="8"/>
  <c r="H241" i="8" s="1"/>
  <c r="G281" i="8"/>
  <c r="H281" i="8" s="1"/>
  <c r="G282" i="8"/>
  <c r="H282" i="8" s="1"/>
  <c r="G312" i="8"/>
  <c r="H312" i="8" s="1"/>
  <c r="G313" i="8"/>
  <c r="H313" i="8" s="1"/>
  <c r="G351" i="8"/>
  <c r="H351" i="8" s="1"/>
  <c r="G350" i="8"/>
  <c r="H350" i="8" s="1"/>
  <c r="G387" i="8"/>
  <c r="H387" i="8" s="1"/>
  <c r="G388" i="8"/>
  <c r="H388" i="8" s="1"/>
  <c r="G389" i="8"/>
  <c r="H389" i="8" s="1"/>
  <c r="G386" i="8"/>
  <c r="H386" i="8" s="1"/>
  <c r="G426" i="8"/>
  <c r="H426" i="8" s="1"/>
  <c r="G430" i="8"/>
  <c r="H430" i="8" s="1"/>
  <c r="G427" i="8"/>
  <c r="H427" i="8" s="1"/>
  <c r="G431" i="8"/>
  <c r="H431" i="8" s="1"/>
  <c r="G428" i="8"/>
  <c r="H428" i="8" s="1"/>
  <c r="G432" i="8"/>
  <c r="H432" i="8" s="1"/>
  <c r="G425" i="8"/>
  <c r="H425" i="8" s="1"/>
  <c r="G471" i="8"/>
  <c r="H471" i="8" s="1"/>
  <c r="G472" i="8"/>
  <c r="H472" i="8" s="1"/>
  <c r="G473" i="8"/>
  <c r="H473" i="8" s="1"/>
  <c r="G470" i="8"/>
  <c r="H470" i="8" s="1"/>
  <c r="G515" i="8"/>
  <c r="H515" i="8" s="1"/>
  <c r="G519" i="8"/>
  <c r="H519" i="8" s="1"/>
  <c r="G523" i="8"/>
  <c r="H523" i="8" s="1"/>
  <c r="G516" i="8"/>
  <c r="H516" i="8" s="1"/>
  <c r="G520" i="8"/>
  <c r="H520" i="8" s="1"/>
  <c r="G514" i="8"/>
  <c r="H514" i="8" s="1"/>
  <c r="G517" i="8"/>
  <c r="H517" i="8" s="1"/>
  <c r="G521" i="8"/>
  <c r="H521" i="8" s="1"/>
  <c r="G518" i="8"/>
  <c r="H518" i="8" s="1"/>
  <c r="G522" i="8"/>
  <c r="H522" i="8" s="1"/>
  <c r="G563" i="8"/>
  <c r="H563" i="8" s="1"/>
  <c r="G560" i="8"/>
  <c r="H560" i="8" s="1"/>
  <c r="G564" i="8"/>
  <c r="H564" i="8" s="1"/>
  <c r="G561" i="8"/>
  <c r="H561" i="8" s="1"/>
  <c r="G565" i="8"/>
  <c r="H565" i="8" s="1"/>
  <c r="G559" i="8"/>
  <c r="H559" i="8" s="1"/>
  <c r="G608" i="8"/>
  <c r="H608" i="8" s="1"/>
  <c r="G609" i="8"/>
  <c r="H609" i="8" s="1"/>
  <c r="G610" i="8"/>
  <c r="H610" i="8" s="1"/>
  <c r="G607" i="8"/>
  <c r="H607" i="8" s="1"/>
  <c r="G606" i="8"/>
  <c r="H606" i="8" s="1"/>
  <c r="G684" i="8"/>
  <c r="H684" i="8" s="1"/>
  <c r="G688" i="8"/>
  <c r="H688" i="8" s="1"/>
  <c r="G685" i="8"/>
  <c r="H685" i="8" s="1"/>
  <c r="G683" i="8"/>
  <c r="H683" i="8" s="1"/>
  <c r="G686" i="8"/>
  <c r="H686" i="8" s="1"/>
  <c r="G687" i="8"/>
  <c r="H687" i="8" s="1"/>
  <c r="G725" i="8"/>
  <c r="H725" i="8" s="1"/>
  <c r="G723" i="8"/>
  <c r="H723" i="8" s="1"/>
  <c r="G724" i="8"/>
  <c r="H724" i="8" s="1"/>
  <c r="G762" i="8"/>
  <c r="H762" i="8" s="1"/>
  <c r="G759" i="8"/>
  <c r="H759" i="8" s="1"/>
  <c r="G760" i="8"/>
  <c r="H760" i="8" s="1"/>
  <c r="G761" i="8"/>
  <c r="H761" i="8" s="1"/>
  <c r="G799" i="8"/>
  <c r="H799" i="8" s="1"/>
  <c r="G800" i="8"/>
  <c r="H800" i="8" s="1"/>
  <c r="G797" i="8"/>
  <c r="H797" i="8" s="1"/>
  <c r="G801" i="8"/>
  <c r="H801" i="8" s="1"/>
  <c r="G796" i="8"/>
  <c r="H796" i="8" s="1"/>
  <c r="G798" i="8"/>
  <c r="H798" i="8" s="1"/>
  <c r="G835" i="8"/>
  <c r="H835" i="8" s="1"/>
  <c r="G833" i="8"/>
  <c r="H833" i="8" s="1"/>
  <c r="G834" i="8"/>
  <c r="H834" i="8" s="1"/>
  <c r="G871" i="8"/>
  <c r="H871" i="8" s="1"/>
  <c r="G872" i="8"/>
  <c r="H872" i="8" s="1"/>
  <c r="G28" i="8"/>
  <c r="H28" i="8" s="1"/>
  <c r="H31" i="8" s="1"/>
  <c r="G56" i="8"/>
  <c r="H56" i="8" s="1"/>
  <c r="G65" i="8"/>
  <c r="H65" i="8" s="1"/>
  <c r="G73" i="8"/>
  <c r="H73" i="8" s="1"/>
  <c r="G121" i="8"/>
  <c r="H121" i="8" s="1"/>
  <c r="G129" i="8"/>
  <c r="H129" i="8" s="1"/>
  <c r="G206" i="8"/>
  <c r="H206" i="8" s="1"/>
  <c r="G232" i="8"/>
  <c r="H232" i="8" s="1"/>
  <c r="G417" i="8"/>
  <c r="H417" i="8" s="1"/>
  <c r="G469" i="8"/>
  <c r="H469" i="8" s="1"/>
  <c r="G9" i="8"/>
  <c r="H9" i="8" s="1"/>
  <c r="G109" i="8"/>
  <c r="H109" i="8" s="1"/>
  <c r="G110" i="8"/>
  <c r="H110" i="8" s="1"/>
  <c r="G149" i="8"/>
  <c r="H149" i="8" s="1"/>
  <c r="G150" i="8"/>
  <c r="H150" i="8" s="1"/>
  <c r="G189" i="8"/>
  <c r="H189" i="8" s="1"/>
  <c r="G186" i="8"/>
  <c r="H186" i="8" s="1"/>
  <c r="G224" i="8"/>
  <c r="H224" i="8" s="1"/>
  <c r="G221" i="8"/>
  <c r="H221" i="8" s="1"/>
  <c r="G220" i="8"/>
  <c r="H220" i="8" s="1"/>
  <c r="G264" i="8"/>
  <c r="H264" i="8" s="1"/>
  <c r="G265" i="8"/>
  <c r="H265" i="8" s="1"/>
  <c r="G331" i="8"/>
  <c r="H331" i="8" s="1"/>
  <c r="G332" i="8"/>
  <c r="H332" i="8" s="1"/>
  <c r="G367" i="8"/>
  <c r="H367" i="8" s="1"/>
  <c r="G368" i="8"/>
  <c r="H368" i="8" s="1"/>
  <c r="G366" i="8"/>
  <c r="H366" i="8" s="1"/>
  <c r="G407" i="8"/>
  <c r="H407" i="8" s="1"/>
  <c r="G405" i="8"/>
  <c r="H405" i="8" s="1"/>
  <c r="G406" i="8"/>
  <c r="H406" i="8" s="1"/>
  <c r="G454" i="8"/>
  <c r="H454" i="8" s="1"/>
  <c r="G451" i="8"/>
  <c r="H451" i="8" s="1"/>
  <c r="G452" i="8"/>
  <c r="H452" i="8" s="1"/>
  <c r="G494" i="8"/>
  <c r="H494" i="8" s="1"/>
  <c r="G491" i="8"/>
  <c r="H491" i="8" s="1"/>
  <c r="G492" i="8"/>
  <c r="H492" i="8" s="1"/>
  <c r="G493" i="8"/>
  <c r="H493" i="8" s="1"/>
  <c r="G542" i="8"/>
  <c r="H542" i="8" s="1"/>
  <c r="G539" i="8"/>
  <c r="H539" i="8" s="1"/>
  <c r="G540" i="8"/>
  <c r="H540" i="8" s="1"/>
  <c r="G541" i="8"/>
  <c r="H541" i="8" s="1"/>
  <c r="G585" i="8"/>
  <c r="H585" i="8" s="1"/>
  <c r="G589" i="8"/>
  <c r="H589" i="8" s="1"/>
  <c r="G586" i="8"/>
  <c r="H586" i="8" s="1"/>
  <c r="G582" i="8"/>
  <c r="H582" i="8" s="1"/>
  <c r="G583" i="8"/>
  <c r="H583" i="8" s="1"/>
  <c r="G587" i="8"/>
  <c r="H587" i="8" s="1"/>
  <c r="G584" i="8"/>
  <c r="H584" i="8" s="1"/>
  <c r="G588" i="8"/>
  <c r="H588" i="8" s="1"/>
  <c r="G627" i="8"/>
  <c r="H627" i="8" s="1"/>
  <c r="G631" i="8"/>
  <c r="H631" i="8" s="1"/>
  <c r="G628" i="8"/>
  <c r="H628" i="8" s="1"/>
  <c r="G626" i="8"/>
  <c r="H626" i="8" s="1"/>
  <c r="G629" i="8"/>
  <c r="H629" i="8" s="1"/>
  <c r="G630" i="8"/>
  <c r="H630" i="8" s="1"/>
  <c r="G667" i="8"/>
  <c r="H667" i="8" s="1"/>
  <c r="G666" i="8"/>
  <c r="H666" i="8" s="1"/>
  <c r="G707" i="8"/>
  <c r="H707" i="8" s="1"/>
  <c r="G704" i="8"/>
  <c r="H704" i="8" s="1"/>
  <c r="G708" i="8"/>
  <c r="H708" i="8" s="1"/>
  <c r="G705" i="8"/>
  <c r="H705" i="8" s="1"/>
  <c r="G709" i="8"/>
  <c r="H709" i="8" s="1"/>
  <c r="G703" i="8"/>
  <c r="H703" i="8" s="1"/>
  <c r="G741" i="8"/>
  <c r="H741" i="8" s="1"/>
  <c r="G742" i="8"/>
  <c r="H742" i="8" s="1"/>
  <c r="G743" i="8"/>
  <c r="H743" i="8" s="1"/>
  <c r="G740" i="8"/>
  <c r="H740" i="8" s="1"/>
  <c r="G739" i="8"/>
  <c r="H739" i="8" s="1"/>
  <c r="G781" i="8"/>
  <c r="H781" i="8" s="1"/>
  <c r="G778" i="8"/>
  <c r="H778" i="8" s="1"/>
  <c r="G779" i="8"/>
  <c r="H779" i="8" s="1"/>
  <c r="G780" i="8"/>
  <c r="H780" i="8" s="1"/>
  <c r="G816" i="8"/>
  <c r="H816" i="8" s="1"/>
  <c r="G817" i="8"/>
  <c r="H817" i="8" s="1"/>
  <c r="G818" i="8"/>
  <c r="H818" i="8" s="1"/>
  <c r="G815" i="8"/>
  <c r="H815" i="8" s="1"/>
  <c r="G886" i="8"/>
  <c r="H886" i="8" s="1"/>
  <c r="G890" i="8"/>
  <c r="H890" i="8" s="1"/>
  <c r="G887" i="8"/>
  <c r="H887" i="8" s="1"/>
  <c r="G891" i="8"/>
  <c r="H891" i="8" s="1"/>
  <c r="G888" i="8"/>
  <c r="H888" i="8" s="1"/>
  <c r="G885" i="8"/>
  <c r="H885" i="8" s="1"/>
  <c r="G889" i="8"/>
  <c r="H889" i="8" s="1"/>
  <c r="G74" i="8"/>
  <c r="H74" i="8" s="1"/>
  <c r="G111" i="8"/>
  <c r="H111" i="8" s="1"/>
  <c r="G98" i="8"/>
  <c r="H98" i="8" s="1"/>
  <c r="G99" i="8"/>
  <c r="H99" i="8" s="1"/>
  <c r="G140" i="8"/>
  <c r="H140" i="8" s="1"/>
  <c r="G141" i="8"/>
  <c r="H141" i="8" s="1"/>
  <c r="G177" i="8"/>
  <c r="H177" i="8" s="1"/>
  <c r="G176" i="8"/>
  <c r="H176" i="8" s="1"/>
  <c r="G178" i="8"/>
  <c r="H178" i="8" s="1"/>
  <c r="G252" i="8"/>
  <c r="H252" i="8" s="1"/>
  <c r="G250" i="8"/>
  <c r="H250" i="8" s="1"/>
  <c r="G253" i="8"/>
  <c r="H253" i="8" s="1"/>
  <c r="G290" i="8"/>
  <c r="H290" i="8" s="1"/>
  <c r="G291" i="8"/>
  <c r="H291" i="8" s="1"/>
  <c r="G321" i="8"/>
  <c r="H321" i="8" s="1"/>
  <c r="G325" i="8"/>
  <c r="H325" i="8" s="1"/>
  <c r="G322" i="8"/>
  <c r="H322" i="8" s="1"/>
  <c r="G320" i="8"/>
  <c r="H320" i="8" s="1"/>
  <c r="G323" i="8"/>
  <c r="H323" i="8" s="1"/>
  <c r="G357" i="8"/>
  <c r="H357" i="8" s="1"/>
  <c r="G358" i="8"/>
  <c r="H358" i="8" s="1"/>
  <c r="G359" i="8"/>
  <c r="H359" i="8" s="1"/>
  <c r="G360" i="8"/>
  <c r="H360" i="8" s="1"/>
  <c r="G396" i="8"/>
  <c r="H396" i="8" s="1"/>
  <c r="G395" i="8"/>
  <c r="H395" i="8" s="1"/>
  <c r="G397" i="8"/>
  <c r="H397" i="8" s="1"/>
  <c r="G398" i="8"/>
  <c r="H398" i="8" s="1"/>
  <c r="G399" i="8"/>
  <c r="H399" i="8" s="1"/>
  <c r="G440" i="8"/>
  <c r="H440" i="8" s="1"/>
  <c r="G444" i="8"/>
  <c r="H444" i="8" s="1"/>
  <c r="G441" i="8"/>
  <c r="H441" i="8" s="1"/>
  <c r="G445" i="8"/>
  <c r="H445" i="8" s="1"/>
  <c r="G442" i="8"/>
  <c r="H442" i="8" s="1"/>
  <c r="G438" i="8"/>
  <c r="H438" i="8" s="1"/>
  <c r="G439" i="8"/>
  <c r="H439" i="8" s="1"/>
  <c r="G482" i="8"/>
  <c r="H482" i="8" s="1"/>
  <c r="G479" i="8"/>
  <c r="H479" i="8" s="1"/>
  <c r="G483" i="8"/>
  <c r="H483" i="8" s="1"/>
  <c r="G480" i="8"/>
  <c r="H480" i="8" s="1"/>
  <c r="G484" i="8"/>
  <c r="H484" i="8" s="1"/>
  <c r="G485" i="8"/>
  <c r="H485" i="8" s="1"/>
  <c r="G530" i="8"/>
  <c r="H530" i="8" s="1"/>
  <c r="G529" i="8"/>
  <c r="H529" i="8" s="1"/>
  <c r="G531" i="8"/>
  <c r="H531" i="8" s="1"/>
  <c r="G532" i="8"/>
  <c r="H532" i="8" s="1"/>
  <c r="G533" i="8"/>
  <c r="H533" i="8" s="1"/>
  <c r="G575" i="8"/>
  <c r="H575" i="8" s="1"/>
  <c r="G572" i="8"/>
  <c r="H572" i="8" s="1"/>
  <c r="G576" i="8"/>
  <c r="H576" i="8" s="1"/>
  <c r="G573" i="8"/>
  <c r="H573" i="8" s="1"/>
  <c r="G571" i="8"/>
  <c r="H571" i="8" s="1"/>
  <c r="G574" i="8"/>
  <c r="H574" i="8" s="1"/>
  <c r="G617" i="8"/>
  <c r="H617" i="8" s="1"/>
  <c r="G616" i="8"/>
  <c r="H616" i="8" s="1"/>
  <c r="G618" i="8"/>
  <c r="H618" i="8" s="1"/>
  <c r="G619" i="8"/>
  <c r="H619" i="8" s="1"/>
  <c r="G620" i="8"/>
  <c r="H620" i="8" s="1"/>
  <c r="G657" i="8"/>
  <c r="H657" i="8" s="1"/>
  <c r="G654" i="8"/>
  <c r="H654" i="8" s="1"/>
  <c r="G658" i="8"/>
  <c r="H658" i="8" s="1"/>
  <c r="G655" i="8"/>
  <c r="H655" i="8" s="1"/>
  <c r="G659" i="8"/>
  <c r="H659" i="8" s="1"/>
  <c r="G656" i="8"/>
  <c r="H656" i="8" s="1"/>
  <c r="G660" i="8"/>
  <c r="H660" i="8" s="1"/>
  <c r="G694" i="8"/>
  <c r="H694" i="8" s="1"/>
  <c r="G695" i="8"/>
  <c r="H695" i="8" s="1"/>
  <c r="G696" i="8"/>
  <c r="H696" i="8" s="1"/>
  <c r="G697" i="8"/>
  <c r="H697" i="8" s="1"/>
  <c r="G732" i="8"/>
  <c r="H732" i="8" s="1"/>
  <c r="G733" i="8"/>
  <c r="H733" i="8" s="1"/>
  <c r="G731" i="8"/>
  <c r="H731" i="8" s="1"/>
  <c r="G769" i="8"/>
  <c r="H769" i="8" s="1"/>
  <c r="G768" i="8"/>
  <c r="H768" i="8" s="1"/>
  <c r="G770" i="8"/>
  <c r="H770" i="8" s="1"/>
  <c r="G771" i="8"/>
  <c r="H771" i="8" s="1"/>
  <c r="G808" i="8"/>
  <c r="H808" i="8" s="1"/>
  <c r="G809" i="8"/>
  <c r="H809" i="8" s="1"/>
  <c r="G807" i="8"/>
  <c r="H807" i="8" s="1"/>
  <c r="G842" i="8"/>
  <c r="H842" i="8" s="1"/>
  <c r="G841" i="8"/>
  <c r="H841" i="8" s="1"/>
  <c r="G879" i="8"/>
  <c r="H879" i="8" s="1"/>
  <c r="G878" i="8"/>
  <c r="H878" i="8" s="1"/>
  <c r="G911" i="8"/>
  <c r="H911" i="8" s="1"/>
  <c r="G910" i="8"/>
  <c r="H910" i="8" s="1"/>
  <c r="G63" i="8"/>
  <c r="H63" i="8" s="1"/>
  <c r="G101" i="8"/>
  <c r="H101" i="8" s="1"/>
  <c r="G107" i="8"/>
  <c r="H107" i="8" s="1"/>
  <c r="G148" i="8"/>
  <c r="H148" i="8" s="1"/>
  <c r="G188" i="8"/>
  <c r="H188" i="8" s="1"/>
  <c r="G223" i="8"/>
  <c r="H223" i="8" s="1"/>
  <c r="G255" i="8"/>
  <c r="H255" i="8" s="1"/>
  <c r="G263" i="8"/>
  <c r="H263" i="8" s="1"/>
  <c r="G324" i="8"/>
  <c r="H324" i="8" s="1"/>
  <c r="G481" i="8"/>
  <c r="H481" i="8" s="1"/>
  <c r="H134" i="8" l="1"/>
  <c r="H236" i="8"/>
  <c r="H46" i="8"/>
  <c r="H791" i="8"/>
  <c r="H754" i="8"/>
  <c r="H718" i="8"/>
  <c r="H678" i="8"/>
  <c r="H275" i="8"/>
  <c r="H58" i="8"/>
  <c r="H880" i="8"/>
  <c r="H668" i="8"/>
  <c r="H836" i="8"/>
  <c r="H284" i="8"/>
  <c r="H112" i="8"/>
  <c r="H734" i="8"/>
  <c r="H190" i="8"/>
  <c r="H315" i="8"/>
  <c r="H390" i="8"/>
  <c r="H352" i="8"/>
  <c r="H292" i="8"/>
  <c r="H142" i="8"/>
  <c r="H76" i="8"/>
  <c r="H912" i="8"/>
  <c r="H843" i="8"/>
  <c r="H181" i="8"/>
  <c r="H710" i="8"/>
  <c r="H543" i="8"/>
  <c r="H495" i="8"/>
  <c r="H369" i="8"/>
  <c r="H334" i="8"/>
  <c r="H601" i="8"/>
  <c r="H420" i="8"/>
  <c r="H152" i="8"/>
  <c r="H554" i="8"/>
  <c r="H509" i="8"/>
  <c r="H345" i="8"/>
  <c r="H123" i="8"/>
  <c r="H661" i="8"/>
  <c r="H534" i="8"/>
  <c r="H102" i="8"/>
  <c r="H782" i="8"/>
  <c r="H209" i="8"/>
  <c r="H621" i="8"/>
  <c r="H446" i="8"/>
  <c r="H326" i="8"/>
  <c r="H632" i="8"/>
  <c r="H590" i="8"/>
  <c r="H408" i="8"/>
  <c r="H873" i="8"/>
  <c r="H763" i="8"/>
  <c r="H566" i="8"/>
  <c r="H433" i="8"/>
  <c r="H267" i="8"/>
  <c r="H828" i="8"/>
  <c r="H643" i="8"/>
  <c r="H380" i="8"/>
  <c r="H307" i="8"/>
  <c r="H200" i="8"/>
  <c r="H361" i="8"/>
  <c r="H524" i="8"/>
  <c r="H577" i="8"/>
  <c r="H256" i="8"/>
  <c r="H892" i="8"/>
  <c r="H474" i="8"/>
  <c r="H726" i="8"/>
  <c r="H689" i="8"/>
  <c r="H611" i="8"/>
  <c r="H810" i="8"/>
  <c r="H68" i="8"/>
  <c r="H773" i="8"/>
  <c r="H698" i="8"/>
  <c r="H486" i="8"/>
  <c r="H400" i="8"/>
  <c r="H819" i="8"/>
  <c r="H744" i="8"/>
  <c r="H455" i="8"/>
  <c r="H225" i="8"/>
  <c r="H802" i="8"/>
  <c r="H245" i="8"/>
  <c r="H171" i="8"/>
  <c r="H899" i="8"/>
  <c r="H464" i="8"/>
  <c r="H12" i="8"/>
  <c r="H22" i="8"/>
</calcChain>
</file>

<file path=xl/sharedStrings.xml><?xml version="1.0" encoding="utf-8"?>
<sst xmlns="http://schemas.openxmlformats.org/spreadsheetml/2006/main" count="3211" uniqueCount="363">
  <si>
    <t>Cost Center</t>
  </si>
  <si>
    <t>Cost Center Description</t>
  </si>
  <si>
    <t>Account</t>
  </si>
  <si>
    <t>Account Description</t>
  </si>
  <si>
    <t>1105</t>
  </si>
  <si>
    <t>ATM-Dallas Audit</t>
  </si>
  <si>
    <t>9220</t>
  </si>
  <si>
    <t>A&amp;G-Administrative expense transferred-Credit</t>
  </si>
  <si>
    <t>1107</t>
  </si>
  <si>
    <t>ATM-Dal-Treasury</t>
  </si>
  <si>
    <t>1201</t>
  </si>
  <si>
    <t>ATM-Dal President &amp; CEO</t>
  </si>
  <si>
    <t>1821</t>
  </si>
  <si>
    <t>ATM-Dal-Gas Supply Executive</t>
  </si>
  <si>
    <t>1110</t>
  </si>
  <si>
    <t>ATM-Dal-Supply Chain Management</t>
  </si>
  <si>
    <t>1164</t>
  </si>
  <si>
    <t>ATM-Dal-IT Security</t>
  </si>
  <si>
    <t>1167</t>
  </si>
  <si>
    <t>ATM-Dal-IT Enterprise Architecture</t>
  </si>
  <si>
    <t>1205</t>
  </si>
  <si>
    <t>ATM-Dal Executive Vice President</t>
  </si>
  <si>
    <t>1209</t>
  </si>
  <si>
    <t>ATM-Dal-Security &amp; Compliance</t>
  </si>
  <si>
    <t>1827</t>
  </si>
  <si>
    <t>ATM-Regional Supply Planning</t>
  </si>
  <si>
    <t>1828</t>
  </si>
  <si>
    <t>ATM-Jackson-West Region Gas Supply &amp; Services</t>
  </si>
  <si>
    <t>1831</t>
  </si>
  <si>
    <t>ATM-Dal-Gas Supply</t>
  </si>
  <si>
    <t>1212</t>
  </si>
  <si>
    <t>ATM-CSO-Customer Contact Center</t>
  </si>
  <si>
    <t>1833</t>
  </si>
  <si>
    <t>ATM-Corporate Gas Supply Risk Mgmt</t>
  </si>
  <si>
    <t>1836</t>
  </si>
  <si>
    <t>ATM-Dal-TBS System Support</t>
  </si>
  <si>
    <t>1837</t>
  </si>
  <si>
    <t>ATM-Dal-TBS Application Support</t>
  </si>
  <si>
    <t>1114</t>
  </si>
  <si>
    <t>ATM-Dal-VP &amp; Controller</t>
  </si>
  <si>
    <t>1116</t>
  </si>
  <si>
    <t>ATM-Dal-Taxation</t>
  </si>
  <si>
    <t>1221</t>
  </si>
  <si>
    <t>ATM-Dal Pipeline Admin</t>
  </si>
  <si>
    <t>1838</t>
  </si>
  <si>
    <t>ATM-Dal-TBS Technical Support</t>
  </si>
  <si>
    <t>1839</t>
  </si>
  <si>
    <t>ATM-Dal-TBS Transportation &amp; Scheduling</t>
  </si>
  <si>
    <t>1901</t>
  </si>
  <si>
    <t>ATM-Dallas Employee Relocation Exp</t>
  </si>
  <si>
    <t>1117</t>
  </si>
  <si>
    <t>ATM-Dal-Accounting Svcs</t>
  </si>
  <si>
    <t>1226</t>
  </si>
  <si>
    <t>ATM-Dal-Customer Service</t>
  </si>
  <si>
    <t>1119</t>
  </si>
  <si>
    <t>ATM-Dal-General Accounting</t>
  </si>
  <si>
    <t>1120</t>
  </si>
  <si>
    <t>ATM-Dal-Accounts Payable</t>
  </si>
  <si>
    <t>1229</t>
  </si>
  <si>
    <t>ATM-Dal Pipeline Safety</t>
  </si>
  <si>
    <t>1904</t>
  </si>
  <si>
    <t>ATM-Dallas Performance Plan</t>
  </si>
  <si>
    <t>1401</t>
  </si>
  <si>
    <t>ATM-Dal-Employment &amp; Emp Rel</t>
  </si>
  <si>
    <t>1402</t>
  </si>
  <si>
    <t>ATM-Dallas Executive Compensation</t>
  </si>
  <si>
    <t>1908</t>
  </si>
  <si>
    <t>ATM-Dallas SEBP</t>
  </si>
  <si>
    <t>1126</t>
  </si>
  <si>
    <t>ATM-Dal-Payroll</t>
  </si>
  <si>
    <t>1129</t>
  </si>
  <si>
    <t>ATM-Dal-Income Tax</t>
  </si>
  <si>
    <t>1403</t>
  </si>
  <si>
    <t>ATM-Dal SVP Human Resources</t>
  </si>
  <si>
    <t>1130</t>
  </si>
  <si>
    <t>ATM-Dal-Busi Planning &amp; Analysis</t>
  </si>
  <si>
    <t>1405</t>
  </si>
  <si>
    <t>ATM-Dal-Benefits</t>
  </si>
  <si>
    <t>1915</t>
  </si>
  <si>
    <t>ATM-Dallas Insurance</t>
  </si>
  <si>
    <t>1133</t>
  </si>
  <si>
    <t>ATM-Dal-Corporate Communications</t>
  </si>
  <si>
    <t>1407</t>
  </si>
  <si>
    <t>ATM-Dal-Facilities</t>
  </si>
  <si>
    <t>1134</t>
  </si>
  <si>
    <t>ATM-Dal-IT</t>
  </si>
  <si>
    <t>1135</t>
  </si>
  <si>
    <t>ATM-Dal-IT E&amp;O Corporate Systems</t>
  </si>
  <si>
    <t>1414</t>
  </si>
  <si>
    <t>ATM-Dal-Tech Training Delivery</t>
  </si>
  <si>
    <t>1953</t>
  </si>
  <si>
    <t>ATM-Dallas Enterprise Team Meeting</t>
  </si>
  <si>
    <t>1137</t>
  </si>
  <si>
    <t>ATM-Dal-IT Engineering &amp; Operations</t>
  </si>
  <si>
    <t>1416</t>
  </si>
  <si>
    <t>ATM-Dal-Compensation &amp; HRMS</t>
  </si>
  <si>
    <t>1417</t>
  </si>
  <si>
    <t>ATM-Dal Corporate Programs</t>
  </si>
  <si>
    <t>1001</t>
  </si>
  <si>
    <t>ATM-Dal Executive Chairman</t>
  </si>
  <si>
    <t>1144</t>
  </si>
  <si>
    <t>ATM-Dal-Gas Acctg Systems &amp; Rate Admin</t>
  </si>
  <si>
    <t>1420</t>
  </si>
  <si>
    <t>ATM-Dallas EAPC</t>
  </si>
  <si>
    <t>1463</t>
  </si>
  <si>
    <t>ATM-HR Benefit Variance</t>
  </si>
  <si>
    <t>1101</t>
  </si>
  <si>
    <t>ATM-Dal-Chief Fin Officer</t>
  </si>
  <si>
    <t>1146</t>
  </si>
  <si>
    <t>ATM-Dallas IT Enterprise Solutions</t>
  </si>
  <si>
    <t>1501</t>
  </si>
  <si>
    <t>ATM-Dal-Legal</t>
  </si>
  <si>
    <t>1502</t>
  </si>
  <si>
    <t>ATM-Corporate Secretary</t>
  </si>
  <si>
    <t>1150</t>
  </si>
  <si>
    <t>ATM-Dal-Strategic Planning</t>
  </si>
  <si>
    <t>1154</t>
  </si>
  <si>
    <t>ATM-Dal-Rates &amp; Regulatory</t>
  </si>
  <si>
    <t>1503</t>
  </si>
  <si>
    <t>ATM-Dal-Governmental Affairs</t>
  </si>
  <si>
    <t>1504</t>
  </si>
  <si>
    <t>ATM-Dal-Central Records</t>
  </si>
  <si>
    <t>1155</t>
  </si>
  <si>
    <t>ATM-Dal-Gas Pipeline Accounting</t>
  </si>
  <si>
    <t>1156</t>
  </si>
  <si>
    <t>ATM-Dal-IT Customer Services Systems</t>
  </si>
  <si>
    <t>1158</t>
  </si>
  <si>
    <t>ATM-CCC IT Support</t>
  </si>
  <si>
    <t>1508</t>
  </si>
  <si>
    <t>ATM-Dal-Energy Assistance</t>
  </si>
  <si>
    <t>1228</t>
  </si>
  <si>
    <t>ATM-Dal-Customer Revenue Management</t>
  </si>
  <si>
    <t>9030</t>
  </si>
  <si>
    <t>Customer accounts-Customer records and collections expenses</t>
  </si>
  <si>
    <t>9200</t>
  </si>
  <si>
    <t>A&amp;G-Administrative &amp; general salaries</t>
  </si>
  <si>
    <t>1108</t>
  </si>
  <si>
    <t>ATM-Dal-Risk Management</t>
  </si>
  <si>
    <t>1825</t>
  </si>
  <si>
    <t>ATM-Franklin-Gas Control &amp; Storage</t>
  </si>
  <si>
    <t>1118</t>
  </si>
  <si>
    <t>ATM-Dal-Supply Chain</t>
  </si>
  <si>
    <t>9260</t>
  </si>
  <si>
    <t>A&amp;G-Employee pensions and benefits</t>
  </si>
  <si>
    <t>1227</t>
  </si>
  <si>
    <t>ATM-Dal-Customer Program Mgmt</t>
  </si>
  <si>
    <t>1823</t>
  </si>
  <si>
    <t>ATM-Dal-Gas Contract Admin</t>
  </si>
  <si>
    <t>1106</t>
  </si>
  <si>
    <t>ATM-Dal-Investor Relations &amp; Treasurer</t>
  </si>
  <si>
    <t>1141</t>
  </si>
  <si>
    <t>ATM-Dal-Gas Purchase Acctg</t>
  </si>
  <si>
    <t>1125</t>
  </si>
  <si>
    <t>ATM-Dal-Financial Reporting</t>
  </si>
  <si>
    <t>1153</t>
  </si>
  <si>
    <t>ATM-Dal-Distribution Acctg</t>
  </si>
  <si>
    <t>1121</t>
  </si>
  <si>
    <t>ATM-Dal-Plant Accounting</t>
  </si>
  <si>
    <t>1215</t>
  </si>
  <si>
    <t>ATM-Dal-Dispatch Operations</t>
  </si>
  <si>
    <t>1123</t>
  </si>
  <si>
    <t>ATM-Dal-Gas Accounting</t>
  </si>
  <si>
    <t>1415</t>
  </si>
  <si>
    <t>ATM-Dal-Tech Trng Prog &amp; Curriculum</t>
  </si>
  <si>
    <t>1408</t>
  </si>
  <si>
    <t>ATM-Dal-Employee Dev</t>
  </si>
  <si>
    <t>1224</t>
  </si>
  <si>
    <t>ATM-Dal-CSO Human Resources</t>
  </si>
  <si>
    <t>1913</t>
  </si>
  <si>
    <t>ATM-Dal-Fleet Management</t>
  </si>
  <si>
    <t>1835</t>
  </si>
  <si>
    <t>ATM-Franklin-Gas Control</t>
  </si>
  <si>
    <t>1822</t>
  </si>
  <si>
    <t>ATM-Dal-Regional Gas Supply</t>
  </si>
  <si>
    <t>1159</t>
  </si>
  <si>
    <t>ATM-Dal-Technical Training</t>
  </si>
  <si>
    <t>1161</t>
  </si>
  <si>
    <t>ATM-Dal-Benefits &amp; Payroll Accounting</t>
  </si>
  <si>
    <t>1132</t>
  </si>
  <si>
    <t>ATM-Dal-Investor Relations</t>
  </si>
  <si>
    <t>1145</t>
  </si>
  <si>
    <t>ATM-Dal-Revenue Accounting</t>
  </si>
  <si>
    <t>8740</t>
  </si>
  <si>
    <t>Mains and Services Expenses</t>
  </si>
  <si>
    <t>9210</t>
  </si>
  <si>
    <t>A&amp;G-Office supplies &amp; expense</t>
  </si>
  <si>
    <t>9302</t>
  </si>
  <si>
    <t>Miscellaneous general expenses</t>
  </si>
  <si>
    <t>9230</t>
  </si>
  <si>
    <t>A&amp;G-Outside services employed</t>
  </si>
  <si>
    <t>9010</t>
  </si>
  <si>
    <t>Customer accounts-Operation supervision</t>
  </si>
  <si>
    <t>9310</t>
  </si>
  <si>
    <t>A&amp;G-Rents</t>
  </si>
  <si>
    <t>1826</t>
  </si>
  <si>
    <t>ATM-New Orleans-Gas Supply &amp; Services</t>
  </si>
  <si>
    <t>1112</t>
  </si>
  <si>
    <t>ATM-Dal-Mail &amp; Supply</t>
  </si>
  <si>
    <t>1829</t>
  </si>
  <si>
    <t>ATM-Franklin-East Region Gas Supply &amp; Services</t>
  </si>
  <si>
    <t>1216</t>
  </si>
  <si>
    <t>ATM-Dallas Training Quality &amp; Innovation</t>
  </si>
  <si>
    <t>1128</t>
  </si>
  <si>
    <t>ATM-Dal-Property &amp; Sales Tax</t>
  </si>
  <si>
    <t>1910</t>
  </si>
  <si>
    <t>ATM-Corporate Overhead Capitalized</t>
  </si>
  <si>
    <t>1102</t>
  </si>
  <si>
    <t>ATM-Dal Utility Operation</t>
  </si>
  <si>
    <t>1903</t>
  </si>
  <si>
    <t>ATM-Dal-Controller Misc</t>
  </si>
  <si>
    <t>9250</t>
  </si>
  <si>
    <t>A&amp;G-Injuries &amp; damages</t>
  </si>
  <si>
    <t>8700</t>
  </si>
  <si>
    <t>Distribution-Operation supervision and engineering</t>
  </si>
  <si>
    <t>9240</t>
  </si>
  <si>
    <t>A&amp;G-Property insurance</t>
  </si>
  <si>
    <t>9320</t>
  </si>
  <si>
    <t>A&amp;G-Maintenance of general plant</t>
  </si>
  <si>
    <t>1131</t>
  </si>
  <si>
    <t>ATM-Dallas Media Relations</t>
  </si>
  <si>
    <t>1954</t>
  </si>
  <si>
    <t>ATM-Dallas Culture Council</t>
  </si>
  <si>
    <t>Mains expenses</t>
  </si>
  <si>
    <t>8750</t>
  </si>
  <si>
    <t>Distribution-Measuring and regulating station expenses</t>
  </si>
  <si>
    <t>1905</t>
  </si>
  <si>
    <t>ATM-Outside Director Retirement Cost</t>
  </si>
  <si>
    <t>8810</t>
  </si>
  <si>
    <t>Distribution-Rents</t>
  </si>
  <si>
    <t>9120</t>
  </si>
  <si>
    <t>Sales-Demonstrating and selling expenses</t>
  </si>
  <si>
    <t>8800</t>
  </si>
  <si>
    <t>Distribution-Other expenses</t>
  </si>
  <si>
    <t>9110</t>
  </si>
  <si>
    <t>Sales-Supervision</t>
  </si>
  <si>
    <t>9100</t>
  </si>
  <si>
    <t>Customer service-Miscellaneous customer service</t>
  </si>
  <si>
    <t>1001 Total</t>
  </si>
  <si>
    <t>1101 Total</t>
  </si>
  <si>
    <t>1102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</si>
  <si>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</si>
  <si>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</si>
  <si>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</si>
  <si>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</si>
  <si>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</si>
  <si>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</si>
  <si>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</si>
  <si>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</si>
  <si>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</si>
  <si>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</si>
  <si>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</si>
  <si>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</si>
  <si>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</si>
  <si>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</si>
  <si>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</si>
  <si>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</si>
  <si>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</si>
  <si>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</si>
  <si>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</si>
  <si>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</si>
  <si>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</si>
  <si>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</si>
  <si>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</si>
  <si>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</si>
  <si>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</si>
  <si>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</si>
  <si>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</si>
  <si>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</si>
  <si>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1146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</si>
  <si>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</si>
  <si>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</si>
  <si>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</si>
  <si>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</si>
  <si>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</si>
  <si>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</si>
  <si>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</si>
  <si>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</si>
  <si>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1164 Total</t>
  </si>
  <si>
    <t>1167 Total</t>
  </si>
  <si>
    <t>1201 Total</t>
  </si>
  <si>
    <t>1205 Total</t>
  </si>
  <si>
    <t>1209 Total</t>
  </si>
  <si>
    <t>1212 Total</t>
  </si>
  <si>
    <t>1215 Total</t>
  </si>
  <si>
    <t>1216 Total</t>
  </si>
  <si>
    <t>1221 Total</t>
  </si>
  <si>
    <t>1224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</si>
  <si>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</si>
  <si>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</si>
  <si>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</si>
  <si>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</si>
  <si>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</si>
  <si>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</si>
  <si>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</si>
  <si>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</si>
  <si>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</si>
  <si>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</si>
  <si>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</si>
  <si>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</si>
  <si>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1416 Total</t>
  </si>
  <si>
    <t>1417 Total</t>
  </si>
  <si>
    <t>1420 Total</t>
  </si>
  <si>
    <t>1463 Total</t>
  </si>
  <si>
    <t>1501 Total</t>
  </si>
  <si>
    <t>1502 Total</t>
  </si>
  <si>
    <t>1503 Total</t>
  </si>
  <si>
    <t>1504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</si>
  <si>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</si>
  <si>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</si>
  <si>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</si>
  <si>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</si>
  <si>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</si>
  <si>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</si>
  <si>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</si>
  <si>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</si>
  <si>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</si>
  <si>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</si>
  <si>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</si>
  <si>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</si>
  <si>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</si>
  <si>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</si>
  <si>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</si>
  <si>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</si>
  <si>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</si>
  <si>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</si>
  <si>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</si>
  <si>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</si>
  <si>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</si>
  <si>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</si>
  <si>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</si>
  <si>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</si>
  <si>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</si>
  <si>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</si>
  <si>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Fiscal 2020</t>
  </si>
  <si>
    <t>Sub 40004</t>
  </si>
  <si>
    <t>Billed to KY-MidSt Div</t>
  </si>
  <si>
    <t>Atmos Energy Corporation</t>
  </si>
  <si>
    <t>Allocation %</t>
  </si>
  <si>
    <t>N/A</t>
  </si>
  <si>
    <t>Not Allocated to Business Units</t>
  </si>
  <si>
    <t>Summary by FERC Account</t>
  </si>
  <si>
    <t>Storage-Purification expenses</t>
  </si>
  <si>
    <t>Gas losses</t>
  </si>
  <si>
    <t>Distribution-Maintenance supervision and engineering</t>
  </si>
  <si>
    <t>Customer accounts-Meter reading expenses</t>
  </si>
  <si>
    <t>Sales-Miscellaneous sales expenses</t>
  </si>
  <si>
    <t>SSU O&amp;M By Cost Center Allocated to Kentucky/Mid-States Division</t>
  </si>
  <si>
    <t>Factor Used</t>
  </si>
  <si>
    <t>Composite - Total Company</t>
  </si>
  <si>
    <t>Composite - Regulated Only</t>
  </si>
  <si>
    <t>Customer</t>
  </si>
  <si>
    <t>Composite - Utility Only</t>
  </si>
  <si>
    <t>Composite - Regulated and TLGP</t>
  </si>
  <si>
    <t>Composite - APT and TLGP</t>
  </si>
  <si>
    <t>Composite - WTX and MTX</t>
  </si>
  <si>
    <t>Composite - Atmos 5 and TLGP</t>
  </si>
  <si>
    <t>Composite - CO, KS, LA, MS</t>
  </si>
  <si>
    <t>KY/Mid-States Only</t>
  </si>
  <si>
    <t>Mid-Tex Only</t>
  </si>
  <si>
    <t>Composite / Customer</t>
  </si>
  <si>
    <t>OH Rate Based on Composite</t>
  </si>
  <si>
    <t>AELIG, WKG, UCG, TLGP, MS and LA</t>
  </si>
  <si>
    <t>Allocated to KY/Mid-States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</si>
</sst>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 applyFont="1"/>
    <xf numFmtId="0" fontId="0" fillId="0" borderId="0" xfId="0" applyFont="1"/>
    <xf numFmtId="0" fontId="2" fillId="0" borderId="0" xfId="0" applyFont="1"/>
    <xf numFmtId="41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1" fontId="0" fillId="0" borderId="2" xfId="0" applyNumberFormat="1" applyFont="1" applyBorder="1"/>
    <xf numFmtId="41" fontId="2" fillId="0" borderId="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1" fontId="0" fillId="0" borderId="0" xfId="0" applyNumberFormat="1" applyFont="1" applyBorder="1"/>
    <xf numFmtId="10" fontId="0" fillId="0" borderId="0" xfId="1" applyNumberFormat="1" applyFont="1"/>
    <xf numFmtId="10" fontId="0" fillId="0" borderId="0" xfId="0" applyNumberFormat="1" applyFont="1"/>
    <xf numFmtId="10" fontId="0" fillId="0" borderId="0" xfId="1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41" fontId="0" fillId="0" borderId="7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1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/>
    <xf numFmtId="0" fontId="0" fillId="0" borderId="10" xfId="0" applyFont="1" applyBorder="1"/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B3864373-1CD3-4DCE-81D6-3C0741440B61}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83D9-B768-4FBE-A662-C8C61D54E0E0}">
  <dimension ref="A1:K943"/>
  <sheetViews>
    <sheetView tabSelected="1" zoomScaleNormal="100" workbookViewId="0"/>
  </sheetViews>
  <sheetFormatPr defaultRowHeight="11.25" x14ac:dyDescent="0.2"/>
  <cols>
    <col min="1" max="1" width="14.1640625" style="4" customWidth="1"/>
    <col min="2" max="2" width="54.6640625" style="1" bestFit="1" customWidth="1"/>
    <col min="3" max="3" width="33.6640625" style="1" bestFit="1" customWidth="1"/>
    <col min="4" max="4" width="9.83203125" style="4" customWidth="1"/>
    <col min="5" max="5" width="54.6640625" style="1" bestFit="1" customWidth="1"/>
    <col min="6" max="6" width="16.83203125" style="3" bestFit="1" customWidth="1"/>
    <col min="7" max="7" width="16.83203125" style="3" customWidth="1"/>
    <col min="8" max="8" width="20.6640625" style="3" bestFit="1" customWidth="1"/>
    <col min="9" max="9" width="9.33203125" style="1"/>
    <col min="10" max="10" width="15.33203125" style="1" customWidth="1"/>
    <col min="11" max="11" width="15.6640625" style="1" bestFit="1" customWidth="1"/>
    <col min="12" max="16384" width="9.33203125" style="1"/>
  </cols>
  <sheetData>
    <row r="1" spans="1:8" x14ac:dyDescent="0.2">
      <c r="A1" s="11" t="s">
        <v>336</v>
      </c>
    </row>
    <row r="2" spans="1:8" x14ac:dyDescent="0.2">
      <c r="A2" s="11" t="s">
        <v>346</v>
      </c>
    </row>
    <row r="3" spans="1:8" x14ac:dyDescent="0.2">
      <c r="A3" s="11" t="s">
        <v>333</v>
      </c>
    </row>
    <row r="5" spans="1:8" x14ac:dyDescent="0.2">
      <c r="H5" s="9" t="s">
        <v>334</v>
      </c>
    </row>
    <row r="6" spans="1:8" s="2" customFormat="1" ht="12" thickBot="1" x14ac:dyDescent="0.25">
      <c r="A6" s="5" t="s">
        <v>0</v>
      </c>
      <c r="B6" s="6" t="s">
        <v>1</v>
      </c>
      <c r="C6" s="27" t="s">
        <v>347</v>
      </c>
      <c r="D6" s="5" t="s">
        <v>2</v>
      </c>
      <c r="E6" s="6" t="s">
        <v>3</v>
      </c>
      <c r="F6" s="8" t="s">
        <v>333</v>
      </c>
      <c r="G6" s="8" t="s">
        <v>337</v>
      </c>
      <c r="H6" s="10" t="s">
        <v>335</v>
      </c>
    </row>
    <row r="7" spans="1:8" x14ac:dyDescent="0.2">
      <c r="A7" s="4" t="s">
        <v>98</v>
      </c>
      <c r="B7" s="1" t="s">
        <v>99</v>
      </c>
      <c r="C7" s="4" t="s">
        <v>348</v>
      </c>
      <c r="D7" s="4" t="s">
        <v>6</v>
      </c>
      <c r="E7" s="1" t="s">
        <v>7</v>
      </c>
      <c r="F7" s="3">
        <v>-3843798.0999999987</v>
      </c>
      <c r="G7" s="13">
        <f>H7/F7</f>
        <v>0.10209999583484893</v>
      </c>
      <c r="H7" s="3">
        <v>-392451.77000000008</v>
      </c>
    </row>
    <row r="8" spans="1:8" x14ac:dyDescent="0.2">
      <c r="A8" s="4" t="s">
        <v>98</v>
      </c>
      <c r="B8" s="1" t="s">
        <v>99</v>
      </c>
      <c r="D8" s="4" t="s">
        <v>212</v>
      </c>
      <c r="E8" s="1" t="s">
        <v>213</v>
      </c>
      <c r="F8" s="3">
        <v>50.519999999999996</v>
      </c>
      <c r="G8" s="14">
        <f>$G$7</f>
        <v>0.10209999583484893</v>
      </c>
      <c r="H8" s="3">
        <f>F8*G8</f>
        <v>5.1580917895765674</v>
      </c>
    </row>
    <row r="9" spans="1:8" x14ac:dyDescent="0.2">
      <c r="A9" s="4" t="s">
        <v>98</v>
      </c>
      <c r="B9" s="1" t="s">
        <v>99</v>
      </c>
      <c r="D9" s="4" t="s">
        <v>134</v>
      </c>
      <c r="E9" s="1" t="s">
        <v>135</v>
      </c>
      <c r="F9" s="3">
        <v>856606.81999999983</v>
      </c>
      <c r="G9" s="14">
        <f t="shared" ref="G9:G11" si="0">$G$7</f>
        <v>0.10209999583484893</v>
      </c>
      <c r="H9" s="3">
        <f t="shared" ref="H9:H11" si="1">F9*G9</f>
        <v>87459.552754103162</v>
      </c>
    </row>
    <row r="10" spans="1:8" x14ac:dyDescent="0.2">
      <c r="A10" s="4" t="s">
        <v>98</v>
      </c>
      <c r="B10" s="1" t="s">
        <v>99</v>
      </c>
      <c r="D10" s="4" t="s">
        <v>184</v>
      </c>
      <c r="E10" s="1" t="s">
        <v>185</v>
      </c>
      <c r="F10" s="3">
        <v>1938.2099999999998</v>
      </c>
      <c r="G10" s="14">
        <f t="shared" si="0"/>
        <v>0.10209999583484893</v>
      </c>
      <c r="H10" s="3">
        <f t="shared" si="1"/>
        <v>197.8912329270625</v>
      </c>
    </row>
    <row r="11" spans="1:8" x14ac:dyDescent="0.2">
      <c r="A11" s="4" t="s">
        <v>98</v>
      </c>
      <c r="B11" s="1" t="s">
        <v>99</v>
      </c>
      <c r="D11" s="4" t="s">
        <v>142</v>
      </c>
      <c r="E11" s="1" t="s">
        <v>143</v>
      </c>
      <c r="F11" s="3">
        <v>2985202.5500000012</v>
      </c>
      <c r="G11" s="14">
        <f t="shared" si="0"/>
        <v>0.10209999583484893</v>
      </c>
      <c r="H11" s="3">
        <f t="shared" si="1"/>
        <v>304789.16792118049</v>
      </c>
    </row>
    <row r="12" spans="1:8" ht="12" thickBot="1" x14ac:dyDescent="0.25">
      <c r="A12" s="4" t="s">
        <v>237</v>
      </c>
      <c r="F12" s="7">
        <f>SUM(F7:F11)</f>
        <v>0</v>
      </c>
      <c r="G12" s="12"/>
      <c r="H12" s="7">
        <f>SUM(H7:H11)</f>
        <v>0</v>
      </c>
    </row>
    <row r="13" spans="1:8" ht="12" thickTop="1" x14ac:dyDescent="0.2"/>
    <row r="14" spans="1:8" x14ac:dyDescent="0.2">
      <c r="H14" s="9" t="s">
        <v>334</v>
      </c>
    </row>
    <row r="15" spans="1:8" s="2" customFormat="1" ht="12" thickBot="1" x14ac:dyDescent="0.25">
      <c r="A15" s="5" t="s">
        <v>0</v>
      </c>
      <c r="B15" s="6" t="s">
        <v>1</v>
      </c>
      <c r="C15" s="27" t="s">
        <v>347</v>
      </c>
      <c r="D15" s="5" t="s">
        <v>2</v>
      </c>
      <c r="E15" s="6" t="s">
        <v>3</v>
      </c>
      <c r="F15" s="8" t="s">
        <v>333</v>
      </c>
      <c r="G15" s="8" t="s">
        <v>337</v>
      </c>
      <c r="H15" s="10" t="s">
        <v>335</v>
      </c>
    </row>
    <row r="16" spans="1:8" x14ac:dyDescent="0.2">
      <c r="A16" s="4" t="s">
        <v>106</v>
      </c>
      <c r="B16" s="1" t="s">
        <v>107</v>
      </c>
      <c r="C16" s="4" t="s">
        <v>348</v>
      </c>
      <c r="D16" s="4" t="s">
        <v>6</v>
      </c>
      <c r="E16" s="1" t="s">
        <v>7</v>
      </c>
      <c r="F16" s="3">
        <v>-1582494.4700000004</v>
      </c>
      <c r="G16" s="13">
        <f>H16/F16</f>
        <v>0.10209999659588065</v>
      </c>
      <c r="H16" s="3">
        <v>-161572.68</v>
      </c>
    </row>
    <row r="17" spans="1:8" x14ac:dyDescent="0.2">
      <c r="A17" s="4" t="s">
        <v>106</v>
      </c>
      <c r="B17" s="1" t="s">
        <v>107</v>
      </c>
      <c r="D17" s="4" t="s">
        <v>212</v>
      </c>
      <c r="E17" s="1" t="s">
        <v>213</v>
      </c>
      <c r="F17" s="3">
        <v>157.80000000000001</v>
      </c>
      <c r="G17" s="14">
        <f>$G$16</f>
        <v>0.10209999659588065</v>
      </c>
      <c r="H17" s="3">
        <f>F17*G17</f>
        <v>16.111379462829966</v>
      </c>
    </row>
    <row r="18" spans="1:8" x14ac:dyDescent="0.2">
      <c r="A18" s="4" t="s">
        <v>106</v>
      </c>
      <c r="B18" s="1" t="s">
        <v>107</v>
      </c>
      <c r="D18" s="4" t="s">
        <v>134</v>
      </c>
      <c r="E18" s="1" t="s">
        <v>135</v>
      </c>
      <c r="F18" s="3">
        <v>553271.12</v>
      </c>
      <c r="G18" s="14">
        <f t="shared" ref="G18:G21" si="2">$G$16</f>
        <v>0.10209999659588065</v>
      </c>
      <c r="H18" s="3">
        <f t="shared" ref="H18:H21" si="3">F18*G18</f>
        <v>56488.979468599071</v>
      </c>
    </row>
    <row r="19" spans="1:8" x14ac:dyDescent="0.2">
      <c r="A19" s="4" t="s">
        <v>106</v>
      </c>
      <c r="B19" s="1" t="s">
        <v>107</v>
      </c>
      <c r="D19" s="4" t="s">
        <v>184</v>
      </c>
      <c r="E19" s="1" t="s">
        <v>185</v>
      </c>
      <c r="F19" s="3">
        <v>121773.77000000005</v>
      </c>
      <c r="G19" s="14">
        <f t="shared" si="2"/>
        <v>0.10209999659588065</v>
      </c>
      <c r="H19" s="3">
        <f t="shared" si="3"/>
        <v>12433.101502467558</v>
      </c>
    </row>
    <row r="20" spans="1:8" x14ac:dyDescent="0.2">
      <c r="A20" s="4" t="s">
        <v>106</v>
      </c>
      <c r="B20" s="1" t="s">
        <v>107</v>
      </c>
      <c r="D20" s="4" t="s">
        <v>142</v>
      </c>
      <c r="E20" s="1" t="s">
        <v>143</v>
      </c>
      <c r="F20" s="3">
        <v>906815.1399999999</v>
      </c>
      <c r="G20" s="14">
        <f t="shared" si="2"/>
        <v>0.10209999659588065</v>
      </c>
      <c r="H20" s="3">
        <f t="shared" si="3"/>
        <v>92585.82270709303</v>
      </c>
    </row>
    <row r="21" spans="1:8" x14ac:dyDescent="0.2">
      <c r="A21" s="4" t="s">
        <v>106</v>
      </c>
      <c r="B21" s="1" t="s">
        <v>107</v>
      </c>
      <c r="D21" s="4" t="s">
        <v>216</v>
      </c>
      <c r="E21" s="1" t="s">
        <v>217</v>
      </c>
      <c r="F21" s="3">
        <v>476.68</v>
      </c>
      <c r="G21" s="14">
        <f t="shared" si="2"/>
        <v>0.10209999659588065</v>
      </c>
      <c r="H21" s="3">
        <f t="shared" si="3"/>
        <v>48.669026377324386</v>
      </c>
    </row>
    <row r="22" spans="1:8" ht="12" thickBot="1" x14ac:dyDescent="0.25">
      <c r="A22" s="4" t="s">
        <v>238</v>
      </c>
      <c r="F22" s="7">
        <f>SUM(F16:F21)</f>
        <v>3.9999999520375695E-2</v>
      </c>
      <c r="G22" s="12"/>
      <c r="H22" s="7">
        <f>SUM(H16:H21)</f>
        <v>4.0839998155348667E-3</v>
      </c>
    </row>
    <row r="23" spans="1:8" ht="12" thickTop="1" x14ac:dyDescent="0.2"/>
    <row r="24" spans="1:8" x14ac:dyDescent="0.2">
      <c r="H24" s="9" t="s">
        <v>334</v>
      </c>
    </row>
    <row r="25" spans="1:8" s="2" customFormat="1" ht="12" thickBot="1" x14ac:dyDescent="0.25">
      <c r="A25" s="5" t="s">
        <v>0</v>
      </c>
      <c r="B25" s="6" t="s">
        <v>1</v>
      </c>
      <c r="C25" s="27" t="s">
        <v>347</v>
      </c>
      <c r="D25" s="5" t="s">
        <v>2</v>
      </c>
      <c r="E25" s="6" t="s">
        <v>3</v>
      </c>
      <c r="F25" s="8" t="s">
        <v>333</v>
      </c>
      <c r="G25" s="8" t="s">
        <v>337</v>
      </c>
      <c r="H25" s="10" t="s">
        <v>335</v>
      </c>
    </row>
    <row r="26" spans="1:8" x14ac:dyDescent="0.2">
      <c r="A26" s="4" t="s">
        <v>206</v>
      </c>
      <c r="B26" s="1" t="s">
        <v>207</v>
      </c>
      <c r="C26" s="4" t="s">
        <v>351</v>
      </c>
      <c r="D26" s="4" t="s">
        <v>6</v>
      </c>
      <c r="E26" s="1" t="s">
        <v>7</v>
      </c>
      <c r="F26" s="3">
        <v>-1199840.7599999993</v>
      </c>
      <c r="G26" s="13">
        <f>H26/F26</f>
        <v>0.1256999970562761</v>
      </c>
      <c r="H26" s="3">
        <v>-150819.98000000001</v>
      </c>
    </row>
    <row r="27" spans="1:8" x14ac:dyDescent="0.2">
      <c r="A27" s="4" t="s">
        <v>206</v>
      </c>
      <c r="B27" s="1" t="s">
        <v>207</v>
      </c>
      <c r="D27" s="4" t="s">
        <v>134</v>
      </c>
      <c r="E27" s="1" t="s">
        <v>135</v>
      </c>
      <c r="F27" s="3">
        <v>450696.17000000004</v>
      </c>
      <c r="G27" s="14">
        <f>$G$26</f>
        <v>0.1256999970562761</v>
      </c>
      <c r="H27" s="3">
        <f>F27*G27</f>
        <v>56652.507242274922</v>
      </c>
    </row>
    <row r="28" spans="1:8" x14ac:dyDescent="0.2">
      <c r="A28" s="4" t="s">
        <v>206</v>
      </c>
      <c r="B28" s="1" t="s">
        <v>207</v>
      </c>
      <c r="D28" s="4" t="s">
        <v>184</v>
      </c>
      <c r="E28" s="1" t="s">
        <v>185</v>
      </c>
      <c r="F28" s="3">
        <v>155.19</v>
      </c>
      <c r="G28" s="14">
        <f t="shared" ref="G28:G30" si="4">$G$26</f>
        <v>0.1256999970562761</v>
      </c>
      <c r="H28" s="3">
        <f t="shared" ref="H28:H30" si="5">F28*G28</f>
        <v>19.507382543163487</v>
      </c>
    </row>
    <row r="29" spans="1:8" x14ac:dyDescent="0.2">
      <c r="A29" s="4" t="s">
        <v>206</v>
      </c>
      <c r="B29" s="1" t="s">
        <v>207</v>
      </c>
      <c r="D29" s="4" t="s">
        <v>188</v>
      </c>
      <c r="E29" s="1" t="s">
        <v>189</v>
      </c>
      <c r="F29" s="3">
        <v>944.0300000000002</v>
      </c>
      <c r="G29" s="14">
        <f t="shared" si="4"/>
        <v>0.1256999970562761</v>
      </c>
      <c r="H29" s="3">
        <f t="shared" si="5"/>
        <v>118.66456822103635</v>
      </c>
    </row>
    <row r="30" spans="1:8" x14ac:dyDescent="0.2">
      <c r="A30" s="4" t="s">
        <v>206</v>
      </c>
      <c r="B30" s="1" t="s">
        <v>207</v>
      </c>
      <c r="D30" s="4" t="s">
        <v>142</v>
      </c>
      <c r="E30" s="1" t="s">
        <v>143</v>
      </c>
      <c r="F30" s="3">
        <v>748045.37999999989</v>
      </c>
      <c r="G30" s="14">
        <f t="shared" si="4"/>
        <v>0.1256999970562761</v>
      </c>
      <c r="H30" s="3">
        <f t="shared" si="5"/>
        <v>94029.302063960931</v>
      </c>
    </row>
    <row r="31" spans="1:8" ht="12" thickBot="1" x14ac:dyDescent="0.25">
      <c r="A31" s="4" t="s">
        <v>239</v>
      </c>
      <c r="F31" s="7">
        <f>SUM(F26:F30)</f>
        <v>1.0000000591389835E-2</v>
      </c>
      <c r="G31" s="12"/>
      <c r="H31" s="7">
        <f>SUM(H26:H30)</f>
        <v>1.2570000399136916E-3</v>
      </c>
    </row>
    <row r="32" spans="1:8" ht="12" thickTop="1" x14ac:dyDescent="0.2"/>
    <row r="33" spans="1:8" x14ac:dyDescent="0.2">
      <c r="H33" s="9" t="s">
        <v>334</v>
      </c>
    </row>
    <row r="34" spans="1:8" s="2" customFormat="1" ht="12" thickBot="1" x14ac:dyDescent="0.25">
      <c r="A34" s="5" t="s">
        <v>0</v>
      </c>
      <c r="B34" s="6" t="s">
        <v>1</v>
      </c>
      <c r="C34" s="27" t="s">
        <v>347</v>
      </c>
      <c r="D34" s="5" t="s">
        <v>2</v>
      </c>
      <c r="E34" s="6" t="s">
        <v>3</v>
      </c>
      <c r="F34" s="8" t="s">
        <v>333</v>
      </c>
      <c r="G34" s="8" t="s">
        <v>337</v>
      </c>
      <c r="H34" s="10" t="s">
        <v>335</v>
      </c>
    </row>
    <row r="35" spans="1:8" x14ac:dyDescent="0.2">
      <c r="A35" s="4" t="s">
        <v>4</v>
      </c>
      <c r="B35" s="1" t="s">
        <v>5</v>
      </c>
      <c r="C35" s="4" t="s">
        <v>348</v>
      </c>
      <c r="D35" s="4" t="s">
        <v>6</v>
      </c>
      <c r="E35" s="1" t="s">
        <v>7</v>
      </c>
      <c r="F35" s="3">
        <v>-4726488.7199999988</v>
      </c>
      <c r="G35" s="13">
        <f>H35/F35</f>
        <v>0.10209999824140067</v>
      </c>
      <c r="H35" s="3">
        <v>-482574.49</v>
      </c>
    </row>
    <row r="36" spans="1:8" x14ac:dyDescent="0.2">
      <c r="A36" s="4" t="s">
        <v>4</v>
      </c>
      <c r="B36" s="1" t="s">
        <v>5</v>
      </c>
      <c r="D36" s="4" t="s">
        <v>188</v>
      </c>
      <c r="E36" s="1" t="s">
        <v>189</v>
      </c>
      <c r="F36" s="3">
        <v>4726488.6899999995</v>
      </c>
      <c r="G36" s="14">
        <f>G35</f>
        <v>0.10209999824140067</v>
      </c>
      <c r="H36" s="3">
        <f t="shared" ref="H36" si="6">F36*G36</f>
        <v>482574.48693700013</v>
      </c>
    </row>
    <row r="37" spans="1:8" ht="12" thickBot="1" x14ac:dyDescent="0.25">
      <c r="A37" s="4" t="s">
        <v>240</v>
      </c>
      <c r="F37" s="7">
        <f>SUM(F35:F36)</f>
        <v>-2.9999999329447746E-2</v>
      </c>
      <c r="G37" s="12"/>
      <c r="H37" s="7">
        <f>SUM(H35:H36)</f>
        <v>-3.0629998655058444E-3</v>
      </c>
    </row>
    <row r="38" spans="1:8" ht="12" thickTop="1" x14ac:dyDescent="0.2"/>
    <row r="39" spans="1:8" x14ac:dyDescent="0.2">
      <c r="H39" s="9" t="s">
        <v>334</v>
      </c>
    </row>
    <row r="40" spans="1:8" s="2" customFormat="1" ht="12" thickBot="1" x14ac:dyDescent="0.25">
      <c r="A40" s="5" t="s">
        <v>0</v>
      </c>
      <c r="B40" s="6" t="s">
        <v>1</v>
      </c>
      <c r="C40" s="27" t="s">
        <v>347</v>
      </c>
      <c r="D40" s="5" t="s">
        <v>2</v>
      </c>
      <c r="E40" s="6" t="s">
        <v>3</v>
      </c>
      <c r="F40" s="8" t="s">
        <v>333</v>
      </c>
      <c r="G40" s="8" t="s">
        <v>337</v>
      </c>
      <c r="H40" s="10" t="s">
        <v>335</v>
      </c>
    </row>
    <row r="41" spans="1:8" x14ac:dyDescent="0.2">
      <c r="A41" s="4" t="s">
        <v>148</v>
      </c>
      <c r="B41" s="1" t="s">
        <v>149</v>
      </c>
      <c r="C41" s="4" t="s">
        <v>348</v>
      </c>
      <c r="D41" s="4" t="s">
        <v>6</v>
      </c>
      <c r="E41" s="1" t="s">
        <v>7</v>
      </c>
      <c r="F41" s="3">
        <v>-590421.39</v>
      </c>
      <c r="G41" s="13">
        <f>H41/F41</f>
        <v>0.10209995948825634</v>
      </c>
      <c r="H41" s="3">
        <v>-60282</v>
      </c>
    </row>
    <row r="42" spans="1:8" x14ac:dyDescent="0.2">
      <c r="A42" s="4" t="s">
        <v>148</v>
      </c>
      <c r="B42" s="1" t="s">
        <v>149</v>
      </c>
      <c r="D42" s="4" t="s">
        <v>134</v>
      </c>
      <c r="E42" s="1" t="s">
        <v>135</v>
      </c>
      <c r="F42" s="3">
        <v>318307.46000000002</v>
      </c>
      <c r="G42" s="14">
        <f>$G$41</f>
        <v>0.10209995948825634</v>
      </c>
      <c r="H42" s="3">
        <f t="shared" ref="H42:H45" si="7">F42*G42</f>
        <v>32499.17877080978</v>
      </c>
    </row>
    <row r="43" spans="1:8" x14ac:dyDescent="0.2">
      <c r="A43" s="4" t="s">
        <v>148</v>
      </c>
      <c r="B43" s="1" t="s">
        <v>149</v>
      </c>
      <c r="D43" s="4" t="s">
        <v>184</v>
      </c>
      <c r="E43" s="1" t="s">
        <v>185</v>
      </c>
      <c r="F43" s="3">
        <v>-3573.8699999999735</v>
      </c>
      <c r="G43" s="14">
        <f t="shared" ref="G43:G45" si="8">$G$41</f>
        <v>0.10209995948825634</v>
      </c>
      <c r="H43" s="3">
        <f t="shared" si="7"/>
        <v>-364.89198221629198</v>
      </c>
    </row>
    <row r="44" spans="1:8" x14ac:dyDescent="0.2">
      <c r="A44" s="4" t="s">
        <v>148</v>
      </c>
      <c r="B44" s="1" t="s">
        <v>149</v>
      </c>
      <c r="D44" s="4" t="s">
        <v>142</v>
      </c>
      <c r="E44" s="1" t="s">
        <v>143</v>
      </c>
      <c r="F44" s="3">
        <v>275169.6100000001</v>
      </c>
      <c r="G44" s="14">
        <f t="shared" si="8"/>
        <v>0.10209995948825634</v>
      </c>
      <c r="H44" s="3">
        <f t="shared" si="7"/>
        <v>28094.806033399309</v>
      </c>
    </row>
    <row r="45" spans="1:8" x14ac:dyDescent="0.2">
      <c r="A45" s="4" t="s">
        <v>148</v>
      </c>
      <c r="B45" s="1" t="s">
        <v>149</v>
      </c>
      <c r="D45" s="4" t="s">
        <v>216</v>
      </c>
      <c r="E45" s="1" t="s">
        <v>217</v>
      </c>
      <c r="F45" s="3">
        <v>518.23</v>
      </c>
      <c r="G45" s="14">
        <f t="shared" si="8"/>
        <v>0.10209995948825634</v>
      </c>
      <c r="H45" s="3">
        <f t="shared" si="7"/>
        <v>52.911262005599085</v>
      </c>
    </row>
    <row r="46" spans="1:8" ht="12" thickBot="1" x14ac:dyDescent="0.25">
      <c r="A46" s="4" t="s">
        <v>241</v>
      </c>
      <c r="F46" s="7">
        <f>SUM(F41:F45)</f>
        <v>4.0000000114105205E-2</v>
      </c>
      <c r="G46" s="12"/>
      <c r="H46" s="7">
        <f>SUM(H41:H45)</f>
        <v>4.0839983945915037E-3</v>
      </c>
    </row>
    <row r="47" spans="1:8" ht="12" thickTop="1" x14ac:dyDescent="0.2"/>
    <row r="48" spans="1:8" x14ac:dyDescent="0.2">
      <c r="H48" s="9" t="s">
        <v>334</v>
      </c>
    </row>
    <row r="49" spans="1:11" s="2" customFormat="1" ht="12" thickBot="1" x14ac:dyDescent="0.25">
      <c r="A49" s="5" t="s">
        <v>0</v>
      </c>
      <c r="B49" s="6" t="s">
        <v>1</v>
      </c>
      <c r="C49" s="27" t="s">
        <v>347</v>
      </c>
      <c r="D49" s="5" t="s">
        <v>2</v>
      </c>
      <c r="E49" s="6" t="s">
        <v>3</v>
      </c>
      <c r="F49" s="8" t="s">
        <v>333</v>
      </c>
      <c r="G49" s="8" t="s">
        <v>337</v>
      </c>
      <c r="H49" s="10" t="s">
        <v>335</v>
      </c>
      <c r="K49" s="4"/>
    </row>
    <row r="50" spans="1:11" x14ac:dyDescent="0.2">
      <c r="A50" s="4" t="s">
        <v>8</v>
      </c>
      <c r="B50" s="1" t="s">
        <v>9</v>
      </c>
      <c r="C50" s="4" t="s">
        <v>348</v>
      </c>
      <c r="D50" s="4" t="s">
        <v>6</v>
      </c>
      <c r="E50" s="1" t="s">
        <v>7</v>
      </c>
      <c r="F50" s="3">
        <v>-1859356.74</v>
      </c>
      <c r="G50" s="13">
        <f>H50/F50</f>
        <v>0.10209999830371444</v>
      </c>
      <c r="H50" s="3">
        <v>-189840.32</v>
      </c>
      <c r="K50" s="3"/>
    </row>
    <row r="51" spans="1:11" x14ac:dyDescent="0.2">
      <c r="A51" s="4" t="s">
        <v>8</v>
      </c>
      <c r="B51" s="1" t="s">
        <v>9</v>
      </c>
      <c r="D51" s="4" t="s">
        <v>132</v>
      </c>
      <c r="E51" s="1" t="s">
        <v>133</v>
      </c>
      <c r="F51" s="3">
        <v>287.95</v>
      </c>
      <c r="G51" s="14">
        <f>$G$50</f>
        <v>0.10209999830371444</v>
      </c>
      <c r="H51" s="3">
        <f t="shared" ref="H51:H57" si="9">F51*G51</f>
        <v>29.399694511554571</v>
      </c>
      <c r="K51" s="3"/>
    </row>
    <row r="52" spans="1:11" x14ac:dyDescent="0.2">
      <c r="A52" s="4" t="s">
        <v>8</v>
      </c>
      <c r="B52" s="1" t="s">
        <v>9</v>
      </c>
      <c r="D52" s="4" t="s">
        <v>134</v>
      </c>
      <c r="E52" s="1" t="s">
        <v>135</v>
      </c>
      <c r="F52" s="3">
        <v>739306.23</v>
      </c>
      <c r="G52" s="14">
        <f t="shared" ref="G52:G57" si="10">$G$50</f>
        <v>0.10209999830371444</v>
      </c>
      <c r="H52" s="3">
        <f t="shared" si="9"/>
        <v>75483.16482892551</v>
      </c>
      <c r="K52" s="3"/>
    </row>
    <row r="53" spans="1:11" x14ac:dyDescent="0.2">
      <c r="A53" s="4" t="s">
        <v>8</v>
      </c>
      <c r="B53" s="1" t="s">
        <v>9</v>
      </c>
      <c r="D53" s="4" t="s">
        <v>184</v>
      </c>
      <c r="E53" s="1" t="s">
        <v>185</v>
      </c>
      <c r="F53" s="3">
        <v>149582.06</v>
      </c>
      <c r="G53" s="14">
        <f t="shared" si="10"/>
        <v>0.10209999830371444</v>
      </c>
      <c r="H53" s="3">
        <f t="shared" si="9"/>
        <v>15272.328072266111</v>
      </c>
      <c r="K53" s="3"/>
    </row>
    <row r="54" spans="1:11" x14ac:dyDescent="0.2">
      <c r="A54" s="4" t="s">
        <v>8</v>
      </c>
      <c r="B54" s="1" t="s">
        <v>9</v>
      </c>
      <c r="D54" s="4" t="s">
        <v>188</v>
      </c>
      <c r="E54" s="1" t="s">
        <v>189</v>
      </c>
      <c r="F54" s="3">
        <v>3810.9400000000023</v>
      </c>
      <c r="G54" s="14">
        <f t="shared" si="10"/>
        <v>0.10209999830371444</v>
      </c>
      <c r="H54" s="3">
        <f t="shared" si="9"/>
        <v>389.09696753555772</v>
      </c>
      <c r="K54" s="3"/>
    </row>
    <row r="55" spans="1:11" x14ac:dyDescent="0.2">
      <c r="A55" s="4" t="s">
        <v>8</v>
      </c>
      <c r="B55" s="1" t="s">
        <v>9</v>
      </c>
      <c r="D55" s="4" t="s">
        <v>142</v>
      </c>
      <c r="E55" s="1" t="s">
        <v>143</v>
      </c>
      <c r="F55" s="3">
        <v>288922.56999999995</v>
      </c>
      <c r="G55" s="14">
        <f t="shared" si="10"/>
        <v>0.10209999830371444</v>
      </c>
      <c r="H55" s="3">
        <f t="shared" si="9"/>
        <v>29498.993906904812</v>
      </c>
      <c r="K55" s="3"/>
    </row>
    <row r="56" spans="1:11" x14ac:dyDescent="0.2">
      <c r="A56" s="4" t="s">
        <v>8</v>
      </c>
      <c r="B56" s="1" t="s">
        <v>9</v>
      </c>
      <c r="D56" s="4" t="s">
        <v>186</v>
      </c>
      <c r="E56" s="1" t="s">
        <v>187</v>
      </c>
      <c r="F56" s="3">
        <v>677279.51</v>
      </c>
      <c r="G56" s="14">
        <f t="shared" si="10"/>
        <v>0.10209999830371444</v>
      </c>
      <c r="H56" s="3">
        <f t="shared" si="9"/>
        <v>69150.236822140549</v>
      </c>
      <c r="K56" s="3"/>
    </row>
    <row r="57" spans="1:11" x14ac:dyDescent="0.2">
      <c r="A57" s="4" t="s">
        <v>8</v>
      </c>
      <c r="B57" s="1" t="s">
        <v>9</v>
      </c>
      <c r="D57" s="4" t="s">
        <v>216</v>
      </c>
      <c r="E57" s="1" t="s">
        <v>217</v>
      </c>
      <c r="F57" s="3">
        <v>167.48</v>
      </c>
      <c r="G57" s="14">
        <f t="shared" si="10"/>
        <v>0.10209999830371444</v>
      </c>
      <c r="H57" s="3">
        <f t="shared" si="9"/>
        <v>17.099707715906092</v>
      </c>
      <c r="K57" s="3"/>
    </row>
    <row r="58" spans="1:11" ht="12" thickBot="1" x14ac:dyDescent="0.25">
      <c r="A58" s="4" t="s">
        <v>242</v>
      </c>
      <c r="F58" s="7">
        <f>SUM(F50:F57)</f>
        <v>-9.779910215002019E-11</v>
      </c>
      <c r="G58" s="12"/>
      <c r="H58" s="7">
        <f>SUM(H50:H57)</f>
        <v>-5.6985527407960035E-12</v>
      </c>
      <c r="K58" s="3"/>
    </row>
    <row r="59" spans="1:11" ht="12" thickTop="1" x14ac:dyDescent="0.2">
      <c r="K59" s="3"/>
    </row>
    <row r="60" spans="1:11" x14ac:dyDescent="0.2">
      <c r="H60" s="9" t="s">
        <v>334</v>
      </c>
      <c r="K60" s="3"/>
    </row>
    <row r="61" spans="1:11" s="2" customFormat="1" ht="12" thickBot="1" x14ac:dyDescent="0.25">
      <c r="A61" s="5" t="s">
        <v>0</v>
      </c>
      <c r="B61" s="6" t="s">
        <v>1</v>
      </c>
      <c r="C61" s="27" t="s">
        <v>347</v>
      </c>
      <c r="D61" s="5" t="s">
        <v>2</v>
      </c>
      <c r="E61" s="6" t="s">
        <v>3</v>
      </c>
      <c r="F61" s="8" t="s">
        <v>333</v>
      </c>
      <c r="G61" s="8" t="s">
        <v>337</v>
      </c>
      <c r="H61" s="10" t="s">
        <v>335</v>
      </c>
      <c r="K61" s="3"/>
    </row>
    <row r="62" spans="1:11" x14ac:dyDescent="0.2">
      <c r="A62" s="4" t="s">
        <v>136</v>
      </c>
      <c r="B62" s="1" t="s">
        <v>137</v>
      </c>
      <c r="C62" s="4" t="s">
        <v>348</v>
      </c>
      <c r="D62" s="4" t="s">
        <v>6</v>
      </c>
      <c r="E62" s="1" t="s">
        <v>7</v>
      </c>
      <c r="F62" s="3">
        <v>-1339850.6900000006</v>
      </c>
      <c r="G62" s="13">
        <f>H62/F62</f>
        <v>0.10209999593312889</v>
      </c>
      <c r="H62" s="3">
        <v>-136798.75</v>
      </c>
      <c r="K62" s="3"/>
    </row>
    <row r="63" spans="1:11" x14ac:dyDescent="0.2">
      <c r="A63" s="4" t="s">
        <v>136</v>
      </c>
      <c r="B63" s="1" t="s">
        <v>137</v>
      </c>
      <c r="D63" s="4" t="s">
        <v>182</v>
      </c>
      <c r="E63" s="1" t="s">
        <v>183</v>
      </c>
      <c r="F63" s="3">
        <v>-6182.2999999999975</v>
      </c>
      <c r="G63" s="14">
        <f>$G$62</f>
        <v>0.10209999593312889</v>
      </c>
      <c r="H63" s="3">
        <f t="shared" ref="H63:H67" si="11">F63*G63</f>
        <v>-631.21280485738248</v>
      </c>
      <c r="K63" s="3"/>
    </row>
    <row r="64" spans="1:11" x14ac:dyDescent="0.2">
      <c r="A64" s="4" t="s">
        <v>136</v>
      </c>
      <c r="B64" s="1" t="s">
        <v>137</v>
      </c>
      <c r="D64" s="4" t="s">
        <v>134</v>
      </c>
      <c r="E64" s="1" t="s">
        <v>135</v>
      </c>
      <c r="F64" s="3">
        <v>458533.06</v>
      </c>
      <c r="G64" s="14">
        <f t="shared" ref="G64:G67" si="12">$G$62</f>
        <v>0.10209999593312889</v>
      </c>
      <c r="H64" s="3">
        <f t="shared" si="11"/>
        <v>46816.223561205145</v>
      </c>
      <c r="K64" s="3"/>
    </row>
    <row r="65" spans="1:8" x14ac:dyDescent="0.2">
      <c r="A65" s="4" t="s">
        <v>136</v>
      </c>
      <c r="B65" s="1" t="s">
        <v>137</v>
      </c>
      <c r="D65" s="4" t="s">
        <v>184</v>
      </c>
      <c r="E65" s="1" t="s">
        <v>185</v>
      </c>
      <c r="F65" s="3">
        <v>231455.55999999991</v>
      </c>
      <c r="G65" s="14">
        <f t="shared" si="12"/>
        <v>0.10209999593312889</v>
      </c>
      <c r="H65" s="3">
        <f t="shared" si="11"/>
        <v>23631.611734700062</v>
      </c>
    </row>
    <row r="66" spans="1:8" x14ac:dyDescent="0.2">
      <c r="A66" s="4" t="s">
        <v>136</v>
      </c>
      <c r="B66" s="1" t="s">
        <v>137</v>
      </c>
      <c r="D66" s="4" t="s">
        <v>188</v>
      </c>
      <c r="E66" s="1" t="s">
        <v>189</v>
      </c>
      <c r="F66" s="3">
        <v>444223.61</v>
      </c>
      <c r="G66" s="14">
        <f t="shared" si="12"/>
        <v>0.10209999593312889</v>
      </c>
      <c r="H66" s="3">
        <f t="shared" si="11"/>
        <v>45355.228774399831</v>
      </c>
    </row>
    <row r="67" spans="1:8" x14ac:dyDescent="0.2">
      <c r="A67" s="4" t="s">
        <v>136</v>
      </c>
      <c r="B67" s="1" t="s">
        <v>137</v>
      </c>
      <c r="D67" s="4" t="s">
        <v>142</v>
      </c>
      <c r="E67" s="1" t="s">
        <v>143</v>
      </c>
      <c r="F67" s="3">
        <v>211820.68999999994</v>
      </c>
      <c r="G67" s="14">
        <f t="shared" si="12"/>
        <v>0.10209999593312889</v>
      </c>
      <c r="H67" s="3">
        <f t="shared" si="11"/>
        <v>21626.891587552549</v>
      </c>
    </row>
    <row r="68" spans="1:8" ht="12" thickBot="1" x14ac:dyDescent="0.25">
      <c r="A68" s="4" t="s">
        <v>243</v>
      </c>
      <c r="F68" s="7">
        <f>SUM(F62:F67)</f>
        <v>-7.0000000763684511E-2</v>
      </c>
      <c r="G68" s="12"/>
      <c r="H68" s="7">
        <f>SUM(H62:H67)</f>
        <v>-7.1469997856183909E-3</v>
      </c>
    </row>
    <row r="69" spans="1:8" ht="12" thickTop="1" x14ac:dyDescent="0.2"/>
    <row r="70" spans="1:8" x14ac:dyDescent="0.2">
      <c r="H70" s="9" t="s">
        <v>334</v>
      </c>
    </row>
    <row r="71" spans="1:8" s="2" customFormat="1" ht="12" thickBot="1" x14ac:dyDescent="0.25">
      <c r="A71" s="5" t="s">
        <v>0</v>
      </c>
      <c r="B71" s="6" t="s">
        <v>1</v>
      </c>
      <c r="C71" s="27" t="s">
        <v>347</v>
      </c>
      <c r="D71" s="5" t="s">
        <v>2</v>
      </c>
      <c r="E71" s="6" t="s">
        <v>3</v>
      </c>
      <c r="F71" s="8" t="s">
        <v>333</v>
      </c>
      <c r="G71" s="8" t="s">
        <v>337</v>
      </c>
      <c r="H71" s="10" t="s">
        <v>335</v>
      </c>
    </row>
    <row r="72" spans="1:8" x14ac:dyDescent="0.2">
      <c r="A72" s="4" t="s">
        <v>14</v>
      </c>
      <c r="B72" s="1" t="s">
        <v>15</v>
      </c>
      <c r="C72" s="4" t="s">
        <v>349</v>
      </c>
      <c r="D72" s="4" t="s">
        <v>6</v>
      </c>
      <c r="E72" s="1" t="s">
        <v>7</v>
      </c>
      <c r="F72" s="3">
        <v>-264262.67000000004</v>
      </c>
      <c r="G72" s="13">
        <f>H72/F72</f>
        <v>0.10250006177565675</v>
      </c>
      <c r="H72" s="3">
        <v>-27086.94</v>
      </c>
    </row>
    <row r="73" spans="1:8" x14ac:dyDescent="0.2">
      <c r="A73" s="4" t="s">
        <v>14</v>
      </c>
      <c r="B73" s="1" t="s">
        <v>15</v>
      </c>
      <c r="D73" s="4" t="s">
        <v>134</v>
      </c>
      <c r="E73" s="1" t="s">
        <v>135</v>
      </c>
      <c r="F73" s="3">
        <v>176658.37</v>
      </c>
      <c r="G73" s="14">
        <f>$G$72</f>
        <v>0.10250006177565675</v>
      </c>
      <c r="H73" s="3">
        <f>F73*G73</f>
        <v>18107.493838186827</v>
      </c>
    </row>
    <row r="74" spans="1:8" x14ac:dyDescent="0.2">
      <c r="A74" s="4" t="s">
        <v>14</v>
      </c>
      <c r="B74" s="1" t="s">
        <v>15</v>
      </c>
      <c r="D74" s="4" t="s">
        <v>184</v>
      </c>
      <c r="E74" s="1" t="s">
        <v>185</v>
      </c>
      <c r="F74" s="3">
        <v>9433.2699999999986</v>
      </c>
      <c r="G74" s="14">
        <f t="shared" ref="G74:G75" si="13">$G$72</f>
        <v>0.10250006177565675</v>
      </c>
      <c r="H74" s="3">
        <f t="shared" ref="H74:H75" si="14">F74*G74</f>
        <v>966.91075774644946</v>
      </c>
    </row>
    <row r="75" spans="1:8" x14ac:dyDescent="0.2">
      <c r="A75" s="4" t="s">
        <v>14</v>
      </c>
      <c r="B75" s="1" t="s">
        <v>15</v>
      </c>
      <c r="D75" s="4" t="s">
        <v>142</v>
      </c>
      <c r="E75" s="1" t="s">
        <v>143</v>
      </c>
      <c r="F75" s="3">
        <v>78171.019999999975</v>
      </c>
      <c r="G75" s="14">
        <f t="shared" si="13"/>
        <v>0.10250006177565675</v>
      </c>
      <c r="H75" s="3">
        <f t="shared" si="14"/>
        <v>8012.5343790660972</v>
      </c>
    </row>
    <row r="76" spans="1:8" ht="12" thickBot="1" x14ac:dyDescent="0.25">
      <c r="A76" s="4" t="s">
        <v>244</v>
      </c>
      <c r="F76" s="7">
        <f>SUM(F72:F75)</f>
        <v>-1.0000000067520887E-2</v>
      </c>
      <c r="G76" s="12"/>
      <c r="H76" s="7">
        <f>SUM(H72:H75)</f>
        <v>-1.0250006253045285E-3</v>
      </c>
    </row>
    <row r="77" spans="1:8" ht="12" thickTop="1" x14ac:dyDescent="0.2"/>
    <row r="78" spans="1:8" x14ac:dyDescent="0.2">
      <c r="H78" s="9" t="s">
        <v>334</v>
      </c>
    </row>
    <row r="79" spans="1:8" s="2" customFormat="1" ht="12" thickBot="1" x14ac:dyDescent="0.25">
      <c r="A79" s="5" t="s">
        <v>0</v>
      </c>
      <c r="B79" s="6" t="s">
        <v>1</v>
      </c>
      <c r="C79" s="27" t="s">
        <v>347</v>
      </c>
      <c r="D79" s="5" t="s">
        <v>2</v>
      </c>
      <c r="E79" s="6" t="s">
        <v>3</v>
      </c>
      <c r="F79" s="8" t="s">
        <v>333</v>
      </c>
      <c r="G79" s="8" t="s">
        <v>337</v>
      </c>
      <c r="H79" s="10" t="s">
        <v>335</v>
      </c>
    </row>
    <row r="80" spans="1:8" x14ac:dyDescent="0.2">
      <c r="A80" s="4" t="s">
        <v>196</v>
      </c>
      <c r="B80" s="1" t="s">
        <v>197</v>
      </c>
      <c r="C80" s="4" t="s">
        <v>349</v>
      </c>
      <c r="D80" s="4" t="s">
        <v>6</v>
      </c>
      <c r="E80" s="1" t="s">
        <v>7</v>
      </c>
      <c r="F80" s="3">
        <v>-458084.27000000008</v>
      </c>
      <c r="G80" s="13">
        <f>H80/F80</f>
        <v>0.10250002690552984</v>
      </c>
      <c r="H80" s="3">
        <v>-46953.65</v>
      </c>
    </row>
    <row r="81" spans="1:8" x14ac:dyDescent="0.2">
      <c r="A81" s="4" t="s">
        <v>196</v>
      </c>
      <c r="B81" s="1" t="s">
        <v>197</v>
      </c>
      <c r="D81" s="4" t="s">
        <v>134</v>
      </c>
      <c r="E81" s="1" t="s">
        <v>135</v>
      </c>
      <c r="F81" s="3">
        <v>127926.01</v>
      </c>
      <c r="G81" s="14">
        <f>$G$80</f>
        <v>0.10250002690552984</v>
      </c>
      <c r="H81" s="3">
        <f>F81*G81</f>
        <v>13112.419466917079</v>
      </c>
    </row>
    <row r="82" spans="1:8" x14ac:dyDescent="0.2">
      <c r="A82" s="4" t="s">
        <v>196</v>
      </c>
      <c r="B82" s="1" t="s">
        <v>197</v>
      </c>
      <c r="D82" s="4" t="s">
        <v>184</v>
      </c>
      <c r="E82" s="1" t="s">
        <v>185</v>
      </c>
      <c r="F82" s="3">
        <v>288275.28999999998</v>
      </c>
      <c r="G82" s="14">
        <f t="shared" ref="G82:G83" si="15">$G$80</f>
        <v>0.10250002690552984</v>
      </c>
      <c r="H82" s="3">
        <f t="shared" ref="H82:H83" si="16">F82*G82</f>
        <v>29548.224981199415</v>
      </c>
    </row>
    <row r="83" spans="1:8" x14ac:dyDescent="0.2">
      <c r="A83" s="4" t="s">
        <v>196</v>
      </c>
      <c r="B83" s="1" t="s">
        <v>197</v>
      </c>
      <c r="D83" s="4" t="s">
        <v>142</v>
      </c>
      <c r="E83" s="1" t="s">
        <v>143</v>
      </c>
      <c r="F83" s="3">
        <v>41882.990000000005</v>
      </c>
      <c r="G83" s="14">
        <f t="shared" si="15"/>
        <v>0.10250002690552984</v>
      </c>
      <c r="H83" s="3">
        <f t="shared" si="16"/>
        <v>4293.0076018840382</v>
      </c>
    </row>
    <row r="84" spans="1:8" ht="12" thickBot="1" x14ac:dyDescent="0.25">
      <c r="A84" s="4" t="s">
        <v>245</v>
      </c>
      <c r="F84" s="7">
        <f>SUM(F80:F83)</f>
        <v>1.9999999916763045E-2</v>
      </c>
      <c r="G84" s="12"/>
      <c r="H84" s="7">
        <f>SUM(H80:H83)</f>
        <v>2.0500005275607691E-3</v>
      </c>
    </row>
    <row r="85" spans="1:8" ht="12" thickTop="1" x14ac:dyDescent="0.2"/>
    <row r="86" spans="1:8" x14ac:dyDescent="0.2">
      <c r="H86" s="9" t="s">
        <v>334</v>
      </c>
    </row>
    <row r="87" spans="1:8" s="2" customFormat="1" ht="12" thickBot="1" x14ac:dyDescent="0.25">
      <c r="A87" s="5" t="s">
        <v>0</v>
      </c>
      <c r="B87" s="6" t="s">
        <v>1</v>
      </c>
      <c r="C87" s="27" t="s">
        <v>347</v>
      </c>
      <c r="D87" s="5" t="s">
        <v>2</v>
      </c>
      <c r="E87" s="6" t="s">
        <v>3</v>
      </c>
      <c r="F87" s="8" t="s">
        <v>333</v>
      </c>
      <c r="G87" s="8" t="s">
        <v>337</v>
      </c>
      <c r="H87" s="10" t="s">
        <v>335</v>
      </c>
    </row>
    <row r="88" spans="1:8" x14ac:dyDescent="0.2">
      <c r="A88" s="4" t="s">
        <v>38</v>
      </c>
      <c r="B88" s="1" t="s">
        <v>39</v>
      </c>
      <c r="C88" s="4" t="s">
        <v>348</v>
      </c>
      <c r="D88" s="4" t="s">
        <v>6</v>
      </c>
      <c r="E88" s="1" t="s">
        <v>7</v>
      </c>
      <c r="F88" s="3">
        <v>-527894.17000000004</v>
      </c>
      <c r="G88" s="13">
        <f>H88/F88</f>
        <v>0.10210000993191495</v>
      </c>
      <c r="H88" s="3">
        <v>-53898.000000000007</v>
      </c>
    </row>
    <row r="89" spans="1:8" x14ac:dyDescent="0.2">
      <c r="A89" s="4" t="s">
        <v>38</v>
      </c>
      <c r="B89" s="1" t="s">
        <v>39</v>
      </c>
      <c r="D89" s="4" t="s">
        <v>134</v>
      </c>
      <c r="E89" s="1" t="s">
        <v>135</v>
      </c>
      <c r="F89" s="3">
        <v>238818.45000000004</v>
      </c>
      <c r="G89" s="14">
        <f>$G$88</f>
        <v>0.10210000993191495</v>
      </c>
      <c r="H89" s="3">
        <f>F89*G89</f>
        <v>24383.366116924539</v>
      </c>
    </row>
    <row r="90" spans="1:8" x14ac:dyDescent="0.2">
      <c r="A90" s="4" t="s">
        <v>38</v>
      </c>
      <c r="B90" s="1" t="s">
        <v>39</v>
      </c>
      <c r="D90" s="4" t="s">
        <v>184</v>
      </c>
      <c r="E90" s="1" t="s">
        <v>185</v>
      </c>
      <c r="F90" s="3">
        <v>52136.510000000009</v>
      </c>
      <c r="G90" s="14">
        <f t="shared" ref="G90:G92" si="17">$G$88</f>
        <v>0.10210000993191495</v>
      </c>
      <c r="H90" s="3">
        <f t="shared" ref="H90:H92" si="18">F90*G90</f>
        <v>5323.1381888153846</v>
      </c>
    </row>
    <row r="91" spans="1:8" x14ac:dyDescent="0.2">
      <c r="A91" s="4" t="s">
        <v>38</v>
      </c>
      <c r="B91" s="1" t="s">
        <v>39</v>
      </c>
      <c r="D91" s="4" t="s">
        <v>142</v>
      </c>
      <c r="E91" s="1" t="s">
        <v>143</v>
      </c>
      <c r="F91" s="3">
        <v>236916.21</v>
      </c>
      <c r="G91" s="14">
        <f t="shared" si="17"/>
        <v>0.10210000993191495</v>
      </c>
      <c r="H91" s="3">
        <f t="shared" si="18"/>
        <v>24189.147394031646</v>
      </c>
    </row>
    <row r="92" spans="1:8" x14ac:dyDescent="0.2">
      <c r="A92" s="4" t="s">
        <v>38</v>
      </c>
      <c r="B92" s="1" t="s">
        <v>39</v>
      </c>
      <c r="D92" s="4" t="s">
        <v>186</v>
      </c>
      <c r="E92" s="1" t="s">
        <v>187</v>
      </c>
      <c r="F92" s="3">
        <v>23.05</v>
      </c>
      <c r="G92" s="14">
        <f t="shared" si="17"/>
        <v>0.10210000993191495</v>
      </c>
      <c r="H92" s="3">
        <f t="shared" si="18"/>
        <v>2.3534052289306397</v>
      </c>
    </row>
    <row r="93" spans="1:8" ht="12" thickBot="1" x14ac:dyDescent="0.25">
      <c r="A93" s="4" t="s">
        <v>246</v>
      </c>
      <c r="F93" s="7">
        <f>SUM(F88:F92)</f>
        <v>5.0000000029104541E-2</v>
      </c>
      <c r="G93" s="12"/>
      <c r="H93" s="7">
        <f>SUM(H88:H92)</f>
        <v>5.1050004932018389E-3</v>
      </c>
    </row>
    <row r="94" spans="1:8" ht="12" thickTop="1" x14ac:dyDescent="0.2"/>
    <row r="95" spans="1:8" x14ac:dyDescent="0.2">
      <c r="H95" s="9" t="s">
        <v>334</v>
      </c>
    </row>
    <row r="96" spans="1:8" s="2" customFormat="1" ht="12" thickBot="1" x14ac:dyDescent="0.25">
      <c r="A96" s="5" t="s">
        <v>0</v>
      </c>
      <c r="B96" s="6" t="s">
        <v>1</v>
      </c>
      <c r="C96" s="27" t="s">
        <v>347</v>
      </c>
      <c r="D96" s="5" t="s">
        <v>2</v>
      </c>
      <c r="E96" s="6" t="s">
        <v>3</v>
      </c>
      <c r="F96" s="8" t="s">
        <v>333</v>
      </c>
      <c r="G96" s="8" t="s">
        <v>337</v>
      </c>
      <c r="H96" s="10" t="s">
        <v>335</v>
      </c>
    </row>
    <row r="97" spans="1:8" x14ac:dyDescent="0.2">
      <c r="A97" s="4" t="s">
        <v>40</v>
      </c>
      <c r="B97" s="1" t="s">
        <v>41</v>
      </c>
      <c r="C97" s="4" t="s">
        <v>348</v>
      </c>
      <c r="D97" s="4" t="s">
        <v>6</v>
      </c>
      <c r="E97" s="1" t="s">
        <v>7</v>
      </c>
      <c r="F97" s="3">
        <v>-729029.45000000019</v>
      </c>
      <c r="G97" s="13">
        <f>H97/F97</f>
        <v>0.10209999061080453</v>
      </c>
      <c r="H97" s="3">
        <v>-74433.900000000009</v>
      </c>
    </row>
    <row r="98" spans="1:8" x14ac:dyDescent="0.2">
      <c r="A98" s="4" t="s">
        <v>40</v>
      </c>
      <c r="B98" s="1" t="s">
        <v>41</v>
      </c>
      <c r="D98" s="4" t="s">
        <v>134</v>
      </c>
      <c r="E98" s="1" t="s">
        <v>135</v>
      </c>
      <c r="F98" s="3">
        <v>307755.42</v>
      </c>
      <c r="G98" s="14">
        <f>$G$97</f>
        <v>0.10209999061080453</v>
      </c>
      <c r="H98" s="3">
        <f>F98*G98</f>
        <v>31421.825492424203</v>
      </c>
    </row>
    <row r="99" spans="1:8" x14ac:dyDescent="0.2">
      <c r="A99" s="4" t="s">
        <v>40</v>
      </c>
      <c r="B99" s="1" t="s">
        <v>41</v>
      </c>
      <c r="D99" s="4" t="s">
        <v>184</v>
      </c>
      <c r="E99" s="1" t="s">
        <v>185</v>
      </c>
      <c r="F99" s="3">
        <v>71464.620000000024</v>
      </c>
      <c r="G99" s="14">
        <f t="shared" ref="G99:G101" si="19">$G$97</f>
        <v>0.10209999061080453</v>
      </c>
      <c r="H99" s="3">
        <f t="shared" ref="H99:H101" si="20">F99*G99</f>
        <v>7296.5370310047165</v>
      </c>
    </row>
    <row r="100" spans="1:8" x14ac:dyDescent="0.2">
      <c r="A100" s="4" t="s">
        <v>40</v>
      </c>
      <c r="B100" s="1" t="s">
        <v>41</v>
      </c>
      <c r="D100" s="4" t="s">
        <v>188</v>
      </c>
      <c r="E100" s="1" t="s">
        <v>189</v>
      </c>
      <c r="F100" s="3">
        <v>90323.3</v>
      </c>
      <c r="G100" s="14">
        <f t="shared" si="19"/>
        <v>0.10209999061080453</v>
      </c>
      <c r="H100" s="3">
        <f t="shared" si="20"/>
        <v>9222.0080819368814</v>
      </c>
    </row>
    <row r="101" spans="1:8" x14ac:dyDescent="0.2">
      <c r="A101" s="4" t="s">
        <v>40</v>
      </c>
      <c r="B101" s="1" t="s">
        <v>41</v>
      </c>
      <c r="D101" s="4" t="s">
        <v>142</v>
      </c>
      <c r="E101" s="1" t="s">
        <v>143</v>
      </c>
      <c r="F101" s="3">
        <v>259486.16000000003</v>
      </c>
      <c r="G101" s="14">
        <f t="shared" si="19"/>
        <v>0.10209999061080453</v>
      </c>
      <c r="H101" s="3">
        <f t="shared" si="20"/>
        <v>26493.534499633726</v>
      </c>
    </row>
    <row r="102" spans="1:8" ht="12" thickBot="1" x14ac:dyDescent="0.25">
      <c r="A102" s="4" t="s">
        <v>247</v>
      </c>
      <c r="F102" s="7">
        <f>SUM(F97:F101)</f>
        <v>4.9999999871943146E-2</v>
      </c>
      <c r="G102" s="12"/>
      <c r="H102" s="7">
        <f>SUM(H97:H101)</f>
        <v>5.1049995199718978E-3</v>
      </c>
    </row>
    <row r="103" spans="1:8" ht="12" thickTop="1" x14ac:dyDescent="0.2"/>
    <row r="104" spans="1:8" x14ac:dyDescent="0.2">
      <c r="H104" s="9" t="s">
        <v>334</v>
      </c>
    </row>
    <row r="105" spans="1:8" s="2" customFormat="1" ht="12" thickBot="1" x14ac:dyDescent="0.25">
      <c r="A105" s="5" t="s">
        <v>0</v>
      </c>
      <c r="B105" s="6" t="s">
        <v>1</v>
      </c>
      <c r="C105" s="27" t="s">
        <v>347</v>
      </c>
      <c r="D105" s="5" t="s">
        <v>2</v>
      </c>
      <c r="E105" s="6" t="s">
        <v>3</v>
      </c>
      <c r="F105" s="8" t="s">
        <v>333</v>
      </c>
      <c r="G105" s="8" t="s">
        <v>337</v>
      </c>
      <c r="H105" s="10" t="s">
        <v>335</v>
      </c>
    </row>
    <row r="106" spans="1:8" x14ac:dyDescent="0.2">
      <c r="A106" s="4" t="s">
        <v>50</v>
      </c>
      <c r="B106" s="1" t="s">
        <v>51</v>
      </c>
      <c r="C106" s="4" t="s">
        <v>348</v>
      </c>
      <c r="D106" s="4" t="s">
        <v>6</v>
      </c>
      <c r="E106" s="1" t="s">
        <v>7</v>
      </c>
      <c r="F106" s="3">
        <v>-517465.52</v>
      </c>
      <c r="G106" s="13">
        <f>H106/F106</f>
        <v>0.10209998146349925</v>
      </c>
      <c r="H106" s="3">
        <v>-52833.22</v>
      </c>
    </row>
    <row r="107" spans="1:8" x14ac:dyDescent="0.2">
      <c r="A107" s="4" t="s">
        <v>50</v>
      </c>
      <c r="B107" s="1" t="s">
        <v>51</v>
      </c>
      <c r="D107" s="4" t="s">
        <v>212</v>
      </c>
      <c r="E107" s="1" t="s">
        <v>213</v>
      </c>
      <c r="F107" s="3">
        <v>79.209999999999994</v>
      </c>
      <c r="G107" s="14">
        <f>$G$106</f>
        <v>0.10209998146349925</v>
      </c>
      <c r="H107" s="3">
        <f>F107*G107</f>
        <v>8.0873395317237744</v>
      </c>
    </row>
    <row r="108" spans="1:8" x14ac:dyDescent="0.2">
      <c r="A108" s="4" t="s">
        <v>50</v>
      </c>
      <c r="B108" s="1" t="s">
        <v>51</v>
      </c>
      <c r="D108" s="4" t="s">
        <v>134</v>
      </c>
      <c r="E108" s="1" t="s">
        <v>135</v>
      </c>
      <c r="F108" s="3">
        <v>315765.7300000001</v>
      </c>
      <c r="G108" s="14">
        <f t="shared" ref="G108:G111" si="21">$G$106</f>
        <v>0.10209998146349925</v>
      </c>
      <c r="H108" s="3">
        <f t="shared" ref="H108:H111" si="22">F108*G108</f>
        <v>32239.675179808317</v>
      </c>
    </row>
    <row r="109" spans="1:8" x14ac:dyDescent="0.2">
      <c r="A109" s="4" t="s">
        <v>50</v>
      </c>
      <c r="B109" s="1" t="s">
        <v>51</v>
      </c>
      <c r="D109" s="4" t="s">
        <v>184</v>
      </c>
      <c r="E109" s="1" t="s">
        <v>185</v>
      </c>
      <c r="F109" s="3">
        <v>108112.19000000003</v>
      </c>
      <c r="G109" s="14">
        <f t="shared" si="21"/>
        <v>0.10209998146349925</v>
      </c>
      <c r="H109" s="3">
        <f t="shared" si="22"/>
        <v>11038.252594978312</v>
      </c>
    </row>
    <row r="110" spans="1:8" x14ac:dyDescent="0.2">
      <c r="A110" s="4" t="s">
        <v>50</v>
      </c>
      <c r="B110" s="1" t="s">
        <v>51</v>
      </c>
      <c r="D110" s="4" t="s">
        <v>188</v>
      </c>
      <c r="E110" s="1" t="s">
        <v>189</v>
      </c>
      <c r="F110" s="3">
        <v>2573.7199999999998</v>
      </c>
      <c r="G110" s="14">
        <f t="shared" si="21"/>
        <v>0.10209998146349925</v>
      </c>
      <c r="H110" s="3">
        <f t="shared" si="22"/>
        <v>262.77676429223726</v>
      </c>
    </row>
    <row r="111" spans="1:8" x14ac:dyDescent="0.2">
      <c r="A111" s="4" t="s">
        <v>50</v>
      </c>
      <c r="B111" s="1" t="s">
        <v>51</v>
      </c>
      <c r="D111" s="4" t="s">
        <v>142</v>
      </c>
      <c r="E111" s="1" t="s">
        <v>143</v>
      </c>
      <c r="F111" s="3">
        <v>90934.679999999964</v>
      </c>
      <c r="G111" s="14">
        <f t="shared" si="21"/>
        <v>0.10209998146349925</v>
      </c>
      <c r="H111" s="3">
        <f t="shared" si="22"/>
        <v>9284.4291423892319</v>
      </c>
    </row>
    <row r="112" spans="1:8" ht="12" thickBot="1" x14ac:dyDescent="0.25">
      <c r="A112" s="4" t="s">
        <v>248</v>
      </c>
      <c r="F112" s="7">
        <f>SUM(F106:F111)</f>
        <v>1.0000000096624717E-2</v>
      </c>
      <c r="G112" s="12"/>
      <c r="H112" s="7">
        <f>SUM(H106:H111)</f>
        <v>1.0209998217760585E-3</v>
      </c>
    </row>
    <row r="113" spans="1:8" ht="12" thickTop="1" x14ac:dyDescent="0.2"/>
    <row r="114" spans="1:8" x14ac:dyDescent="0.2">
      <c r="H114" s="9" t="s">
        <v>334</v>
      </c>
    </row>
    <row r="115" spans="1:8" s="2" customFormat="1" ht="12" thickBot="1" x14ac:dyDescent="0.25">
      <c r="A115" s="5" t="s">
        <v>0</v>
      </c>
      <c r="B115" s="6" t="s">
        <v>1</v>
      </c>
      <c r="C115" s="27" t="s">
        <v>347</v>
      </c>
      <c r="D115" s="5" t="s">
        <v>2</v>
      </c>
      <c r="E115" s="6" t="s">
        <v>3</v>
      </c>
      <c r="F115" s="8" t="s">
        <v>333</v>
      </c>
      <c r="G115" s="8" t="s">
        <v>337</v>
      </c>
      <c r="H115" s="10" t="s">
        <v>335</v>
      </c>
    </row>
    <row r="116" spans="1:8" x14ac:dyDescent="0.2">
      <c r="A116" s="4" t="s">
        <v>140</v>
      </c>
      <c r="B116" s="1" t="s">
        <v>141</v>
      </c>
      <c r="C116" s="4" t="s">
        <v>349</v>
      </c>
      <c r="D116" s="4" t="s">
        <v>6</v>
      </c>
      <c r="E116" s="1" t="s">
        <v>7</v>
      </c>
      <c r="F116" s="3">
        <v>-583876.35999999987</v>
      </c>
      <c r="G116" s="13">
        <f>H116/F116</f>
        <v>0.10250000530934326</v>
      </c>
      <c r="H116" s="3">
        <v>-59847.330000000009</v>
      </c>
    </row>
    <row r="117" spans="1:8" x14ac:dyDescent="0.2">
      <c r="A117" s="4" t="s">
        <v>140</v>
      </c>
      <c r="B117" s="1" t="s">
        <v>141</v>
      </c>
      <c r="D117" s="4" t="s">
        <v>182</v>
      </c>
      <c r="E117" s="1" t="s">
        <v>183</v>
      </c>
      <c r="F117" s="3">
        <v>4953.5200000000004</v>
      </c>
      <c r="G117" s="14">
        <f>$G$116</f>
        <v>0.10250000530934326</v>
      </c>
      <c r="H117" s="3">
        <f>F117*G117</f>
        <v>507.73582629993808</v>
      </c>
    </row>
    <row r="118" spans="1:8" x14ac:dyDescent="0.2">
      <c r="A118" s="4" t="s">
        <v>140</v>
      </c>
      <c r="B118" s="1" t="s">
        <v>141</v>
      </c>
      <c r="D118" s="4" t="s">
        <v>132</v>
      </c>
      <c r="E118" s="1" t="s">
        <v>133</v>
      </c>
      <c r="F118" s="3">
        <v>39399.12000000001</v>
      </c>
      <c r="G118" s="14">
        <f t="shared" ref="G118:G122" si="23">$G$116</f>
        <v>0.10250000530934326</v>
      </c>
      <c r="H118" s="3">
        <f t="shared" ref="H118:H122" si="24">F118*G118</f>
        <v>4038.4100091834534</v>
      </c>
    </row>
    <row r="119" spans="1:8" x14ac:dyDescent="0.2">
      <c r="A119" s="4" t="s">
        <v>140</v>
      </c>
      <c r="B119" s="1" t="s">
        <v>141</v>
      </c>
      <c r="D119" s="4" t="s">
        <v>134</v>
      </c>
      <c r="E119" s="1" t="s">
        <v>135</v>
      </c>
      <c r="F119" s="3">
        <v>353871.05</v>
      </c>
      <c r="G119" s="14">
        <f t="shared" si="23"/>
        <v>0.10250000530934326</v>
      </c>
      <c r="H119" s="3">
        <f t="shared" si="24"/>
        <v>36271.784503822877</v>
      </c>
    </row>
    <row r="120" spans="1:8" x14ac:dyDescent="0.2">
      <c r="A120" s="4" t="s">
        <v>140</v>
      </c>
      <c r="B120" s="1" t="s">
        <v>141</v>
      </c>
      <c r="D120" s="4" t="s">
        <v>184</v>
      </c>
      <c r="E120" s="1" t="s">
        <v>185</v>
      </c>
      <c r="F120" s="3">
        <v>56798.810000000027</v>
      </c>
      <c r="G120" s="14">
        <f t="shared" si="23"/>
        <v>0.10250000530934326</v>
      </c>
      <c r="H120" s="3">
        <f t="shared" si="24"/>
        <v>5821.8783265643824</v>
      </c>
    </row>
    <row r="121" spans="1:8" x14ac:dyDescent="0.2">
      <c r="A121" s="4" t="s">
        <v>140</v>
      </c>
      <c r="B121" s="1" t="s">
        <v>141</v>
      </c>
      <c r="D121" s="4" t="s">
        <v>142</v>
      </c>
      <c r="E121" s="1" t="s">
        <v>143</v>
      </c>
      <c r="F121" s="3">
        <v>128377.17000000003</v>
      </c>
      <c r="G121" s="14">
        <f t="shared" si="23"/>
        <v>0.10250000530934326</v>
      </c>
      <c r="H121" s="3">
        <f t="shared" si="24"/>
        <v>13158.660606598465</v>
      </c>
    </row>
    <row r="122" spans="1:8" x14ac:dyDescent="0.2">
      <c r="A122" s="4" t="s">
        <v>140</v>
      </c>
      <c r="B122" s="1" t="s">
        <v>141</v>
      </c>
      <c r="D122" s="4" t="s">
        <v>216</v>
      </c>
      <c r="E122" s="1" t="s">
        <v>217</v>
      </c>
      <c r="F122" s="3">
        <v>476.68</v>
      </c>
      <c r="G122" s="14">
        <f t="shared" si="23"/>
        <v>0.10250000530934326</v>
      </c>
      <c r="H122" s="3">
        <f t="shared" si="24"/>
        <v>48.859702530857746</v>
      </c>
    </row>
    <row r="123" spans="1:8" ht="12" thickBot="1" x14ac:dyDescent="0.25">
      <c r="A123" s="4" t="s">
        <v>249</v>
      </c>
      <c r="F123" s="7">
        <f>SUM(F116:F122)</f>
        <v>-9.9999998131465873E-3</v>
      </c>
      <c r="G123" s="12"/>
      <c r="H123" s="7">
        <f>SUM(H116:H122)</f>
        <v>-1.0250000299976136E-3</v>
      </c>
    </row>
    <row r="124" spans="1:8" ht="12" thickTop="1" x14ac:dyDescent="0.2"/>
    <row r="125" spans="1:8" x14ac:dyDescent="0.2">
      <c r="H125" s="9" t="s">
        <v>334</v>
      </c>
    </row>
    <row r="126" spans="1:8" s="2" customFormat="1" ht="12" thickBot="1" x14ac:dyDescent="0.25">
      <c r="A126" s="5" t="s">
        <v>0</v>
      </c>
      <c r="B126" s="6" t="s">
        <v>1</v>
      </c>
      <c r="C126" s="27" t="s">
        <v>347</v>
      </c>
      <c r="D126" s="5" t="s">
        <v>2</v>
      </c>
      <c r="E126" s="6" t="s">
        <v>3</v>
      </c>
      <c r="F126" s="8" t="s">
        <v>333</v>
      </c>
      <c r="G126" s="8" t="s">
        <v>337</v>
      </c>
      <c r="H126" s="10" t="s">
        <v>335</v>
      </c>
    </row>
    <row r="127" spans="1:8" x14ac:dyDescent="0.2">
      <c r="A127" s="4" t="s">
        <v>54</v>
      </c>
      <c r="B127" s="1" t="s">
        <v>55</v>
      </c>
      <c r="C127" s="4" t="s">
        <v>348</v>
      </c>
      <c r="D127" s="4" t="s">
        <v>6</v>
      </c>
      <c r="E127" s="1" t="s">
        <v>7</v>
      </c>
      <c r="F127" s="3">
        <v>-783861.86</v>
      </c>
      <c r="G127" s="13">
        <f>H127/F127</f>
        <v>0.10209999246550916</v>
      </c>
      <c r="H127" s="3">
        <v>-80032.289999999994</v>
      </c>
    </row>
    <row r="128" spans="1:8" x14ac:dyDescent="0.2">
      <c r="A128" s="4" t="s">
        <v>54</v>
      </c>
      <c r="B128" s="1" t="s">
        <v>55</v>
      </c>
      <c r="D128" s="4" t="s">
        <v>134</v>
      </c>
      <c r="E128" s="1" t="s">
        <v>135</v>
      </c>
      <c r="F128" s="3">
        <v>516957.19</v>
      </c>
      <c r="G128" s="14">
        <f>$G$127</f>
        <v>0.10209999246550916</v>
      </c>
      <c r="H128" s="3">
        <f t="shared" ref="H128:H133" si="25">F128*G128</f>
        <v>52781.325203990789</v>
      </c>
    </row>
    <row r="129" spans="1:8" x14ac:dyDescent="0.2">
      <c r="A129" s="4" t="s">
        <v>54</v>
      </c>
      <c r="B129" s="1" t="s">
        <v>55</v>
      </c>
      <c r="D129" s="4" t="s">
        <v>184</v>
      </c>
      <c r="E129" s="1" t="s">
        <v>185</v>
      </c>
      <c r="F129" s="3">
        <v>16835.150000000001</v>
      </c>
      <c r="G129" s="14">
        <f t="shared" ref="G129:G133" si="26">$G$127</f>
        <v>0.10209999246550916</v>
      </c>
      <c r="H129" s="3">
        <f t="shared" si="25"/>
        <v>1718.8686881557167</v>
      </c>
    </row>
    <row r="130" spans="1:8" x14ac:dyDescent="0.2">
      <c r="A130" s="4" t="s">
        <v>54</v>
      </c>
      <c r="B130" s="1" t="s">
        <v>55</v>
      </c>
      <c r="D130" s="4" t="s">
        <v>188</v>
      </c>
      <c r="E130" s="1" t="s">
        <v>189</v>
      </c>
      <c r="F130" s="3">
        <v>76519.31</v>
      </c>
      <c r="G130" s="14">
        <f t="shared" si="26"/>
        <v>0.10209999246550916</v>
      </c>
      <c r="H130" s="3">
        <f t="shared" si="25"/>
        <v>7812.6209744659591</v>
      </c>
    </row>
    <row r="131" spans="1:8" x14ac:dyDescent="0.2">
      <c r="A131" s="4" t="s">
        <v>54</v>
      </c>
      <c r="B131" s="1" t="s">
        <v>55</v>
      </c>
      <c r="D131" s="4" t="s">
        <v>142</v>
      </c>
      <c r="E131" s="1" t="s">
        <v>143</v>
      </c>
      <c r="F131" s="3">
        <v>169251.75</v>
      </c>
      <c r="G131" s="14">
        <f t="shared" si="26"/>
        <v>0.10209999246550916</v>
      </c>
      <c r="H131" s="3">
        <f t="shared" si="25"/>
        <v>17280.602399774241</v>
      </c>
    </row>
    <row r="132" spans="1:8" x14ac:dyDescent="0.2">
      <c r="A132" s="4" t="s">
        <v>54</v>
      </c>
      <c r="B132" s="1" t="s">
        <v>55</v>
      </c>
      <c r="D132" s="4" t="s">
        <v>186</v>
      </c>
      <c r="E132" s="1" t="s">
        <v>187</v>
      </c>
      <c r="F132" s="3">
        <v>100</v>
      </c>
      <c r="G132" s="14">
        <f t="shared" si="26"/>
        <v>0.10209999246550916</v>
      </c>
      <c r="H132" s="3">
        <f t="shared" si="25"/>
        <v>10.209999246550916</v>
      </c>
    </row>
    <row r="133" spans="1:8" x14ac:dyDescent="0.2">
      <c r="A133" s="4" t="s">
        <v>54</v>
      </c>
      <c r="B133" s="1" t="s">
        <v>55</v>
      </c>
      <c r="D133" s="4" t="s">
        <v>192</v>
      </c>
      <c r="E133" s="1" t="s">
        <v>193</v>
      </c>
      <c r="F133" s="3">
        <v>4198.5</v>
      </c>
      <c r="G133" s="14">
        <f t="shared" si="26"/>
        <v>0.10209999246550916</v>
      </c>
      <c r="H133" s="3">
        <f t="shared" si="25"/>
        <v>428.66681836644022</v>
      </c>
    </row>
    <row r="134" spans="1:8" ht="12" thickBot="1" x14ac:dyDescent="0.25">
      <c r="A134" s="4" t="s">
        <v>250</v>
      </c>
      <c r="F134" s="7">
        <f>SUM(F127:F133)</f>
        <v>4.0000000008149073E-2</v>
      </c>
      <c r="G134" s="12"/>
      <c r="H134" s="7">
        <f>SUM(H127:H133)</f>
        <v>4.0839997005264195E-3</v>
      </c>
    </row>
    <row r="135" spans="1:8" ht="12" thickTop="1" x14ac:dyDescent="0.2"/>
    <row r="136" spans="1:8" x14ac:dyDescent="0.2">
      <c r="H136" s="9" t="s">
        <v>334</v>
      </c>
    </row>
    <row r="137" spans="1:8" s="2" customFormat="1" ht="12" thickBot="1" x14ac:dyDescent="0.25">
      <c r="A137" s="5" t="s">
        <v>0</v>
      </c>
      <c r="B137" s="6" t="s">
        <v>1</v>
      </c>
      <c r="C137" s="27" t="s">
        <v>347</v>
      </c>
      <c r="D137" s="5" t="s">
        <v>2</v>
      </c>
      <c r="E137" s="6" t="s">
        <v>3</v>
      </c>
      <c r="F137" s="8" t="s">
        <v>333</v>
      </c>
      <c r="G137" s="8" t="s">
        <v>337</v>
      </c>
      <c r="H137" s="10" t="s">
        <v>335</v>
      </c>
    </row>
    <row r="138" spans="1:8" x14ac:dyDescent="0.2">
      <c r="A138" s="4" t="s">
        <v>56</v>
      </c>
      <c r="B138" s="1" t="s">
        <v>57</v>
      </c>
      <c r="C138" s="4" t="s">
        <v>348</v>
      </c>
      <c r="D138" s="4" t="s">
        <v>6</v>
      </c>
      <c r="E138" s="1" t="s">
        <v>7</v>
      </c>
      <c r="F138" s="3">
        <v>-753292.35000000021</v>
      </c>
      <c r="G138" s="13">
        <f>H138/F138</f>
        <v>0.10210000141379372</v>
      </c>
      <c r="H138" s="3">
        <v>-76911.150000000009</v>
      </c>
    </row>
    <row r="139" spans="1:8" x14ac:dyDescent="0.2">
      <c r="A139" s="4" t="s">
        <v>56</v>
      </c>
      <c r="B139" s="1" t="s">
        <v>57</v>
      </c>
      <c r="D139" s="4" t="s">
        <v>134</v>
      </c>
      <c r="E139" s="1" t="s">
        <v>135</v>
      </c>
      <c r="F139" s="3">
        <v>461633.64</v>
      </c>
      <c r="G139" s="14">
        <f>$G$138</f>
        <v>0.10210000141379372</v>
      </c>
      <c r="H139" s="3">
        <f t="shared" ref="H139:H141" si="27">F139*G139</f>
        <v>47132.795296654738</v>
      </c>
    </row>
    <row r="140" spans="1:8" x14ac:dyDescent="0.2">
      <c r="A140" s="4" t="s">
        <v>56</v>
      </c>
      <c r="B140" s="1" t="s">
        <v>57</v>
      </c>
      <c r="D140" s="4" t="s">
        <v>184</v>
      </c>
      <c r="E140" s="1" t="s">
        <v>185</v>
      </c>
      <c r="F140" s="3">
        <v>147067.88999999996</v>
      </c>
      <c r="G140" s="14">
        <f t="shared" ref="G140:G141" si="28">$G$138</f>
        <v>0.10210000141379372</v>
      </c>
      <c r="H140" s="3">
        <f t="shared" si="27"/>
        <v>15015.631776923654</v>
      </c>
    </row>
    <row r="141" spans="1:8" x14ac:dyDescent="0.2">
      <c r="A141" s="4" t="s">
        <v>56</v>
      </c>
      <c r="B141" s="1" t="s">
        <v>57</v>
      </c>
      <c r="D141" s="4" t="s">
        <v>142</v>
      </c>
      <c r="E141" s="1" t="s">
        <v>143</v>
      </c>
      <c r="F141" s="3">
        <v>144590.81999999998</v>
      </c>
      <c r="G141" s="14">
        <f t="shared" si="28"/>
        <v>0.10210000141379372</v>
      </c>
      <c r="H141" s="3">
        <f t="shared" si="27"/>
        <v>14762.722926421591</v>
      </c>
    </row>
    <row r="142" spans="1:8" ht="12" thickBot="1" x14ac:dyDescent="0.25">
      <c r="A142" s="4" t="s">
        <v>251</v>
      </c>
      <c r="F142" s="7">
        <f>SUM(F138:F141)</f>
        <v>-2.6193447411060333E-10</v>
      </c>
      <c r="G142" s="12"/>
      <c r="H142" s="7">
        <f>SUM(H138:H141)</f>
        <v>-2.5465851649641991E-11</v>
      </c>
    </row>
    <row r="143" spans="1:8" ht="12" thickTop="1" x14ac:dyDescent="0.2"/>
    <row r="144" spans="1:8" x14ac:dyDescent="0.2">
      <c r="H144" s="9" t="s">
        <v>334</v>
      </c>
    </row>
    <row r="145" spans="1:11" s="2" customFormat="1" ht="12" thickBot="1" x14ac:dyDescent="0.25">
      <c r="A145" s="5" t="s">
        <v>0</v>
      </c>
      <c r="B145" s="6" t="s">
        <v>1</v>
      </c>
      <c r="C145" s="27" t="s">
        <v>347</v>
      </c>
      <c r="D145" s="5" t="s">
        <v>2</v>
      </c>
      <c r="E145" s="6" t="s">
        <v>3</v>
      </c>
      <c r="F145" s="8" t="s">
        <v>333</v>
      </c>
      <c r="G145" s="8" t="s">
        <v>337</v>
      </c>
      <c r="H145" s="10" t="s">
        <v>335</v>
      </c>
    </row>
    <row r="146" spans="1:11" x14ac:dyDescent="0.2">
      <c r="A146" s="4" t="s">
        <v>156</v>
      </c>
      <c r="B146" s="1" t="s">
        <v>157</v>
      </c>
      <c r="C146" s="4" t="s">
        <v>348</v>
      </c>
      <c r="D146" s="4" t="s">
        <v>6</v>
      </c>
      <c r="E146" s="1" t="s">
        <v>7</v>
      </c>
      <c r="F146" s="3">
        <v>-786798.15000000026</v>
      </c>
      <c r="G146" s="13">
        <f>H146/F146</f>
        <v>0.10209999858286396</v>
      </c>
      <c r="H146" s="3">
        <v>-80332.090000000011</v>
      </c>
      <c r="K146" s="3"/>
    </row>
    <row r="147" spans="1:11" x14ac:dyDescent="0.2">
      <c r="A147" s="4" t="s">
        <v>156</v>
      </c>
      <c r="B147" s="1" t="s">
        <v>157</v>
      </c>
      <c r="D147" s="4" t="s">
        <v>134</v>
      </c>
      <c r="E147" s="1" t="s">
        <v>135</v>
      </c>
      <c r="F147" s="3">
        <v>571757.5</v>
      </c>
      <c r="G147" s="14">
        <f>$G$146</f>
        <v>0.10209999858286396</v>
      </c>
      <c r="H147" s="3">
        <f t="shared" ref="H147:H151" si="29">F147*G147</f>
        <v>58376.439939741846</v>
      </c>
      <c r="K147" s="3"/>
    </row>
    <row r="148" spans="1:11" x14ac:dyDescent="0.2">
      <c r="A148" s="4" t="s">
        <v>156</v>
      </c>
      <c r="B148" s="1" t="s">
        <v>157</v>
      </c>
      <c r="D148" s="4" t="s">
        <v>184</v>
      </c>
      <c r="E148" s="1" t="s">
        <v>185</v>
      </c>
      <c r="F148" s="3">
        <v>9784.489999999998</v>
      </c>
      <c r="G148" s="14">
        <f t="shared" ref="G148:G151" si="30">$G$146</f>
        <v>0.10209999858286396</v>
      </c>
      <c r="H148" s="3">
        <f t="shared" si="29"/>
        <v>998.9964151340464</v>
      </c>
      <c r="K148" s="3"/>
    </row>
    <row r="149" spans="1:11" x14ac:dyDescent="0.2">
      <c r="A149" s="4" t="s">
        <v>156</v>
      </c>
      <c r="B149" s="1" t="s">
        <v>157</v>
      </c>
      <c r="D149" s="4" t="s">
        <v>188</v>
      </c>
      <c r="E149" s="1" t="s">
        <v>189</v>
      </c>
      <c r="F149" s="3">
        <v>17939.63</v>
      </c>
      <c r="G149" s="14">
        <f t="shared" si="30"/>
        <v>0.10209999858286396</v>
      </c>
      <c r="H149" s="3">
        <f t="shared" si="29"/>
        <v>1831.636197577104</v>
      </c>
      <c r="K149" s="3"/>
    </row>
    <row r="150" spans="1:11" x14ac:dyDescent="0.2">
      <c r="A150" s="4" t="s">
        <v>156</v>
      </c>
      <c r="B150" s="1" t="s">
        <v>157</v>
      </c>
      <c r="D150" s="4" t="s">
        <v>142</v>
      </c>
      <c r="E150" s="1" t="s">
        <v>143</v>
      </c>
      <c r="F150" s="3">
        <v>187193.52000000002</v>
      </c>
      <c r="G150" s="14">
        <f t="shared" si="30"/>
        <v>0.10209999858286396</v>
      </c>
      <c r="H150" s="3">
        <f t="shared" si="29"/>
        <v>19112.458126721318</v>
      </c>
      <c r="K150" s="3"/>
    </row>
    <row r="151" spans="1:11" x14ac:dyDescent="0.2">
      <c r="A151" s="4" t="s">
        <v>156</v>
      </c>
      <c r="B151" s="1" t="s">
        <v>157</v>
      </c>
      <c r="D151" s="4" t="s">
        <v>216</v>
      </c>
      <c r="E151" s="1" t="s">
        <v>217</v>
      </c>
      <c r="F151" s="3">
        <v>123.01</v>
      </c>
      <c r="G151" s="14">
        <f t="shared" si="30"/>
        <v>0.10209999858286396</v>
      </c>
      <c r="H151" s="3">
        <f t="shared" si="29"/>
        <v>12.559320825678096</v>
      </c>
      <c r="K151" s="3"/>
    </row>
    <row r="152" spans="1:11" ht="12" thickBot="1" x14ac:dyDescent="0.25">
      <c r="A152" s="4" t="s">
        <v>252</v>
      </c>
      <c r="F152" s="7">
        <f>SUM(F146:F151)</f>
        <v>-2.4213875349232694E-10</v>
      </c>
      <c r="G152" s="12"/>
      <c r="H152" s="7">
        <f>SUM(H146:H151)</f>
        <v>-1.9699797348948778E-11</v>
      </c>
      <c r="K152" s="3"/>
    </row>
    <row r="153" spans="1:11" ht="12" thickTop="1" x14ac:dyDescent="0.2">
      <c r="K153" s="3"/>
    </row>
    <row r="154" spans="1:11" x14ac:dyDescent="0.2">
      <c r="H154" s="9" t="s">
        <v>334</v>
      </c>
      <c r="K154" s="3"/>
    </row>
    <row r="155" spans="1:11" s="2" customFormat="1" ht="12" thickBot="1" x14ac:dyDescent="0.25">
      <c r="A155" s="5" t="s">
        <v>0</v>
      </c>
      <c r="B155" s="6" t="s">
        <v>1</v>
      </c>
      <c r="C155" s="27" t="s">
        <v>347</v>
      </c>
      <c r="D155" s="5" t="s">
        <v>2</v>
      </c>
      <c r="E155" s="6" t="s">
        <v>3</v>
      </c>
      <c r="F155" s="8" t="s">
        <v>333</v>
      </c>
      <c r="G155" s="8" t="s">
        <v>337</v>
      </c>
      <c r="H155" s="10" t="s">
        <v>335</v>
      </c>
    </row>
    <row r="156" spans="1:11" x14ac:dyDescent="0.2">
      <c r="A156" s="4" t="s">
        <v>160</v>
      </c>
      <c r="B156" s="1" t="s">
        <v>161</v>
      </c>
      <c r="C156" s="4" t="s">
        <v>352</v>
      </c>
      <c r="D156" s="4" t="s">
        <v>6</v>
      </c>
      <c r="E156" s="1" t="s">
        <v>7</v>
      </c>
      <c r="F156" s="3">
        <v>-308732.44999999995</v>
      </c>
      <c r="G156" s="13">
        <f>H156/F156</f>
        <v>0.10230000118225346</v>
      </c>
      <c r="H156" s="3">
        <v>-31583.33</v>
      </c>
    </row>
    <row r="157" spans="1:11" x14ac:dyDescent="0.2">
      <c r="A157" s="4" t="s">
        <v>160</v>
      </c>
      <c r="B157" s="1" t="s">
        <v>161</v>
      </c>
      <c r="D157" s="4" t="s">
        <v>134</v>
      </c>
      <c r="E157" s="1" t="s">
        <v>135</v>
      </c>
      <c r="F157" s="3">
        <v>192698.15000000002</v>
      </c>
      <c r="G157" s="14">
        <f>$G$156</f>
        <v>0.10230000118225346</v>
      </c>
      <c r="H157" s="3">
        <f t="shared" ref="H157:H159" si="31">F157*G157</f>
        <v>19713.020972818056</v>
      </c>
    </row>
    <row r="158" spans="1:11" x14ac:dyDescent="0.2">
      <c r="A158" s="4" t="s">
        <v>160</v>
      </c>
      <c r="B158" s="1" t="s">
        <v>161</v>
      </c>
      <c r="D158" s="4" t="s">
        <v>184</v>
      </c>
      <c r="E158" s="1" t="s">
        <v>185</v>
      </c>
      <c r="F158" s="3">
        <v>9967.630000000001</v>
      </c>
      <c r="G158" s="14">
        <f t="shared" ref="G158:G159" si="32">$G$156</f>
        <v>0.10230000118225346</v>
      </c>
      <c r="H158" s="3">
        <f t="shared" si="31"/>
        <v>1019.6885607842652</v>
      </c>
    </row>
    <row r="159" spans="1:11" x14ac:dyDescent="0.2">
      <c r="A159" s="4" t="s">
        <v>160</v>
      </c>
      <c r="B159" s="1" t="s">
        <v>161</v>
      </c>
      <c r="D159" s="4" t="s">
        <v>142</v>
      </c>
      <c r="E159" s="1" t="s">
        <v>143</v>
      </c>
      <c r="F159" s="3">
        <v>106066.68999999996</v>
      </c>
      <c r="G159" s="14">
        <f t="shared" si="32"/>
        <v>0.10230000118225346</v>
      </c>
      <c r="H159" s="3">
        <f t="shared" si="31"/>
        <v>10850.622512397707</v>
      </c>
    </row>
    <row r="160" spans="1:11" ht="12" thickBot="1" x14ac:dyDescent="0.25">
      <c r="A160" s="4" t="s">
        <v>253</v>
      </c>
      <c r="F160" s="7">
        <f>SUM(F156:F159)</f>
        <v>2.0000000033178367E-2</v>
      </c>
      <c r="G160" s="12"/>
      <c r="H160" s="7">
        <f>SUM(H156:H159)</f>
        <v>2.0460000268940348E-3</v>
      </c>
    </row>
    <row r="161" spans="1:8" ht="12" thickTop="1" x14ac:dyDescent="0.2"/>
    <row r="162" spans="1:8" x14ac:dyDescent="0.2">
      <c r="H162" s="9" t="s">
        <v>334</v>
      </c>
    </row>
    <row r="163" spans="1:8" s="2" customFormat="1" ht="12" thickBot="1" x14ac:dyDescent="0.25">
      <c r="A163" s="5" t="s">
        <v>0</v>
      </c>
      <c r="B163" s="6" t="s">
        <v>1</v>
      </c>
      <c r="C163" s="27" t="s">
        <v>347</v>
      </c>
      <c r="D163" s="5" t="s">
        <v>2</v>
      </c>
      <c r="E163" s="6" t="s">
        <v>3</v>
      </c>
      <c r="F163" s="8" t="s">
        <v>333</v>
      </c>
      <c r="G163" s="8" t="s">
        <v>337</v>
      </c>
      <c r="H163" s="10" t="s">
        <v>335</v>
      </c>
    </row>
    <row r="164" spans="1:8" x14ac:dyDescent="0.2">
      <c r="A164" s="4" t="s">
        <v>152</v>
      </c>
      <c r="B164" s="1" t="s">
        <v>153</v>
      </c>
      <c r="C164" s="4" t="s">
        <v>348</v>
      </c>
      <c r="D164" s="4" t="s">
        <v>6</v>
      </c>
      <c r="E164" s="1" t="s">
        <v>7</v>
      </c>
      <c r="F164" s="3">
        <v>-1903321.54</v>
      </c>
      <c r="G164" s="13">
        <f>H164/F164</f>
        <v>0.10209999514848134</v>
      </c>
      <c r="H164" s="3">
        <v>-194329.12000000002</v>
      </c>
    </row>
    <row r="165" spans="1:8" x14ac:dyDescent="0.2">
      <c r="A165" s="4" t="s">
        <v>152</v>
      </c>
      <c r="B165" s="1" t="s">
        <v>153</v>
      </c>
      <c r="D165" s="4" t="s">
        <v>134</v>
      </c>
      <c r="E165" s="1" t="s">
        <v>135</v>
      </c>
      <c r="F165" s="3">
        <v>1093950.9099999997</v>
      </c>
      <c r="G165" s="14">
        <f>$G$164</f>
        <v>0.10209999514848134</v>
      </c>
      <c r="H165" s="3">
        <f t="shared" ref="H165:H170" si="33">F165*G165</f>
        <v>111692.38260367671</v>
      </c>
    </row>
    <row r="166" spans="1:8" x14ac:dyDescent="0.2">
      <c r="A166" s="4" t="s">
        <v>152</v>
      </c>
      <c r="B166" s="1" t="s">
        <v>153</v>
      </c>
      <c r="D166" s="4" t="s">
        <v>184</v>
      </c>
      <c r="E166" s="1" t="s">
        <v>185</v>
      </c>
      <c r="F166" s="3">
        <v>236340.12999999995</v>
      </c>
      <c r="G166" s="14">
        <f t="shared" ref="G166:G170" si="34">$G$164</f>
        <v>0.10209999514848134</v>
      </c>
      <c r="H166" s="3">
        <f t="shared" si="33"/>
        <v>24130.326126391443</v>
      </c>
    </row>
    <row r="167" spans="1:8" x14ac:dyDescent="0.2">
      <c r="A167" s="4" t="s">
        <v>152</v>
      </c>
      <c r="B167" s="1" t="s">
        <v>153</v>
      </c>
      <c r="D167" s="4" t="s">
        <v>188</v>
      </c>
      <c r="E167" s="1" t="s">
        <v>189</v>
      </c>
      <c r="F167" s="3">
        <v>31418.15</v>
      </c>
      <c r="G167" s="14">
        <f t="shared" si="34"/>
        <v>0.10209999514848134</v>
      </c>
      <c r="H167" s="3">
        <f t="shared" si="33"/>
        <v>3207.792962574259</v>
      </c>
    </row>
    <row r="168" spans="1:8" x14ac:dyDescent="0.2">
      <c r="A168" s="4" t="s">
        <v>152</v>
      </c>
      <c r="B168" s="1" t="s">
        <v>153</v>
      </c>
      <c r="D168" s="4" t="s">
        <v>142</v>
      </c>
      <c r="E168" s="1" t="s">
        <v>143</v>
      </c>
      <c r="F168" s="3">
        <v>443579.24</v>
      </c>
      <c r="G168" s="14">
        <f t="shared" si="34"/>
        <v>0.10209999514848134</v>
      </c>
      <c r="H168" s="3">
        <f t="shared" si="33"/>
        <v>45289.43825196704</v>
      </c>
    </row>
    <row r="169" spans="1:8" x14ac:dyDescent="0.2">
      <c r="A169" s="4" t="s">
        <v>152</v>
      </c>
      <c r="B169" s="1" t="s">
        <v>153</v>
      </c>
      <c r="D169" s="4" t="s">
        <v>186</v>
      </c>
      <c r="E169" s="1" t="s">
        <v>187</v>
      </c>
      <c r="F169" s="3">
        <v>97863.24</v>
      </c>
      <c r="G169" s="14">
        <f t="shared" si="34"/>
        <v>0.10209999514848134</v>
      </c>
      <c r="H169" s="3">
        <f t="shared" si="33"/>
        <v>9991.836329214666</v>
      </c>
    </row>
    <row r="170" spans="1:8" x14ac:dyDescent="0.2">
      <c r="A170" s="4" t="s">
        <v>152</v>
      </c>
      <c r="B170" s="1" t="s">
        <v>153</v>
      </c>
      <c r="D170" s="4" t="s">
        <v>216</v>
      </c>
      <c r="E170" s="1" t="s">
        <v>217</v>
      </c>
      <c r="F170" s="3">
        <v>169.87</v>
      </c>
      <c r="G170" s="14">
        <f t="shared" si="34"/>
        <v>0.10209999514848134</v>
      </c>
      <c r="H170" s="3">
        <f t="shared" si="33"/>
        <v>17.343726175872526</v>
      </c>
    </row>
    <row r="171" spans="1:8" ht="12" thickBot="1" x14ac:dyDescent="0.25">
      <c r="A171" s="4" t="s">
        <v>254</v>
      </c>
      <c r="F171" s="7">
        <f>SUM(F164:F170)</f>
        <v>-4.4644821173278615E-10</v>
      </c>
      <c r="G171" s="12"/>
      <c r="H171" s="7">
        <f>SUM(H164:H170)</f>
        <v>-2.4719781777093885E-11</v>
      </c>
    </row>
    <row r="172" spans="1:8" ht="12" thickTop="1" x14ac:dyDescent="0.2"/>
    <row r="173" spans="1:8" x14ac:dyDescent="0.2">
      <c r="H173" s="9" t="s">
        <v>334</v>
      </c>
    </row>
    <row r="174" spans="1:8" s="2" customFormat="1" ht="12" thickBot="1" x14ac:dyDescent="0.25">
      <c r="A174" s="5" t="s">
        <v>0</v>
      </c>
      <c r="B174" s="6" t="s">
        <v>1</v>
      </c>
      <c r="C174" s="27" t="s">
        <v>347</v>
      </c>
      <c r="D174" s="5" t="s">
        <v>2</v>
      </c>
      <c r="E174" s="6" t="s">
        <v>3</v>
      </c>
      <c r="F174" s="8" t="s">
        <v>333</v>
      </c>
      <c r="G174" s="8" t="s">
        <v>337</v>
      </c>
      <c r="H174" s="10" t="s">
        <v>335</v>
      </c>
    </row>
    <row r="175" spans="1:8" x14ac:dyDescent="0.2">
      <c r="A175" s="4" t="s">
        <v>68</v>
      </c>
      <c r="B175" s="1" t="s">
        <v>69</v>
      </c>
      <c r="C175" s="4" t="s">
        <v>348</v>
      </c>
      <c r="D175" s="4" t="s">
        <v>6</v>
      </c>
      <c r="E175" s="1" t="s">
        <v>7</v>
      </c>
      <c r="F175" s="3">
        <v>-576483.68000000005</v>
      </c>
      <c r="G175" s="13">
        <f>H175/F175</f>
        <v>0.10210001087975291</v>
      </c>
      <c r="H175" s="3">
        <v>-58858.990000000005</v>
      </c>
    </row>
    <row r="176" spans="1:8" x14ac:dyDescent="0.2">
      <c r="A176" s="4" t="s">
        <v>68</v>
      </c>
      <c r="B176" s="1" t="s">
        <v>69</v>
      </c>
      <c r="D176" s="4" t="s">
        <v>132</v>
      </c>
      <c r="E176" s="1" t="s">
        <v>133</v>
      </c>
      <c r="F176" s="3">
        <v>72491.73</v>
      </c>
      <c r="G176" s="14">
        <f>$G$175</f>
        <v>0.10210001087975291</v>
      </c>
      <c r="H176" s="3">
        <f t="shared" ref="H176:H180" si="35">F176*G176</f>
        <v>7401.4064216921106</v>
      </c>
    </row>
    <row r="177" spans="1:8" x14ac:dyDescent="0.2">
      <c r="A177" s="4" t="s">
        <v>68</v>
      </c>
      <c r="B177" s="1" t="s">
        <v>69</v>
      </c>
      <c r="D177" s="4" t="s">
        <v>134</v>
      </c>
      <c r="E177" s="1" t="s">
        <v>135</v>
      </c>
      <c r="F177" s="3">
        <v>328787.23000000004</v>
      </c>
      <c r="G177" s="14">
        <f t="shared" ref="G177:G180" si="36">$G$175</f>
        <v>0.10210001087975291</v>
      </c>
      <c r="H177" s="3">
        <f t="shared" si="35"/>
        <v>33569.179760123829</v>
      </c>
    </row>
    <row r="178" spans="1:8" x14ac:dyDescent="0.2">
      <c r="A178" s="4" t="s">
        <v>68</v>
      </c>
      <c r="B178" s="1" t="s">
        <v>69</v>
      </c>
      <c r="D178" s="4" t="s">
        <v>184</v>
      </c>
      <c r="E178" s="1" t="s">
        <v>185</v>
      </c>
      <c r="F178" s="3">
        <v>5407.58</v>
      </c>
      <c r="G178" s="14">
        <f t="shared" si="36"/>
        <v>0.10210001087975291</v>
      </c>
      <c r="H178" s="3">
        <f t="shared" si="35"/>
        <v>552.1139768331343</v>
      </c>
    </row>
    <row r="179" spans="1:8" x14ac:dyDescent="0.2">
      <c r="A179" s="4" t="s">
        <v>68</v>
      </c>
      <c r="B179" s="1" t="s">
        <v>69</v>
      </c>
      <c r="D179" s="4" t="s">
        <v>188</v>
      </c>
      <c r="E179" s="1" t="s">
        <v>189</v>
      </c>
      <c r="F179" s="3">
        <v>38764.230000000003</v>
      </c>
      <c r="G179" s="14">
        <f t="shared" si="36"/>
        <v>0.10210001087975291</v>
      </c>
      <c r="H179" s="3">
        <f t="shared" si="35"/>
        <v>3957.8283047452446</v>
      </c>
    </row>
    <row r="180" spans="1:8" x14ac:dyDescent="0.2">
      <c r="A180" s="4" t="s">
        <v>68</v>
      </c>
      <c r="B180" s="1" t="s">
        <v>69</v>
      </c>
      <c r="D180" s="4" t="s">
        <v>142</v>
      </c>
      <c r="E180" s="1" t="s">
        <v>143</v>
      </c>
      <c r="F180" s="3">
        <v>131032.92</v>
      </c>
      <c r="G180" s="14">
        <f t="shared" si="36"/>
        <v>0.10210001087975291</v>
      </c>
      <c r="H180" s="3">
        <f t="shared" si="35"/>
        <v>13378.462557605793</v>
      </c>
    </row>
    <row r="181" spans="1:8" ht="12" thickBot="1" x14ac:dyDescent="0.25">
      <c r="A181" s="4" t="s">
        <v>255</v>
      </c>
      <c r="F181" s="7">
        <f>SUM(F175:F180)</f>
        <v>9.9999999656574801E-3</v>
      </c>
      <c r="G181" s="12"/>
      <c r="H181" s="7">
        <f>SUM(H175:H180)</f>
        <v>1.0210001055384055E-3</v>
      </c>
    </row>
    <row r="182" spans="1:8" ht="12" thickTop="1" x14ac:dyDescent="0.2"/>
    <row r="183" spans="1:8" x14ac:dyDescent="0.2">
      <c r="H183" s="9" t="s">
        <v>334</v>
      </c>
    </row>
    <row r="184" spans="1:8" s="2" customFormat="1" ht="12" thickBot="1" x14ac:dyDescent="0.25">
      <c r="A184" s="5" t="s">
        <v>0</v>
      </c>
      <c r="B184" s="6" t="s">
        <v>1</v>
      </c>
      <c r="C184" s="27" t="s">
        <v>347</v>
      </c>
      <c r="D184" s="5" t="s">
        <v>2</v>
      </c>
      <c r="E184" s="6" t="s">
        <v>3</v>
      </c>
      <c r="F184" s="8" t="s">
        <v>333</v>
      </c>
      <c r="G184" s="8" t="s">
        <v>337</v>
      </c>
      <c r="H184" s="10" t="s">
        <v>335</v>
      </c>
    </row>
    <row r="185" spans="1:8" x14ac:dyDescent="0.2">
      <c r="A185" s="4" t="s">
        <v>202</v>
      </c>
      <c r="B185" s="1" t="s">
        <v>203</v>
      </c>
      <c r="C185" s="4" t="s">
        <v>348</v>
      </c>
      <c r="D185" s="4" t="s">
        <v>6</v>
      </c>
      <c r="E185" s="1" t="s">
        <v>7</v>
      </c>
      <c r="F185" s="3">
        <v>-2846751.9599999995</v>
      </c>
      <c r="G185" s="13">
        <f>H185/F185</f>
        <v>0.10210000522841478</v>
      </c>
      <c r="H185" s="3">
        <v>-290653.38999999996</v>
      </c>
    </row>
    <row r="186" spans="1:8" x14ac:dyDescent="0.2">
      <c r="A186" s="4" t="s">
        <v>202</v>
      </c>
      <c r="B186" s="1" t="s">
        <v>203</v>
      </c>
      <c r="D186" s="4" t="s">
        <v>134</v>
      </c>
      <c r="E186" s="1" t="s">
        <v>135</v>
      </c>
      <c r="F186" s="3">
        <v>1456273.6800000002</v>
      </c>
      <c r="G186" s="14">
        <f>$G$185</f>
        <v>0.10210000522841478</v>
      </c>
      <c r="H186" s="3">
        <f t="shared" ref="H186:H189" si="37">F186*G186</f>
        <v>148685.55034200285</v>
      </c>
    </row>
    <row r="187" spans="1:8" x14ac:dyDescent="0.2">
      <c r="A187" s="4" t="s">
        <v>202</v>
      </c>
      <c r="B187" s="1" t="s">
        <v>203</v>
      </c>
      <c r="D187" s="4" t="s">
        <v>184</v>
      </c>
      <c r="E187" s="1" t="s">
        <v>185</v>
      </c>
      <c r="F187" s="3">
        <v>289640.29000000004</v>
      </c>
      <c r="G187" s="14">
        <f t="shared" ref="G187:G189" si="38">$G$185</f>
        <v>0.10210000522841478</v>
      </c>
      <c r="H187" s="3">
        <f t="shared" si="37"/>
        <v>29572.275123359577</v>
      </c>
    </row>
    <row r="188" spans="1:8" x14ac:dyDescent="0.2">
      <c r="A188" s="4" t="s">
        <v>202</v>
      </c>
      <c r="B188" s="1" t="s">
        <v>203</v>
      </c>
      <c r="D188" s="4" t="s">
        <v>188</v>
      </c>
      <c r="E188" s="1" t="s">
        <v>189</v>
      </c>
      <c r="F188" s="3">
        <v>582778.85</v>
      </c>
      <c r="G188" s="14">
        <f t="shared" si="38"/>
        <v>0.10210000522841478</v>
      </c>
      <c r="H188" s="3">
        <f t="shared" si="37"/>
        <v>59501.723632009554</v>
      </c>
    </row>
    <row r="189" spans="1:8" x14ac:dyDescent="0.2">
      <c r="A189" s="4" t="s">
        <v>202</v>
      </c>
      <c r="B189" s="1" t="s">
        <v>203</v>
      </c>
      <c r="D189" s="4" t="s">
        <v>142</v>
      </c>
      <c r="E189" s="1" t="s">
        <v>143</v>
      </c>
      <c r="F189" s="3">
        <v>518059.1399999999</v>
      </c>
      <c r="G189" s="14">
        <f t="shared" si="38"/>
        <v>0.10210000522841478</v>
      </c>
      <c r="H189" s="3">
        <f t="shared" si="37"/>
        <v>52893.840902628057</v>
      </c>
    </row>
    <row r="190" spans="1:8" ht="12" thickBot="1" x14ac:dyDescent="0.25">
      <c r="A190" s="4" t="s">
        <v>256</v>
      </c>
      <c r="F190" s="7">
        <f>SUM(F185:F189)</f>
        <v>5.8207660913467407E-10</v>
      </c>
      <c r="G190" s="12"/>
      <c r="H190" s="7">
        <f>SUM(H185:H189)</f>
        <v>8.7311491370201111E-11</v>
      </c>
    </row>
    <row r="191" spans="1:8" ht="12" thickTop="1" x14ac:dyDescent="0.2"/>
    <row r="192" spans="1:8" x14ac:dyDescent="0.2">
      <c r="H192" s="9" t="s">
        <v>334</v>
      </c>
    </row>
    <row r="193" spans="1:8" s="2" customFormat="1" ht="12" thickBot="1" x14ac:dyDescent="0.25">
      <c r="A193" s="5" t="s">
        <v>0</v>
      </c>
      <c r="B193" s="6" t="s">
        <v>1</v>
      </c>
      <c r="C193" s="27" t="s">
        <v>347</v>
      </c>
      <c r="D193" s="5" t="s">
        <v>2</v>
      </c>
      <c r="E193" s="6" t="s">
        <v>3</v>
      </c>
      <c r="F193" s="8" t="s">
        <v>333</v>
      </c>
      <c r="G193" s="8" t="s">
        <v>337</v>
      </c>
      <c r="H193" s="10" t="s">
        <v>335</v>
      </c>
    </row>
    <row r="194" spans="1:8" x14ac:dyDescent="0.2">
      <c r="A194" s="4" t="s">
        <v>70</v>
      </c>
      <c r="B194" s="1" t="s">
        <v>71</v>
      </c>
      <c r="C194" s="4" t="s">
        <v>348</v>
      </c>
      <c r="D194" s="4" t="s">
        <v>6</v>
      </c>
      <c r="E194" s="1" t="s">
        <v>7</v>
      </c>
      <c r="F194" s="3">
        <v>-1266225.3200000005</v>
      </c>
      <c r="G194" s="13">
        <f>H194/F194</f>
        <v>0.10209999591541888</v>
      </c>
      <c r="H194" s="3">
        <v>-129281.60000000002</v>
      </c>
    </row>
    <row r="195" spans="1:8" x14ac:dyDescent="0.2">
      <c r="A195" s="4" t="s">
        <v>70</v>
      </c>
      <c r="B195" s="1" t="s">
        <v>71</v>
      </c>
      <c r="D195" s="4" t="s">
        <v>134</v>
      </c>
      <c r="E195" s="1" t="s">
        <v>135</v>
      </c>
      <c r="F195" s="3">
        <v>619926.15999999992</v>
      </c>
      <c r="G195" s="14">
        <f>$G$194</f>
        <v>0.10209999591541888</v>
      </c>
      <c r="H195" s="3">
        <f t="shared" ref="H195:H199" si="39">F195*G195</f>
        <v>63294.458403861303</v>
      </c>
    </row>
    <row r="196" spans="1:8" x14ac:dyDescent="0.2">
      <c r="A196" s="4" t="s">
        <v>70</v>
      </c>
      <c r="B196" s="1" t="s">
        <v>71</v>
      </c>
      <c r="D196" s="4" t="s">
        <v>184</v>
      </c>
      <c r="E196" s="1" t="s">
        <v>185</v>
      </c>
      <c r="F196" s="3">
        <v>111971.80000000002</v>
      </c>
      <c r="G196" s="14">
        <f t="shared" ref="G196:G199" si="40">$G$194</f>
        <v>0.10209999591541888</v>
      </c>
      <c r="H196" s="3">
        <f t="shared" si="39"/>
        <v>11432.320322642101</v>
      </c>
    </row>
    <row r="197" spans="1:8" x14ac:dyDescent="0.2">
      <c r="A197" s="4" t="s">
        <v>70</v>
      </c>
      <c r="B197" s="1" t="s">
        <v>71</v>
      </c>
      <c r="D197" s="4" t="s">
        <v>188</v>
      </c>
      <c r="E197" s="1" t="s">
        <v>189</v>
      </c>
      <c r="F197" s="3">
        <v>308036.57999999996</v>
      </c>
      <c r="G197" s="14">
        <f t="shared" si="40"/>
        <v>0.10209999591541888</v>
      </c>
      <c r="H197" s="3">
        <f t="shared" si="39"/>
        <v>31450.533559799595</v>
      </c>
    </row>
    <row r="198" spans="1:8" x14ac:dyDescent="0.2">
      <c r="A198" s="4" t="s">
        <v>70</v>
      </c>
      <c r="B198" s="1" t="s">
        <v>71</v>
      </c>
      <c r="D198" s="4" t="s">
        <v>142</v>
      </c>
      <c r="E198" s="1" t="s">
        <v>143</v>
      </c>
      <c r="F198" s="3">
        <v>226172.94999999992</v>
      </c>
      <c r="G198" s="14">
        <f t="shared" si="40"/>
        <v>0.10209999591541888</v>
      </c>
      <c r="H198" s="3">
        <f t="shared" si="39"/>
        <v>23092.25727117823</v>
      </c>
    </row>
    <row r="199" spans="1:8" x14ac:dyDescent="0.2">
      <c r="A199" s="4" t="s">
        <v>70</v>
      </c>
      <c r="B199" s="1" t="s">
        <v>71</v>
      </c>
      <c r="D199" s="4" t="s">
        <v>216</v>
      </c>
      <c r="E199" s="1" t="s">
        <v>217</v>
      </c>
      <c r="F199" s="3">
        <v>117.89</v>
      </c>
      <c r="G199" s="14">
        <f t="shared" si="40"/>
        <v>0.10209999591541888</v>
      </c>
      <c r="H199" s="3">
        <f t="shared" si="39"/>
        <v>12.036568518468732</v>
      </c>
    </row>
    <row r="200" spans="1:8" ht="12" thickBot="1" x14ac:dyDescent="0.25">
      <c r="A200" s="4" t="s">
        <v>257</v>
      </c>
      <c r="F200" s="7">
        <f>SUM(F194:F199)</f>
        <v>5.9999999314314323E-2</v>
      </c>
      <c r="G200" s="12"/>
      <c r="H200" s="7">
        <f>SUM(H194:H199)</f>
        <v>6.1259996863665123E-3</v>
      </c>
    </row>
    <row r="201" spans="1:8" ht="12" thickTop="1" x14ac:dyDescent="0.2"/>
    <row r="202" spans="1:8" x14ac:dyDescent="0.2">
      <c r="H202" s="9" t="s">
        <v>334</v>
      </c>
    </row>
    <row r="203" spans="1:8" s="2" customFormat="1" ht="12" thickBot="1" x14ac:dyDescent="0.25">
      <c r="A203" s="5" t="s">
        <v>0</v>
      </c>
      <c r="B203" s="6" t="s">
        <v>1</v>
      </c>
      <c r="C203" s="27" t="s">
        <v>347</v>
      </c>
      <c r="D203" s="5" t="s">
        <v>2</v>
      </c>
      <c r="E203" s="6" t="s">
        <v>3</v>
      </c>
      <c r="F203" s="8" t="s">
        <v>333</v>
      </c>
      <c r="G203" s="8" t="s">
        <v>337</v>
      </c>
      <c r="H203" s="10" t="s">
        <v>335</v>
      </c>
    </row>
    <row r="204" spans="1:8" x14ac:dyDescent="0.2">
      <c r="A204" s="4" t="s">
        <v>74</v>
      </c>
      <c r="B204" s="1" t="s">
        <v>75</v>
      </c>
      <c r="C204" s="4" t="s">
        <v>348</v>
      </c>
      <c r="D204" s="4" t="s">
        <v>6</v>
      </c>
      <c r="E204" s="1" t="s">
        <v>7</v>
      </c>
      <c r="F204" s="3">
        <v>-1418952.9500000004</v>
      </c>
      <c r="G204" s="13">
        <f>H204/F204</f>
        <v>0.10209998153920465</v>
      </c>
      <c r="H204" s="3">
        <v>-144875.07</v>
      </c>
    </row>
    <row r="205" spans="1:8" x14ac:dyDescent="0.2">
      <c r="A205" s="4" t="s">
        <v>74</v>
      </c>
      <c r="B205" s="1" t="s">
        <v>75</v>
      </c>
      <c r="D205" s="4" t="s">
        <v>212</v>
      </c>
      <c r="E205" s="1" t="s">
        <v>213</v>
      </c>
      <c r="F205" s="3">
        <v>837.89</v>
      </c>
      <c r="G205" s="14">
        <f>$G$204</f>
        <v>0.10209998153920465</v>
      </c>
      <c r="H205" s="3">
        <f t="shared" ref="H205:H208" si="41">F205*G205</f>
        <v>85.548553531884181</v>
      </c>
    </row>
    <row r="206" spans="1:8" x14ac:dyDescent="0.2">
      <c r="A206" s="4" t="s">
        <v>74</v>
      </c>
      <c r="B206" s="1" t="s">
        <v>75</v>
      </c>
      <c r="D206" s="4" t="s">
        <v>134</v>
      </c>
      <c r="E206" s="1" t="s">
        <v>135</v>
      </c>
      <c r="F206" s="3">
        <v>945599.19</v>
      </c>
      <c r="G206" s="14">
        <f t="shared" ref="G206:G208" si="42">$G$204</f>
        <v>0.10209998153920465</v>
      </c>
      <c r="H206" s="3">
        <f t="shared" si="41"/>
        <v>96545.659842486857</v>
      </c>
    </row>
    <row r="207" spans="1:8" x14ac:dyDescent="0.2">
      <c r="A207" s="4" t="s">
        <v>74</v>
      </c>
      <c r="B207" s="1" t="s">
        <v>75</v>
      </c>
      <c r="D207" s="4" t="s">
        <v>184</v>
      </c>
      <c r="E207" s="1" t="s">
        <v>185</v>
      </c>
      <c r="F207" s="3">
        <v>97408.969999999958</v>
      </c>
      <c r="G207" s="14">
        <f t="shared" si="42"/>
        <v>0.10209998153920465</v>
      </c>
      <c r="H207" s="3">
        <f t="shared" si="41"/>
        <v>9945.4540387529341</v>
      </c>
    </row>
    <row r="208" spans="1:8" x14ac:dyDescent="0.2">
      <c r="A208" s="4" t="s">
        <v>74</v>
      </c>
      <c r="B208" s="1" t="s">
        <v>75</v>
      </c>
      <c r="D208" s="4" t="s">
        <v>142</v>
      </c>
      <c r="E208" s="1" t="s">
        <v>143</v>
      </c>
      <c r="F208" s="3">
        <v>375106.87000000005</v>
      </c>
      <c r="G208" s="14">
        <f t="shared" si="42"/>
        <v>0.10209998153920465</v>
      </c>
      <c r="H208" s="3">
        <f t="shared" si="41"/>
        <v>38298.404502228841</v>
      </c>
    </row>
    <row r="209" spans="1:8" ht="12" thickBot="1" x14ac:dyDescent="0.25">
      <c r="A209" s="4" t="s">
        <v>258</v>
      </c>
      <c r="F209" s="7">
        <f>SUM(F204:F208)</f>
        <v>-3.0000000551808625E-2</v>
      </c>
      <c r="G209" s="12"/>
      <c r="H209" s="7">
        <f>SUM(H204:H208)</f>
        <v>-3.0629995017079636E-3</v>
      </c>
    </row>
    <row r="210" spans="1:8" ht="12" thickTop="1" x14ac:dyDescent="0.2"/>
    <row r="211" spans="1:8" x14ac:dyDescent="0.2">
      <c r="H211" s="9" t="s">
        <v>334</v>
      </c>
    </row>
    <row r="212" spans="1:8" s="2" customFormat="1" ht="12" thickBot="1" x14ac:dyDescent="0.25">
      <c r="A212" s="5" t="s">
        <v>0</v>
      </c>
      <c r="B212" s="6" t="s">
        <v>1</v>
      </c>
      <c r="C212" s="27" t="s">
        <v>347</v>
      </c>
      <c r="D212" s="5" t="s">
        <v>2</v>
      </c>
      <c r="E212" s="6" t="s">
        <v>3</v>
      </c>
      <c r="F212" s="8" t="s">
        <v>333</v>
      </c>
      <c r="G212" s="8" t="s">
        <v>337</v>
      </c>
      <c r="H212" s="10" t="s">
        <v>335</v>
      </c>
    </row>
    <row r="213" spans="1:8" x14ac:dyDescent="0.2">
      <c r="A213" s="4" t="s">
        <v>218</v>
      </c>
      <c r="B213" s="1" t="s">
        <v>219</v>
      </c>
      <c r="C213" s="4" t="s">
        <v>349</v>
      </c>
      <c r="D213" s="4" t="s">
        <v>6</v>
      </c>
      <c r="E213" s="1" t="s">
        <v>7</v>
      </c>
      <c r="F213" s="3">
        <v>-29333.43</v>
      </c>
      <c r="G213" s="13">
        <f>H213/F213</f>
        <v>0.10250011676097885</v>
      </c>
      <c r="H213" s="3">
        <v>-3006.68</v>
      </c>
    </row>
    <row r="214" spans="1:8" x14ac:dyDescent="0.2">
      <c r="A214" s="4" t="s">
        <v>218</v>
      </c>
      <c r="B214" s="1" t="s">
        <v>219</v>
      </c>
      <c r="D214" s="4" t="s">
        <v>184</v>
      </c>
      <c r="E214" s="1" t="s">
        <v>185</v>
      </c>
      <c r="F214" s="3">
        <v>29333.439999999999</v>
      </c>
      <c r="G214" s="14">
        <f>G213</f>
        <v>0.10250011676097885</v>
      </c>
      <c r="H214" s="3">
        <f t="shared" ref="H214" si="43">F214*G214</f>
        <v>3006.6810250011672</v>
      </c>
    </row>
    <row r="215" spans="1:8" ht="12" thickBot="1" x14ac:dyDescent="0.25">
      <c r="A215" s="4" t="s">
        <v>259</v>
      </c>
      <c r="F215" s="7">
        <f>SUM(F213:F214)</f>
        <v>9.9999999983992893E-3</v>
      </c>
      <c r="G215" s="12"/>
      <c r="H215" s="7">
        <f>SUM(H213:H214)</f>
        <v>1.0250011673633708E-3</v>
      </c>
    </row>
    <row r="216" spans="1:8" ht="12" thickTop="1" x14ac:dyDescent="0.2"/>
    <row r="217" spans="1:8" x14ac:dyDescent="0.2">
      <c r="H217" s="9" t="s">
        <v>334</v>
      </c>
    </row>
    <row r="218" spans="1:8" s="2" customFormat="1" ht="12" thickBot="1" x14ac:dyDescent="0.25">
      <c r="A218" s="5" t="s">
        <v>0</v>
      </c>
      <c r="B218" s="6" t="s">
        <v>1</v>
      </c>
      <c r="C218" s="27" t="s">
        <v>347</v>
      </c>
      <c r="D218" s="5" t="s">
        <v>2</v>
      </c>
      <c r="E218" s="6" t="s">
        <v>3</v>
      </c>
      <c r="F218" s="8" t="s">
        <v>333</v>
      </c>
      <c r="G218" s="8" t="s">
        <v>337</v>
      </c>
      <c r="H218" s="10" t="s">
        <v>335</v>
      </c>
    </row>
    <row r="219" spans="1:8" x14ac:dyDescent="0.2">
      <c r="A219" s="4" t="s">
        <v>178</v>
      </c>
      <c r="B219" s="1" t="s">
        <v>179</v>
      </c>
      <c r="C219" s="4" t="s">
        <v>348</v>
      </c>
      <c r="D219" s="4" t="s">
        <v>6</v>
      </c>
      <c r="E219" s="1" t="s">
        <v>7</v>
      </c>
      <c r="F219" s="3">
        <v>-664865.74000000022</v>
      </c>
      <c r="G219" s="13">
        <f>H219/F219</f>
        <v>0.10209998187002382</v>
      </c>
      <c r="H219" s="3">
        <v>-67882.78</v>
      </c>
    </row>
    <row r="220" spans="1:8" x14ac:dyDescent="0.2">
      <c r="A220" s="4" t="s">
        <v>178</v>
      </c>
      <c r="B220" s="1" t="s">
        <v>179</v>
      </c>
      <c r="D220" s="4" t="s">
        <v>212</v>
      </c>
      <c r="E220" s="1" t="s">
        <v>213</v>
      </c>
      <c r="F220" s="3">
        <v>150</v>
      </c>
      <c r="G220" s="14">
        <f>$G$219</f>
        <v>0.10209998187002382</v>
      </c>
      <c r="H220" s="3">
        <f t="shared" ref="H220:H224" si="44">F220*G220</f>
        <v>15.314997280503574</v>
      </c>
    </row>
    <row r="221" spans="1:8" x14ac:dyDescent="0.2">
      <c r="A221" s="4" t="s">
        <v>178</v>
      </c>
      <c r="B221" s="1" t="s">
        <v>179</v>
      </c>
      <c r="D221" s="4" t="s">
        <v>134</v>
      </c>
      <c r="E221" s="1" t="s">
        <v>135</v>
      </c>
      <c r="F221" s="3">
        <v>228300.60999999996</v>
      </c>
      <c r="G221" s="14">
        <f t="shared" ref="G221:G224" si="45">$G$219</f>
        <v>0.10209998187002382</v>
      </c>
      <c r="H221" s="3">
        <f t="shared" si="44"/>
        <v>23309.488141915375</v>
      </c>
    </row>
    <row r="222" spans="1:8" x14ac:dyDescent="0.2">
      <c r="A222" s="4" t="s">
        <v>178</v>
      </c>
      <c r="B222" s="1" t="s">
        <v>179</v>
      </c>
      <c r="D222" s="4" t="s">
        <v>184</v>
      </c>
      <c r="E222" s="1" t="s">
        <v>185</v>
      </c>
      <c r="F222" s="3">
        <v>205273.25999999995</v>
      </c>
      <c r="G222" s="14">
        <f t="shared" si="45"/>
        <v>0.10209998187002382</v>
      </c>
      <c r="H222" s="3">
        <f t="shared" si="44"/>
        <v>20958.396124400682</v>
      </c>
    </row>
    <row r="223" spans="1:8" x14ac:dyDescent="0.2">
      <c r="A223" s="4" t="s">
        <v>178</v>
      </c>
      <c r="B223" s="1" t="s">
        <v>179</v>
      </c>
      <c r="D223" s="4" t="s">
        <v>142</v>
      </c>
      <c r="E223" s="1" t="s">
        <v>143</v>
      </c>
      <c r="F223" s="3">
        <v>-97836.420000000086</v>
      </c>
      <c r="G223" s="14">
        <f t="shared" si="45"/>
        <v>0.10209998187002382</v>
      </c>
      <c r="H223" s="3">
        <f t="shared" si="44"/>
        <v>-9989.096708228044</v>
      </c>
    </row>
    <row r="224" spans="1:8" x14ac:dyDescent="0.2">
      <c r="A224" s="4" t="s">
        <v>178</v>
      </c>
      <c r="B224" s="1" t="s">
        <v>179</v>
      </c>
      <c r="D224" s="4" t="s">
        <v>186</v>
      </c>
      <c r="E224" s="1" t="s">
        <v>187</v>
      </c>
      <c r="F224" s="3">
        <v>328978.31</v>
      </c>
      <c r="G224" s="14">
        <f t="shared" si="45"/>
        <v>0.10209998187002382</v>
      </c>
      <c r="H224" s="3">
        <f t="shared" si="44"/>
        <v>33588.679486631074</v>
      </c>
    </row>
    <row r="225" spans="1:11" ht="12" thickBot="1" x14ac:dyDescent="0.25">
      <c r="A225" s="4" t="s">
        <v>260</v>
      </c>
      <c r="F225" s="7">
        <f>SUM(F219:F224)</f>
        <v>1.9999999611172825E-2</v>
      </c>
      <c r="G225" s="12"/>
      <c r="H225" s="7">
        <f>SUM(H219:H224)</f>
        <v>2.0419995853444561E-3</v>
      </c>
    </row>
    <row r="226" spans="1:11" ht="12" thickTop="1" x14ac:dyDescent="0.2"/>
    <row r="227" spans="1:11" x14ac:dyDescent="0.2">
      <c r="H227" s="9" t="s">
        <v>334</v>
      </c>
    </row>
    <row r="228" spans="1:11" s="2" customFormat="1" ht="12" thickBot="1" x14ac:dyDescent="0.25">
      <c r="A228" s="5" t="s">
        <v>0</v>
      </c>
      <c r="B228" s="6" t="s">
        <v>1</v>
      </c>
      <c r="C228" s="27" t="s">
        <v>347</v>
      </c>
      <c r="D228" s="5" t="s">
        <v>2</v>
      </c>
      <c r="E228" s="6" t="s">
        <v>3</v>
      </c>
      <c r="F228" s="8" t="s">
        <v>333</v>
      </c>
      <c r="G228" s="8" t="s">
        <v>337</v>
      </c>
      <c r="H228" s="10" t="s">
        <v>335</v>
      </c>
    </row>
    <row r="229" spans="1:11" x14ac:dyDescent="0.2">
      <c r="A229" s="4" t="s">
        <v>80</v>
      </c>
      <c r="B229" s="1" t="s">
        <v>81</v>
      </c>
      <c r="C229" s="4" t="s">
        <v>348</v>
      </c>
      <c r="D229" s="4" t="s">
        <v>6</v>
      </c>
      <c r="E229" s="1" t="s">
        <v>7</v>
      </c>
      <c r="F229" s="3">
        <v>-2010762.1999999995</v>
      </c>
      <c r="G229" s="13">
        <f>H229/F229</f>
        <v>0.10209999471842073</v>
      </c>
      <c r="H229" s="3">
        <v>-205298.81</v>
      </c>
      <c r="K229" s="3"/>
    </row>
    <row r="230" spans="1:11" x14ac:dyDescent="0.2">
      <c r="A230" s="4" t="s">
        <v>80</v>
      </c>
      <c r="B230" s="1" t="s">
        <v>81</v>
      </c>
      <c r="D230" s="4" t="s">
        <v>229</v>
      </c>
      <c r="E230" s="1" t="s">
        <v>230</v>
      </c>
      <c r="F230" s="3">
        <v>105848.63000000002</v>
      </c>
      <c r="G230" s="14">
        <f>$G$229</f>
        <v>0.10209999471842073</v>
      </c>
      <c r="H230" s="3">
        <f t="shared" ref="H230:H235" si="46">F230*G230</f>
        <v>10807.144563952072</v>
      </c>
      <c r="K230" s="3"/>
    </row>
    <row r="231" spans="1:11" x14ac:dyDescent="0.2">
      <c r="A231" s="4" t="s">
        <v>80</v>
      </c>
      <c r="B231" s="1" t="s">
        <v>81</v>
      </c>
      <c r="D231" s="4" t="s">
        <v>134</v>
      </c>
      <c r="E231" s="1" t="s">
        <v>135</v>
      </c>
      <c r="F231" s="3">
        <v>936574.6</v>
      </c>
      <c r="G231" s="14">
        <f t="shared" ref="G231:G235" si="47">$G$229</f>
        <v>0.10209999471842073</v>
      </c>
      <c r="H231" s="3">
        <f t="shared" si="46"/>
        <v>95624.261713407002</v>
      </c>
      <c r="K231" s="3"/>
    </row>
    <row r="232" spans="1:11" x14ac:dyDescent="0.2">
      <c r="A232" s="4" t="s">
        <v>80</v>
      </c>
      <c r="B232" s="1" t="s">
        <v>81</v>
      </c>
      <c r="D232" s="4" t="s">
        <v>184</v>
      </c>
      <c r="E232" s="1" t="s">
        <v>185</v>
      </c>
      <c r="F232" s="3">
        <v>534985.95999999961</v>
      </c>
      <c r="G232" s="14">
        <f t="shared" si="47"/>
        <v>0.10209999471842073</v>
      </c>
      <c r="H232" s="3">
        <f t="shared" si="46"/>
        <v>54622.063690429204</v>
      </c>
      <c r="K232" s="3"/>
    </row>
    <row r="233" spans="1:11" x14ac:dyDescent="0.2">
      <c r="A233" s="4" t="s">
        <v>80</v>
      </c>
      <c r="B233" s="1" t="s">
        <v>81</v>
      </c>
      <c r="D233" s="4" t="s">
        <v>188</v>
      </c>
      <c r="E233" s="1" t="s">
        <v>189</v>
      </c>
      <c r="F233" s="3">
        <v>99645.51999999999</v>
      </c>
      <c r="G233" s="14">
        <f t="shared" si="47"/>
        <v>0.10209999471842073</v>
      </c>
      <c r="H233" s="3">
        <f t="shared" si="46"/>
        <v>10173.807065714285</v>
      </c>
      <c r="K233" s="3"/>
    </row>
    <row r="234" spans="1:11" x14ac:dyDescent="0.2">
      <c r="A234" s="4" t="s">
        <v>80</v>
      </c>
      <c r="B234" s="1" t="s">
        <v>81</v>
      </c>
      <c r="D234" s="4" t="s">
        <v>142</v>
      </c>
      <c r="E234" s="1" t="s">
        <v>143</v>
      </c>
      <c r="F234" s="3">
        <v>326610.52000000008</v>
      </c>
      <c r="G234" s="14">
        <f t="shared" si="47"/>
        <v>0.10209999471842073</v>
      </c>
      <c r="H234" s="3">
        <f t="shared" si="46"/>
        <v>33346.932366980654</v>
      </c>
      <c r="K234" s="3"/>
    </row>
    <row r="235" spans="1:11" x14ac:dyDescent="0.2">
      <c r="A235" s="4" t="s">
        <v>80</v>
      </c>
      <c r="B235" s="1" t="s">
        <v>81</v>
      </c>
      <c r="D235" s="4" t="s">
        <v>216</v>
      </c>
      <c r="E235" s="1" t="s">
        <v>217</v>
      </c>
      <c r="F235" s="3">
        <v>7096.9800000000005</v>
      </c>
      <c r="G235" s="14">
        <f t="shared" si="47"/>
        <v>0.10209999471842073</v>
      </c>
      <c r="H235" s="3">
        <f t="shared" si="46"/>
        <v>724.60162051673751</v>
      </c>
      <c r="K235" s="3"/>
    </row>
    <row r="236" spans="1:11" ht="12" thickBot="1" x14ac:dyDescent="0.25">
      <c r="A236" s="4" t="s">
        <v>261</v>
      </c>
      <c r="F236" s="7">
        <f>SUM(F229:F235)</f>
        <v>1.0000000319450919E-2</v>
      </c>
      <c r="G236" s="12"/>
      <c r="H236" s="7">
        <f>SUM(H229:H235)</f>
        <v>1.0209999650214741E-3</v>
      </c>
      <c r="K236" s="3"/>
    </row>
    <row r="237" spans="1:11" ht="12" thickTop="1" x14ac:dyDescent="0.2">
      <c r="K237" s="3"/>
    </row>
    <row r="238" spans="1:11" x14ac:dyDescent="0.2">
      <c r="H238" s="9" t="s">
        <v>334</v>
      </c>
      <c r="K238" s="3"/>
    </row>
    <row r="239" spans="1:11" s="2" customFormat="1" ht="12" thickBot="1" x14ac:dyDescent="0.25">
      <c r="A239" s="5" t="s">
        <v>0</v>
      </c>
      <c r="B239" s="6" t="s">
        <v>1</v>
      </c>
      <c r="C239" s="27" t="s">
        <v>347</v>
      </c>
      <c r="D239" s="5" t="s">
        <v>2</v>
      </c>
      <c r="E239" s="6" t="s">
        <v>3</v>
      </c>
      <c r="F239" s="8" t="s">
        <v>333</v>
      </c>
      <c r="G239" s="8" t="s">
        <v>337</v>
      </c>
      <c r="H239" s="10" t="s">
        <v>335</v>
      </c>
      <c r="K239" s="3"/>
    </row>
    <row r="240" spans="1:11" x14ac:dyDescent="0.2">
      <c r="A240" s="4" t="s">
        <v>84</v>
      </c>
      <c r="B240" s="1" t="s">
        <v>85</v>
      </c>
      <c r="C240" s="4" t="s">
        <v>348</v>
      </c>
      <c r="D240" s="4" t="s">
        <v>6</v>
      </c>
      <c r="E240" s="1" t="s">
        <v>7</v>
      </c>
      <c r="F240" s="3">
        <v>-2703427.4999999991</v>
      </c>
      <c r="G240" s="13">
        <f>H240/F240</f>
        <v>0.1020999971332688</v>
      </c>
      <c r="H240" s="3">
        <v>-276019.93999999994</v>
      </c>
      <c r="K240" s="3"/>
    </row>
    <row r="241" spans="1:8" x14ac:dyDescent="0.2">
      <c r="A241" s="4" t="s">
        <v>84</v>
      </c>
      <c r="B241" s="1" t="s">
        <v>85</v>
      </c>
      <c r="D241" s="4" t="s">
        <v>134</v>
      </c>
      <c r="E241" s="1" t="s">
        <v>135</v>
      </c>
      <c r="F241" s="3">
        <v>1492228.55</v>
      </c>
      <c r="G241" s="14">
        <f>$G$240</f>
        <v>0.1020999971332688</v>
      </c>
      <c r="H241" s="3">
        <f t="shared" ref="H241:H244" si="48">F241*G241</f>
        <v>152356.53067718187</v>
      </c>
    </row>
    <row r="242" spans="1:8" x14ac:dyDescent="0.2">
      <c r="A242" s="4" t="s">
        <v>84</v>
      </c>
      <c r="B242" s="1" t="s">
        <v>85</v>
      </c>
      <c r="D242" s="4" t="s">
        <v>184</v>
      </c>
      <c r="E242" s="1" t="s">
        <v>185</v>
      </c>
      <c r="F242" s="3">
        <v>181954.53000000003</v>
      </c>
      <c r="G242" s="14">
        <f t="shared" ref="G242:G244" si="49">$G$240</f>
        <v>0.1020999971332688</v>
      </c>
      <c r="H242" s="3">
        <f t="shared" si="48"/>
        <v>18577.556991385274</v>
      </c>
    </row>
    <row r="243" spans="1:8" x14ac:dyDescent="0.2">
      <c r="A243" s="4" t="s">
        <v>84</v>
      </c>
      <c r="B243" s="1" t="s">
        <v>85</v>
      </c>
      <c r="D243" s="4" t="s">
        <v>142</v>
      </c>
      <c r="E243" s="1" t="s">
        <v>143</v>
      </c>
      <c r="F243" s="3">
        <v>1029195.62</v>
      </c>
      <c r="G243" s="14">
        <f t="shared" si="49"/>
        <v>0.1020999971332688</v>
      </c>
      <c r="H243" s="3">
        <f t="shared" si="48"/>
        <v>105080.8698515728</v>
      </c>
    </row>
    <row r="244" spans="1:8" x14ac:dyDescent="0.2">
      <c r="A244" s="4" t="s">
        <v>84</v>
      </c>
      <c r="B244" s="1" t="s">
        <v>85</v>
      </c>
      <c r="D244" s="4" t="s">
        <v>216</v>
      </c>
      <c r="E244" s="1" t="s">
        <v>217</v>
      </c>
      <c r="F244" s="3">
        <v>48.79</v>
      </c>
      <c r="G244" s="14">
        <f t="shared" si="49"/>
        <v>0.1020999971332688</v>
      </c>
      <c r="H244" s="3">
        <f t="shared" si="48"/>
        <v>4.9814588601321841</v>
      </c>
    </row>
    <row r="245" spans="1:8" ht="12" thickBot="1" x14ac:dyDescent="0.25">
      <c r="A245" s="4" t="s">
        <v>262</v>
      </c>
      <c r="F245" s="7">
        <f>SUM(F240:F244)</f>
        <v>-9.9999989988290849E-3</v>
      </c>
      <c r="G245" s="12"/>
      <c r="H245" s="7">
        <f>SUM(H240:H244)</f>
        <v>-1.0209998698744727E-3</v>
      </c>
    </row>
    <row r="246" spans="1:8" ht="12" thickTop="1" x14ac:dyDescent="0.2"/>
    <row r="247" spans="1:8" x14ac:dyDescent="0.2">
      <c r="H247" s="9" t="s">
        <v>334</v>
      </c>
    </row>
    <row r="248" spans="1:8" s="2" customFormat="1" ht="12" thickBot="1" x14ac:dyDescent="0.25">
      <c r="A248" s="5" t="s">
        <v>0</v>
      </c>
      <c r="B248" s="6" t="s">
        <v>1</v>
      </c>
      <c r="C248" s="27" t="s">
        <v>347</v>
      </c>
      <c r="D248" s="5" t="s">
        <v>2</v>
      </c>
      <c r="E248" s="6" t="s">
        <v>3</v>
      </c>
      <c r="F248" s="8" t="s">
        <v>333</v>
      </c>
      <c r="G248" s="8" t="s">
        <v>337</v>
      </c>
      <c r="H248" s="10" t="s">
        <v>335</v>
      </c>
    </row>
    <row r="249" spans="1:8" x14ac:dyDescent="0.2">
      <c r="A249" s="4" t="s">
        <v>86</v>
      </c>
      <c r="B249" s="1" t="s">
        <v>87</v>
      </c>
      <c r="C249" s="4" t="s">
        <v>348</v>
      </c>
      <c r="D249" s="4" t="s">
        <v>6</v>
      </c>
      <c r="E249" s="1" t="s">
        <v>7</v>
      </c>
      <c r="F249" s="3">
        <v>-10749324.43</v>
      </c>
      <c r="G249" s="13">
        <f>H249/F249</f>
        <v>0.10210000146027783</v>
      </c>
      <c r="H249" s="3">
        <v>-1097506.04</v>
      </c>
    </row>
    <row r="250" spans="1:8" x14ac:dyDescent="0.2">
      <c r="A250" s="4" t="s">
        <v>86</v>
      </c>
      <c r="B250" s="1" t="s">
        <v>87</v>
      </c>
      <c r="D250" s="4" t="s">
        <v>134</v>
      </c>
      <c r="E250" s="1" t="s">
        <v>135</v>
      </c>
      <c r="F250" s="3">
        <v>2246007.1900000009</v>
      </c>
      <c r="G250" s="14">
        <f>$G$249</f>
        <v>0.10210000146027783</v>
      </c>
      <c r="H250" s="3">
        <f t="shared" ref="H250:H255" si="50">F250*G250</f>
        <v>229317.33737879459</v>
      </c>
    </row>
    <row r="251" spans="1:8" x14ac:dyDescent="0.2">
      <c r="A251" s="4" t="s">
        <v>86</v>
      </c>
      <c r="B251" s="1" t="s">
        <v>87</v>
      </c>
      <c r="D251" s="4" t="s">
        <v>184</v>
      </c>
      <c r="E251" s="1" t="s">
        <v>185</v>
      </c>
      <c r="F251" s="3">
        <v>7657880.21</v>
      </c>
      <c r="G251" s="14">
        <f t="shared" ref="G251:G255" si="51">$G$249</f>
        <v>0.10210000146027783</v>
      </c>
      <c r="H251" s="3">
        <f t="shared" si="50"/>
        <v>781869.58062363265</v>
      </c>
    </row>
    <row r="252" spans="1:8" x14ac:dyDescent="0.2">
      <c r="A252" s="4" t="s">
        <v>86</v>
      </c>
      <c r="B252" s="1" t="s">
        <v>87</v>
      </c>
      <c r="D252" s="4" t="s">
        <v>188</v>
      </c>
      <c r="E252" s="1" t="s">
        <v>189</v>
      </c>
      <c r="F252" s="3">
        <v>34351.699999999997</v>
      </c>
      <c r="G252" s="14">
        <f t="shared" si="51"/>
        <v>0.10210000146027783</v>
      </c>
      <c r="H252" s="3">
        <f t="shared" si="50"/>
        <v>3507.3086201630254</v>
      </c>
    </row>
    <row r="253" spans="1:8" x14ac:dyDescent="0.2">
      <c r="A253" s="4" t="s">
        <v>86</v>
      </c>
      <c r="B253" s="1" t="s">
        <v>87</v>
      </c>
      <c r="D253" s="4" t="s">
        <v>142</v>
      </c>
      <c r="E253" s="1" t="s">
        <v>143</v>
      </c>
      <c r="F253" s="3">
        <v>795424.46000000008</v>
      </c>
      <c r="G253" s="14">
        <f t="shared" si="51"/>
        <v>0.10210000146027783</v>
      </c>
      <c r="H253" s="3">
        <f t="shared" si="50"/>
        <v>81212.838527540705</v>
      </c>
    </row>
    <row r="254" spans="1:8" x14ac:dyDescent="0.2">
      <c r="A254" s="4" t="s">
        <v>86</v>
      </c>
      <c r="B254" s="1" t="s">
        <v>87</v>
      </c>
      <c r="D254" s="4" t="s">
        <v>186</v>
      </c>
      <c r="E254" s="1" t="s">
        <v>187</v>
      </c>
      <c r="F254" s="3">
        <v>12301.46</v>
      </c>
      <c r="G254" s="14">
        <f t="shared" si="51"/>
        <v>0.10210000146027783</v>
      </c>
      <c r="H254" s="3">
        <f t="shared" si="50"/>
        <v>1255.9790839635491</v>
      </c>
    </row>
    <row r="255" spans="1:8" x14ac:dyDescent="0.2">
      <c r="A255" s="4" t="s">
        <v>86</v>
      </c>
      <c r="B255" s="1" t="s">
        <v>87</v>
      </c>
      <c r="D255" s="4" t="s">
        <v>216</v>
      </c>
      <c r="E255" s="1" t="s">
        <v>217</v>
      </c>
      <c r="F255" s="3">
        <v>3359.3900000000003</v>
      </c>
      <c r="G255" s="14">
        <f t="shared" si="51"/>
        <v>0.10210000146027783</v>
      </c>
      <c r="H255" s="3">
        <f t="shared" si="50"/>
        <v>342.99372390564275</v>
      </c>
    </row>
    <row r="256" spans="1:8" ht="12" thickBot="1" x14ac:dyDescent="0.25">
      <c r="A256" s="4" t="s">
        <v>263</v>
      </c>
      <c r="F256" s="7">
        <f>SUM(F249:F255)</f>
        <v>-1.9999998366074578E-2</v>
      </c>
      <c r="G256" s="12"/>
      <c r="H256" s="7">
        <f>SUM(H249:H255)</f>
        <v>-2.0419999123646448E-3</v>
      </c>
    </row>
    <row r="257" spans="1:8" ht="12" thickTop="1" x14ac:dyDescent="0.2"/>
    <row r="258" spans="1:8" x14ac:dyDescent="0.2">
      <c r="H258" s="9" t="s">
        <v>334</v>
      </c>
    </row>
    <row r="259" spans="1:8" s="2" customFormat="1" ht="12" thickBot="1" x14ac:dyDescent="0.25">
      <c r="A259" s="5" t="s">
        <v>0</v>
      </c>
      <c r="B259" s="6" t="s">
        <v>1</v>
      </c>
      <c r="C259" s="27" t="s">
        <v>347</v>
      </c>
      <c r="D259" s="5" t="s">
        <v>2</v>
      </c>
      <c r="E259" s="6" t="s">
        <v>3</v>
      </c>
      <c r="F259" s="8" t="s">
        <v>333</v>
      </c>
      <c r="G259" s="8" t="s">
        <v>337</v>
      </c>
      <c r="H259" s="10" t="s">
        <v>335</v>
      </c>
    </row>
    <row r="260" spans="1:8" x14ac:dyDescent="0.2">
      <c r="A260" s="4" t="s">
        <v>92</v>
      </c>
      <c r="B260" s="1" t="s">
        <v>93</v>
      </c>
      <c r="C260" s="4" t="s">
        <v>348</v>
      </c>
      <c r="D260" s="4" t="s">
        <v>6</v>
      </c>
      <c r="E260" s="1" t="s">
        <v>7</v>
      </c>
      <c r="F260" s="3">
        <v>-19866301.350000001</v>
      </c>
      <c r="G260" s="13">
        <f>H260/F260</f>
        <v>0.1020999991022486</v>
      </c>
      <c r="H260" s="3">
        <v>-2028349.35</v>
      </c>
    </row>
    <row r="261" spans="1:8" x14ac:dyDescent="0.2">
      <c r="A261" s="4" t="s">
        <v>92</v>
      </c>
      <c r="B261" s="1" t="s">
        <v>93</v>
      </c>
      <c r="D261" s="4" t="s">
        <v>134</v>
      </c>
      <c r="E261" s="1" t="s">
        <v>135</v>
      </c>
      <c r="F261" s="3">
        <v>3724696.8900000011</v>
      </c>
      <c r="G261" s="14">
        <f>$G$260</f>
        <v>0.1020999991022486</v>
      </c>
      <c r="H261" s="3">
        <f t="shared" ref="H261:H266" si="52">F261*G261</f>
        <v>380291.54912514822</v>
      </c>
    </row>
    <row r="262" spans="1:8" x14ac:dyDescent="0.2">
      <c r="A262" s="4" t="s">
        <v>92</v>
      </c>
      <c r="B262" s="1" t="s">
        <v>93</v>
      </c>
      <c r="D262" s="4" t="s">
        <v>184</v>
      </c>
      <c r="E262" s="1" t="s">
        <v>185</v>
      </c>
      <c r="F262" s="3">
        <v>13444630.709999993</v>
      </c>
      <c r="G262" s="14">
        <f t="shared" ref="G262:G266" si="53">$G$260</f>
        <v>0.1020999991022486</v>
      </c>
      <c r="H262" s="3">
        <f t="shared" si="52"/>
        <v>1372696.7834210633</v>
      </c>
    </row>
    <row r="263" spans="1:8" x14ac:dyDescent="0.2">
      <c r="A263" s="4" t="s">
        <v>92</v>
      </c>
      <c r="B263" s="1" t="s">
        <v>93</v>
      </c>
      <c r="D263" s="4" t="s">
        <v>188</v>
      </c>
      <c r="E263" s="1" t="s">
        <v>189</v>
      </c>
      <c r="F263" s="3">
        <v>1435044.43</v>
      </c>
      <c r="G263" s="14">
        <f t="shared" si="53"/>
        <v>0.1020999991022486</v>
      </c>
      <c r="H263" s="3">
        <f t="shared" si="52"/>
        <v>146518.03501468684</v>
      </c>
    </row>
    <row r="264" spans="1:8" x14ac:dyDescent="0.2">
      <c r="A264" s="4" t="s">
        <v>92</v>
      </c>
      <c r="B264" s="1" t="s">
        <v>93</v>
      </c>
      <c r="D264" s="4" t="s">
        <v>142</v>
      </c>
      <c r="E264" s="1" t="s">
        <v>143</v>
      </c>
      <c r="F264" s="3">
        <v>1219465.7899999993</v>
      </c>
      <c r="G264" s="14">
        <f t="shared" si="53"/>
        <v>0.1020999991022486</v>
      </c>
      <c r="H264" s="3">
        <f t="shared" si="52"/>
        <v>124507.4560642228</v>
      </c>
    </row>
    <row r="265" spans="1:8" x14ac:dyDescent="0.2">
      <c r="A265" s="4" t="s">
        <v>92</v>
      </c>
      <c r="B265" s="1" t="s">
        <v>93</v>
      </c>
      <c r="D265" s="4" t="s">
        <v>192</v>
      </c>
      <c r="E265" s="1" t="s">
        <v>193</v>
      </c>
      <c r="F265" s="3">
        <v>3173.7699999999995</v>
      </c>
      <c r="G265" s="14">
        <f t="shared" si="53"/>
        <v>0.1020999991022486</v>
      </c>
      <c r="H265" s="3">
        <f t="shared" si="52"/>
        <v>324.04191415074348</v>
      </c>
    </row>
    <row r="266" spans="1:8" x14ac:dyDescent="0.2">
      <c r="A266" s="4" t="s">
        <v>92</v>
      </c>
      <c r="B266" s="1" t="s">
        <v>93</v>
      </c>
      <c r="D266" s="4" t="s">
        <v>216</v>
      </c>
      <c r="E266" s="1" t="s">
        <v>217</v>
      </c>
      <c r="F266" s="3">
        <v>39289.74</v>
      </c>
      <c r="G266" s="14">
        <f t="shared" si="53"/>
        <v>0.1020999991022486</v>
      </c>
      <c r="H266" s="3">
        <f t="shared" si="52"/>
        <v>4011.4824187275804</v>
      </c>
    </row>
    <row r="267" spans="1:8" ht="12" thickBot="1" x14ac:dyDescent="0.25">
      <c r="A267" s="4" t="s">
        <v>264</v>
      </c>
      <c r="F267" s="7">
        <f>SUM(F260:F266)</f>
        <v>-2.0000008182250895E-2</v>
      </c>
      <c r="G267" s="12"/>
      <c r="H267" s="7">
        <f>SUM(H260:H266)</f>
        <v>-2.0420005762389337E-3</v>
      </c>
    </row>
    <row r="268" spans="1:8" ht="12" thickTop="1" x14ac:dyDescent="0.2"/>
    <row r="269" spans="1:8" x14ac:dyDescent="0.2">
      <c r="H269" s="9" t="s">
        <v>334</v>
      </c>
    </row>
    <row r="270" spans="1:8" s="2" customFormat="1" ht="12" thickBot="1" x14ac:dyDescent="0.25">
      <c r="A270" s="5" t="s">
        <v>0</v>
      </c>
      <c r="B270" s="6" t="s">
        <v>1</v>
      </c>
      <c r="C270" s="27" t="s">
        <v>347</v>
      </c>
      <c r="D270" s="5" t="s">
        <v>2</v>
      </c>
      <c r="E270" s="6" t="s">
        <v>3</v>
      </c>
      <c r="F270" s="8" t="s">
        <v>333</v>
      </c>
      <c r="G270" s="8" t="s">
        <v>337</v>
      </c>
      <c r="H270" s="10" t="s">
        <v>335</v>
      </c>
    </row>
    <row r="271" spans="1:8" x14ac:dyDescent="0.2">
      <c r="A271" s="4" t="s">
        <v>150</v>
      </c>
      <c r="B271" s="1" t="s">
        <v>151</v>
      </c>
      <c r="C271" s="4" t="s">
        <v>351</v>
      </c>
      <c r="D271" s="4" t="s">
        <v>6</v>
      </c>
      <c r="E271" s="1" t="s">
        <v>7</v>
      </c>
      <c r="F271" s="3">
        <v>-630506.78000000014</v>
      </c>
      <c r="G271" s="13">
        <f>H271/F271</f>
        <v>0.12569998057752843</v>
      </c>
      <c r="H271" s="3">
        <v>-79254.69</v>
      </c>
    </row>
    <row r="272" spans="1:8" x14ac:dyDescent="0.2">
      <c r="A272" s="4" t="s">
        <v>150</v>
      </c>
      <c r="B272" s="1" t="s">
        <v>151</v>
      </c>
      <c r="D272" s="4" t="s">
        <v>134</v>
      </c>
      <c r="E272" s="1" t="s">
        <v>135</v>
      </c>
      <c r="F272" s="3">
        <v>472902.27999999997</v>
      </c>
      <c r="G272" s="14">
        <f>$G$271</f>
        <v>0.12569998057752843</v>
      </c>
      <c r="H272" s="3">
        <f t="shared" ref="H272:H274" si="54">F272*G272</f>
        <v>59443.807411068905</v>
      </c>
    </row>
    <row r="273" spans="1:8" x14ac:dyDescent="0.2">
      <c r="A273" s="4" t="s">
        <v>150</v>
      </c>
      <c r="B273" s="1" t="s">
        <v>151</v>
      </c>
      <c r="D273" s="4" t="s">
        <v>184</v>
      </c>
      <c r="E273" s="1" t="s">
        <v>185</v>
      </c>
      <c r="F273" s="3">
        <v>2776.22</v>
      </c>
      <c r="G273" s="14">
        <f t="shared" ref="G273:G274" si="55">$G$271</f>
        <v>0.12569998057752843</v>
      </c>
      <c r="H273" s="3">
        <f t="shared" si="54"/>
        <v>348.97080007894596</v>
      </c>
    </row>
    <row r="274" spans="1:8" x14ac:dyDescent="0.2">
      <c r="A274" s="4" t="s">
        <v>150</v>
      </c>
      <c r="B274" s="1" t="s">
        <v>151</v>
      </c>
      <c r="D274" s="4" t="s">
        <v>142</v>
      </c>
      <c r="E274" s="1" t="s">
        <v>143</v>
      </c>
      <c r="F274" s="3">
        <v>154828.24999999997</v>
      </c>
      <c r="G274" s="14">
        <f t="shared" si="55"/>
        <v>0.12569998057752843</v>
      </c>
      <c r="H274" s="3">
        <f t="shared" si="54"/>
        <v>19461.908017852711</v>
      </c>
    </row>
    <row r="275" spans="1:8" ht="12" thickBot="1" x14ac:dyDescent="0.25">
      <c r="A275" s="4" t="s">
        <v>265</v>
      </c>
      <c r="F275" s="7">
        <f>SUM(F271:F274)</f>
        <v>-3.000000020256266E-2</v>
      </c>
      <c r="G275" s="12"/>
      <c r="H275" s="7">
        <f>SUM(H271:H274)</f>
        <v>-3.7709994394390378E-3</v>
      </c>
    </row>
    <row r="276" spans="1:8" ht="12" thickTop="1" x14ac:dyDescent="0.2"/>
    <row r="277" spans="1:8" x14ac:dyDescent="0.2">
      <c r="H277" s="9" t="s">
        <v>334</v>
      </c>
    </row>
    <row r="278" spans="1:8" s="2" customFormat="1" ht="12" thickBot="1" x14ac:dyDescent="0.25">
      <c r="A278" s="5" t="s">
        <v>0</v>
      </c>
      <c r="B278" s="6" t="s">
        <v>1</v>
      </c>
      <c r="C278" s="27" t="s">
        <v>347</v>
      </c>
      <c r="D278" s="5" t="s">
        <v>2</v>
      </c>
      <c r="E278" s="6" t="s">
        <v>3</v>
      </c>
      <c r="F278" s="8" t="s">
        <v>333</v>
      </c>
      <c r="G278" s="8" t="s">
        <v>337</v>
      </c>
      <c r="H278" s="10" t="s">
        <v>335</v>
      </c>
    </row>
    <row r="279" spans="1:8" x14ac:dyDescent="0.2">
      <c r="A279" s="4" t="s">
        <v>100</v>
      </c>
      <c r="B279" s="1" t="s">
        <v>101</v>
      </c>
      <c r="C279" s="4" t="s">
        <v>351</v>
      </c>
      <c r="D279" s="4" t="s">
        <v>6</v>
      </c>
      <c r="E279" s="1" t="s">
        <v>7</v>
      </c>
      <c r="F279" s="3">
        <v>-807849.28000000026</v>
      </c>
      <c r="G279" s="13">
        <f>H279/F279</f>
        <v>0.12569999443460539</v>
      </c>
      <c r="H279" s="3">
        <v>-101546.65000000001</v>
      </c>
    </row>
    <row r="280" spans="1:8" x14ac:dyDescent="0.2">
      <c r="A280" s="4" t="s">
        <v>100</v>
      </c>
      <c r="B280" s="1" t="s">
        <v>101</v>
      </c>
      <c r="D280" s="4" t="s">
        <v>134</v>
      </c>
      <c r="E280" s="1" t="s">
        <v>135</v>
      </c>
      <c r="F280" s="3">
        <v>605573.11999999976</v>
      </c>
      <c r="G280" s="14">
        <f>$G$279</f>
        <v>0.12569999443460539</v>
      </c>
      <c r="H280" s="3">
        <f t="shared" ref="H280:H283" si="56">F280*G280</f>
        <v>76120.537813746589</v>
      </c>
    </row>
    <row r="281" spans="1:8" x14ac:dyDescent="0.2">
      <c r="A281" s="4" t="s">
        <v>100</v>
      </c>
      <c r="B281" s="1" t="s">
        <v>101</v>
      </c>
      <c r="D281" s="4" t="s">
        <v>184</v>
      </c>
      <c r="E281" s="1" t="s">
        <v>185</v>
      </c>
      <c r="F281" s="3">
        <v>3765.5299999999997</v>
      </c>
      <c r="G281" s="14">
        <f t="shared" ref="G281:G283" si="57">$G$279</f>
        <v>0.12569999443460539</v>
      </c>
      <c r="H281" s="3">
        <f t="shared" si="56"/>
        <v>473.32710004333961</v>
      </c>
    </row>
    <row r="282" spans="1:8" x14ac:dyDescent="0.2">
      <c r="A282" s="4" t="s">
        <v>100</v>
      </c>
      <c r="B282" s="1" t="s">
        <v>101</v>
      </c>
      <c r="D282" s="4" t="s">
        <v>142</v>
      </c>
      <c r="E282" s="1" t="s">
        <v>143</v>
      </c>
      <c r="F282" s="3">
        <v>198264.61</v>
      </c>
      <c r="G282" s="14">
        <f t="shared" si="57"/>
        <v>0.12569999443460539</v>
      </c>
      <c r="H282" s="3">
        <f t="shared" si="56"/>
        <v>24921.860373579206</v>
      </c>
    </row>
    <row r="283" spans="1:8" x14ac:dyDescent="0.2">
      <c r="A283" s="4" t="s">
        <v>100</v>
      </c>
      <c r="B283" s="1" t="s">
        <v>101</v>
      </c>
      <c r="D283" s="4" t="s">
        <v>216</v>
      </c>
      <c r="E283" s="1" t="s">
        <v>217</v>
      </c>
      <c r="F283" s="3">
        <v>246.03</v>
      </c>
      <c r="G283" s="14">
        <f t="shared" si="57"/>
        <v>0.12569999443460539</v>
      </c>
      <c r="H283" s="3">
        <f t="shared" si="56"/>
        <v>30.925969630745964</v>
      </c>
    </row>
    <row r="284" spans="1:8" ht="12" thickBot="1" x14ac:dyDescent="0.25">
      <c r="A284" s="4" t="s">
        <v>266</v>
      </c>
      <c r="F284" s="7">
        <f>SUM(F279:F283)</f>
        <v>9.9999994866095676E-3</v>
      </c>
      <c r="G284" s="12"/>
      <c r="H284" s="7">
        <f>SUM(H279:H283)</f>
        <v>1.25699986950778E-3</v>
      </c>
    </row>
    <row r="285" spans="1:8" ht="12" thickTop="1" x14ac:dyDescent="0.2"/>
    <row r="286" spans="1:8" x14ac:dyDescent="0.2">
      <c r="H286" s="9" t="s">
        <v>334</v>
      </c>
    </row>
    <row r="287" spans="1:8" s="2" customFormat="1" ht="12" thickBot="1" x14ac:dyDescent="0.25">
      <c r="A287" s="5" t="s">
        <v>0</v>
      </c>
      <c r="B287" s="6" t="s">
        <v>1</v>
      </c>
      <c r="C287" s="27" t="s">
        <v>347</v>
      </c>
      <c r="D287" s="5" t="s">
        <v>2</v>
      </c>
      <c r="E287" s="6" t="s">
        <v>3</v>
      </c>
      <c r="F287" s="8" t="s">
        <v>333</v>
      </c>
      <c r="G287" s="8" t="s">
        <v>337</v>
      </c>
      <c r="H287" s="10" t="s">
        <v>335</v>
      </c>
    </row>
    <row r="288" spans="1:8" x14ac:dyDescent="0.2">
      <c r="A288" s="4" t="s">
        <v>180</v>
      </c>
      <c r="B288" s="1" t="s">
        <v>181</v>
      </c>
      <c r="C288" s="4" t="s">
        <v>351</v>
      </c>
      <c r="D288" s="4" t="s">
        <v>6</v>
      </c>
      <c r="E288" s="1" t="s">
        <v>7</v>
      </c>
      <c r="F288" s="3">
        <v>-421190.15999999992</v>
      </c>
      <c r="G288" s="13">
        <f>H288/F288</f>
        <v>0.12569999261141335</v>
      </c>
      <c r="H288" s="3">
        <v>-52943.6</v>
      </c>
    </row>
    <row r="289" spans="1:11" x14ac:dyDescent="0.2">
      <c r="A289" s="4" t="s">
        <v>180</v>
      </c>
      <c r="B289" s="1" t="s">
        <v>181</v>
      </c>
      <c r="D289" s="4" t="s">
        <v>134</v>
      </c>
      <c r="E289" s="1" t="s">
        <v>135</v>
      </c>
      <c r="F289" s="3">
        <v>293862.28999999992</v>
      </c>
      <c r="G289" s="14">
        <f>$G$288</f>
        <v>0.12569999261141335</v>
      </c>
      <c r="H289" s="3">
        <f t="shared" ref="H289:H291" si="58">F289*G289</f>
        <v>36938.487681772996</v>
      </c>
    </row>
    <row r="290" spans="1:11" x14ac:dyDescent="0.2">
      <c r="A290" s="4" t="s">
        <v>180</v>
      </c>
      <c r="B290" s="1" t="s">
        <v>181</v>
      </c>
      <c r="D290" s="4" t="s">
        <v>184</v>
      </c>
      <c r="E290" s="1" t="s">
        <v>185</v>
      </c>
      <c r="F290" s="3">
        <v>5737.0700000000006</v>
      </c>
      <c r="G290" s="14">
        <f t="shared" ref="G290:G291" si="59">$G$288</f>
        <v>0.12569999261141335</v>
      </c>
      <c r="H290" s="3">
        <f t="shared" si="58"/>
        <v>721.14965661116128</v>
      </c>
    </row>
    <row r="291" spans="1:11" x14ac:dyDescent="0.2">
      <c r="A291" s="4" t="s">
        <v>180</v>
      </c>
      <c r="B291" s="1" t="s">
        <v>181</v>
      </c>
      <c r="D291" s="4" t="s">
        <v>142</v>
      </c>
      <c r="E291" s="1" t="s">
        <v>143</v>
      </c>
      <c r="F291" s="3">
        <v>121590.76999999996</v>
      </c>
      <c r="G291" s="14">
        <f t="shared" si="59"/>
        <v>0.12569999261141335</v>
      </c>
      <c r="H291" s="3">
        <f t="shared" si="58"/>
        <v>15283.958890616055</v>
      </c>
    </row>
    <row r="292" spans="1:11" ht="12" thickBot="1" x14ac:dyDescent="0.25">
      <c r="A292" s="4" t="s">
        <v>267</v>
      </c>
      <c r="F292" s="7">
        <v>-3.0000000027939677E-2</v>
      </c>
      <c r="G292" s="12"/>
      <c r="H292" s="7">
        <f>SUM(H288:H291)</f>
        <v>-3.7709997850470245E-3</v>
      </c>
    </row>
    <row r="293" spans="1:11" ht="12" thickTop="1" x14ac:dyDescent="0.2"/>
    <row r="294" spans="1:11" x14ac:dyDescent="0.2">
      <c r="H294" s="9" t="s">
        <v>334</v>
      </c>
    </row>
    <row r="295" spans="1:11" s="2" customFormat="1" ht="12" thickBot="1" x14ac:dyDescent="0.25">
      <c r="A295" s="5" t="s">
        <v>0</v>
      </c>
      <c r="B295" s="6" t="s">
        <v>1</v>
      </c>
      <c r="C295" s="27" t="s">
        <v>347</v>
      </c>
      <c r="D295" s="5" t="s">
        <v>2</v>
      </c>
      <c r="E295" s="6" t="s">
        <v>3</v>
      </c>
      <c r="F295" s="8" t="s">
        <v>333</v>
      </c>
      <c r="G295" s="8" t="s">
        <v>337</v>
      </c>
      <c r="H295" s="10" t="s">
        <v>335</v>
      </c>
    </row>
    <row r="296" spans="1:11" x14ac:dyDescent="0.2">
      <c r="A296" s="4" t="s">
        <v>108</v>
      </c>
      <c r="B296" s="1" t="s">
        <v>109</v>
      </c>
      <c r="C296" s="4" t="s">
        <v>348</v>
      </c>
      <c r="D296" s="4" t="s">
        <v>6</v>
      </c>
      <c r="E296" s="1" t="s">
        <v>7</v>
      </c>
      <c r="F296" s="3">
        <v>-513374.6700000001</v>
      </c>
      <c r="G296" s="13">
        <f>H296/F296</f>
        <v>0.10209997310541245</v>
      </c>
      <c r="H296" s="3">
        <v>-52415.54</v>
      </c>
    </row>
    <row r="297" spans="1:11" x14ac:dyDescent="0.2">
      <c r="A297" s="4" t="s">
        <v>108</v>
      </c>
      <c r="B297" s="1" t="s">
        <v>109</v>
      </c>
      <c r="D297" s="4" t="s">
        <v>184</v>
      </c>
      <c r="E297" s="1" t="s">
        <v>185</v>
      </c>
      <c r="F297" s="3">
        <v>513374.67</v>
      </c>
      <c r="G297" s="14">
        <f>G296</f>
        <v>0.10209997310541245</v>
      </c>
      <c r="H297" s="3">
        <f t="shared" ref="H297" si="60">F297*G297</f>
        <v>52415.539999999994</v>
      </c>
    </row>
    <row r="298" spans="1:11" ht="12" thickBot="1" x14ac:dyDescent="0.25">
      <c r="A298" s="4" t="s">
        <v>268</v>
      </c>
      <c r="F298" s="7">
        <f>SUM(F296:F297)</f>
        <v>0</v>
      </c>
      <c r="G298" s="12"/>
      <c r="H298" s="7">
        <f>SUM(H296:H297)</f>
        <v>0</v>
      </c>
    </row>
    <row r="299" spans="1:11" ht="12" thickTop="1" x14ac:dyDescent="0.2"/>
    <row r="300" spans="1:11" x14ac:dyDescent="0.2">
      <c r="H300" s="9" t="s">
        <v>334</v>
      </c>
    </row>
    <row r="301" spans="1:11" s="2" customFormat="1" ht="12" thickBot="1" x14ac:dyDescent="0.25">
      <c r="A301" s="5" t="s">
        <v>0</v>
      </c>
      <c r="B301" s="6" t="s">
        <v>1</v>
      </c>
      <c r="C301" s="27" t="s">
        <v>347</v>
      </c>
      <c r="D301" s="5" t="s">
        <v>2</v>
      </c>
      <c r="E301" s="6" t="s">
        <v>3</v>
      </c>
      <c r="F301" s="8" t="s">
        <v>333</v>
      </c>
      <c r="G301" s="8" t="s">
        <v>337</v>
      </c>
      <c r="H301" s="10" t="s">
        <v>335</v>
      </c>
      <c r="K301" s="1"/>
    </row>
    <row r="302" spans="1:11" x14ac:dyDescent="0.2">
      <c r="A302" s="4" t="s">
        <v>114</v>
      </c>
      <c r="B302" s="1" t="s">
        <v>115</v>
      </c>
      <c r="C302" s="4" t="s">
        <v>348</v>
      </c>
      <c r="D302" s="4" t="s">
        <v>6</v>
      </c>
      <c r="E302" s="1" t="s">
        <v>7</v>
      </c>
      <c r="F302" s="3">
        <v>-976139.73</v>
      </c>
      <c r="G302" s="13">
        <f>H302/F302</f>
        <v>0.10209999340975499</v>
      </c>
      <c r="H302" s="3">
        <v>-99663.860000000015</v>
      </c>
    </row>
    <row r="303" spans="1:11" x14ac:dyDescent="0.2">
      <c r="A303" s="4" t="s">
        <v>114</v>
      </c>
      <c r="B303" s="1" t="s">
        <v>115</v>
      </c>
      <c r="D303" s="4" t="s">
        <v>134</v>
      </c>
      <c r="E303" s="1" t="s">
        <v>135</v>
      </c>
      <c r="F303" s="3">
        <v>450804.18</v>
      </c>
      <c r="G303" s="14">
        <f>$G$302</f>
        <v>0.10209999340975499</v>
      </c>
      <c r="H303" s="3">
        <f t="shared" ref="H303:H306" si="61">F303*G303</f>
        <v>46027.103807090003</v>
      </c>
    </row>
    <row r="304" spans="1:11" x14ac:dyDescent="0.2">
      <c r="A304" s="4" t="s">
        <v>114</v>
      </c>
      <c r="B304" s="1" t="s">
        <v>115</v>
      </c>
      <c r="D304" s="4" t="s">
        <v>184</v>
      </c>
      <c r="E304" s="1" t="s">
        <v>185</v>
      </c>
      <c r="F304" s="3">
        <v>31484.050000000003</v>
      </c>
      <c r="G304" s="14">
        <f t="shared" ref="G304:G306" si="62">$G$302</f>
        <v>0.10209999340975499</v>
      </c>
      <c r="H304" s="3">
        <f t="shared" si="61"/>
        <v>3214.5212975123968</v>
      </c>
    </row>
    <row r="305" spans="1:11" x14ac:dyDescent="0.2">
      <c r="A305" s="4" t="s">
        <v>114</v>
      </c>
      <c r="B305" s="1" t="s">
        <v>115</v>
      </c>
      <c r="D305" s="4" t="s">
        <v>142</v>
      </c>
      <c r="E305" s="1" t="s">
        <v>143</v>
      </c>
      <c r="F305" s="3">
        <v>493099.47999999992</v>
      </c>
      <c r="G305" s="14">
        <f t="shared" si="62"/>
        <v>0.10209999340975499</v>
      </c>
      <c r="H305" s="3">
        <f t="shared" si="61"/>
        <v>50345.45365835361</v>
      </c>
    </row>
    <row r="306" spans="1:11" x14ac:dyDescent="0.2">
      <c r="A306" s="4" t="s">
        <v>114</v>
      </c>
      <c r="B306" s="1" t="s">
        <v>115</v>
      </c>
      <c r="D306" s="4" t="s">
        <v>216</v>
      </c>
      <c r="E306" s="1" t="s">
        <v>217</v>
      </c>
      <c r="F306" s="3">
        <v>752.11</v>
      </c>
      <c r="G306" s="14">
        <f t="shared" si="62"/>
        <v>0.10209999340975499</v>
      </c>
      <c r="H306" s="3">
        <f t="shared" si="61"/>
        <v>76.790426043410832</v>
      </c>
    </row>
    <row r="307" spans="1:11" ht="12" thickBot="1" x14ac:dyDescent="0.25">
      <c r="A307" s="4" t="s">
        <v>269</v>
      </c>
      <c r="F307" s="7">
        <f>SUM(F302:F306)</f>
        <v>8.9999999864971869E-2</v>
      </c>
      <c r="G307" s="12"/>
      <c r="H307" s="7">
        <f>SUM(H302:H306)</f>
        <v>9.1889994029656918E-3</v>
      </c>
    </row>
    <row r="308" spans="1:11" ht="12" thickTop="1" x14ac:dyDescent="0.2"/>
    <row r="309" spans="1:11" x14ac:dyDescent="0.2">
      <c r="H309" s="9" t="s">
        <v>334</v>
      </c>
    </row>
    <row r="310" spans="1:11" s="2" customFormat="1" ht="12" thickBot="1" x14ac:dyDescent="0.25">
      <c r="A310" s="5" t="s">
        <v>0</v>
      </c>
      <c r="B310" s="6" t="s">
        <v>1</v>
      </c>
      <c r="C310" s="27" t="s">
        <v>347</v>
      </c>
      <c r="D310" s="5" t="s">
        <v>2</v>
      </c>
      <c r="E310" s="6" t="s">
        <v>3</v>
      </c>
      <c r="F310" s="8" t="s">
        <v>333</v>
      </c>
      <c r="G310" s="8" t="s">
        <v>337</v>
      </c>
      <c r="H310" s="10" t="s">
        <v>335</v>
      </c>
      <c r="K310" s="1"/>
    </row>
    <row r="311" spans="1:11" x14ac:dyDescent="0.2">
      <c r="A311" s="4" t="s">
        <v>154</v>
      </c>
      <c r="B311" s="1" t="s">
        <v>155</v>
      </c>
      <c r="C311" s="4" t="s">
        <v>351</v>
      </c>
      <c r="D311" s="4" t="s">
        <v>6</v>
      </c>
      <c r="E311" s="1" t="s">
        <v>7</v>
      </c>
      <c r="F311" s="3">
        <v>-975833.09999999951</v>
      </c>
      <c r="G311" s="13">
        <f>H311/F311</f>
        <v>0.12570001980871529</v>
      </c>
      <c r="H311" s="3">
        <v>-122662.23999999999</v>
      </c>
    </row>
    <row r="312" spans="1:11" x14ac:dyDescent="0.2">
      <c r="A312" s="4" t="s">
        <v>154</v>
      </c>
      <c r="B312" s="1" t="s">
        <v>155</v>
      </c>
      <c r="D312" s="4" t="s">
        <v>134</v>
      </c>
      <c r="E312" s="1" t="s">
        <v>135</v>
      </c>
      <c r="F312" s="3">
        <v>733917.38000000012</v>
      </c>
      <c r="G312" s="14">
        <f>$G$311</f>
        <v>0.12570001980871529</v>
      </c>
      <c r="H312" s="3">
        <f t="shared" ref="H312:H314" si="63">F312*G312</f>
        <v>92253.429203960433</v>
      </c>
    </row>
    <row r="313" spans="1:11" x14ac:dyDescent="0.2">
      <c r="A313" s="4" t="s">
        <v>154</v>
      </c>
      <c r="B313" s="1" t="s">
        <v>155</v>
      </c>
      <c r="D313" s="4" t="s">
        <v>184</v>
      </c>
      <c r="E313" s="1" t="s">
        <v>185</v>
      </c>
      <c r="F313" s="3">
        <v>1631.11</v>
      </c>
      <c r="G313" s="14">
        <f t="shared" ref="G313:G314" si="64">$G$311</f>
        <v>0.12570001980871529</v>
      </c>
      <c r="H313" s="3">
        <f t="shared" si="63"/>
        <v>205.03055931019358</v>
      </c>
    </row>
    <row r="314" spans="1:11" x14ac:dyDescent="0.2">
      <c r="A314" s="4" t="s">
        <v>154</v>
      </c>
      <c r="B314" s="1" t="s">
        <v>155</v>
      </c>
      <c r="D314" s="4" t="s">
        <v>142</v>
      </c>
      <c r="E314" s="1" t="s">
        <v>143</v>
      </c>
      <c r="F314" s="3">
        <v>240284.59999999998</v>
      </c>
      <c r="G314" s="14">
        <f t="shared" si="64"/>
        <v>0.12570001980871529</v>
      </c>
      <c r="H314" s="3">
        <f t="shared" si="63"/>
        <v>30203.778979729224</v>
      </c>
    </row>
    <row r="315" spans="1:11" ht="12" thickBot="1" x14ac:dyDescent="0.25">
      <c r="A315" s="4" t="s">
        <v>270</v>
      </c>
      <c r="F315" s="7">
        <f>SUM(F311:F314)</f>
        <v>-9.9999994272366166E-3</v>
      </c>
      <c r="G315" s="12"/>
      <c r="H315" s="7">
        <f>SUM(H311:H314)</f>
        <v>-1.2570001381391194E-3</v>
      </c>
    </row>
    <row r="316" spans="1:11" ht="12" thickTop="1" x14ac:dyDescent="0.2"/>
    <row r="317" spans="1:11" x14ac:dyDescent="0.2">
      <c r="H317" s="9" t="s">
        <v>334</v>
      </c>
    </row>
    <row r="318" spans="1:11" s="2" customFormat="1" ht="12" thickBot="1" x14ac:dyDescent="0.25">
      <c r="A318" s="5" t="s">
        <v>0</v>
      </c>
      <c r="B318" s="6" t="s">
        <v>1</v>
      </c>
      <c r="C318" s="27" t="s">
        <v>347</v>
      </c>
      <c r="D318" s="5" t="s">
        <v>2</v>
      </c>
      <c r="E318" s="6" t="s">
        <v>3</v>
      </c>
      <c r="F318" s="8" t="s">
        <v>333</v>
      </c>
      <c r="G318" s="8" t="s">
        <v>337</v>
      </c>
      <c r="H318" s="10" t="s">
        <v>335</v>
      </c>
      <c r="K318" s="1"/>
    </row>
    <row r="319" spans="1:11" x14ac:dyDescent="0.2">
      <c r="A319" s="4" t="s">
        <v>116</v>
      </c>
      <c r="B319" s="1" t="s">
        <v>117</v>
      </c>
      <c r="C319" s="4" t="s">
        <v>349</v>
      </c>
      <c r="D319" s="4" t="s">
        <v>6</v>
      </c>
      <c r="E319" s="1" t="s">
        <v>7</v>
      </c>
      <c r="F319" s="3">
        <v>-3137787.5399999986</v>
      </c>
      <c r="G319" s="13">
        <f>H319/F319</f>
        <v>0.10249999909171673</v>
      </c>
      <c r="H319" s="3">
        <v>-321623.21999999991</v>
      </c>
    </row>
    <row r="320" spans="1:11" x14ac:dyDescent="0.2">
      <c r="A320" s="4" t="s">
        <v>116</v>
      </c>
      <c r="B320" s="1" t="s">
        <v>117</v>
      </c>
      <c r="D320" s="4" t="s">
        <v>212</v>
      </c>
      <c r="E320" s="1" t="s">
        <v>213</v>
      </c>
      <c r="F320" s="3">
        <v>16719.510000000002</v>
      </c>
      <c r="G320" s="14">
        <f>$G$319</f>
        <v>0.10249999909171673</v>
      </c>
      <c r="H320" s="3">
        <f t="shared" ref="H320:H325" si="65">F320*G320</f>
        <v>1713.7497598139489</v>
      </c>
    </row>
    <row r="321" spans="1:11" x14ac:dyDescent="0.2">
      <c r="A321" s="4" t="s">
        <v>116</v>
      </c>
      <c r="B321" s="1" t="s">
        <v>117</v>
      </c>
      <c r="D321" s="4" t="s">
        <v>134</v>
      </c>
      <c r="E321" s="1" t="s">
        <v>135</v>
      </c>
      <c r="F321" s="3">
        <v>1903919.57</v>
      </c>
      <c r="G321" s="14">
        <f t="shared" ref="G321:G325" si="66">$G$319</f>
        <v>0.10249999909171673</v>
      </c>
      <c r="H321" s="3">
        <f t="shared" si="65"/>
        <v>195151.75419570171</v>
      </c>
    </row>
    <row r="322" spans="1:11" x14ac:dyDescent="0.2">
      <c r="A322" s="4" t="s">
        <v>116</v>
      </c>
      <c r="B322" s="1" t="s">
        <v>117</v>
      </c>
      <c r="D322" s="4" t="s">
        <v>184</v>
      </c>
      <c r="E322" s="1" t="s">
        <v>185</v>
      </c>
      <c r="F322" s="3">
        <v>378109.50000000012</v>
      </c>
      <c r="G322" s="14">
        <f t="shared" si="66"/>
        <v>0.10249999909171673</v>
      </c>
      <c r="H322" s="3">
        <f t="shared" si="65"/>
        <v>38756.223406569479</v>
      </c>
    </row>
    <row r="323" spans="1:11" x14ac:dyDescent="0.2">
      <c r="A323" s="4" t="s">
        <v>116</v>
      </c>
      <c r="B323" s="1" t="s">
        <v>117</v>
      </c>
      <c r="D323" s="4" t="s">
        <v>188</v>
      </c>
      <c r="E323" s="1" t="s">
        <v>189</v>
      </c>
      <c r="F323" s="3">
        <v>22681.030000000002</v>
      </c>
      <c r="G323" s="14">
        <f t="shared" si="66"/>
        <v>0.10249999909171673</v>
      </c>
      <c r="H323" s="3">
        <f t="shared" si="65"/>
        <v>2324.8055543992</v>
      </c>
    </row>
    <row r="324" spans="1:11" x14ac:dyDescent="0.2">
      <c r="A324" s="4" t="s">
        <v>116</v>
      </c>
      <c r="B324" s="1" t="s">
        <v>117</v>
      </c>
      <c r="D324" s="4" t="s">
        <v>142</v>
      </c>
      <c r="E324" s="1" t="s">
        <v>143</v>
      </c>
      <c r="F324" s="3">
        <v>814189.54999999981</v>
      </c>
      <c r="G324" s="14">
        <f t="shared" si="66"/>
        <v>0.10249999909171673</v>
      </c>
      <c r="H324" s="3">
        <f t="shared" si="65"/>
        <v>83454.428135485228</v>
      </c>
    </row>
    <row r="325" spans="1:11" x14ac:dyDescent="0.2">
      <c r="A325" s="4" t="s">
        <v>116</v>
      </c>
      <c r="B325" s="1" t="s">
        <v>117</v>
      </c>
      <c r="D325" s="4" t="s">
        <v>216</v>
      </c>
      <c r="E325" s="1" t="s">
        <v>217</v>
      </c>
      <c r="F325" s="3">
        <v>2168.4299999999998</v>
      </c>
      <c r="G325" s="14">
        <f t="shared" si="66"/>
        <v>0.10249999909171673</v>
      </c>
      <c r="H325" s="3">
        <f t="shared" si="65"/>
        <v>222.26407303045127</v>
      </c>
    </row>
    <row r="326" spans="1:11" ht="12" thickBot="1" x14ac:dyDescent="0.25">
      <c r="A326" s="4" t="s">
        <v>271</v>
      </c>
      <c r="F326" s="7">
        <f>SUM(F319:F325)</f>
        <v>5.0000001159332896E-2</v>
      </c>
      <c r="G326" s="12"/>
      <c r="H326" s="7">
        <f>SUM(H319:H325)</f>
        <v>5.1250000935567641E-3</v>
      </c>
    </row>
    <row r="327" spans="1:11" ht="12" thickTop="1" x14ac:dyDescent="0.2"/>
    <row r="328" spans="1:11" x14ac:dyDescent="0.2">
      <c r="H328" s="9" t="s">
        <v>334</v>
      </c>
    </row>
    <row r="329" spans="1:11" s="2" customFormat="1" ht="12" thickBot="1" x14ac:dyDescent="0.25">
      <c r="A329" s="5" t="s">
        <v>0</v>
      </c>
      <c r="B329" s="6" t="s">
        <v>1</v>
      </c>
      <c r="C329" s="27" t="s">
        <v>347</v>
      </c>
      <c r="D329" s="5" t="s">
        <v>2</v>
      </c>
      <c r="E329" s="6" t="s">
        <v>3</v>
      </c>
      <c r="F329" s="8" t="s">
        <v>333</v>
      </c>
      <c r="G329" s="8" t="s">
        <v>337</v>
      </c>
      <c r="H329" s="10" t="s">
        <v>335</v>
      </c>
      <c r="K329" s="1"/>
    </row>
    <row r="330" spans="1:11" x14ac:dyDescent="0.2">
      <c r="A330" s="4" t="s">
        <v>122</v>
      </c>
      <c r="B330" s="1" t="s">
        <v>123</v>
      </c>
      <c r="C330" s="4" t="s">
        <v>353</v>
      </c>
      <c r="D330" s="4" t="s">
        <v>6</v>
      </c>
      <c r="E330" s="1" t="s">
        <v>7</v>
      </c>
      <c r="F330" s="3">
        <v>-195729.62</v>
      </c>
      <c r="G330" s="13">
        <f>H330/F330</f>
        <v>0</v>
      </c>
      <c r="H330" s="3">
        <v>0</v>
      </c>
    </row>
    <row r="331" spans="1:11" x14ac:dyDescent="0.2">
      <c r="A331" s="4" t="s">
        <v>122</v>
      </c>
      <c r="B331" s="1" t="s">
        <v>123</v>
      </c>
      <c r="D331" s="4" t="s">
        <v>134</v>
      </c>
      <c r="E331" s="1" t="s">
        <v>135</v>
      </c>
      <c r="F331" s="3">
        <v>143187.87</v>
      </c>
      <c r="G331" s="14">
        <f>$G$330</f>
        <v>0</v>
      </c>
      <c r="H331" s="3">
        <f t="shared" ref="H331:H333" si="67">F331*G331</f>
        <v>0</v>
      </c>
    </row>
    <row r="332" spans="1:11" x14ac:dyDescent="0.2">
      <c r="A332" s="4" t="s">
        <v>122</v>
      </c>
      <c r="B332" s="1" t="s">
        <v>123</v>
      </c>
      <c r="D332" s="4" t="s">
        <v>184</v>
      </c>
      <c r="E332" s="1" t="s">
        <v>185</v>
      </c>
      <c r="F332" s="3">
        <v>5662.1</v>
      </c>
      <c r="G332" s="14">
        <f t="shared" ref="G332:G333" si="68">$G$330</f>
        <v>0</v>
      </c>
      <c r="H332" s="3">
        <f t="shared" si="67"/>
        <v>0</v>
      </c>
    </row>
    <row r="333" spans="1:11" x14ac:dyDescent="0.2">
      <c r="A333" s="4" t="s">
        <v>122</v>
      </c>
      <c r="B333" s="1" t="s">
        <v>123</v>
      </c>
      <c r="D333" s="4" t="s">
        <v>142</v>
      </c>
      <c r="E333" s="1" t="s">
        <v>143</v>
      </c>
      <c r="F333" s="3">
        <v>46879.649999999987</v>
      </c>
      <c r="G333" s="14">
        <f t="shared" si="68"/>
        <v>0</v>
      </c>
      <c r="H333" s="3">
        <f t="shared" si="67"/>
        <v>0</v>
      </c>
    </row>
    <row r="334" spans="1:11" ht="12" thickBot="1" x14ac:dyDescent="0.25">
      <c r="A334" s="4" t="s">
        <v>272</v>
      </c>
      <c r="F334" s="7">
        <f>SUM(F330:F333)</f>
        <v>0</v>
      </c>
      <c r="G334" s="12"/>
      <c r="H334" s="7">
        <f>SUM(H330:H333)</f>
        <v>0</v>
      </c>
    </row>
    <row r="335" spans="1:11" ht="12" thickTop="1" x14ac:dyDescent="0.2">
      <c r="J335" s="3"/>
    </row>
    <row r="336" spans="1:11" x14ac:dyDescent="0.2">
      <c r="H336" s="9" t="s">
        <v>334</v>
      </c>
      <c r="J336" s="3"/>
    </row>
    <row r="337" spans="1:11" s="2" customFormat="1" ht="12" thickBot="1" x14ac:dyDescent="0.25">
      <c r="A337" s="5" t="s">
        <v>0</v>
      </c>
      <c r="B337" s="6" t="s">
        <v>1</v>
      </c>
      <c r="C337" s="27" t="s">
        <v>347</v>
      </c>
      <c r="D337" s="5" t="s">
        <v>2</v>
      </c>
      <c r="E337" s="6" t="s">
        <v>3</v>
      </c>
      <c r="F337" s="8" t="s">
        <v>333</v>
      </c>
      <c r="G337" s="8" t="s">
        <v>337</v>
      </c>
      <c r="H337" s="10" t="s">
        <v>335</v>
      </c>
      <c r="J337" s="3"/>
      <c r="K337" s="1"/>
    </row>
    <row r="338" spans="1:11" x14ac:dyDescent="0.2">
      <c r="A338" s="4" t="s">
        <v>124</v>
      </c>
      <c r="B338" s="1" t="s">
        <v>125</v>
      </c>
      <c r="C338" s="4" t="s">
        <v>350</v>
      </c>
      <c r="D338" s="4" t="s">
        <v>6</v>
      </c>
      <c r="E338" s="1" t="s">
        <v>7</v>
      </c>
      <c r="F338" s="3">
        <v>-7911221.6499999994</v>
      </c>
      <c r="G338" s="13">
        <f>H338/F338</f>
        <v>0.10989999882003057</v>
      </c>
      <c r="H338" s="3">
        <v>-869443.25000000023</v>
      </c>
      <c r="J338" s="3"/>
    </row>
    <row r="339" spans="1:11" x14ac:dyDescent="0.2">
      <c r="A339" s="4" t="s">
        <v>124</v>
      </c>
      <c r="B339" s="1" t="s">
        <v>125</v>
      </c>
      <c r="D339" s="4" t="s">
        <v>134</v>
      </c>
      <c r="E339" s="1" t="s">
        <v>135</v>
      </c>
      <c r="F339" s="3">
        <v>2382238</v>
      </c>
      <c r="G339" s="14">
        <f>$G$338</f>
        <v>0.10989999882003057</v>
      </c>
      <c r="H339" s="3">
        <f t="shared" ref="H339:H344" si="69">F339*G339</f>
        <v>261807.95338903199</v>
      </c>
      <c r="J339" s="3"/>
    </row>
    <row r="340" spans="1:11" x14ac:dyDescent="0.2">
      <c r="A340" s="4" t="s">
        <v>124</v>
      </c>
      <c r="B340" s="1" t="s">
        <v>125</v>
      </c>
      <c r="D340" s="4" t="s">
        <v>184</v>
      </c>
      <c r="E340" s="1" t="s">
        <v>185</v>
      </c>
      <c r="F340" s="3">
        <v>3693880.3400000003</v>
      </c>
      <c r="G340" s="14">
        <f t="shared" ref="G340:G344" si="70">$G$338</f>
        <v>0.10989999882003057</v>
      </c>
      <c r="H340" s="3">
        <f t="shared" si="69"/>
        <v>405957.44500733417</v>
      </c>
      <c r="J340" s="3"/>
    </row>
    <row r="341" spans="1:11" x14ac:dyDescent="0.2">
      <c r="A341" s="4" t="s">
        <v>124</v>
      </c>
      <c r="B341" s="1" t="s">
        <v>125</v>
      </c>
      <c r="D341" s="4" t="s">
        <v>188</v>
      </c>
      <c r="E341" s="1" t="s">
        <v>189</v>
      </c>
      <c r="F341" s="3">
        <v>1029151.0199999999</v>
      </c>
      <c r="G341" s="14">
        <f t="shared" si="70"/>
        <v>0.10989999882003057</v>
      </c>
      <c r="H341" s="3">
        <f t="shared" si="69"/>
        <v>113103.69588363325</v>
      </c>
      <c r="J341" s="3"/>
    </row>
    <row r="342" spans="1:11" x14ac:dyDescent="0.2">
      <c r="A342" s="4" t="s">
        <v>124</v>
      </c>
      <c r="B342" s="1" t="s">
        <v>125</v>
      </c>
      <c r="D342" s="4" t="s">
        <v>142</v>
      </c>
      <c r="E342" s="1" t="s">
        <v>143</v>
      </c>
      <c r="F342" s="3">
        <v>804358.27000000025</v>
      </c>
      <c r="G342" s="14">
        <f t="shared" si="70"/>
        <v>0.10989999882003057</v>
      </c>
      <c r="H342" s="3">
        <f t="shared" si="69"/>
        <v>88398.972923881855</v>
      </c>
      <c r="J342" s="3"/>
    </row>
    <row r="343" spans="1:11" x14ac:dyDescent="0.2">
      <c r="A343" s="4" t="s">
        <v>124</v>
      </c>
      <c r="B343" s="1" t="s">
        <v>125</v>
      </c>
      <c r="D343" s="4" t="s">
        <v>186</v>
      </c>
      <c r="E343" s="1" t="s">
        <v>187</v>
      </c>
      <c r="F343" s="3">
        <v>1279.3499999999999</v>
      </c>
      <c r="G343" s="14">
        <f t="shared" si="70"/>
        <v>0.10989999882003057</v>
      </c>
      <c r="H343" s="3">
        <f t="shared" si="69"/>
        <v>140.6005634904061</v>
      </c>
      <c r="J343" s="3"/>
    </row>
    <row r="344" spans="1:11" x14ac:dyDescent="0.2">
      <c r="A344" s="4" t="s">
        <v>124</v>
      </c>
      <c r="B344" s="1" t="s">
        <v>125</v>
      </c>
      <c r="D344" s="4" t="s">
        <v>216</v>
      </c>
      <c r="E344" s="1" t="s">
        <v>217</v>
      </c>
      <c r="F344" s="3">
        <v>314.7</v>
      </c>
      <c r="G344" s="14">
        <f t="shared" si="70"/>
        <v>0.10989999882003057</v>
      </c>
      <c r="H344" s="3">
        <f t="shared" si="69"/>
        <v>34.585529628663622</v>
      </c>
      <c r="J344" s="3"/>
    </row>
    <row r="345" spans="1:11" ht="12" thickBot="1" x14ac:dyDescent="0.25">
      <c r="A345" s="4" t="s">
        <v>273</v>
      </c>
      <c r="F345" s="7">
        <f>SUM(F338:F344)</f>
        <v>3.0000001029009127E-2</v>
      </c>
      <c r="G345" s="12"/>
      <c r="H345" s="7">
        <f>SUM(H338:H344)</f>
        <v>3.297000157786556E-3</v>
      </c>
      <c r="J345" s="3"/>
    </row>
    <row r="346" spans="1:11" ht="12" thickTop="1" x14ac:dyDescent="0.2">
      <c r="J346" s="3"/>
    </row>
    <row r="347" spans="1:11" x14ac:dyDescent="0.2">
      <c r="H347" s="9" t="s">
        <v>334</v>
      </c>
      <c r="J347" s="3"/>
    </row>
    <row r="348" spans="1:11" s="2" customFormat="1" ht="12" thickBot="1" x14ac:dyDescent="0.25">
      <c r="A348" s="5" t="s">
        <v>0</v>
      </c>
      <c r="B348" s="6" t="s">
        <v>1</v>
      </c>
      <c r="C348" s="27" t="s">
        <v>347</v>
      </c>
      <c r="D348" s="5" t="s">
        <v>2</v>
      </c>
      <c r="E348" s="6" t="s">
        <v>3</v>
      </c>
      <c r="F348" s="8" t="s">
        <v>333</v>
      </c>
      <c r="G348" s="8" t="s">
        <v>337</v>
      </c>
      <c r="H348" s="10" t="s">
        <v>335</v>
      </c>
      <c r="J348" s="3"/>
      <c r="K348" s="1"/>
    </row>
    <row r="349" spans="1:11" x14ac:dyDescent="0.2">
      <c r="A349" s="4" t="s">
        <v>126</v>
      </c>
      <c r="B349" s="1" t="s">
        <v>127</v>
      </c>
      <c r="C349" s="4" t="s">
        <v>350</v>
      </c>
      <c r="D349" s="4" t="s">
        <v>6</v>
      </c>
      <c r="E349" s="1" t="s">
        <v>7</v>
      </c>
      <c r="F349" s="3">
        <v>-2216544.9600000004</v>
      </c>
      <c r="G349" s="13">
        <f>H349/F349</f>
        <v>0.10990000401345343</v>
      </c>
      <c r="H349" s="3">
        <v>-243598.30000000002</v>
      </c>
      <c r="J349" s="3"/>
    </row>
    <row r="350" spans="1:11" x14ac:dyDescent="0.2">
      <c r="A350" s="4" t="s">
        <v>126</v>
      </c>
      <c r="B350" s="1" t="s">
        <v>127</v>
      </c>
      <c r="D350" s="4" t="s">
        <v>184</v>
      </c>
      <c r="E350" s="1" t="s">
        <v>185</v>
      </c>
      <c r="F350" s="3">
        <v>2030354.9299999992</v>
      </c>
      <c r="G350" s="14">
        <f>$G$349</f>
        <v>0.10990000401345343</v>
      </c>
      <c r="H350" s="3">
        <f t="shared" ref="H350:H351" si="71">F350*G350</f>
        <v>223136.01495573486</v>
      </c>
    </row>
    <row r="351" spans="1:11" x14ac:dyDescent="0.2">
      <c r="A351" s="4" t="s">
        <v>126</v>
      </c>
      <c r="B351" s="1" t="s">
        <v>127</v>
      </c>
      <c r="D351" s="4" t="s">
        <v>188</v>
      </c>
      <c r="E351" s="1" t="s">
        <v>189</v>
      </c>
      <c r="F351" s="3">
        <v>186190.01</v>
      </c>
      <c r="G351" s="14">
        <f>$G$349</f>
        <v>0.10990000401345343</v>
      </c>
      <c r="H351" s="3">
        <f t="shared" si="71"/>
        <v>20462.282846264934</v>
      </c>
    </row>
    <row r="352" spans="1:11" ht="12" thickBot="1" x14ac:dyDescent="0.25">
      <c r="A352" s="4" t="s">
        <v>274</v>
      </c>
      <c r="F352" s="7">
        <f>SUM(F349:F351)</f>
        <v>-2.000000118277967E-2</v>
      </c>
      <c r="G352" s="12"/>
      <c r="H352" s="7">
        <f>SUM(H349:H351)</f>
        <v>-2.1980002202326432E-3</v>
      </c>
    </row>
    <row r="353" spans="1:11" ht="12" thickTop="1" x14ac:dyDescent="0.2"/>
    <row r="354" spans="1:11" x14ac:dyDescent="0.2">
      <c r="H354" s="9" t="s">
        <v>334</v>
      </c>
    </row>
    <row r="355" spans="1:11" s="2" customFormat="1" ht="12" thickBot="1" x14ac:dyDescent="0.25">
      <c r="A355" s="5" t="s">
        <v>0</v>
      </c>
      <c r="B355" s="6" t="s">
        <v>1</v>
      </c>
      <c r="C355" s="27" t="s">
        <v>347</v>
      </c>
      <c r="D355" s="5" t="s">
        <v>2</v>
      </c>
      <c r="E355" s="6" t="s">
        <v>3</v>
      </c>
      <c r="F355" s="8" t="s">
        <v>333</v>
      </c>
      <c r="G355" s="8" t="s">
        <v>337</v>
      </c>
      <c r="H355" s="10" t="s">
        <v>335</v>
      </c>
      <c r="K355" s="1"/>
    </row>
    <row r="356" spans="1:11" x14ac:dyDescent="0.2">
      <c r="A356" s="4" t="s">
        <v>174</v>
      </c>
      <c r="B356" s="1" t="s">
        <v>175</v>
      </c>
      <c r="C356" s="4" t="s">
        <v>348</v>
      </c>
      <c r="D356" s="4" t="s">
        <v>6</v>
      </c>
      <c r="E356" s="1" t="s">
        <v>7</v>
      </c>
      <c r="F356" s="3">
        <v>-1288858.25</v>
      </c>
      <c r="G356" s="13">
        <f>H356/F356</f>
        <v>0.10210000207548037</v>
      </c>
      <c r="H356" s="3">
        <v>-131592.43</v>
      </c>
    </row>
    <row r="357" spans="1:11" x14ac:dyDescent="0.2">
      <c r="A357" s="4" t="s">
        <v>174</v>
      </c>
      <c r="B357" s="1" t="s">
        <v>175</v>
      </c>
      <c r="D357" s="4" t="s">
        <v>235</v>
      </c>
      <c r="E357" s="1" t="s">
        <v>236</v>
      </c>
      <c r="F357" s="3">
        <v>898.7</v>
      </c>
      <c r="G357" s="14">
        <f>$G$356</f>
        <v>0.10210000207548037</v>
      </c>
      <c r="H357" s="3">
        <f t="shared" ref="H357:H360" si="72">F357*G357</f>
        <v>91.757271865234216</v>
      </c>
    </row>
    <row r="358" spans="1:11" x14ac:dyDescent="0.2">
      <c r="A358" s="4" t="s">
        <v>174</v>
      </c>
      <c r="B358" s="1" t="s">
        <v>175</v>
      </c>
      <c r="D358" s="4" t="s">
        <v>134</v>
      </c>
      <c r="E358" s="1" t="s">
        <v>135</v>
      </c>
      <c r="F358" s="3">
        <v>304755.67</v>
      </c>
      <c r="G358" s="14">
        <f t="shared" ref="G358:G360" si="73">$G$356</f>
        <v>0.10210000207548037</v>
      </c>
      <c r="H358" s="3">
        <f t="shared" si="72"/>
        <v>31115.554539514407</v>
      </c>
    </row>
    <row r="359" spans="1:11" x14ac:dyDescent="0.2">
      <c r="A359" s="4" t="s">
        <v>174</v>
      </c>
      <c r="B359" s="1" t="s">
        <v>175</v>
      </c>
      <c r="D359" s="4" t="s">
        <v>184</v>
      </c>
      <c r="E359" s="1" t="s">
        <v>185</v>
      </c>
      <c r="F359" s="3">
        <v>710334.75999999989</v>
      </c>
      <c r="G359" s="14">
        <f t="shared" si="73"/>
        <v>0.10210000207548037</v>
      </c>
      <c r="H359" s="3">
        <f t="shared" si="72"/>
        <v>72525.180470285835</v>
      </c>
    </row>
    <row r="360" spans="1:11" x14ac:dyDescent="0.2">
      <c r="A360" s="4" t="s">
        <v>174</v>
      </c>
      <c r="B360" s="1" t="s">
        <v>175</v>
      </c>
      <c r="D360" s="4" t="s">
        <v>142</v>
      </c>
      <c r="E360" s="1" t="s">
        <v>143</v>
      </c>
      <c r="F360" s="3">
        <v>272869.08999999997</v>
      </c>
      <c r="G360" s="14">
        <f t="shared" si="73"/>
        <v>0.10210000207548037</v>
      </c>
      <c r="H360" s="3">
        <f t="shared" si="72"/>
        <v>27859.934655334437</v>
      </c>
    </row>
    <row r="361" spans="1:11" ht="12" thickBot="1" x14ac:dyDescent="0.25">
      <c r="A361" s="4" t="s">
        <v>275</v>
      </c>
      <c r="F361" s="7">
        <f>SUM(F356:F360)</f>
        <v>-3.0000000260770321E-2</v>
      </c>
      <c r="G361" s="12"/>
      <c r="H361" s="7">
        <f>SUM(H356:H360)</f>
        <v>-3.0630000692326576E-3</v>
      </c>
    </row>
    <row r="362" spans="1:11" ht="12" thickTop="1" x14ac:dyDescent="0.2"/>
    <row r="363" spans="1:11" x14ac:dyDescent="0.2">
      <c r="H363" s="9" t="s">
        <v>334</v>
      </c>
    </row>
    <row r="364" spans="1:11" s="2" customFormat="1" ht="12" thickBot="1" x14ac:dyDescent="0.25">
      <c r="A364" s="5" t="s">
        <v>0</v>
      </c>
      <c r="B364" s="6" t="s">
        <v>1</v>
      </c>
      <c r="C364" s="27" t="s">
        <v>347</v>
      </c>
      <c r="D364" s="5" t="s">
        <v>2</v>
      </c>
      <c r="E364" s="6" t="s">
        <v>3</v>
      </c>
      <c r="F364" s="8" t="s">
        <v>333</v>
      </c>
      <c r="G364" s="8" t="s">
        <v>337</v>
      </c>
      <c r="H364" s="10" t="s">
        <v>335</v>
      </c>
      <c r="K364" s="1"/>
    </row>
    <row r="365" spans="1:11" x14ac:dyDescent="0.2">
      <c r="A365" s="4" t="s">
        <v>176</v>
      </c>
      <c r="B365" s="1" t="s">
        <v>177</v>
      </c>
      <c r="C365" s="4" t="s">
        <v>348</v>
      </c>
      <c r="D365" s="4" t="s">
        <v>6</v>
      </c>
      <c r="E365" s="1" t="s">
        <v>7</v>
      </c>
      <c r="F365" s="3">
        <v>-531650.29</v>
      </c>
      <c r="G365" s="13">
        <f>H365/F365</f>
        <v>0.10209999133076746</v>
      </c>
      <c r="H365" s="3">
        <v>-54281.490000000005</v>
      </c>
    </row>
    <row r="366" spans="1:11" x14ac:dyDescent="0.2">
      <c r="A366" s="4" t="s">
        <v>176</v>
      </c>
      <c r="B366" s="1" t="s">
        <v>177</v>
      </c>
      <c r="D366" s="4" t="s">
        <v>134</v>
      </c>
      <c r="E366" s="1" t="s">
        <v>135</v>
      </c>
      <c r="F366" s="3">
        <v>394550.09999999992</v>
      </c>
      <c r="G366" s="14">
        <f>$G$365</f>
        <v>0.10209999133076746</v>
      </c>
      <c r="H366" s="3">
        <f t="shared" ref="H366:H368" si="74">F366*G366</f>
        <v>40283.561789553423</v>
      </c>
    </row>
    <row r="367" spans="1:11" x14ac:dyDescent="0.2">
      <c r="A367" s="4" t="s">
        <v>176</v>
      </c>
      <c r="B367" s="1" t="s">
        <v>177</v>
      </c>
      <c r="D367" s="4" t="s">
        <v>184</v>
      </c>
      <c r="E367" s="1" t="s">
        <v>185</v>
      </c>
      <c r="F367" s="3">
        <v>7924.5200000000013</v>
      </c>
      <c r="G367" s="14">
        <f t="shared" ref="G367:G368" si="75">$G$365</f>
        <v>0.10209999133076746</v>
      </c>
      <c r="H367" s="3">
        <f t="shared" si="74"/>
        <v>809.09342330049344</v>
      </c>
    </row>
    <row r="368" spans="1:11" x14ac:dyDescent="0.2">
      <c r="A368" s="4" t="s">
        <v>176</v>
      </c>
      <c r="B368" s="1" t="s">
        <v>177</v>
      </c>
      <c r="D368" s="4" t="s">
        <v>142</v>
      </c>
      <c r="E368" s="1" t="s">
        <v>143</v>
      </c>
      <c r="F368" s="3">
        <v>129175.68000000005</v>
      </c>
      <c r="G368" s="14">
        <f t="shared" si="75"/>
        <v>0.10209999133076746</v>
      </c>
      <c r="H368" s="3">
        <f t="shared" si="74"/>
        <v>13188.835808145996</v>
      </c>
    </row>
    <row r="369" spans="1:11" ht="12" thickBot="1" x14ac:dyDescent="0.25">
      <c r="A369" s="4" t="s">
        <v>276</v>
      </c>
      <c r="F369" s="7">
        <f>SUM(F365:F368)</f>
        <v>9.9999999365536496E-3</v>
      </c>
      <c r="G369" s="12"/>
      <c r="H369" s="7">
        <f>SUM(H365:H368)</f>
        <v>1.0209999072685605E-3</v>
      </c>
    </row>
    <row r="370" spans="1:11" ht="12" thickTop="1" x14ac:dyDescent="0.2"/>
    <row r="371" spans="1:11" x14ac:dyDescent="0.2">
      <c r="H371" s="9" t="s">
        <v>334</v>
      </c>
    </row>
    <row r="372" spans="1:11" s="2" customFormat="1" ht="12" thickBot="1" x14ac:dyDescent="0.25">
      <c r="A372" s="5" t="s">
        <v>0</v>
      </c>
      <c r="B372" s="6" t="s">
        <v>1</v>
      </c>
      <c r="C372" s="27" t="s">
        <v>347</v>
      </c>
      <c r="D372" s="5" t="s">
        <v>2</v>
      </c>
      <c r="E372" s="6" t="s">
        <v>3</v>
      </c>
      <c r="F372" s="8" t="s">
        <v>333</v>
      </c>
      <c r="G372" s="8" t="s">
        <v>337</v>
      </c>
      <c r="H372" s="10" t="s">
        <v>335</v>
      </c>
      <c r="K372" s="1"/>
    </row>
    <row r="373" spans="1:11" x14ac:dyDescent="0.2">
      <c r="A373" s="4" t="s">
        <v>16</v>
      </c>
      <c r="B373" s="1" t="s">
        <v>17</v>
      </c>
      <c r="C373" s="4" t="s">
        <v>348</v>
      </c>
      <c r="D373" s="4" t="s">
        <v>6</v>
      </c>
      <c r="E373" s="1" t="s">
        <v>7</v>
      </c>
      <c r="F373" s="3">
        <v>-5199812.0099999979</v>
      </c>
      <c r="G373" s="13">
        <f>H373/F373</f>
        <v>0.1020999968804642</v>
      </c>
      <c r="H373" s="3">
        <v>-530900.79</v>
      </c>
    </row>
    <row r="374" spans="1:11" x14ac:dyDescent="0.2">
      <c r="A374" s="4" t="s">
        <v>16</v>
      </c>
      <c r="B374" s="1" t="s">
        <v>17</v>
      </c>
      <c r="C374" s="4"/>
      <c r="D374" s="4" t="s">
        <v>134</v>
      </c>
      <c r="E374" s="1" t="s">
        <v>135</v>
      </c>
      <c r="F374" s="3">
        <v>1099019.6399999999</v>
      </c>
      <c r="G374" s="14">
        <f>$G$373</f>
        <v>0.1020999968804642</v>
      </c>
      <c r="H374" s="3">
        <f t="shared" ref="H374:H379" si="76">F374*G374</f>
        <v>112209.90181556888</v>
      </c>
    </row>
    <row r="375" spans="1:11" x14ac:dyDescent="0.2">
      <c r="A375" s="4" t="s">
        <v>16</v>
      </c>
      <c r="B375" s="1" t="s">
        <v>17</v>
      </c>
      <c r="D375" s="4" t="s">
        <v>184</v>
      </c>
      <c r="E375" s="1" t="s">
        <v>185</v>
      </c>
      <c r="F375" s="3">
        <v>2478277.6699999985</v>
      </c>
      <c r="G375" s="14">
        <f t="shared" ref="G375:G379" si="77">$G$373</f>
        <v>0.1020999968804642</v>
      </c>
      <c r="H375" s="3">
        <f t="shared" si="76"/>
        <v>253032.14237592393</v>
      </c>
    </row>
    <row r="376" spans="1:11" x14ac:dyDescent="0.2">
      <c r="A376" s="4" t="s">
        <v>16</v>
      </c>
      <c r="B376" s="1" t="s">
        <v>17</v>
      </c>
      <c r="D376" s="4" t="s">
        <v>188</v>
      </c>
      <c r="E376" s="1" t="s">
        <v>189</v>
      </c>
      <c r="F376" s="3">
        <v>1133542.81</v>
      </c>
      <c r="G376" s="14">
        <f t="shared" si="77"/>
        <v>0.1020999968804642</v>
      </c>
      <c r="H376" s="3">
        <f t="shared" si="76"/>
        <v>115734.71736487263</v>
      </c>
    </row>
    <row r="377" spans="1:11" x14ac:dyDescent="0.2">
      <c r="A377" s="4" t="s">
        <v>16</v>
      </c>
      <c r="B377" s="1" t="s">
        <v>17</v>
      </c>
      <c r="D377" s="4" t="s">
        <v>142</v>
      </c>
      <c r="E377" s="1" t="s">
        <v>143</v>
      </c>
      <c r="F377" s="3">
        <v>359818.96999999991</v>
      </c>
      <c r="G377" s="14">
        <f t="shared" si="77"/>
        <v>0.1020999968804642</v>
      </c>
      <c r="H377" s="3">
        <f t="shared" si="76"/>
        <v>36737.51571453183</v>
      </c>
    </row>
    <row r="378" spans="1:11" x14ac:dyDescent="0.2">
      <c r="A378" s="4" t="s">
        <v>16</v>
      </c>
      <c r="B378" s="1" t="s">
        <v>17</v>
      </c>
      <c r="D378" s="4" t="s">
        <v>192</v>
      </c>
      <c r="E378" s="1" t="s">
        <v>193</v>
      </c>
      <c r="F378" s="3">
        <v>106403.13000000002</v>
      </c>
      <c r="G378" s="14">
        <f t="shared" si="77"/>
        <v>0.1020999968804642</v>
      </c>
      <c r="H378" s="3">
        <f t="shared" si="76"/>
        <v>10863.759241071628</v>
      </c>
    </row>
    <row r="379" spans="1:11" x14ac:dyDescent="0.2">
      <c r="A379" s="4" t="s">
        <v>16</v>
      </c>
      <c r="B379" s="1" t="s">
        <v>17</v>
      </c>
      <c r="D379" s="4" t="s">
        <v>216</v>
      </c>
      <c r="E379" s="1" t="s">
        <v>217</v>
      </c>
      <c r="F379" s="3">
        <v>22749.79</v>
      </c>
      <c r="G379" s="14">
        <f t="shared" si="77"/>
        <v>0.1020999968804642</v>
      </c>
      <c r="H379" s="3">
        <f t="shared" si="76"/>
        <v>2322.753488031216</v>
      </c>
    </row>
    <row r="380" spans="1:11" ht="12" thickBot="1" x14ac:dyDescent="0.25">
      <c r="A380" s="4" t="s">
        <v>277</v>
      </c>
      <c r="F380" s="7">
        <f>SUM(F373:F379)</f>
        <v>2.6921043172478676E-10</v>
      </c>
      <c r="G380" s="12"/>
      <c r="H380" s="7">
        <f>SUM(H373:H379)</f>
        <v>1.0550138540565968E-10</v>
      </c>
    </row>
    <row r="381" spans="1:11" ht="12" thickTop="1" x14ac:dyDescent="0.2"/>
    <row r="382" spans="1:11" x14ac:dyDescent="0.2">
      <c r="H382" s="9" t="s">
        <v>334</v>
      </c>
    </row>
    <row r="383" spans="1:11" s="2" customFormat="1" ht="12" thickBot="1" x14ac:dyDescent="0.25">
      <c r="A383" s="5" t="s">
        <v>0</v>
      </c>
      <c r="B383" s="6" t="s">
        <v>1</v>
      </c>
      <c r="C383" s="27" t="s">
        <v>347</v>
      </c>
      <c r="D383" s="5" t="s">
        <v>2</v>
      </c>
      <c r="E383" s="6" t="s">
        <v>3</v>
      </c>
      <c r="F383" s="8" t="s">
        <v>333</v>
      </c>
      <c r="G383" s="8" t="s">
        <v>337</v>
      </c>
      <c r="H383" s="10" t="s">
        <v>335</v>
      </c>
      <c r="K383" s="1"/>
    </row>
    <row r="384" spans="1:11" x14ac:dyDescent="0.2">
      <c r="A384" s="4" t="s">
        <v>18</v>
      </c>
      <c r="B384" s="1" t="s">
        <v>19</v>
      </c>
      <c r="C384" s="4" t="s">
        <v>349</v>
      </c>
      <c r="D384" s="4" t="s">
        <v>6</v>
      </c>
      <c r="E384" s="1" t="s">
        <v>7</v>
      </c>
      <c r="F384" s="3">
        <v>-2801435.48</v>
      </c>
      <c r="G384" s="13">
        <f>H384/F384</f>
        <v>0.10249999760836898</v>
      </c>
      <c r="H384" s="3">
        <v>-287147.13</v>
      </c>
    </row>
    <row r="385" spans="1:11" x14ac:dyDescent="0.2">
      <c r="A385" s="4" t="s">
        <v>18</v>
      </c>
      <c r="B385" s="1" t="s">
        <v>19</v>
      </c>
      <c r="D385" s="4" t="s">
        <v>134</v>
      </c>
      <c r="E385" s="1" t="s">
        <v>135</v>
      </c>
      <c r="F385" s="3">
        <v>1339421.4599999995</v>
      </c>
      <c r="G385" s="14">
        <f>$G$384</f>
        <v>0.10249999760836898</v>
      </c>
      <c r="H385" s="3">
        <f t="shared" ref="H385:H389" si="78">F385*G385</f>
        <v>137290.69644659804</v>
      </c>
    </row>
    <row r="386" spans="1:11" x14ac:dyDescent="0.2">
      <c r="A386" s="4" t="s">
        <v>18</v>
      </c>
      <c r="B386" s="1" t="s">
        <v>19</v>
      </c>
      <c r="D386" s="4" t="s">
        <v>184</v>
      </c>
      <c r="E386" s="1" t="s">
        <v>185</v>
      </c>
      <c r="F386" s="3">
        <v>583318.94999999995</v>
      </c>
      <c r="G386" s="14">
        <f t="shared" ref="G386:G389" si="79">$G$384</f>
        <v>0.10249999760836898</v>
      </c>
      <c r="H386" s="3">
        <f t="shared" si="78"/>
        <v>59790.190979916297</v>
      </c>
    </row>
    <row r="387" spans="1:11" x14ac:dyDescent="0.2">
      <c r="A387" s="4" t="s">
        <v>18</v>
      </c>
      <c r="B387" s="1" t="s">
        <v>19</v>
      </c>
      <c r="D387" s="4" t="s">
        <v>188</v>
      </c>
      <c r="E387" s="1" t="s">
        <v>189</v>
      </c>
      <c r="F387" s="3">
        <v>429456.97000000003</v>
      </c>
      <c r="G387" s="14">
        <f t="shared" si="79"/>
        <v>0.10249999760836898</v>
      </c>
      <c r="H387" s="3">
        <f t="shared" si="78"/>
        <v>44019.338397897387</v>
      </c>
    </row>
    <row r="388" spans="1:11" x14ac:dyDescent="0.2">
      <c r="A388" s="4" t="s">
        <v>18</v>
      </c>
      <c r="B388" s="1" t="s">
        <v>19</v>
      </c>
      <c r="D388" s="4" t="s">
        <v>142</v>
      </c>
      <c r="E388" s="1" t="s">
        <v>143</v>
      </c>
      <c r="F388" s="3">
        <v>438526.6</v>
      </c>
      <c r="G388" s="14">
        <f t="shared" si="79"/>
        <v>0.10249999760836898</v>
      </c>
      <c r="H388" s="3">
        <f t="shared" si="78"/>
        <v>44948.975451206177</v>
      </c>
    </row>
    <row r="389" spans="1:11" x14ac:dyDescent="0.2">
      <c r="A389" s="4" t="s">
        <v>18</v>
      </c>
      <c r="B389" s="1" t="s">
        <v>19</v>
      </c>
      <c r="D389" s="4" t="s">
        <v>216</v>
      </c>
      <c r="E389" s="1" t="s">
        <v>217</v>
      </c>
      <c r="F389" s="3">
        <v>10711.49</v>
      </c>
      <c r="G389" s="14">
        <f t="shared" si="79"/>
        <v>0.10249999760836898</v>
      </c>
      <c r="H389" s="3">
        <f t="shared" si="78"/>
        <v>1097.9276993820681</v>
      </c>
    </row>
    <row r="390" spans="1:11" ht="12" thickBot="1" x14ac:dyDescent="0.25">
      <c r="A390" s="4" t="s">
        <v>278</v>
      </c>
      <c r="F390" s="7">
        <f>SUM(F384:F389)</f>
        <v>-1.0000000524087227E-2</v>
      </c>
      <c r="G390" s="12"/>
      <c r="H390" s="7">
        <f>SUM(H384:H389)</f>
        <v>-1.025000033678225E-3</v>
      </c>
    </row>
    <row r="391" spans="1:11" ht="12" thickTop="1" x14ac:dyDescent="0.2"/>
    <row r="392" spans="1:11" x14ac:dyDescent="0.2">
      <c r="H392" s="9" t="s">
        <v>334</v>
      </c>
    </row>
    <row r="393" spans="1:11" s="2" customFormat="1" ht="12" thickBot="1" x14ac:dyDescent="0.25">
      <c r="A393" s="5" t="s">
        <v>0</v>
      </c>
      <c r="B393" s="6" t="s">
        <v>1</v>
      </c>
      <c r="C393" s="27" t="s">
        <v>347</v>
      </c>
      <c r="D393" s="5" t="s">
        <v>2</v>
      </c>
      <c r="E393" s="6" t="s">
        <v>3</v>
      </c>
      <c r="F393" s="8" t="s">
        <v>333</v>
      </c>
      <c r="G393" s="8" t="s">
        <v>337</v>
      </c>
      <c r="H393" s="10" t="s">
        <v>335</v>
      </c>
      <c r="K393" s="1"/>
    </row>
    <row r="394" spans="1:11" x14ac:dyDescent="0.2">
      <c r="A394" s="4" t="s">
        <v>10</v>
      </c>
      <c r="B394" s="1" t="s">
        <v>11</v>
      </c>
      <c r="C394" s="4" t="s">
        <v>348</v>
      </c>
      <c r="D394" s="4" t="s">
        <v>6</v>
      </c>
      <c r="E394" s="1" t="s">
        <v>7</v>
      </c>
      <c r="F394" s="3">
        <v>-3853461.8000000003</v>
      </c>
      <c r="G394" s="13">
        <f>H394/F394</f>
        <v>0.10210000005709151</v>
      </c>
      <c r="H394" s="3">
        <v>-393438.44999999995</v>
      </c>
    </row>
    <row r="395" spans="1:11" x14ac:dyDescent="0.2">
      <c r="A395" s="4" t="s">
        <v>10</v>
      </c>
      <c r="B395" s="1" t="s">
        <v>11</v>
      </c>
      <c r="D395" s="4" t="s">
        <v>134</v>
      </c>
      <c r="E395" s="1" t="s">
        <v>135</v>
      </c>
      <c r="F395" s="3">
        <v>1219108.1199999999</v>
      </c>
      <c r="G395" s="14">
        <f>$G$394</f>
        <v>0.10210000005709151</v>
      </c>
      <c r="H395" s="3">
        <f t="shared" ref="H395:H399" si="80">F395*G395</f>
        <v>124470.93912160071</v>
      </c>
    </row>
    <row r="396" spans="1:11" x14ac:dyDescent="0.2">
      <c r="A396" s="4" t="s">
        <v>10</v>
      </c>
      <c r="B396" s="1" t="s">
        <v>11</v>
      </c>
      <c r="D396" s="4" t="s">
        <v>184</v>
      </c>
      <c r="E396" s="1" t="s">
        <v>185</v>
      </c>
      <c r="F396" s="3">
        <v>16308.87</v>
      </c>
      <c r="G396" s="14">
        <f t="shared" ref="G396:G399" si="81">$G$394</f>
        <v>0.10210000005709151</v>
      </c>
      <c r="H396" s="3">
        <f t="shared" si="80"/>
        <v>1665.135627931098</v>
      </c>
    </row>
    <row r="397" spans="1:11" x14ac:dyDescent="0.2">
      <c r="A397" s="4" t="s">
        <v>10</v>
      </c>
      <c r="B397" s="1" t="s">
        <v>11</v>
      </c>
      <c r="D397" s="4" t="s">
        <v>142</v>
      </c>
      <c r="E397" s="1" t="s">
        <v>143</v>
      </c>
      <c r="F397" s="3">
        <v>2571009.2500000005</v>
      </c>
      <c r="G397" s="14">
        <f t="shared" si="81"/>
        <v>0.10210000005709151</v>
      </c>
      <c r="H397" s="3">
        <f t="shared" si="80"/>
        <v>262500.04457178287</v>
      </c>
    </row>
    <row r="398" spans="1:11" x14ac:dyDescent="0.2">
      <c r="A398" s="4" t="s">
        <v>10</v>
      </c>
      <c r="B398" s="1" t="s">
        <v>11</v>
      </c>
      <c r="D398" s="4" t="s">
        <v>186</v>
      </c>
      <c r="E398" s="1" t="s">
        <v>187</v>
      </c>
      <c r="F398" s="3">
        <v>46400.039999999994</v>
      </c>
      <c r="G398" s="14">
        <f t="shared" si="81"/>
        <v>0.10210000005709151</v>
      </c>
      <c r="H398" s="3">
        <f t="shared" si="80"/>
        <v>4737.4440866490477</v>
      </c>
    </row>
    <row r="399" spans="1:11" x14ac:dyDescent="0.2">
      <c r="A399" s="4" t="s">
        <v>10</v>
      </c>
      <c r="B399" s="1" t="s">
        <v>11</v>
      </c>
      <c r="D399" s="4" t="s">
        <v>216</v>
      </c>
      <c r="E399" s="1" t="s">
        <v>217</v>
      </c>
      <c r="F399" s="3">
        <v>635.56000000000006</v>
      </c>
      <c r="G399" s="14">
        <f t="shared" si="81"/>
        <v>0.10210000005709151</v>
      </c>
      <c r="H399" s="3">
        <f t="shared" si="80"/>
        <v>64.890676036285086</v>
      </c>
    </row>
    <row r="400" spans="1:11" ht="12" thickBot="1" x14ac:dyDescent="0.25">
      <c r="A400" s="4" t="s">
        <v>279</v>
      </c>
      <c r="F400" s="7">
        <f>SUM(F394:F399)</f>
        <v>3.999999993777692E-2</v>
      </c>
      <c r="G400" s="12"/>
      <c r="H400" s="7">
        <f>SUM(H394:H399)</f>
        <v>4.0840000555277811E-3</v>
      </c>
    </row>
    <row r="401" spans="1:11" ht="12" thickTop="1" x14ac:dyDescent="0.2"/>
    <row r="402" spans="1:11" x14ac:dyDescent="0.2">
      <c r="H402" s="9" t="s">
        <v>334</v>
      </c>
    </row>
    <row r="403" spans="1:11" s="2" customFormat="1" ht="12" thickBot="1" x14ac:dyDescent="0.25">
      <c r="A403" s="5" t="s">
        <v>0</v>
      </c>
      <c r="B403" s="6" t="s">
        <v>1</v>
      </c>
      <c r="C403" s="27" t="s">
        <v>347</v>
      </c>
      <c r="D403" s="5" t="s">
        <v>2</v>
      </c>
      <c r="E403" s="6" t="s">
        <v>3</v>
      </c>
      <c r="F403" s="8" t="s">
        <v>333</v>
      </c>
      <c r="G403" s="8" t="s">
        <v>337</v>
      </c>
      <c r="H403" s="10" t="s">
        <v>335</v>
      </c>
      <c r="K403" s="1"/>
    </row>
    <row r="404" spans="1:11" x14ac:dyDescent="0.2">
      <c r="A404" s="4" t="s">
        <v>20</v>
      </c>
      <c r="B404" s="1" t="s">
        <v>21</v>
      </c>
      <c r="C404" s="4" t="s">
        <v>348</v>
      </c>
      <c r="D404" s="4" t="s">
        <v>6</v>
      </c>
      <c r="E404" s="1" t="s">
        <v>7</v>
      </c>
      <c r="F404" s="3">
        <v>-140856.10999999999</v>
      </c>
      <c r="G404" s="13">
        <f>H404/F404</f>
        <v>0.10210007929368491</v>
      </c>
      <c r="H404" s="3">
        <v>-14381.420000000002</v>
      </c>
    </row>
    <row r="405" spans="1:11" x14ac:dyDescent="0.2">
      <c r="A405" s="4" t="s">
        <v>20</v>
      </c>
      <c r="B405" s="1" t="s">
        <v>21</v>
      </c>
      <c r="D405" s="4" t="s">
        <v>134</v>
      </c>
      <c r="E405" s="1" t="s">
        <v>135</v>
      </c>
      <c r="F405" s="3">
        <v>66882.100000000006</v>
      </c>
      <c r="G405" s="14">
        <f>$G$404</f>
        <v>0.10210007929368491</v>
      </c>
      <c r="H405" s="3">
        <f t="shared" ref="H405:H407" si="82">F405*G405</f>
        <v>6828.6677133281637</v>
      </c>
    </row>
    <row r="406" spans="1:11" x14ac:dyDescent="0.2">
      <c r="A406" s="4" t="s">
        <v>20</v>
      </c>
      <c r="B406" s="1" t="s">
        <v>21</v>
      </c>
      <c r="D406" s="4" t="s">
        <v>184</v>
      </c>
      <c r="E406" s="1" t="s">
        <v>185</v>
      </c>
      <c r="F406" s="3">
        <v>52076.740000000005</v>
      </c>
      <c r="G406" s="14">
        <f t="shared" ref="G406:G407" si="83">$G$404</f>
        <v>0.10210007929368491</v>
      </c>
      <c r="H406" s="3">
        <f t="shared" si="82"/>
        <v>5317.0392833566129</v>
      </c>
    </row>
    <row r="407" spans="1:11" x14ac:dyDescent="0.2">
      <c r="A407" s="4" t="s">
        <v>20</v>
      </c>
      <c r="B407" s="1" t="s">
        <v>21</v>
      </c>
      <c r="D407" s="4" t="s">
        <v>142</v>
      </c>
      <c r="E407" s="1" t="s">
        <v>143</v>
      </c>
      <c r="F407" s="3">
        <v>21897.219999999998</v>
      </c>
      <c r="G407" s="14">
        <f t="shared" si="83"/>
        <v>0.10210007929368491</v>
      </c>
      <c r="H407" s="3">
        <f t="shared" si="82"/>
        <v>2235.7078983112629</v>
      </c>
    </row>
    <row r="408" spans="1:11" ht="12" thickBot="1" x14ac:dyDescent="0.25">
      <c r="A408" s="4" t="s">
        <v>280</v>
      </c>
      <c r="F408" s="7">
        <f>SUM(F404:F407)</f>
        <v>-4.9999999977444531E-2</v>
      </c>
      <c r="G408" s="12"/>
      <c r="H408" s="7">
        <f>SUM(H404:H407)</f>
        <v>-5.1050039623987686E-3</v>
      </c>
    </row>
    <row r="409" spans="1:11" ht="12" thickTop="1" x14ac:dyDescent="0.2"/>
    <row r="410" spans="1:11" x14ac:dyDescent="0.2">
      <c r="H410" s="9" t="s">
        <v>334</v>
      </c>
    </row>
    <row r="411" spans="1:11" s="2" customFormat="1" ht="12" thickBot="1" x14ac:dyDescent="0.25">
      <c r="A411" s="5" t="s">
        <v>0</v>
      </c>
      <c r="B411" s="6" t="s">
        <v>1</v>
      </c>
      <c r="C411" s="27" t="s">
        <v>347</v>
      </c>
      <c r="D411" s="5" t="s">
        <v>2</v>
      </c>
      <c r="E411" s="6" t="s">
        <v>3</v>
      </c>
      <c r="F411" s="8" t="s">
        <v>333</v>
      </c>
      <c r="G411" s="8" t="s">
        <v>337</v>
      </c>
      <c r="H411" s="10" t="s">
        <v>335</v>
      </c>
      <c r="K411" s="1"/>
    </row>
    <row r="412" spans="1:11" x14ac:dyDescent="0.2">
      <c r="A412" s="4" t="s">
        <v>22</v>
      </c>
      <c r="B412" s="1" t="s">
        <v>23</v>
      </c>
      <c r="C412" s="4" t="s">
        <v>349</v>
      </c>
      <c r="D412" s="4" t="s">
        <v>6</v>
      </c>
      <c r="E412" s="1" t="s">
        <v>7</v>
      </c>
      <c r="F412" s="3">
        <v>-1271009.3499999999</v>
      </c>
      <c r="G412" s="13">
        <f>H412/F412</f>
        <v>0.1025000091462742</v>
      </c>
      <c r="H412" s="3">
        <v>-130278.47000000002</v>
      </c>
    </row>
    <row r="413" spans="1:11" x14ac:dyDescent="0.2">
      <c r="A413" s="4" t="s">
        <v>22</v>
      </c>
      <c r="B413" s="1" t="s">
        <v>23</v>
      </c>
      <c r="D413" s="4" t="s">
        <v>212</v>
      </c>
      <c r="E413" s="1" t="s">
        <v>213</v>
      </c>
      <c r="F413" s="3">
        <v>53.02</v>
      </c>
      <c r="G413" s="14">
        <f>$G$412</f>
        <v>0.1025000091462742</v>
      </c>
      <c r="H413" s="3">
        <f t="shared" ref="H413:H419" si="84">F413*G413</f>
        <v>5.4345504849354587</v>
      </c>
    </row>
    <row r="414" spans="1:11" x14ac:dyDescent="0.2">
      <c r="A414" s="4" t="s">
        <v>22</v>
      </c>
      <c r="B414" s="1" t="s">
        <v>23</v>
      </c>
      <c r="D414" s="4" t="s">
        <v>134</v>
      </c>
      <c r="E414" s="1" t="s">
        <v>135</v>
      </c>
      <c r="F414" s="3">
        <v>726165.30999999994</v>
      </c>
      <c r="G414" s="14">
        <f t="shared" ref="G414:G419" si="85">$G$412</f>
        <v>0.1025000091462742</v>
      </c>
      <c r="H414" s="3">
        <f t="shared" si="84"/>
        <v>74431.950916707036</v>
      </c>
    </row>
    <row r="415" spans="1:11" x14ac:dyDescent="0.2">
      <c r="A415" s="4" t="s">
        <v>22</v>
      </c>
      <c r="B415" s="1" t="s">
        <v>23</v>
      </c>
      <c r="D415" s="4" t="s">
        <v>184</v>
      </c>
      <c r="E415" s="1" t="s">
        <v>185</v>
      </c>
      <c r="F415" s="3">
        <v>209052.87</v>
      </c>
      <c r="G415" s="14">
        <f t="shared" si="85"/>
        <v>0.1025000091462742</v>
      </c>
      <c r="H415" s="3">
        <f t="shared" si="84"/>
        <v>21427.92108705487</v>
      </c>
    </row>
    <row r="416" spans="1:11" x14ac:dyDescent="0.2">
      <c r="A416" s="4" t="s">
        <v>22</v>
      </c>
      <c r="B416" s="1" t="s">
        <v>23</v>
      </c>
      <c r="D416" s="4" t="s">
        <v>188</v>
      </c>
      <c r="E416" s="1" t="s">
        <v>189</v>
      </c>
      <c r="F416" s="3">
        <v>594.57000000000005</v>
      </c>
      <c r="G416" s="14">
        <f t="shared" si="85"/>
        <v>0.1025000091462742</v>
      </c>
      <c r="H416" s="3">
        <f t="shared" si="84"/>
        <v>60.943430438100258</v>
      </c>
    </row>
    <row r="417" spans="1:11" x14ac:dyDescent="0.2">
      <c r="A417" s="4" t="s">
        <v>22</v>
      </c>
      <c r="B417" s="1" t="s">
        <v>23</v>
      </c>
      <c r="D417" s="4" t="s">
        <v>210</v>
      </c>
      <c r="E417" s="1" t="s">
        <v>211</v>
      </c>
      <c r="F417" s="3">
        <v>55381.929999999993</v>
      </c>
      <c r="G417" s="14">
        <f t="shared" si="85"/>
        <v>0.1025000091462742</v>
      </c>
      <c r="H417" s="3">
        <f t="shared" si="84"/>
        <v>5676.6483315383166</v>
      </c>
    </row>
    <row r="418" spans="1:11" x14ac:dyDescent="0.2">
      <c r="A418" s="4" t="s">
        <v>22</v>
      </c>
      <c r="B418" s="1" t="s">
        <v>23</v>
      </c>
      <c r="D418" s="4" t="s">
        <v>142</v>
      </c>
      <c r="E418" s="1" t="s">
        <v>143</v>
      </c>
      <c r="F418" s="3">
        <v>271422.78000000003</v>
      </c>
      <c r="G418" s="14">
        <f t="shared" si="85"/>
        <v>0.1025000091462742</v>
      </c>
      <c r="H418" s="3">
        <f t="shared" si="84"/>
        <v>27820.837432507175</v>
      </c>
    </row>
    <row r="419" spans="1:11" x14ac:dyDescent="0.2">
      <c r="A419" s="4" t="s">
        <v>22</v>
      </c>
      <c r="B419" s="1" t="s">
        <v>23</v>
      </c>
      <c r="D419" s="4" t="s">
        <v>216</v>
      </c>
      <c r="E419" s="1" t="s">
        <v>217</v>
      </c>
      <c r="F419" s="3">
        <v>8338.86</v>
      </c>
      <c r="G419" s="14">
        <f t="shared" si="85"/>
        <v>0.1025000091462742</v>
      </c>
      <c r="H419" s="3">
        <f t="shared" si="84"/>
        <v>854.73322626950016</v>
      </c>
    </row>
    <row r="420" spans="1:11" ht="12" thickBot="1" x14ac:dyDescent="0.25">
      <c r="A420" s="4" t="s">
        <v>281</v>
      </c>
      <c r="F420" s="7">
        <f>SUM(F412:F419)</f>
        <v>-9.9999998783459887E-3</v>
      </c>
      <c r="G420" s="12"/>
      <c r="H420" s="7">
        <f>SUM(H412:H419)</f>
        <v>-1.0250000866562914E-3</v>
      </c>
    </row>
    <row r="421" spans="1:11" ht="12" thickTop="1" x14ac:dyDescent="0.2"/>
    <row r="422" spans="1:11" x14ac:dyDescent="0.2">
      <c r="H422" s="9" t="s">
        <v>334</v>
      </c>
    </row>
    <row r="423" spans="1:11" s="2" customFormat="1" ht="12" thickBot="1" x14ac:dyDescent="0.25">
      <c r="A423" s="5" t="s">
        <v>0</v>
      </c>
      <c r="B423" s="6" t="s">
        <v>1</v>
      </c>
      <c r="C423" s="27" t="s">
        <v>347</v>
      </c>
      <c r="D423" s="5" t="s">
        <v>2</v>
      </c>
      <c r="E423" s="6" t="s">
        <v>3</v>
      </c>
      <c r="F423" s="8" t="s">
        <v>333</v>
      </c>
      <c r="G423" s="8" t="s">
        <v>337</v>
      </c>
      <c r="H423" s="10" t="s">
        <v>335</v>
      </c>
      <c r="K423" s="1"/>
    </row>
    <row r="424" spans="1:11" x14ac:dyDescent="0.2">
      <c r="A424" s="4" t="s">
        <v>30</v>
      </c>
      <c r="B424" s="1" t="s">
        <v>31</v>
      </c>
      <c r="C424" s="4" t="s">
        <v>350</v>
      </c>
      <c r="D424" s="4" t="s">
        <v>6</v>
      </c>
      <c r="E424" s="1" t="s">
        <v>7</v>
      </c>
      <c r="F424" s="3">
        <v>-23223493.57</v>
      </c>
      <c r="G424" s="13">
        <f>H424/F424</f>
        <v>0.10989999985605096</v>
      </c>
      <c r="H424" s="3">
        <v>-2552261.9400000004</v>
      </c>
    </row>
    <row r="425" spans="1:11" x14ac:dyDescent="0.2">
      <c r="A425" s="4" t="s">
        <v>30</v>
      </c>
      <c r="B425" s="1" t="s">
        <v>31</v>
      </c>
      <c r="D425" s="4" t="s">
        <v>182</v>
      </c>
      <c r="E425" s="1" t="s">
        <v>183</v>
      </c>
      <c r="F425" s="3">
        <v>8398.27</v>
      </c>
      <c r="G425" s="14">
        <f>$G$424</f>
        <v>0.10989999985605096</v>
      </c>
      <c r="H425" s="3">
        <f t="shared" ref="H425:H432" si="86">F425*G425</f>
        <v>922.96987179107714</v>
      </c>
    </row>
    <row r="426" spans="1:11" x14ac:dyDescent="0.2">
      <c r="A426" s="4" t="s">
        <v>30</v>
      </c>
      <c r="B426" s="1" t="s">
        <v>31</v>
      </c>
      <c r="D426" s="4" t="s">
        <v>190</v>
      </c>
      <c r="E426" s="1" t="s">
        <v>191</v>
      </c>
      <c r="F426" s="3">
        <v>2712998.8000000003</v>
      </c>
      <c r="G426" s="14">
        <f t="shared" ref="G426:G432" si="87">$G$424</f>
        <v>0.10989999985605096</v>
      </c>
      <c r="H426" s="3">
        <f t="shared" si="86"/>
        <v>298158.56772946648</v>
      </c>
    </row>
    <row r="427" spans="1:11" x14ac:dyDescent="0.2">
      <c r="A427" s="4" t="s">
        <v>30</v>
      </c>
      <c r="B427" s="1" t="s">
        <v>31</v>
      </c>
      <c r="D427" s="4" t="s">
        <v>132</v>
      </c>
      <c r="E427" s="1" t="s">
        <v>133</v>
      </c>
      <c r="F427" s="3">
        <v>13089721.130000008</v>
      </c>
      <c r="G427" s="14">
        <f t="shared" si="87"/>
        <v>0.10989999985605096</v>
      </c>
      <c r="H427" s="3">
        <f t="shared" si="86"/>
        <v>1438560.3503027481</v>
      </c>
    </row>
    <row r="428" spans="1:11" x14ac:dyDescent="0.2">
      <c r="A428" s="4" t="s">
        <v>30</v>
      </c>
      <c r="B428" s="1" t="s">
        <v>31</v>
      </c>
      <c r="D428" s="4" t="s">
        <v>134</v>
      </c>
      <c r="E428" s="1" t="s">
        <v>135</v>
      </c>
      <c r="F428" s="3">
        <v>-13833.51</v>
      </c>
      <c r="G428" s="14">
        <f t="shared" si="87"/>
        <v>0.10989999985605096</v>
      </c>
      <c r="H428" s="3">
        <f t="shared" si="86"/>
        <v>-1520.3027470086795</v>
      </c>
    </row>
    <row r="429" spans="1:11" x14ac:dyDescent="0.2">
      <c r="A429" s="4" t="s">
        <v>30</v>
      </c>
      <c r="B429" s="1" t="s">
        <v>31</v>
      </c>
      <c r="D429" s="4" t="s">
        <v>184</v>
      </c>
      <c r="E429" s="1" t="s">
        <v>185</v>
      </c>
      <c r="F429" s="3">
        <v>1917472.5600000008</v>
      </c>
      <c r="G429" s="14">
        <f t="shared" si="87"/>
        <v>0.10989999985605096</v>
      </c>
      <c r="H429" s="3">
        <f t="shared" si="86"/>
        <v>210730.23406798177</v>
      </c>
    </row>
    <row r="430" spans="1:11" x14ac:dyDescent="0.2">
      <c r="A430" s="4" t="s">
        <v>30</v>
      </c>
      <c r="B430" s="1" t="s">
        <v>31</v>
      </c>
      <c r="D430" s="4" t="s">
        <v>188</v>
      </c>
      <c r="E430" s="1" t="s">
        <v>189</v>
      </c>
      <c r="F430" s="3">
        <v>26720.230000000003</v>
      </c>
      <c r="G430" s="14">
        <f t="shared" si="87"/>
        <v>0.10989999985605096</v>
      </c>
      <c r="H430" s="3">
        <f t="shared" si="86"/>
        <v>2936.5532731536491</v>
      </c>
    </row>
    <row r="431" spans="1:11" x14ac:dyDescent="0.2">
      <c r="A431" s="4" t="s">
        <v>30</v>
      </c>
      <c r="B431" s="1" t="s">
        <v>31</v>
      </c>
      <c r="D431" s="4" t="s">
        <v>142</v>
      </c>
      <c r="E431" s="1" t="s">
        <v>143</v>
      </c>
      <c r="F431" s="3">
        <v>5190010.7399999993</v>
      </c>
      <c r="G431" s="14">
        <f t="shared" si="87"/>
        <v>0.10989999985605096</v>
      </c>
      <c r="H431" s="3">
        <f t="shared" si="86"/>
        <v>570382.1795789029</v>
      </c>
    </row>
    <row r="432" spans="1:11" x14ac:dyDescent="0.2">
      <c r="A432" s="4" t="s">
        <v>30</v>
      </c>
      <c r="B432" s="1" t="s">
        <v>31</v>
      </c>
      <c r="D432" s="4" t="s">
        <v>192</v>
      </c>
      <c r="E432" s="1" t="s">
        <v>193</v>
      </c>
      <c r="F432" s="3">
        <v>292005.39</v>
      </c>
      <c r="G432" s="14">
        <f t="shared" si="87"/>
        <v>0.10989999985605096</v>
      </c>
      <c r="H432" s="3">
        <f t="shared" si="86"/>
        <v>32091.392318966107</v>
      </c>
    </row>
    <row r="433" spans="1:11" ht="12" thickBot="1" x14ac:dyDescent="0.25">
      <c r="A433" s="4" t="s">
        <v>282</v>
      </c>
      <c r="F433" s="7">
        <f>SUM(F424:F432)</f>
        <v>4.000000876840204E-2</v>
      </c>
      <c r="G433" s="12"/>
      <c r="H433" s="7">
        <f>SUM(H424:H432)</f>
        <v>4.3960012335446663E-3</v>
      </c>
    </row>
    <row r="434" spans="1:11" ht="12" thickTop="1" x14ac:dyDescent="0.2"/>
    <row r="435" spans="1:11" x14ac:dyDescent="0.2">
      <c r="H435" s="9" t="s">
        <v>334</v>
      </c>
    </row>
    <row r="436" spans="1:11" s="2" customFormat="1" ht="12" thickBot="1" x14ac:dyDescent="0.25">
      <c r="A436" s="5" t="s">
        <v>0</v>
      </c>
      <c r="B436" s="6" t="s">
        <v>1</v>
      </c>
      <c r="C436" s="27" t="s">
        <v>347</v>
      </c>
      <c r="D436" s="5" t="s">
        <v>2</v>
      </c>
      <c r="E436" s="6" t="s">
        <v>3</v>
      </c>
      <c r="F436" s="8" t="s">
        <v>333</v>
      </c>
      <c r="G436" s="8" t="s">
        <v>337</v>
      </c>
      <c r="H436" s="10" t="s">
        <v>335</v>
      </c>
      <c r="K436" s="1"/>
    </row>
    <row r="437" spans="1:11" x14ac:dyDescent="0.2">
      <c r="A437" s="4" t="s">
        <v>158</v>
      </c>
      <c r="B437" s="1" t="s">
        <v>159</v>
      </c>
      <c r="C437" s="4" t="s">
        <v>350</v>
      </c>
      <c r="D437" s="4" t="s">
        <v>6</v>
      </c>
      <c r="E437" s="1" t="s">
        <v>7</v>
      </c>
      <c r="F437" s="3">
        <v>-6816969.8299999973</v>
      </c>
      <c r="G437" s="13">
        <f>H437/F437</f>
        <v>0.10990000083365489</v>
      </c>
      <c r="H437" s="3">
        <v>-749184.99</v>
      </c>
    </row>
    <row r="438" spans="1:11" x14ac:dyDescent="0.2">
      <c r="A438" s="4" t="s">
        <v>158</v>
      </c>
      <c r="B438" s="1" t="s">
        <v>159</v>
      </c>
      <c r="D438" s="4" t="s">
        <v>182</v>
      </c>
      <c r="E438" s="1" t="s">
        <v>183</v>
      </c>
      <c r="F438" s="3">
        <v>76252.66</v>
      </c>
      <c r="G438" s="14">
        <f>$G$437</f>
        <v>0.10990000083365489</v>
      </c>
      <c r="H438" s="3">
        <f t="shared" ref="H438:H445" si="88">F438*G438</f>
        <v>8380.1673975684043</v>
      </c>
    </row>
    <row r="439" spans="1:11" x14ac:dyDescent="0.2">
      <c r="A439" s="4" t="s">
        <v>158</v>
      </c>
      <c r="B439" s="1" t="s">
        <v>159</v>
      </c>
      <c r="D439" s="4" t="s">
        <v>223</v>
      </c>
      <c r="E439" s="1" t="s">
        <v>224</v>
      </c>
      <c r="F439" s="3">
        <v>86.67</v>
      </c>
      <c r="G439" s="14">
        <f t="shared" ref="G439:G445" si="89">$G$437</f>
        <v>0.10990000083365489</v>
      </c>
      <c r="H439" s="3">
        <f t="shared" si="88"/>
        <v>9.5250330722528691</v>
      </c>
    </row>
    <row r="440" spans="1:11" x14ac:dyDescent="0.2">
      <c r="A440" s="4" t="s">
        <v>158</v>
      </c>
      <c r="B440" s="1" t="s">
        <v>159</v>
      </c>
      <c r="D440" s="4" t="s">
        <v>190</v>
      </c>
      <c r="E440" s="1" t="s">
        <v>191</v>
      </c>
      <c r="F440" s="3">
        <v>777548.61000000034</v>
      </c>
      <c r="G440" s="14">
        <f t="shared" si="89"/>
        <v>0.10990000083365489</v>
      </c>
      <c r="H440" s="3">
        <f t="shared" si="88"/>
        <v>85452.59288720724</v>
      </c>
    </row>
    <row r="441" spans="1:11" x14ac:dyDescent="0.2">
      <c r="A441" s="4" t="s">
        <v>158</v>
      </c>
      <c r="B441" s="1" t="s">
        <v>159</v>
      </c>
      <c r="D441" s="4" t="s">
        <v>132</v>
      </c>
      <c r="E441" s="1" t="s">
        <v>133</v>
      </c>
      <c r="F441" s="3">
        <v>4109859.5599999991</v>
      </c>
      <c r="G441" s="14">
        <f t="shared" si="89"/>
        <v>0.10990000083365489</v>
      </c>
      <c r="H441" s="3">
        <f t="shared" si="88"/>
        <v>451673.56907020445</v>
      </c>
    </row>
    <row r="442" spans="1:11" x14ac:dyDescent="0.2">
      <c r="A442" s="4" t="s">
        <v>158</v>
      </c>
      <c r="B442" s="1" t="s">
        <v>159</v>
      </c>
      <c r="D442" s="4" t="s">
        <v>134</v>
      </c>
      <c r="E442" s="1" t="s">
        <v>135</v>
      </c>
      <c r="F442" s="3">
        <v>71499.460000000006</v>
      </c>
      <c r="G442" s="14">
        <f t="shared" si="89"/>
        <v>0.10990000083365489</v>
      </c>
      <c r="H442" s="3">
        <f t="shared" si="88"/>
        <v>7857.7907136058757</v>
      </c>
    </row>
    <row r="443" spans="1:11" x14ac:dyDescent="0.2">
      <c r="A443" s="4" t="s">
        <v>158</v>
      </c>
      <c r="B443" s="1" t="s">
        <v>159</v>
      </c>
      <c r="D443" s="4" t="s">
        <v>184</v>
      </c>
      <c r="E443" s="1" t="s">
        <v>185</v>
      </c>
      <c r="F443" s="3">
        <v>89451.64</v>
      </c>
      <c r="G443" s="14">
        <f t="shared" si="89"/>
        <v>0.10990000083365489</v>
      </c>
      <c r="H443" s="3">
        <f t="shared" si="88"/>
        <v>9830.7353105717975</v>
      </c>
    </row>
    <row r="444" spans="1:11" x14ac:dyDescent="0.2">
      <c r="A444" s="4" t="s">
        <v>158</v>
      </c>
      <c r="B444" s="1" t="s">
        <v>159</v>
      </c>
      <c r="D444" s="4" t="s">
        <v>142</v>
      </c>
      <c r="E444" s="1" t="s">
        <v>143</v>
      </c>
      <c r="F444" s="3">
        <v>1686273.67</v>
      </c>
      <c r="G444" s="14">
        <f t="shared" si="89"/>
        <v>0.10990000083365489</v>
      </c>
      <c r="H444" s="3">
        <f t="shared" si="88"/>
        <v>185321.47773877028</v>
      </c>
    </row>
    <row r="445" spans="1:11" x14ac:dyDescent="0.2">
      <c r="A445" s="4" t="s">
        <v>158</v>
      </c>
      <c r="B445" s="1" t="s">
        <v>159</v>
      </c>
      <c r="D445" s="4" t="s">
        <v>192</v>
      </c>
      <c r="E445" s="1" t="s">
        <v>193</v>
      </c>
      <c r="F445" s="3">
        <v>5997.5300000000007</v>
      </c>
      <c r="G445" s="14">
        <f t="shared" si="89"/>
        <v>0.10990000083365489</v>
      </c>
      <c r="H445" s="3">
        <f t="shared" si="88"/>
        <v>659.1285519998703</v>
      </c>
    </row>
    <row r="446" spans="1:11" ht="12" thickBot="1" x14ac:dyDescent="0.25">
      <c r="A446" s="4" t="s">
        <v>283</v>
      </c>
      <c r="F446" s="7">
        <f>SUM(F437:F445)</f>
        <v>-2.9999997959748725E-2</v>
      </c>
      <c r="G446" s="12"/>
      <c r="H446" s="7">
        <f>SUM(H437:H445)</f>
        <v>-3.2969998653697985E-3</v>
      </c>
    </row>
    <row r="447" spans="1:11" ht="12" thickTop="1" x14ac:dyDescent="0.2"/>
    <row r="448" spans="1:11" x14ac:dyDescent="0.2">
      <c r="H448" s="9" t="s">
        <v>334</v>
      </c>
    </row>
    <row r="449" spans="1:11" s="2" customFormat="1" ht="12" thickBot="1" x14ac:dyDescent="0.25">
      <c r="A449" s="5" t="s">
        <v>0</v>
      </c>
      <c r="B449" s="6" t="s">
        <v>1</v>
      </c>
      <c r="C449" s="27" t="s">
        <v>347</v>
      </c>
      <c r="D449" s="5" t="s">
        <v>2</v>
      </c>
      <c r="E449" s="6" t="s">
        <v>3</v>
      </c>
      <c r="F449" s="8" t="s">
        <v>333</v>
      </c>
      <c r="G449" s="8" t="s">
        <v>337</v>
      </c>
      <c r="H449" s="10" t="s">
        <v>335</v>
      </c>
      <c r="K449" s="1"/>
    </row>
    <row r="450" spans="1:11" x14ac:dyDescent="0.2">
      <c r="A450" s="4" t="s">
        <v>200</v>
      </c>
      <c r="B450" s="1" t="s">
        <v>201</v>
      </c>
      <c r="C450" s="4" t="s">
        <v>348</v>
      </c>
      <c r="D450" s="4" t="s">
        <v>6</v>
      </c>
      <c r="E450" s="1" t="s">
        <v>7</v>
      </c>
      <c r="F450" s="3">
        <v>-544008.29</v>
      </c>
      <c r="G450" s="13">
        <f>H450/F450</f>
        <v>0.10210002498307517</v>
      </c>
      <c r="H450" s="3">
        <v>-55543.260000000009</v>
      </c>
    </row>
    <row r="451" spans="1:11" x14ac:dyDescent="0.2">
      <c r="A451" s="4" t="s">
        <v>200</v>
      </c>
      <c r="B451" s="1" t="s">
        <v>201</v>
      </c>
      <c r="D451" s="4" t="s">
        <v>134</v>
      </c>
      <c r="E451" s="1" t="s">
        <v>135</v>
      </c>
      <c r="F451" s="3">
        <v>401092.41000000009</v>
      </c>
      <c r="G451" s="14">
        <f>$G$450</f>
        <v>0.10210002498307517</v>
      </c>
      <c r="H451" s="3">
        <f t="shared" ref="H451:H454" si="90">F451*G451</f>
        <v>40951.545081521843</v>
      </c>
    </row>
    <row r="452" spans="1:11" x14ac:dyDescent="0.2">
      <c r="A452" s="4" t="s">
        <v>200</v>
      </c>
      <c r="B452" s="1" t="s">
        <v>201</v>
      </c>
      <c r="D452" s="4" t="s">
        <v>184</v>
      </c>
      <c r="E452" s="1" t="s">
        <v>185</v>
      </c>
      <c r="F452" s="3">
        <v>10394.58</v>
      </c>
      <c r="G452" s="14">
        <f t="shared" ref="G452:G454" si="91">$G$450</f>
        <v>0.10210002498307517</v>
      </c>
      <c r="H452" s="3">
        <f t="shared" si="90"/>
        <v>1061.2868776885734</v>
      </c>
    </row>
    <row r="453" spans="1:11" x14ac:dyDescent="0.2">
      <c r="A453" s="4" t="s">
        <v>200</v>
      </c>
      <c r="B453" s="1" t="s">
        <v>201</v>
      </c>
      <c r="D453" s="4" t="s">
        <v>142</v>
      </c>
      <c r="E453" s="1" t="s">
        <v>143</v>
      </c>
      <c r="F453" s="3">
        <v>131317.66999999998</v>
      </c>
      <c r="G453" s="14">
        <f t="shared" si="91"/>
        <v>0.10210002498307517</v>
      </c>
      <c r="H453" s="3">
        <f t="shared" si="90"/>
        <v>13407.53738771922</v>
      </c>
    </row>
    <row r="454" spans="1:11" x14ac:dyDescent="0.2">
      <c r="A454" s="4" t="s">
        <v>200</v>
      </c>
      <c r="B454" s="1" t="s">
        <v>201</v>
      </c>
      <c r="D454" s="4" t="s">
        <v>216</v>
      </c>
      <c r="E454" s="1" t="s">
        <v>217</v>
      </c>
      <c r="F454" s="3">
        <v>1203.58</v>
      </c>
      <c r="G454" s="14">
        <f t="shared" si="91"/>
        <v>0.10210002498307517</v>
      </c>
      <c r="H454" s="3">
        <f t="shared" si="90"/>
        <v>122.88554806912961</v>
      </c>
    </row>
    <row r="455" spans="1:11" ht="12" thickBot="1" x14ac:dyDescent="0.25">
      <c r="A455" s="4" t="s">
        <v>284</v>
      </c>
      <c r="F455" s="7">
        <f>SUM(F450:F454)</f>
        <v>-4.9999999975625542E-2</v>
      </c>
      <c r="G455" s="12"/>
      <c r="H455" s="7">
        <f>SUM(H450:H454)</f>
        <v>-5.1050012438338399E-3</v>
      </c>
    </row>
    <row r="456" spans="1:11" ht="12" thickTop="1" x14ac:dyDescent="0.2"/>
    <row r="457" spans="1:11" x14ac:dyDescent="0.2">
      <c r="H457" s="9" t="s">
        <v>334</v>
      </c>
    </row>
    <row r="458" spans="1:11" s="2" customFormat="1" ht="12" thickBot="1" x14ac:dyDescent="0.25">
      <c r="A458" s="5" t="s">
        <v>0</v>
      </c>
      <c r="B458" s="6" t="s">
        <v>1</v>
      </c>
      <c r="C458" s="27" t="s">
        <v>347</v>
      </c>
      <c r="D458" s="5" t="s">
        <v>2</v>
      </c>
      <c r="E458" s="6" t="s">
        <v>3</v>
      </c>
      <c r="F458" s="8" t="s">
        <v>333</v>
      </c>
      <c r="G458" s="8" t="s">
        <v>337</v>
      </c>
      <c r="H458" s="10" t="s">
        <v>335</v>
      </c>
      <c r="K458" s="1"/>
    </row>
    <row r="459" spans="1:11" x14ac:dyDescent="0.2">
      <c r="A459" s="4" t="s">
        <v>42</v>
      </c>
      <c r="B459" s="1" t="s">
        <v>43</v>
      </c>
      <c r="C459" s="4" t="s">
        <v>361</v>
      </c>
      <c r="D459" s="4" t="s">
        <v>6</v>
      </c>
      <c r="E459" s="1" t="s">
        <v>7</v>
      </c>
      <c r="F459" s="3">
        <v>-378121.11</v>
      </c>
      <c r="G459" s="13">
        <f>H459/F459</f>
        <v>0</v>
      </c>
      <c r="H459" s="3">
        <v>0</v>
      </c>
    </row>
    <row r="460" spans="1:11" x14ac:dyDescent="0.2">
      <c r="A460" s="4" t="s">
        <v>42</v>
      </c>
      <c r="B460" s="1" t="s">
        <v>43</v>
      </c>
      <c r="D460" s="4" t="s">
        <v>134</v>
      </c>
      <c r="E460" s="1" t="s">
        <v>135</v>
      </c>
      <c r="F460" s="3">
        <v>213665.36</v>
      </c>
      <c r="G460" s="14">
        <f>$G$459</f>
        <v>0</v>
      </c>
      <c r="H460" s="3">
        <f t="shared" ref="H460:H463" si="92">F460*G460</f>
        <v>0</v>
      </c>
    </row>
    <row r="461" spans="1:11" x14ac:dyDescent="0.2">
      <c r="A461" s="4" t="s">
        <v>42</v>
      </c>
      <c r="B461" s="1" t="s">
        <v>43</v>
      </c>
      <c r="D461" s="4" t="s">
        <v>184</v>
      </c>
      <c r="E461" s="1" t="s">
        <v>185</v>
      </c>
      <c r="F461" s="3">
        <v>5585.2</v>
      </c>
      <c r="G461" s="14">
        <f t="shared" ref="G461:G463" si="93">$G$459</f>
        <v>0</v>
      </c>
      <c r="H461" s="3">
        <f t="shared" si="92"/>
        <v>0</v>
      </c>
    </row>
    <row r="462" spans="1:11" x14ac:dyDescent="0.2">
      <c r="A462" s="4" t="s">
        <v>42</v>
      </c>
      <c r="B462" s="1" t="s">
        <v>43</v>
      </c>
      <c r="D462" s="4" t="s">
        <v>142</v>
      </c>
      <c r="E462" s="1" t="s">
        <v>143</v>
      </c>
      <c r="F462" s="3">
        <v>158361.60999999999</v>
      </c>
      <c r="G462" s="14">
        <f t="shared" si="93"/>
        <v>0</v>
      </c>
      <c r="H462" s="3">
        <f t="shared" si="92"/>
        <v>0</v>
      </c>
    </row>
    <row r="463" spans="1:11" x14ac:dyDescent="0.2">
      <c r="A463" s="4" t="s">
        <v>42</v>
      </c>
      <c r="B463" s="1" t="s">
        <v>43</v>
      </c>
      <c r="D463" s="4" t="s">
        <v>216</v>
      </c>
      <c r="E463" s="1" t="s">
        <v>217</v>
      </c>
      <c r="F463" s="3">
        <v>508.94</v>
      </c>
      <c r="G463" s="14">
        <f t="shared" si="93"/>
        <v>0</v>
      </c>
      <c r="H463" s="3">
        <f t="shared" si="92"/>
        <v>0</v>
      </c>
    </row>
    <row r="464" spans="1:11" ht="12" thickBot="1" x14ac:dyDescent="0.25">
      <c r="A464" s="4" t="s">
        <v>285</v>
      </c>
      <c r="F464" s="7">
        <f>SUM(F459:F463)</f>
        <v>-2.3305801732931286E-12</v>
      </c>
      <c r="G464" s="12"/>
      <c r="H464" s="7">
        <f>SUM(H459:H463)</f>
        <v>0</v>
      </c>
    </row>
    <row r="465" spans="1:11" ht="12" thickTop="1" x14ac:dyDescent="0.2"/>
    <row r="466" spans="1:11" x14ac:dyDescent="0.2">
      <c r="H466" s="9" t="s">
        <v>334</v>
      </c>
    </row>
    <row r="467" spans="1:11" s="2" customFormat="1" ht="12" thickBot="1" x14ac:dyDescent="0.25">
      <c r="A467" s="5" t="s">
        <v>0</v>
      </c>
      <c r="B467" s="6" t="s">
        <v>1</v>
      </c>
      <c r="C467" s="27" t="s">
        <v>347</v>
      </c>
      <c r="D467" s="5" t="s">
        <v>2</v>
      </c>
      <c r="E467" s="6" t="s">
        <v>3</v>
      </c>
      <c r="F467" s="8" t="s">
        <v>333</v>
      </c>
      <c r="G467" s="8" t="s">
        <v>337</v>
      </c>
      <c r="H467" s="10" t="s">
        <v>335</v>
      </c>
      <c r="K467" s="1"/>
    </row>
    <row r="468" spans="1:11" x14ac:dyDescent="0.2">
      <c r="A468" s="4" t="s">
        <v>166</v>
      </c>
      <c r="B468" s="1" t="s">
        <v>167</v>
      </c>
      <c r="C468" s="4" t="s">
        <v>350</v>
      </c>
      <c r="D468" s="4" t="s">
        <v>6</v>
      </c>
      <c r="E468" s="1" t="s">
        <v>7</v>
      </c>
      <c r="F468" s="3">
        <v>-774628.37</v>
      </c>
      <c r="G468" s="13">
        <f>H468/F468</f>
        <v>0.10989998984932606</v>
      </c>
      <c r="H468" s="3">
        <v>-85131.65</v>
      </c>
    </row>
    <row r="469" spans="1:11" x14ac:dyDescent="0.2">
      <c r="A469" s="4" t="s">
        <v>166</v>
      </c>
      <c r="B469" s="1" t="s">
        <v>167</v>
      </c>
      <c r="D469" s="4" t="s">
        <v>132</v>
      </c>
      <c r="E469" s="1" t="s">
        <v>133</v>
      </c>
      <c r="F469" s="3">
        <v>287015.24000000011</v>
      </c>
      <c r="G469" s="14">
        <f>$G$468</f>
        <v>0.10989998984932606</v>
      </c>
      <c r="H469" s="3">
        <f t="shared" ref="H469:H473" si="94">F469*G469</f>
        <v>31542.971962601892</v>
      </c>
    </row>
    <row r="470" spans="1:11" x14ac:dyDescent="0.2">
      <c r="A470" s="4" t="s">
        <v>166</v>
      </c>
      <c r="B470" s="1" t="s">
        <v>167</v>
      </c>
      <c r="D470" s="4" t="s">
        <v>134</v>
      </c>
      <c r="E470" s="1" t="s">
        <v>135</v>
      </c>
      <c r="F470" s="3">
        <v>290799.38000000006</v>
      </c>
      <c r="G470" s="14">
        <f t="shared" ref="G470:G473" si="95">$G$468</f>
        <v>0.10989998984932606</v>
      </c>
      <c r="H470" s="3">
        <f t="shared" si="94"/>
        <v>31958.848910190318</v>
      </c>
    </row>
    <row r="471" spans="1:11" x14ac:dyDescent="0.2">
      <c r="A471" s="4" t="s">
        <v>166</v>
      </c>
      <c r="B471" s="1" t="s">
        <v>167</v>
      </c>
      <c r="D471" s="4" t="s">
        <v>184</v>
      </c>
      <c r="E471" s="1" t="s">
        <v>185</v>
      </c>
      <c r="F471" s="3">
        <v>9571.7799999999988</v>
      </c>
      <c r="G471" s="14">
        <f t="shared" si="95"/>
        <v>0.10989998984932606</v>
      </c>
      <c r="H471" s="3">
        <f t="shared" si="94"/>
        <v>1051.9385248399819</v>
      </c>
    </row>
    <row r="472" spans="1:11" x14ac:dyDescent="0.2">
      <c r="A472" s="4" t="s">
        <v>166</v>
      </c>
      <c r="B472" s="1" t="s">
        <v>167</v>
      </c>
      <c r="D472" s="4" t="s">
        <v>142</v>
      </c>
      <c r="E472" s="1" t="s">
        <v>143</v>
      </c>
      <c r="F472" s="3">
        <v>186416.74000000002</v>
      </c>
      <c r="G472" s="14">
        <f t="shared" si="95"/>
        <v>0.10989998984932606</v>
      </c>
      <c r="H472" s="3">
        <f t="shared" si="94"/>
        <v>20487.197833744456</v>
      </c>
    </row>
    <row r="473" spans="1:11" x14ac:dyDescent="0.2">
      <c r="A473" s="4" t="s">
        <v>166</v>
      </c>
      <c r="B473" s="1" t="s">
        <v>167</v>
      </c>
      <c r="D473" s="4" t="s">
        <v>216</v>
      </c>
      <c r="E473" s="1" t="s">
        <v>217</v>
      </c>
      <c r="F473" s="3">
        <v>825.22</v>
      </c>
      <c r="G473" s="14">
        <f t="shared" si="95"/>
        <v>0.10989998984932606</v>
      </c>
      <c r="H473" s="3">
        <f t="shared" si="94"/>
        <v>90.691669623460854</v>
      </c>
    </row>
    <row r="474" spans="1:11" ht="12" thickBot="1" x14ac:dyDescent="0.25">
      <c r="A474" s="4" t="s">
        <v>286</v>
      </c>
      <c r="F474" s="7">
        <f>SUM(F468:F473)</f>
        <v>-9.9999998067232809E-3</v>
      </c>
      <c r="G474" s="12"/>
      <c r="H474" s="7">
        <f>SUM(H468:H473)</f>
        <v>-1.0989998857837691E-3</v>
      </c>
    </row>
    <row r="475" spans="1:11" ht="12" thickTop="1" x14ac:dyDescent="0.2"/>
    <row r="476" spans="1:11" x14ac:dyDescent="0.2">
      <c r="H476" s="9" t="s">
        <v>334</v>
      </c>
    </row>
    <row r="477" spans="1:11" s="2" customFormat="1" ht="12" thickBot="1" x14ac:dyDescent="0.25">
      <c r="A477" s="5" t="s">
        <v>0</v>
      </c>
      <c r="B477" s="6" t="s">
        <v>1</v>
      </c>
      <c r="C477" s="27" t="s">
        <v>347</v>
      </c>
      <c r="D477" s="5" t="s">
        <v>2</v>
      </c>
      <c r="E477" s="6" t="s">
        <v>3</v>
      </c>
      <c r="F477" s="8" t="s">
        <v>333</v>
      </c>
      <c r="G477" s="8" t="s">
        <v>337</v>
      </c>
      <c r="H477" s="10" t="s">
        <v>335</v>
      </c>
      <c r="J477" s="3"/>
      <c r="K477" s="1"/>
    </row>
    <row r="478" spans="1:11" x14ac:dyDescent="0.2">
      <c r="A478" s="4" t="s">
        <v>52</v>
      </c>
      <c r="B478" s="1" t="s">
        <v>53</v>
      </c>
      <c r="C478" s="4" t="s">
        <v>350</v>
      </c>
      <c r="D478" s="4" t="s">
        <v>6</v>
      </c>
      <c r="E478" s="1" t="s">
        <v>7</v>
      </c>
      <c r="F478" s="3">
        <v>-3258312.120000001</v>
      </c>
      <c r="G478" s="13">
        <f>H478/F478</f>
        <v>0.10990000245894181</v>
      </c>
      <c r="H478" s="3">
        <v>-358088.51</v>
      </c>
      <c r="J478" s="3"/>
    </row>
    <row r="479" spans="1:11" x14ac:dyDescent="0.2">
      <c r="A479" s="4" t="s">
        <v>52</v>
      </c>
      <c r="B479" s="1" t="s">
        <v>53</v>
      </c>
      <c r="D479" s="4" t="s">
        <v>190</v>
      </c>
      <c r="E479" s="1" t="s">
        <v>191</v>
      </c>
      <c r="F479" s="3">
        <v>177.54999999999998</v>
      </c>
      <c r="G479" s="14">
        <f>$G$478</f>
        <v>0.10990000245894181</v>
      </c>
      <c r="H479" s="3">
        <f t="shared" ref="H479:H485" si="96">F479*G479</f>
        <v>19.512745436585117</v>
      </c>
      <c r="J479" s="3"/>
    </row>
    <row r="480" spans="1:11" x14ac:dyDescent="0.2">
      <c r="A480" s="4" t="s">
        <v>52</v>
      </c>
      <c r="B480" s="1" t="s">
        <v>53</v>
      </c>
      <c r="D480" s="4" t="s">
        <v>132</v>
      </c>
      <c r="E480" s="1" t="s">
        <v>133</v>
      </c>
      <c r="F480" s="3">
        <v>613834.08000000007</v>
      </c>
      <c r="G480" s="14">
        <f t="shared" ref="G480:G485" si="97">$G$478</f>
        <v>0.10990000245894181</v>
      </c>
      <c r="H480" s="3">
        <f t="shared" si="96"/>
        <v>67460.366901382295</v>
      </c>
      <c r="J480" s="3"/>
    </row>
    <row r="481" spans="1:11" x14ac:dyDescent="0.2">
      <c r="A481" s="4" t="s">
        <v>52</v>
      </c>
      <c r="B481" s="1" t="s">
        <v>53</v>
      </c>
      <c r="D481" s="4" t="s">
        <v>134</v>
      </c>
      <c r="E481" s="1" t="s">
        <v>135</v>
      </c>
      <c r="F481" s="3">
        <v>807912.57000000018</v>
      </c>
      <c r="G481" s="14">
        <f t="shared" si="97"/>
        <v>0.10990000245894181</v>
      </c>
      <c r="H481" s="3">
        <f t="shared" si="96"/>
        <v>88789.593429610017</v>
      </c>
      <c r="J481" s="3"/>
    </row>
    <row r="482" spans="1:11" x14ac:dyDescent="0.2">
      <c r="A482" s="4" t="s">
        <v>52</v>
      </c>
      <c r="B482" s="1" t="s">
        <v>53</v>
      </c>
      <c r="D482" s="4" t="s">
        <v>184</v>
      </c>
      <c r="E482" s="1" t="s">
        <v>185</v>
      </c>
      <c r="F482" s="3">
        <v>337099.37000000011</v>
      </c>
      <c r="G482" s="14">
        <f t="shared" si="97"/>
        <v>0.10990000245894181</v>
      </c>
      <c r="H482" s="3">
        <f t="shared" si="96"/>
        <v>37047.22159190775</v>
      </c>
      <c r="J482" s="3"/>
    </row>
    <row r="483" spans="1:11" x14ac:dyDescent="0.2">
      <c r="A483" s="4" t="s">
        <v>52</v>
      </c>
      <c r="B483" s="1" t="s">
        <v>53</v>
      </c>
      <c r="D483" s="4" t="s">
        <v>142</v>
      </c>
      <c r="E483" s="1" t="s">
        <v>143</v>
      </c>
      <c r="F483" s="3">
        <v>608783.08000000007</v>
      </c>
      <c r="G483" s="14">
        <f t="shared" si="97"/>
        <v>0.10990000245894181</v>
      </c>
      <c r="H483" s="3">
        <f t="shared" si="96"/>
        <v>66905.261988962171</v>
      </c>
      <c r="J483" s="3"/>
    </row>
    <row r="484" spans="1:11" x14ac:dyDescent="0.2">
      <c r="A484" s="4" t="s">
        <v>52</v>
      </c>
      <c r="B484" s="1" t="s">
        <v>53</v>
      </c>
      <c r="D484" s="4" t="s">
        <v>192</v>
      </c>
      <c r="E484" s="1" t="s">
        <v>193</v>
      </c>
      <c r="F484" s="3">
        <v>889301.9</v>
      </c>
      <c r="G484" s="14">
        <f t="shared" si="97"/>
        <v>0.10990000245894181</v>
      </c>
      <c r="H484" s="3">
        <f t="shared" si="96"/>
        <v>97734.280996741625</v>
      </c>
      <c r="J484" s="3"/>
    </row>
    <row r="485" spans="1:11" x14ac:dyDescent="0.2">
      <c r="A485" s="4" t="s">
        <v>52</v>
      </c>
      <c r="B485" s="1" t="s">
        <v>53</v>
      </c>
      <c r="D485" s="4" t="s">
        <v>216</v>
      </c>
      <c r="E485" s="1" t="s">
        <v>217</v>
      </c>
      <c r="F485" s="3">
        <v>1203.58</v>
      </c>
      <c r="G485" s="14">
        <f t="shared" si="97"/>
        <v>0.10990000245894181</v>
      </c>
      <c r="H485" s="3">
        <f t="shared" si="96"/>
        <v>132.27344495953318</v>
      </c>
    </row>
    <row r="486" spans="1:11" ht="12" thickBot="1" x14ac:dyDescent="0.25">
      <c r="A486" s="4" t="s">
        <v>287</v>
      </c>
      <c r="F486" s="7">
        <f>SUM(F478:F485)</f>
        <v>9.9999993526580511E-3</v>
      </c>
      <c r="G486" s="12"/>
      <c r="H486" s="7">
        <f>SUM(H478:H485)</f>
        <v>1.0989999459241062E-3</v>
      </c>
    </row>
    <row r="487" spans="1:11" ht="12" thickTop="1" x14ac:dyDescent="0.2"/>
    <row r="488" spans="1:11" x14ac:dyDescent="0.2">
      <c r="H488" s="9" t="s">
        <v>334</v>
      </c>
    </row>
    <row r="489" spans="1:11" s="2" customFormat="1" ht="12" thickBot="1" x14ac:dyDescent="0.25">
      <c r="A489" s="5" t="s">
        <v>0</v>
      </c>
      <c r="B489" s="6" t="s">
        <v>1</v>
      </c>
      <c r="C489" s="27" t="s">
        <v>347</v>
      </c>
      <c r="D489" s="5" t="s">
        <v>2</v>
      </c>
      <c r="E489" s="6" t="s">
        <v>3</v>
      </c>
      <c r="F489" s="8" t="s">
        <v>333</v>
      </c>
      <c r="G489" s="8" t="s">
        <v>337</v>
      </c>
      <c r="H489" s="10" t="s">
        <v>335</v>
      </c>
      <c r="K489" s="1"/>
    </row>
    <row r="490" spans="1:11" x14ac:dyDescent="0.2">
      <c r="A490" s="4" t="s">
        <v>144</v>
      </c>
      <c r="B490" s="1" t="s">
        <v>145</v>
      </c>
      <c r="C490" s="4" t="s">
        <v>349</v>
      </c>
      <c r="D490" s="4" t="s">
        <v>6</v>
      </c>
      <c r="E490" s="1" t="s">
        <v>7</v>
      </c>
      <c r="F490" s="3">
        <v>-2795746.7400000016</v>
      </c>
      <c r="G490" s="13">
        <f>H490/F490</f>
        <v>0.10249999969596667</v>
      </c>
      <c r="H490" s="3">
        <v>-286564.03999999998</v>
      </c>
    </row>
    <row r="491" spans="1:11" x14ac:dyDescent="0.2">
      <c r="A491" s="4" t="s">
        <v>144</v>
      </c>
      <c r="B491" s="1" t="s">
        <v>145</v>
      </c>
      <c r="D491" s="4" t="s">
        <v>134</v>
      </c>
      <c r="E491" s="1" t="s">
        <v>135</v>
      </c>
      <c r="F491" s="3">
        <v>1574801.9500000002</v>
      </c>
      <c r="G491" s="14">
        <f>$G$490</f>
        <v>0.10249999969596667</v>
      </c>
      <c r="H491" s="3">
        <f t="shared" ref="H491:H494" si="98">F491*G491</f>
        <v>161417.19939620772</v>
      </c>
    </row>
    <row r="492" spans="1:11" x14ac:dyDescent="0.2">
      <c r="A492" s="4" t="s">
        <v>144</v>
      </c>
      <c r="B492" s="1" t="s">
        <v>145</v>
      </c>
      <c r="D492" s="4" t="s">
        <v>184</v>
      </c>
      <c r="E492" s="1" t="s">
        <v>185</v>
      </c>
      <c r="F492" s="3">
        <v>631160.13</v>
      </c>
      <c r="G492" s="14">
        <f t="shared" ref="G492:G494" si="99">$G$490</f>
        <v>0.10249999969596667</v>
      </c>
      <c r="H492" s="3">
        <f t="shared" si="98"/>
        <v>64693.913133106282</v>
      </c>
    </row>
    <row r="493" spans="1:11" x14ac:dyDescent="0.2">
      <c r="A493" s="4" t="s">
        <v>144</v>
      </c>
      <c r="B493" s="1" t="s">
        <v>145</v>
      </c>
      <c r="D493" s="4" t="s">
        <v>142</v>
      </c>
      <c r="E493" s="1" t="s">
        <v>143</v>
      </c>
      <c r="F493" s="3">
        <v>589322.39999999979</v>
      </c>
      <c r="G493" s="14">
        <f t="shared" si="99"/>
        <v>0.10249999969596667</v>
      </c>
      <c r="H493" s="3">
        <f t="shared" si="98"/>
        <v>60405.545820826323</v>
      </c>
    </row>
    <row r="494" spans="1:11" x14ac:dyDescent="0.2">
      <c r="A494" s="4" t="s">
        <v>144</v>
      </c>
      <c r="B494" s="1" t="s">
        <v>145</v>
      </c>
      <c r="D494" s="4" t="s">
        <v>216</v>
      </c>
      <c r="E494" s="1" t="s">
        <v>217</v>
      </c>
      <c r="F494" s="3">
        <v>462.26</v>
      </c>
      <c r="G494" s="14">
        <f t="shared" si="99"/>
        <v>0.10249999969596667</v>
      </c>
      <c r="H494" s="3">
        <f t="shared" si="98"/>
        <v>47.381649859457553</v>
      </c>
    </row>
    <row r="495" spans="1:11" ht="12" thickBot="1" x14ac:dyDescent="0.25">
      <c r="A495" s="4" t="s">
        <v>288</v>
      </c>
      <c r="F495" s="7">
        <f>SUM(F490:F494)</f>
        <v>-1.6391368262702599E-9</v>
      </c>
      <c r="G495" s="12"/>
      <c r="H495" s="7">
        <f>SUM(H490:H494)</f>
        <v>-1.922160208778223E-10</v>
      </c>
    </row>
    <row r="496" spans="1:11" ht="12" thickTop="1" x14ac:dyDescent="0.2"/>
    <row r="497" spans="1:11" x14ac:dyDescent="0.2">
      <c r="H497" s="9" t="s">
        <v>334</v>
      </c>
    </row>
    <row r="498" spans="1:11" s="2" customFormat="1" ht="12" thickBot="1" x14ac:dyDescent="0.25">
      <c r="A498" s="5" t="s">
        <v>0</v>
      </c>
      <c r="B498" s="6" t="s">
        <v>1</v>
      </c>
      <c r="C498" s="27" t="s">
        <v>347</v>
      </c>
      <c r="D498" s="5" t="s">
        <v>2</v>
      </c>
      <c r="E498" s="6" t="s">
        <v>3</v>
      </c>
      <c r="F498" s="8" t="s">
        <v>333</v>
      </c>
      <c r="G498" s="8" t="s">
        <v>337</v>
      </c>
      <c r="H498" s="10" t="s">
        <v>335</v>
      </c>
      <c r="K498" s="1"/>
    </row>
    <row r="499" spans="1:11" x14ac:dyDescent="0.2">
      <c r="A499" s="4" t="s">
        <v>130</v>
      </c>
      <c r="B499" s="1" t="s">
        <v>131</v>
      </c>
      <c r="C499" s="4" t="s">
        <v>350</v>
      </c>
      <c r="D499" s="4" t="s">
        <v>6</v>
      </c>
      <c r="E499" s="1" t="s">
        <v>7</v>
      </c>
      <c r="F499" s="3">
        <v>-5165870.9800000014</v>
      </c>
      <c r="G499" s="13">
        <f>H499/F499</f>
        <v>0.10990000179989005</v>
      </c>
      <c r="H499" s="3">
        <v>-567729.23</v>
      </c>
    </row>
    <row r="500" spans="1:11" x14ac:dyDescent="0.2">
      <c r="A500" s="4" t="s">
        <v>130</v>
      </c>
      <c r="B500" s="1" t="s">
        <v>131</v>
      </c>
      <c r="D500" s="4" t="s">
        <v>212</v>
      </c>
      <c r="E500" s="1" t="s">
        <v>213</v>
      </c>
      <c r="F500" s="3">
        <v>236.25</v>
      </c>
      <c r="G500" s="14">
        <f>$G$499</f>
        <v>0.10990000179989005</v>
      </c>
      <c r="H500" s="3">
        <f t="shared" ref="H500:H508" si="100">F500*G500</f>
        <v>25.963875425224025</v>
      </c>
    </row>
    <row r="501" spans="1:11" x14ac:dyDescent="0.2">
      <c r="A501" s="4" t="s">
        <v>130</v>
      </c>
      <c r="B501" s="1" t="s">
        <v>131</v>
      </c>
      <c r="D501" s="4" t="s">
        <v>182</v>
      </c>
      <c r="E501" s="1" t="s">
        <v>183</v>
      </c>
      <c r="F501" s="3">
        <v>-1644.8999999999999</v>
      </c>
      <c r="G501" s="14">
        <f t="shared" ref="G501:G508" si="101">$G$499</f>
        <v>0.10990000179989005</v>
      </c>
      <c r="H501" s="3">
        <f t="shared" si="100"/>
        <v>-180.77451296063913</v>
      </c>
    </row>
    <row r="502" spans="1:11" x14ac:dyDescent="0.2">
      <c r="A502" s="4" t="s">
        <v>130</v>
      </c>
      <c r="B502" s="1" t="s">
        <v>131</v>
      </c>
      <c r="D502" s="4" t="s">
        <v>190</v>
      </c>
      <c r="E502" s="1" t="s">
        <v>191</v>
      </c>
      <c r="F502" s="3">
        <v>769236.2100000002</v>
      </c>
      <c r="G502" s="14">
        <f t="shared" si="101"/>
        <v>0.10990000179989005</v>
      </c>
      <c r="H502" s="3">
        <f t="shared" si="100"/>
        <v>84539.060863540624</v>
      </c>
    </row>
    <row r="503" spans="1:11" x14ac:dyDescent="0.2">
      <c r="A503" s="4" t="s">
        <v>130</v>
      </c>
      <c r="B503" s="1" t="s">
        <v>131</v>
      </c>
      <c r="D503" s="4" t="s">
        <v>132</v>
      </c>
      <c r="E503" s="1" t="s">
        <v>133</v>
      </c>
      <c r="F503" s="3">
        <v>2946249.1599999997</v>
      </c>
      <c r="G503" s="14">
        <f t="shared" si="101"/>
        <v>0.10990000179989005</v>
      </c>
      <c r="H503" s="3">
        <f t="shared" si="100"/>
        <v>323792.78798692452</v>
      </c>
    </row>
    <row r="504" spans="1:11" x14ac:dyDescent="0.2">
      <c r="A504" s="4" t="s">
        <v>130</v>
      </c>
      <c r="B504" s="1" t="s">
        <v>131</v>
      </c>
      <c r="D504" s="4" t="s">
        <v>134</v>
      </c>
      <c r="E504" s="1" t="s">
        <v>135</v>
      </c>
      <c r="F504" s="3">
        <v>-2547.3900000000003</v>
      </c>
      <c r="G504" s="14">
        <f t="shared" si="101"/>
        <v>0.10990000179989005</v>
      </c>
      <c r="H504" s="3">
        <f t="shared" si="100"/>
        <v>-279.95816558502196</v>
      </c>
    </row>
    <row r="505" spans="1:11" x14ac:dyDescent="0.2">
      <c r="A505" s="4" t="s">
        <v>130</v>
      </c>
      <c r="B505" s="1" t="s">
        <v>131</v>
      </c>
      <c r="D505" s="4" t="s">
        <v>184</v>
      </c>
      <c r="E505" s="1" t="s">
        <v>185</v>
      </c>
      <c r="F505" s="3">
        <v>301902.55</v>
      </c>
      <c r="G505" s="14">
        <f t="shared" si="101"/>
        <v>0.10990000179989005</v>
      </c>
      <c r="H505" s="3">
        <f t="shared" si="100"/>
        <v>33179.090788391397</v>
      </c>
    </row>
    <row r="506" spans="1:11" x14ac:dyDescent="0.2">
      <c r="A506" s="4" t="s">
        <v>130</v>
      </c>
      <c r="B506" s="1" t="s">
        <v>131</v>
      </c>
      <c r="D506" s="4" t="s">
        <v>188</v>
      </c>
      <c r="E506" s="1" t="s">
        <v>189</v>
      </c>
      <c r="F506" s="3">
        <v>15420.410000000002</v>
      </c>
      <c r="G506" s="14">
        <f t="shared" si="101"/>
        <v>0.10990000179989005</v>
      </c>
      <c r="H506" s="3">
        <f t="shared" si="100"/>
        <v>1694.7030867550427</v>
      </c>
    </row>
    <row r="507" spans="1:11" x14ac:dyDescent="0.2">
      <c r="A507" s="4" t="s">
        <v>130</v>
      </c>
      <c r="B507" s="1" t="s">
        <v>131</v>
      </c>
      <c r="D507" s="4" t="s">
        <v>142</v>
      </c>
      <c r="E507" s="1" t="s">
        <v>143</v>
      </c>
      <c r="F507" s="3">
        <v>1135470.25</v>
      </c>
      <c r="G507" s="14">
        <f t="shared" si="101"/>
        <v>0.10990000179989005</v>
      </c>
      <c r="H507" s="3">
        <f t="shared" si="100"/>
        <v>124788.18251872162</v>
      </c>
    </row>
    <row r="508" spans="1:11" x14ac:dyDescent="0.2">
      <c r="A508" s="4" t="s">
        <v>130</v>
      </c>
      <c r="B508" s="1" t="s">
        <v>131</v>
      </c>
      <c r="D508" s="4" t="s">
        <v>216</v>
      </c>
      <c r="E508" s="1" t="s">
        <v>217</v>
      </c>
      <c r="F508" s="3">
        <v>1548.4599999999998</v>
      </c>
      <c r="G508" s="14">
        <f t="shared" si="101"/>
        <v>0.10990000179989005</v>
      </c>
      <c r="H508" s="3">
        <f t="shared" si="100"/>
        <v>170.17575678705774</v>
      </c>
    </row>
    <row r="509" spans="1:11" ht="12" thickBot="1" x14ac:dyDescent="0.25">
      <c r="A509" s="4" t="s">
        <v>289</v>
      </c>
      <c r="F509" s="7">
        <f>SUM(F499:F508)</f>
        <v>1.9999997960212568E-2</v>
      </c>
      <c r="G509" s="12"/>
      <c r="H509" s="7">
        <f>SUM(H499:H508)</f>
        <v>2.1979998332710693E-3</v>
      </c>
    </row>
    <row r="510" spans="1:11" ht="12" thickTop="1" x14ac:dyDescent="0.2"/>
    <row r="511" spans="1:11" x14ac:dyDescent="0.2">
      <c r="H511" s="9" t="s">
        <v>334</v>
      </c>
    </row>
    <row r="512" spans="1:11" s="2" customFormat="1" ht="12" thickBot="1" x14ac:dyDescent="0.25">
      <c r="A512" s="5" t="s">
        <v>0</v>
      </c>
      <c r="B512" s="6" t="s">
        <v>1</v>
      </c>
      <c r="C512" s="27" t="s">
        <v>347</v>
      </c>
      <c r="D512" s="5" t="s">
        <v>2</v>
      </c>
      <c r="E512" s="6" t="s">
        <v>3</v>
      </c>
      <c r="F512" s="8" t="s">
        <v>333</v>
      </c>
      <c r="G512" s="8" t="s">
        <v>337</v>
      </c>
      <c r="H512" s="10" t="s">
        <v>335</v>
      </c>
      <c r="K512" s="1"/>
    </row>
    <row r="513" spans="1:11" x14ac:dyDescent="0.2">
      <c r="A513" s="4" t="s">
        <v>58</v>
      </c>
      <c r="B513" s="1" t="s">
        <v>59</v>
      </c>
      <c r="C513" s="4" t="s">
        <v>349</v>
      </c>
      <c r="D513" s="4" t="s">
        <v>6</v>
      </c>
      <c r="E513" s="1" t="s">
        <v>7</v>
      </c>
      <c r="F513" s="3">
        <v>-2518903.4300000011</v>
      </c>
      <c r="G513" s="13">
        <f>H513/F513</f>
        <v>0.10250000334470936</v>
      </c>
      <c r="H513" s="3">
        <v>-258187.61</v>
      </c>
    </row>
    <row r="514" spans="1:11" x14ac:dyDescent="0.2">
      <c r="A514" s="4" t="s">
        <v>58</v>
      </c>
      <c r="B514" s="1" t="s">
        <v>59</v>
      </c>
      <c r="D514" s="4" t="s">
        <v>212</v>
      </c>
      <c r="E514" s="1" t="s">
        <v>213</v>
      </c>
      <c r="F514" s="3">
        <v>832.39</v>
      </c>
      <c r="G514" s="14">
        <f>$G$513</f>
        <v>0.10250000334470936</v>
      </c>
      <c r="H514" s="3">
        <f t="shared" ref="H514:H523" si="102">F514*G514</f>
        <v>85.319977784102633</v>
      </c>
    </row>
    <row r="515" spans="1:11" x14ac:dyDescent="0.2">
      <c r="A515" s="4" t="s">
        <v>58</v>
      </c>
      <c r="B515" s="1" t="s">
        <v>59</v>
      </c>
      <c r="D515" s="4" t="s">
        <v>231</v>
      </c>
      <c r="E515" s="1" t="s">
        <v>232</v>
      </c>
      <c r="F515" s="3">
        <v>17190.809999999998</v>
      </c>
      <c r="G515" s="14">
        <f t="shared" ref="G515:G523" si="103">$G$513</f>
        <v>0.10250000334470936</v>
      </c>
      <c r="H515" s="3">
        <f t="shared" si="102"/>
        <v>1762.058082498263</v>
      </c>
    </row>
    <row r="516" spans="1:11" x14ac:dyDescent="0.2">
      <c r="A516" s="4" t="s">
        <v>58</v>
      </c>
      <c r="B516" s="1" t="s">
        <v>59</v>
      </c>
      <c r="D516" s="4" t="s">
        <v>227</v>
      </c>
      <c r="E516" s="1" t="s">
        <v>228</v>
      </c>
      <c r="F516" s="3">
        <v>6761.72</v>
      </c>
      <c r="G516" s="14">
        <f t="shared" si="103"/>
        <v>0.10250000334470936</v>
      </c>
      <c r="H516" s="3">
        <f t="shared" si="102"/>
        <v>693.07632261598826</v>
      </c>
    </row>
    <row r="517" spans="1:11" x14ac:dyDescent="0.2">
      <c r="A517" s="4" t="s">
        <v>58</v>
      </c>
      <c r="B517" s="1" t="s">
        <v>59</v>
      </c>
      <c r="D517" s="4" t="s">
        <v>132</v>
      </c>
      <c r="E517" s="1" t="s">
        <v>133</v>
      </c>
      <c r="F517" s="3">
        <v>627.3599999999999</v>
      </c>
      <c r="G517" s="14">
        <f t="shared" si="103"/>
        <v>0.10250000334470936</v>
      </c>
      <c r="H517" s="3">
        <f t="shared" si="102"/>
        <v>64.304402098336851</v>
      </c>
    </row>
    <row r="518" spans="1:11" x14ac:dyDescent="0.2">
      <c r="A518" s="4" t="s">
        <v>58</v>
      </c>
      <c r="B518" s="1" t="s">
        <v>59</v>
      </c>
      <c r="D518" s="4" t="s">
        <v>134</v>
      </c>
      <c r="E518" s="1" t="s">
        <v>135</v>
      </c>
      <c r="F518" s="3">
        <v>1356186.34</v>
      </c>
      <c r="G518" s="14">
        <f t="shared" si="103"/>
        <v>0.10250000334470936</v>
      </c>
      <c r="H518" s="3">
        <f t="shared" si="102"/>
        <v>139009.10438604915</v>
      </c>
    </row>
    <row r="519" spans="1:11" x14ac:dyDescent="0.2">
      <c r="A519" s="4" t="s">
        <v>58</v>
      </c>
      <c r="B519" s="1" t="s">
        <v>59</v>
      </c>
      <c r="D519" s="4" t="s">
        <v>184</v>
      </c>
      <c r="E519" s="1" t="s">
        <v>185</v>
      </c>
      <c r="F519" s="3">
        <v>325860.30999999988</v>
      </c>
      <c r="G519" s="14">
        <f t="shared" si="103"/>
        <v>0.10250000334470936</v>
      </c>
      <c r="H519" s="3">
        <f t="shared" si="102"/>
        <v>33400.68286490802</v>
      </c>
    </row>
    <row r="520" spans="1:11" x14ac:dyDescent="0.2">
      <c r="A520" s="4" t="s">
        <v>58</v>
      </c>
      <c r="B520" s="1" t="s">
        <v>59</v>
      </c>
      <c r="D520" s="4" t="s">
        <v>188</v>
      </c>
      <c r="E520" s="1" t="s">
        <v>189</v>
      </c>
      <c r="F520" s="3">
        <v>38503.550000000003</v>
      </c>
      <c r="G520" s="14">
        <f t="shared" si="103"/>
        <v>0.10250000334470936</v>
      </c>
      <c r="H520" s="3">
        <f t="shared" si="102"/>
        <v>3946.6140037831847</v>
      </c>
    </row>
    <row r="521" spans="1:11" x14ac:dyDescent="0.2">
      <c r="A521" s="4" t="s">
        <v>58</v>
      </c>
      <c r="B521" s="1" t="s">
        <v>59</v>
      </c>
      <c r="D521" s="4" t="s">
        <v>142</v>
      </c>
      <c r="E521" s="1" t="s">
        <v>143</v>
      </c>
      <c r="F521" s="3">
        <v>751019.65000000014</v>
      </c>
      <c r="G521" s="14">
        <f t="shared" si="103"/>
        <v>0.10250000334470936</v>
      </c>
      <c r="H521" s="3">
        <f t="shared" si="102"/>
        <v>76979.51663694247</v>
      </c>
    </row>
    <row r="522" spans="1:11" x14ac:dyDescent="0.2">
      <c r="A522" s="4" t="s">
        <v>58</v>
      </c>
      <c r="B522" s="1" t="s">
        <v>59</v>
      </c>
      <c r="D522" s="4" t="s">
        <v>186</v>
      </c>
      <c r="E522" s="1" t="s">
        <v>187</v>
      </c>
      <c r="F522" s="3">
        <v>20502.43</v>
      </c>
      <c r="G522" s="14">
        <f t="shared" si="103"/>
        <v>0.10250000334470936</v>
      </c>
      <c r="H522" s="3">
        <f t="shared" si="102"/>
        <v>2101.4991435746697</v>
      </c>
    </row>
    <row r="523" spans="1:11" x14ac:dyDescent="0.2">
      <c r="A523" s="4" t="s">
        <v>58</v>
      </c>
      <c r="B523" s="1" t="s">
        <v>59</v>
      </c>
      <c r="D523" s="4" t="s">
        <v>216</v>
      </c>
      <c r="E523" s="1" t="s">
        <v>217</v>
      </c>
      <c r="F523" s="3">
        <v>1418.88</v>
      </c>
      <c r="G523" s="14">
        <f t="shared" si="103"/>
        <v>0.10250000334470936</v>
      </c>
      <c r="H523" s="3">
        <f t="shared" si="102"/>
        <v>145.43520474574123</v>
      </c>
    </row>
    <row r="524" spans="1:11" ht="12" thickBot="1" x14ac:dyDescent="0.25">
      <c r="A524" s="4" t="s">
        <v>290</v>
      </c>
      <c r="F524" s="7">
        <f>SUM(F513:F523)</f>
        <v>9.999999255342118E-3</v>
      </c>
      <c r="G524" s="12"/>
      <c r="H524" s="7">
        <f>SUM(H513:H523)</f>
        <v>1.0249999293421297E-3</v>
      </c>
    </row>
    <row r="525" spans="1:11" ht="12" thickTop="1" x14ac:dyDescent="0.2"/>
    <row r="526" spans="1:11" x14ac:dyDescent="0.2">
      <c r="H526" s="9" t="s">
        <v>334</v>
      </c>
    </row>
    <row r="527" spans="1:11" s="2" customFormat="1" ht="12" thickBot="1" x14ac:dyDescent="0.25">
      <c r="A527" s="5" t="s">
        <v>0</v>
      </c>
      <c r="B527" s="6" t="s">
        <v>1</v>
      </c>
      <c r="C527" s="27" t="s">
        <v>347</v>
      </c>
      <c r="D527" s="5" t="s">
        <v>2</v>
      </c>
      <c r="E527" s="6" t="s">
        <v>3</v>
      </c>
      <c r="F527" s="8" t="s">
        <v>333</v>
      </c>
      <c r="G527" s="8" t="s">
        <v>337</v>
      </c>
      <c r="H527" s="10" t="s">
        <v>335</v>
      </c>
      <c r="K527" s="1"/>
    </row>
    <row r="528" spans="1:11" x14ac:dyDescent="0.2">
      <c r="A528" s="4" t="s">
        <v>62</v>
      </c>
      <c r="B528" s="1" t="s">
        <v>63</v>
      </c>
      <c r="C528" s="4" t="s">
        <v>348</v>
      </c>
      <c r="D528" s="4" t="s">
        <v>6</v>
      </c>
      <c r="E528" s="1" t="s">
        <v>7</v>
      </c>
      <c r="F528" s="3">
        <v>-697162.10000000009</v>
      </c>
      <c r="G528" s="13">
        <f>H528/F528</f>
        <v>0.10209997072416872</v>
      </c>
      <c r="H528" s="3">
        <v>-71180.23</v>
      </c>
    </row>
    <row r="529" spans="1:11" x14ac:dyDescent="0.2">
      <c r="A529" s="4" t="s">
        <v>62</v>
      </c>
      <c r="B529" s="1" t="s">
        <v>63</v>
      </c>
      <c r="D529" s="4" t="s">
        <v>134</v>
      </c>
      <c r="E529" s="1" t="s">
        <v>135</v>
      </c>
      <c r="F529" s="3">
        <v>483627.97999999992</v>
      </c>
      <c r="G529" s="14">
        <f>$G$528</f>
        <v>0.10209997072416872</v>
      </c>
      <c r="H529" s="3">
        <f t="shared" ref="H529:H533" si="104">F529*G529</f>
        <v>49378.40259938885</v>
      </c>
    </row>
    <row r="530" spans="1:11" x14ac:dyDescent="0.2">
      <c r="A530" s="4" t="s">
        <v>62</v>
      </c>
      <c r="B530" s="1" t="s">
        <v>63</v>
      </c>
      <c r="D530" s="4" t="s">
        <v>184</v>
      </c>
      <c r="E530" s="1" t="s">
        <v>185</v>
      </c>
      <c r="F530" s="3">
        <v>14895.279999999999</v>
      </c>
      <c r="G530" s="14">
        <f t="shared" ref="G530:G533" si="105">$G$528</f>
        <v>0.10209997072416872</v>
      </c>
      <c r="H530" s="3">
        <f t="shared" si="104"/>
        <v>1520.8076519282959</v>
      </c>
    </row>
    <row r="531" spans="1:11" x14ac:dyDescent="0.2">
      <c r="A531" s="4" t="s">
        <v>62</v>
      </c>
      <c r="B531" s="1" t="s">
        <v>63</v>
      </c>
      <c r="D531" s="4" t="s">
        <v>188</v>
      </c>
      <c r="E531" s="1" t="s">
        <v>189</v>
      </c>
      <c r="F531" s="3">
        <v>39108.590000000004</v>
      </c>
      <c r="G531" s="14">
        <f t="shared" si="105"/>
        <v>0.10209997072416872</v>
      </c>
      <c r="H531" s="3">
        <f t="shared" si="104"/>
        <v>3992.9858940635181</v>
      </c>
    </row>
    <row r="532" spans="1:11" x14ac:dyDescent="0.2">
      <c r="A532" s="4" t="s">
        <v>62</v>
      </c>
      <c r="B532" s="1" t="s">
        <v>63</v>
      </c>
      <c r="D532" s="4" t="s">
        <v>142</v>
      </c>
      <c r="E532" s="1" t="s">
        <v>143</v>
      </c>
      <c r="F532" s="3">
        <v>159466.67000000001</v>
      </c>
      <c r="G532" s="14">
        <f t="shared" si="105"/>
        <v>0.10209997072416872</v>
      </c>
      <c r="H532" s="3">
        <f t="shared" si="104"/>
        <v>16281.542338480676</v>
      </c>
    </row>
    <row r="533" spans="1:11" x14ac:dyDescent="0.2">
      <c r="A533" s="4" t="s">
        <v>62</v>
      </c>
      <c r="B533" s="1" t="s">
        <v>63</v>
      </c>
      <c r="D533" s="4" t="s">
        <v>216</v>
      </c>
      <c r="E533" s="1" t="s">
        <v>217</v>
      </c>
      <c r="F533" s="3">
        <v>63.56</v>
      </c>
      <c r="G533" s="14">
        <f t="shared" si="105"/>
        <v>0.10209997072416872</v>
      </c>
      <c r="H533" s="3">
        <f t="shared" si="104"/>
        <v>6.4894741392281645</v>
      </c>
    </row>
    <row r="534" spans="1:11" ht="12" thickBot="1" x14ac:dyDescent="0.25">
      <c r="A534" s="4" t="s">
        <v>291</v>
      </c>
      <c r="F534" s="7">
        <f>SUM(F528:F533)</f>
        <v>-2.0000000161815024E-2</v>
      </c>
      <c r="G534" s="12"/>
      <c r="H534" s="7">
        <f>SUM(H528:H533)</f>
        <v>-2.0419994279876619E-3</v>
      </c>
    </row>
    <row r="535" spans="1:11" ht="12" thickTop="1" x14ac:dyDescent="0.2"/>
    <row r="536" spans="1:11" x14ac:dyDescent="0.2">
      <c r="H536" s="9" t="s">
        <v>334</v>
      </c>
    </row>
    <row r="537" spans="1:11" s="2" customFormat="1" ht="12" thickBot="1" x14ac:dyDescent="0.25">
      <c r="A537" s="5" t="s">
        <v>0</v>
      </c>
      <c r="B537" s="6" t="s">
        <v>1</v>
      </c>
      <c r="C537" s="27" t="s">
        <v>347</v>
      </c>
      <c r="D537" s="5" t="s">
        <v>2</v>
      </c>
      <c r="E537" s="6" t="s">
        <v>3</v>
      </c>
      <c r="F537" s="8" t="s">
        <v>333</v>
      </c>
      <c r="G537" s="8" t="s">
        <v>337</v>
      </c>
      <c r="H537" s="10" t="s">
        <v>335</v>
      </c>
      <c r="K537" s="1"/>
    </row>
    <row r="538" spans="1:11" x14ac:dyDescent="0.2">
      <c r="A538" s="4" t="s">
        <v>64</v>
      </c>
      <c r="B538" s="1" t="s">
        <v>65</v>
      </c>
      <c r="C538" s="4" t="s">
        <v>348</v>
      </c>
      <c r="D538" s="4" t="s">
        <v>6</v>
      </c>
      <c r="E538" s="1" t="s">
        <v>7</v>
      </c>
      <c r="F538" s="3">
        <v>-319576.25</v>
      </c>
      <c r="G538" s="13">
        <f>H538/F538</f>
        <v>0.1020999839631387</v>
      </c>
      <c r="H538" s="3">
        <v>-32628.730000000003</v>
      </c>
    </row>
    <row r="539" spans="1:11" x14ac:dyDescent="0.2">
      <c r="A539" s="4" t="s">
        <v>64</v>
      </c>
      <c r="B539" s="1" t="s">
        <v>65</v>
      </c>
      <c r="D539" s="4" t="s">
        <v>212</v>
      </c>
      <c r="E539" s="1" t="s">
        <v>213</v>
      </c>
      <c r="F539" s="3">
        <v>1098.77</v>
      </c>
      <c r="G539" s="14">
        <f>$G$538</f>
        <v>0.1020999839631387</v>
      </c>
      <c r="H539" s="3">
        <f t="shared" ref="H539:H542" si="106">F539*G539</f>
        <v>112.1843993791779</v>
      </c>
    </row>
    <row r="540" spans="1:11" x14ac:dyDescent="0.2">
      <c r="A540" s="4" t="s">
        <v>64</v>
      </c>
      <c r="B540" s="1" t="s">
        <v>65</v>
      </c>
      <c r="D540" s="4" t="s">
        <v>184</v>
      </c>
      <c r="E540" s="1" t="s">
        <v>185</v>
      </c>
      <c r="F540" s="3">
        <v>1566</v>
      </c>
      <c r="G540" s="14">
        <f t="shared" ref="G540:G542" si="107">$G$538</f>
        <v>0.1020999839631387</v>
      </c>
      <c r="H540" s="3">
        <f t="shared" si="106"/>
        <v>159.88857488627519</v>
      </c>
    </row>
    <row r="541" spans="1:11" x14ac:dyDescent="0.2">
      <c r="A541" s="4" t="s">
        <v>64</v>
      </c>
      <c r="B541" s="1" t="s">
        <v>65</v>
      </c>
      <c r="D541" s="4" t="s">
        <v>188</v>
      </c>
      <c r="E541" s="1" t="s">
        <v>189</v>
      </c>
      <c r="F541" s="3">
        <v>282735.76</v>
      </c>
      <c r="G541" s="14">
        <f t="shared" si="107"/>
        <v>0.1020999839631387</v>
      </c>
      <c r="H541" s="3">
        <f t="shared" si="106"/>
        <v>28867.316561805834</v>
      </c>
    </row>
    <row r="542" spans="1:11" x14ac:dyDescent="0.2">
      <c r="A542" s="4" t="s">
        <v>64</v>
      </c>
      <c r="B542" s="1" t="s">
        <v>65</v>
      </c>
      <c r="D542" s="4" t="s">
        <v>142</v>
      </c>
      <c r="E542" s="1" t="s">
        <v>143</v>
      </c>
      <c r="F542" s="3">
        <v>34175.679999999993</v>
      </c>
      <c r="G542" s="14">
        <f t="shared" si="107"/>
        <v>0.1020999839631387</v>
      </c>
      <c r="H542" s="3">
        <f t="shared" si="106"/>
        <v>3489.3363799293593</v>
      </c>
    </row>
    <row r="543" spans="1:11" ht="12" thickBot="1" x14ac:dyDescent="0.25">
      <c r="A543" s="4" t="s">
        <v>292</v>
      </c>
      <c r="F543" s="7">
        <f>SUM(F538:F542)</f>
        <v>-3.9999999979045242E-2</v>
      </c>
      <c r="G543" s="12"/>
      <c r="H543" s="7">
        <f>SUM(H538:H542)</f>
        <v>-4.0839993589543155E-3</v>
      </c>
    </row>
    <row r="544" spans="1:11" ht="12" thickTop="1" x14ac:dyDescent="0.2"/>
    <row r="545" spans="1:11" x14ac:dyDescent="0.2">
      <c r="H545" s="9" t="s">
        <v>334</v>
      </c>
    </row>
    <row r="546" spans="1:11" s="2" customFormat="1" ht="12" thickBot="1" x14ac:dyDescent="0.25">
      <c r="A546" s="5" t="s">
        <v>0</v>
      </c>
      <c r="B546" s="6" t="s">
        <v>1</v>
      </c>
      <c r="C546" s="27" t="s">
        <v>347</v>
      </c>
      <c r="D546" s="5" t="s">
        <v>2</v>
      </c>
      <c r="E546" s="6" t="s">
        <v>3</v>
      </c>
      <c r="F546" s="8" t="s">
        <v>333</v>
      </c>
      <c r="G546" s="8" t="s">
        <v>337</v>
      </c>
      <c r="H546" s="10" t="s">
        <v>335</v>
      </c>
      <c r="K546" s="1"/>
    </row>
    <row r="547" spans="1:11" x14ac:dyDescent="0.2">
      <c r="A547" s="4" t="s">
        <v>72</v>
      </c>
      <c r="B547" s="1" t="s">
        <v>73</v>
      </c>
      <c r="C547" s="4" t="s">
        <v>348</v>
      </c>
      <c r="D547" s="4" t="s">
        <v>6</v>
      </c>
      <c r="E547" s="1" t="s">
        <v>7</v>
      </c>
      <c r="F547" s="3">
        <v>-1582355.86</v>
      </c>
      <c r="G547" s="13">
        <f>H547/F547</f>
        <v>0.10210001055009207</v>
      </c>
      <c r="H547" s="3">
        <v>-161558.55000000002</v>
      </c>
    </row>
    <row r="548" spans="1:11" x14ac:dyDescent="0.2">
      <c r="A548" s="4" t="s">
        <v>72</v>
      </c>
      <c r="B548" s="1" t="s">
        <v>73</v>
      </c>
      <c r="D548" s="4" t="s">
        <v>212</v>
      </c>
      <c r="E548" s="1" t="s">
        <v>213</v>
      </c>
      <c r="F548" s="3">
        <v>107.30999999999999</v>
      </c>
      <c r="G548" s="14">
        <f>$G$547</f>
        <v>0.10210001055009207</v>
      </c>
      <c r="H548" s="3">
        <f t="shared" ref="H548:H553" si="108">F548*G548</f>
        <v>10.956352132130379</v>
      </c>
    </row>
    <row r="549" spans="1:11" x14ac:dyDescent="0.2">
      <c r="A549" s="4" t="s">
        <v>72</v>
      </c>
      <c r="B549" s="1" t="s">
        <v>73</v>
      </c>
      <c r="D549" s="4" t="s">
        <v>182</v>
      </c>
      <c r="E549" s="1" t="s">
        <v>183</v>
      </c>
      <c r="F549" s="3">
        <v>420.68</v>
      </c>
      <c r="G549" s="14">
        <f t="shared" ref="G549:G553" si="109">$G$547</f>
        <v>0.10210001055009207</v>
      </c>
      <c r="H549" s="3">
        <f t="shared" si="108"/>
        <v>42.951432438212734</v>
      </c>
    </row>
    <row r="550" spans="1:11" x14ac:dyDescent="0.2">
      <c r="A550" s="4" t="s">
        <v>72</v>
      </c>
      <c r="B550" s="1" t="s">
        <v>73</v>
      </c>
      <c r="D550" s="4" t="s">
        <v>134</v>
      </c>
      <c r="E550" s="1" t="s">
        <v>135</v>
      </c>
      <c r="F550" s="3">
        <v>711109.34</v>
      </c>
      <c r="G550" s="14">
        <f t="shared" si="109"/>
        <v>0.10210001055009207</v>
      </c>
      <c r="H550" s="3">
        <f t="shared" si="108"/>
        <v>72604.27111626901</v>
      </c>
    </row>
    <row r="551" spans="1:11" x14ac:dyDescent="0.2">
      <c r="A551" s="4" t="s">
        <v>72</v>
      </c>
      <c r="B551" s="1" t="s">
        <v>73</v>
      </c>
      <c r="D551" s="4" t="s">
        <v>184</v>
      </c>
      <c r="E551" s="1" t="s">
        <v>185</v>
      </c>
      <c r="F551" s="3">
        <v>14652.569999999994</v>
      </c>
      <c r="G551" s="14">
        <f t="shared" si="109"/>
        <v>0.10210001055009207</v>
      </c>
      <c r="H551" s="3">
        <f t="shared" si="108"/>
        <v>1496.0275515859621</v>
      </c>
    </row>
    <row r="552" spans="1:11" x14ac:dyDescent="0.2">
      <c r="A552" s="4" t="s">
        <v>72</v>
      </c>
      <c r="B552" s="1" t="s">
        <v>73</v>
      </c>
      <c r="D552" s="4" t="s">
        <v>142</v>
      </c>
      <c r="E552" s="1" t="s">
        <v>143</v>
      </c>
      <c r="F552" s="3">
        <v>856035.76000000047</v>
      </c>
      <c r="G552" s="14">
        <f t="shared" si="109"/>
        <v>0.10210001055009207</v>
      </c>
      <c r="H552" s="3">
        <f t="shared" si="108"/>
        <v>87401.26012725613</v>
      </c>
    </row>
    <row r="553" spans="1:11" x14ac:dyDescent="0.2">
      <c r="A553" s="4" t="s">
        <v>72</v>
      </c>
      <c r="B553" s="1" t="s">
        <v>73</v>
      </c>
      <c r="D553" s="4" t="s">
        <v>216</v>
      </c>
      <c r="E553" s="1" t="s">
        <v>217</v>
      </c>
      <c r="F553" s="3">
        <v>30.17</v>
      </c>
      <c r="G553" s="14">
        <f t="shared" si="109"/>
        <v>0.10210001055009207</v>
      </c>
      <c r="H553" s="3">
        <f t="shared" si="108"/>
        <v>3.080357318296278</v>
      </c>
    </row>
    <row r="554" spans="1:11" ht="12" thickBot="1" x14ac:dyDescent="0.25">
      <c r="A554" s="4" t="s">
        <v>293</v>
      </c>
      <c r="F554" s="7">
        <f>SUM(F547:F553)</f>
        <v>-2.9999999720601522E-2</v>
      </c>
      <c r="G554" s="12"/>
      <c r="H554" s="7">
        <f>SUM(H547:H553)</f>
        <v>-3.0630002550835478E-3</v>
      </c>
    </row>
    <row r="555" spans="1:11" ht="12" thickTop="1" x14ac:dyDescent="0.2"/>
    <row r="556" spans="1:11" x14ac:dyDescent="0.2">
      <c r="H556" s="9" t="s">
        <v>334</v>
      </c>
    </row>
    <row r="557" spans="1:11" s="2" customFormat="1" ht="12" thickBot="1" x14ac:dyDescent="0.25">
      <c r="A557" s="5" t="s">
        <v>0</v>
      </c>
      <c r="B557" s="6" t="s">
        <v>1</v>
      </c>
      <c r="C557" s="27" t="s">
        <v>347</v>
      </c>
      <c r="D557" s="5" t="s">
        <v>2</v>
      </c>
      <c r="E557" s="6" t="s">
        <v>3</v>
      </c>
      <c r="F557" s="8" t="s">
        <v>333</v>
      </c>
      <c r="G557" s="8" t="s">
        <v>337</v>
      </c>
      <c r="H557" s="10" t="s">
        <v>335</v>
      </c>
      <c r="K557" s="1"/>
    </row>
    <row r="558" spans="1:11" x14ac:dyDescent="0.2">
      <c r="A558" s="4" t="s">
        <v>76</v>
      </c>
      <c r="B558" s="1" t="s">
        <v>77</v>
      </c>
      <c r="C558" s="4" t="s">
        <v>348</v>
      </c>
      <c r="D558" s="4" t="s">
        <v>6</v>
      </c>
      <c r="E558" s="1" t="s">
        <v>7</v>
      </c>
      <c r="F558" s="3">
        <v>-1402569.0100000002</v>
      </c>
      <c r="G558" s="13">
        <f>H558/F558</f>
        <v>0.10209999577846082</v>
      </c>
      <c r="H558" s="3">
        <v>-143202.29</v>
      </c>
    </row>
    <row r="559" spans="1:11" x14ac:dyDescent="0.2">
      <c r="A559" s="4" t="s">
        <v>76</v>
      </c>
      <c r="B559" s="1" t="s">
        <v>77</v>
      </c>
      <c r="D559" s="4" t="s">
        <v>212</v>
      </c>
      <c r="E559" s="1" t="s">
        <v>213</v>
      </c>
      <c r="F559" s="3">
        <v>289.22000000000003</v>
      </c>
      <c r="G559" s="14">
        <f>$G$558</f>
        <v>0.10209999577846082</v>
      </c>
      <c r="H559" s="3">
        <f t="shared" ref="H559:H565" si="110">F559*G559</f>
        <v>29.529360779046442</v>
      </c>
    </row>
    <row r="560" spans="1:11" x14ac:dyDescent="0.2">
      <c r="A560" s="4" t="s">
        <v>76</v>
      </c>
      <c r="B560" s="1" t="s">
        <v>77</v>
      </c>
      <c r="D560" s="4" t="s">
        <v>134</v>
      </c>
      <c r="E560" s="1" t="s">
        <v>135</v>
      </c>
      <c r="F560" s="3">
        <v>829096.74</v>
      </c>
      <c r="G560" s="14">
        <f t="shared" ref="G560:G565" si="111">$G$558</f>
        <v>0.10209999577846082</v>
      </c>
      <c r="H560" s="3">
        <f t="shared" si="110"/>
        <v>84650.773653935626</v>
      </c>
    </row>
    <row r="561" spans="1:11" x14ac:dyDescent="0.2">
      <c r="A561" s="4" t="s">
        <v>76</v>
      </c>
      <c r="B561" s="1" t="s">
        <v>77</v>
      </c>
      <c r="D561" s="4" t="s">
        <v>184</v>
      </c>
      <c r="E561" s="1" t="s">
        <v>185</v>
      </c>
      <c r="F561" s="3">
        <v>30685.739999999994</v>
      </c>
      <c r="G561" s="14">
        <f t="shared" si="111"/>
        <v>0.10209999577846082</v>
      </c>
      <c r="H561" s="3">
        <f t="shared" si="110"/>
        <v>3133.0139244589459</v>
      </c>
    </row>
    <row r="562" spans="1:11" x14ac:dyDescent="0.2">
      <c r="A562" s="4" t="s">
        <v>76</v>
      </c>
      <c r="B562" s="1" t="s">
        <v>77</v>
      </c>
      <c r="D562" s="4" t="s">
        <v>188</v>
      </c>
      <c r="E562" s="1" t="s">
        <v>189</v>
      </c>
      <c r="F562" s="3">
        <v>212604.90000000002</v>
      </c>
      <c r="G562" s="14">
        <f t="shared" si="111"/>
        <v>0.10209999577846082</v>
      </c>
      <c r="H562" s="3">
        <f t="shared" si="110"/>
        <v>21706.959392480087</v>
      </c>
    </row>
    <row r="563" spans="1:11" x14ac:dyDescent="0.2">
      <c r="A563" s="4" t="s">
        <v>76</v>
      </c>
      <c r="B563" s="1" t="s">
        <v>77</v>
      </c>
      <c r="D563" s="4" t="s">
        <v>142</v>
      </c>
      <c r="E563" s="1" t="s">
        <v>143</v>
      </c>
      <c r="F563" s="3">
        <v>329204.05000000022</v>
      </c>
      <c r="G563" s="14">
        <f t="shared" si="111"/>
        <v>0.10209999577846082</v>
      </c>
      <c r="H563" s="3">
        <f t="shared" si="110"/>
        <v>33611.732115252227</v>
      </c>
    </row>
    <row r="564" spans="1:11" x14ac:dyDescent="0.2">
      <c r="A564" s="4" t="s">
        <v>76</v>
      </c>
      <c r="B564" s="1" t="s">
        <v>77</v>
      </c>
      <c r="D564" s="4" t="s">
        <v>186</v>
      </c>
      <c r="E564" s="1" t="s">
        <v>187</v>
      </c>
      <c r="F564" s="3">
        <v>29.81</v>
      </c>
      <c r="G564" s="14">
        <f t="shared" si="111"/>
        <v>0.10209999577846082</v>
      </c>
      <c r="H564" s="3">
        <f t="shared" si="110"/>
        <v>3.0436008741559171</v>
      </c>
    </row>
    <row r="565" spans="1:11" x14ac:dyDescent="0.2">
      <c r="A565" s="4" t="s">
        <v>76</v>
      </c>
      <c r="B565" s="1" t="s">
        <v>77</v>
      </c>
      <c r="D565" s="4" t="s">
        <v>216</v>
      </c>
      <c r="E565" s="1" t="s">
        <v>217</v>
      </c>
      <c r="F565" s="3">
        <v>658.55000000000007</v>
      </c>
      <c r="G565" s="14">
        <f t="shared" si="111"/>
        <v>0.10209999577846082</v>
      </c>
      <c r="H565" s="3">
        <f t="shared" si="110"/>
        <v>67.237952219905381</v>
      </c>
    </row>
    <row r="566" spans="1:11" ht="12" thickBot="1" x14ac:dyDescent="0.25">
      <c r="A566" s="4" t="s">
        <v>294</v>
      </c>
      <c r="F566" s="7">
        <f>SUM(F558:F565)</f>
        <v>-4.4224179873708636E-11</v>
      </c>
      <c r="G566" s="12"/>
      <c r="H566" s="7">
        <f>SUM(H558:H565)</f>
        <v>-2.48263631874579E-11</v>
      </c>
      <c r="J566" s="3"/>
    </row>
    <row r="567" spans="1:11" ht="12" thickTop="1" x14ac:dyDescent="0.2">
      <c r="J567" s="3"/>
    </row>
    <row r="568" spans="1:11" x14ac:dyDescent="0.2">
      <c r="H568" s="9" t="s">
        <v>334</v>
      </c>
      <c r="J568" s="3"/>
    </row>
    <row r="569" spans="1:11" s="2" customFormat="1" ht="12" thickBot="1" x14ac:dyDescent="0.25">
      <c r="A569" s="5" t="s">
        <v>0</v>
      </c>
      <c r="B569" s="6" t="s">
        <v>1</v>
      </c>
      <c r="C569" s="27" t="s">
        <v>347</v>
      </c>
      <c r="D569" s="5" t="s">
        <v>2</v>
      </c>
      <c r="E569" s="6" t="s">
        <v>3</v>
      </c>
      <c r="F569" s="8" t="s">
        <v>333</v>
      </c>
      <c r="G569" s="8" t="s">
        <v>337</v>
      </c>
      <c r="H569" s="10" t="s">
        <v>335</v>
      </c>
      <c r="J569" s="3"/>
      <c r="K569" s="1"/>
    </row>
    <row r="570" spans="1:11" x14ac:dyDescent="0.2">
      <c r="A570" s="4" t="s">
        <v>82</v>
      </c>
      <c r="B570" s="1" t="s">
        <v>83</v>
      </c>
      <c r="C570" s="4" t="s">
        <v>348</v>
      </c>
      <c r="D570" s="4" t="s">
        <v>6</v>
      </c>
      <c r="E570" s="1" t="s">
        <v>7</v>
      </c>
      <c r="F570" s="3">
        <v>-6350030.4799999967</v>
      </c>
      <c r="G570" s="13">
        <f>H570/F570</f>
        <v>0.10210000125857667</v>
      </c>
      <c r="H570" s="3">
        <v>-648338.11999999988</v>
      </c>
      <c r="J570" s="3"/>
    </row>
    <row r="571" spans="1:11" x14ac:dyDescent="0.2">
      <c r="A571" s="4" t="s">
        <v>82</v>
      </c>
      <c r="B571" s="1" t="s">
        <v>83</v>
      </c>
      <c r="D571" s="4" t="s">
        <v>182</v>
      </c>
      <c r="E571" s="1" t="s">
        <v>183</v>
      </c>
      <c r="F571" s="3">
        <v>29305.550000000003</v>
      </c>
      <c r="G571" s="14">
        <f>$G$570</f>
        <v>0.10210000125857667</v>
      </c>
      <c r="H571" s="3">
        <f t="shared" ref="H571:H576" si="112">F571*G571</f>
        <v>2992.0966918832819</v>
      </c>
      <c r="J571" s="3"/>
    </row>
    <row r="572" spans="1:11" x14ac:dyDescent="0.2">
      <c r="A572" s="4" t="s">
        <v>82</v>
      </c>
      <c r="B572" s="1" t="s">
        <v>83</v>
      </c>
      <c r="D572" s="4" t="s">
        <v>134</v>
      </c>
      <c r="E572" s="1" t="s">
        <v>135</v>
      </c>
      <c r="F572" s="3">
        <v>647094.6</v>
      </c>
      <c r="G572" s="14">
        <f t="shared" ref="G572:G576" si="113">$G$570</f>
        <v>0.10210000125857667</v>
      </c>
      <c r="H572" s="3">
        <f t="shared" si="112"/>
        <v>66068.359474418161</v>
      </c>
      <c r="J572" s="3"/>
    </row>
    <row r="573" spans="1:11" x14ac:dyDescent="0.2">
      <c r="A573" s="4" t="s">
        <v>82</v>
      </c>
      <c r="B573" s="1" t="s">
        <v>83</v>
      </c>
      <c r="D573" s="4" t="s">
        <v>184</v>
      </c>
      <c r="E573" s="1" t="s">
        <v>185</v>
      </c>
      <c r="F573" s="3">
        <v>741189.07000000007</v>
      </c>
      <c r="G573" s="14">
        <f t="shared" si="113"/>
        <v>0.10210000125857667</v>
      </c>
      <c r="H573" s="3">
        <f t="shared" si="112"/>
        <v>75675.404979843282</v>
      </c>
      <c r="J573" s="3"/>
    </row>
    <row r="574" spans="1:11" x14ac:dyDescent="0.2">
      <c r="A574" s="4" t="s">
        <v>82</v>
      </c>
      <c r="B574" s="1" t="s">
        <v>83</v>
      </c>
      <c r="D574" s="4" t="s">
        <v>142</v>
      </c>
      <c r="E574" s="1" t="s">
        <v>143</v>
      </c>
      <c r="F574" s="3">
        <v>254710.31999999998</v>
      </c>
      <c r="G574" s="14">
        <f t="shared" si="113"/>
        <v>0.10210000125857667</v>
      </c>
      <c r="H574" s="3">
        <f t="shared" si="112"/>
        <v>26005.923992572465</v>
      </c>
      <c r="J574" s="3"/>
    </row>
    <row r="575" spans="1:11" x14ac:dyDescent="0.2">
      <c r="A575" s="4" t="s">
        <v>82</v>
      </c>
      <c r="B575" s="1" t="s">
        <v>83</v>
      </c>
      <c r="D575" s="4" t="s">
        <v>192</v>
      </c>
      <c r="E575" s="1" t="s">
        <v>193</v>
      </c>
      <c r="F575" s="3">
        <v>4675103.1599999992</v>
      </c>
      <c r="G575" s="14">
        <f t="shared" si="113"/>
        <v>0.10210000125857667</v>
      </c>
      <c r="H575" s="3">
        <f t="shared" si="112"/>
        <v>477328.03851997567</v>
      </c>
      <c r="J575" s="3"/>
    </row>
    <row r="576" spans="1:11" x14ac:dyDescent="0.2">
      <c r="A576" s="4" t="s">
        <v>82</v>
      </c>
      <c r="B576" s="1" t="s">
        <v>83</v>
      </c>
      <c r="D576" s="4" t="s">
        <v>216</v>
      </c>
      <c r="E576" s="1" t="s">
        <v>217</v>
      </c>
      <c r="F576" s="3">
        <v>2627.75</v>
      </c>
      <c r="G576" s="14">
        <f t="shared" si="113"/>
        <v>0.10210000125857667</v>
      </c>
      <c r="H576" s="3">
        <f t="shared" si="112"/>
        <v>268.29327830722485</v>
      </c>
    </row>
    <row r="577" spans="1:11" ht="12" thickBot="1" x14ac:dyDescent="0.25">
      <c r="A577" s="4" t="s">
        <v>295</v>
      </c>
      <c r="F577" s="7">
        <f>SUM(F570:F576)</f>
        <v>-2.9999997466802597E-2</v>
      </c>
      <c r="G577" s="12"/>
      <c r="H577" s="7">
        <f>SUM(H570:H576)</f>
        <v>-3.062999828955526E-3</v>
      </c>
    </row>
    <row r="578" spans="1:11" ht="12" thickTop="1" x14ac:dyDescent="0.2"/>
    <row r="579" spans="1:11" x14ac:dyDescent="0.2">
      <c r="H579" s="9" t="s">
        <v>334</v>
      </c>
    </row>
    <row r="580" spans="1:11" s="2" customFormat="1" ht="12" thickBot="1" x14ac:dyDescent="0.25">
      <c r="A580" s="5" t="s">
        <v>0</v>
      </c>
      <c r="B580" s="6" t="s">
        <v>1</v>
      </c>
      <c r="C580" s="27" t="s">
        <v>347</v>
      </c>
      <c r="D580" s="5" t="s">
        <v>2</v>
      </c>
      <c r="E580" s="6" t="s">
        <v>3</v>
      </c>
      <c r="F580" s="8" t="s">
        <v>333</v>
      </c>
      <c r="G580" s="8" t="s">
        <v>337</v>
      </c>
      <c r="H580" s="10" t="s">
        <v>335</v>
      </c>
      <c r="K580" s="1"/>
    </row>
    <row r="581" spans="1:11" x14ac:dyDescent="0.2">
      <c r="A581" s="4" t="s">
        <v>164</v>
      </c>
      <c r="B581" s="1" t="s">
        <v>165</v>
      </c>
      <c r="C581" s="4" t="s">
        <v>348</v>
      </c>
      <c r="D581" s="4" t="s">
        <v>6</v>
      </c>
      <c r="E581" s="1" t="s">
        <v>7</v>
      </c>
      <c r="F581" s="3">
        <v>-1520585.0099999995</v>
      </c>
      <c r="G581" s="13">
        <f>H581/F581</f>
        <v>0.10210000689142665</v>
      </c>
      <c r="H581" s="3">
        <v>-155251.74000000002</v>
      </c>
    </row>
    <row r="582" spans="1:11" x14ac:dyDescent="0.2">
      <c r="A582" s="4" t="s">
        <v>164</v>
      </c>
      <c r="B582" s="1" t="s">
        <v>165</v>
      </c>
      <c r="D582" s="4" t="s">
        <v>212</v>
      </c>
      <c r="E582" s="1" t="s">
        <v>213</v>
      </c>
      <c r="F582" s="3">
        <v>2617.4499999999998</v>
      </c>
      <c r="G582" s="14">
        <f>$G$581</f>
        <v>0.10210000689142665</v>
      </c>
      <c r="H582" s="3">
        <f t="shared" ref="H582:H589" si="114">F582*G582</f>
        <v>267.24166303796466</v>
      </c>
    </row>
    <row r="583" spans="1:11" x14ac:dyDescent="0.2">
      <c r="A583" s="4" t="s">
        <v>164</v>
      </c>
      <c r="B583" s="1" t="s">
        <v>165</v>
      </c>
      <c r="D583" s="4" t="s">
        <v>182</v>
      </c>
      <c r="E583" s="1" t="s">
        <v>183</v>
      </c>
      <c r="F583" s="3">
        <v>619.44999999999993</v>
      </c>
      <c r="G583" s="14">
        <f t="shared" ref="G583:G589" si="115">$G$581</f>
        <v>0.10210000689142665</v>
      </c>
      <c r="H583" s="3">
        <f t="shared" si="114"/>
        <v>63.245849268894233</v>
      </c>
    </row>
    <row r="584" spans="1:11" x14ac:dyDescent="0.2">
      <c r="A584" s="4" t="s">
        <v>164</v>
      </c>
      <c r="B584" s="1" t="s">
        <v>165</v>
      </c>
      <c r="D584" s="4" t="s">
        <v>190</v>
      </c>
      <c r="E584" s="1" t="s">
        <v>191</v>
      </c>
      <c r="F584" s="3">
        <v>2418.2400000000002</v>
      </c>
      <c r="G584" s="14">
        <f t="shared" si="115"/>
        <v>0.10210000689142665</v>
      </c>
      <c r="H584" s="3">
        <f t="shared" si="114"/>
        <v>246.9023206651236</v>
      </c>
    </row>
    <row r="585" spans="1:11" x14ac:dyDescent="0.2">
      <c r="A585" s="4" t="s">
        <v>164</v>
      </c>
      <c r="B585" s="1" t="s">
        <v>165</v>
      </c>
      <c r="D585" s="4" t="s">
        <v>233</v>
      </c>
      <c r="E585" s="1" t="s">
        <v>234</v>
      </c>
      <c r="F585" s="3">
        <v>3021.9</v>
      </c>
      <c r="G585" s="14">
        <f t="shared" si="115"/>
        <v>0.10210000689142665</v>
      </c>
      <c r="H585" s="3">
        <f t="shared" si="114"/>
        <v>308.5360108252022</v>
      </c>
    </row>
    <row r="586" spans="1:11" x14ac:dyDescent="0.2">
      <c r="A586" s="4" t="s">
        <v>164</v>
      </c>
      <c r="B586" s="1" t="s">
        <v>165</v>
      </c>
      <c r="D586" s="4" t="s">
        <v>134</v>
      </c>
      <c r="E586" s="1" t="s">
        <v>135</v>
      </c>
      <c r="F586" s="3">
        <v>625402.35</v>
      </c>
      <c r="G586" s="14">
        <f t="shared" si="115"/>
        <v>0.10210000689142665</v>
      </c>
      <c r="H586" s="3">
        <f t="shared" si="114"/>
        <v>63853.584244914418</v>
      </c>
    </row>
    <row r="587" spans="1:11" x14ac:dyDescent="0.2">
      <c r="A587" s="4" t="s">
        <v>164</v>
      </c>
      <c r="B587" s="1" t="s">
        <v>165</v>
      </c>
      <c r="D587" s="4" t="s">
        <v>184</v>
      </c>
      <c r="E587" s="1" t="s">
        <v>185</v>
      </c>
      <c r="F587" s="3">
        <v>255198.52000000011</v>
      </c>
      <c r="G587" s="14">
        <f t="shared" si="115"/>
        <v>0.10210000689142665</v>
      </c>
      <c r="H587" s="3">
        <f t="shared" si="114"/>
        <v>26055.77065068189</v>
      </c>
    </row>
    <row r="588" spans="1:11" x14ac:dyDescent="0.2">
      <c r="A588" s="4" t="s">
        <v>164</v>
      </c>
      <c r="B588" s="1" t="s">
        <v>165</v>
      </c>
      <c r="D588" s="4" t="s">
        <v>142</v>
      </c>
      <c r="E588" s="1" t="s">
        <v>143</v>
      </c>
      <c r="F588" s="3">
        <v>629981.6</v>
      </c>
      <c r="G588" s="14">
        <f t="shared" si="115"/>
        <v>0.10210000689142665</v>
      </c>
      <c r="H588" s="3">
        <f t="shared" si="114"/>
        <v>64321.125701471981</v>
      </c>
    </row>
    <row r="589" spans="1:11" x14ac:dyDescent="0.2">
      <c r="A589" s="4" t="s">
        <v>164</v>
      </c>
      <c r="B589" s="1" t="s">
        <v>165</v>
      </c>
      <c r="D589" s="4" t="s">
        <v>216</v>
      </c>
      <c r="E589" s="1" t="s">
        <v>217</v>
      </c>
      <c r="F589" s="3">
        <v>1325.54</v>
      </c>
      <c r="G589" s="14">
        <f t="shared" si="115"/>
        <v>0.10210000689142665</v>
      </c>
      <c r="H589" s="3">
        <f t="shared" si="114"/>
        <v>135.33764313486168</v>
      </c>
    </row>
    <row r="590" spans="1:11" ht="12" thickBot="1" x14ac:dyDescent="0.25">
      <c r="A590" s="4" t="s">
        <v>296</v>
      </c>
      <c r="F590" s="7">
        <f>SUM(F581:F589)</f>
        <v>4.0000000349209586E-2</v>
      </c>
      <c r="G590" s="12"/>
      <c r="H590" s="7">
        <f>SUM(H581:H589)</f>
        <v>4.0840003158848504E-3</v>
      </c>
    </row>
    <row r="591" spans="1:11" ht="12" thickTop="1" x14ac:dyDescent="0.2"/>
    <row r="592" spans="1:11" x14ac:dyDescent="0.2">
      <c r="H592" s="9" t="s">
        <v>334</v>
      </c>
    </row>
    <row r="593" spans="1:11" s="2" customFormat="1" ht="12" thickBot="1" x14ac:dyDescent="0.25">
      <c r="A593" s="5" t="s">
        <v>0</v>
      </c>
      <c r="B593" s="6" t="s">
        <v>1</v>
      </c>
      <c r="C593" s="27" t="s">
        <v>347</v>
      </c>
      <c r="D593" s="5" t="s">
        <v>2</v>
      </c>
      <c r="E593" s="6" t="s">
        <v>3</v>
      </c>
      <c r="F593" s="8" t="s">
        <v>333</v>
      </c>
      <c r="G593" s="8" t="s">
        <v>337</v>
      </c>
      <c r="H593" s="10" t="s">
        <v>335</v>
      </c>
      <c r="K593" s="1"/>
    </row>
    <row r="594" spans="1:11" x14ac:dyDescent="0.2">
      <c r="A594" s="4" t="s">
        <v>88</v>
      </c>
      <c r="B594" s="1" t="s">
        <v>89</v>
      </c>
      <c r="C594" s="4" t="s">
        <v>349</v>
      </c>
      <c r="D594" s="4" t="s">
        <v>6</v>
      </c>
      <c r="E594" s="1" t="s">
        <v>7</v>
      </c>
      <c r="F594" s="3">
        <v>-2936422.2500000019</v>
      </c>
      <c r="G594" s="13">
        <f>H594/F594</f>
        <v>0.10249999978715588</v>
      </c>
      <c r="H594" s="3">
        <v>-300983.27999999997</v>
      </c>
    </row>
    <row r="595" spans="1:11" x14ac:dyDescent="0.2">
      <c r="A595" s="4" t="s">
        <v>88</v>
      </c>
      <c r="B595" s="1" t="s">
        <v>89</v>
      </c>
      <c r="D595" s="4" t="s">
        <v>212</v>
      </c>
      <c r="E595" s="1" t="s">
        <v>213</v>
      </c>
      <c r="F595" s="3">
        <v>2114.9300000000003</v>
      </c>
      <c r="G595" s="14">
        <f>$G$594</f>
        <v>0.10249999978715588</v>
      </c>
      <c r="H595" s="3">
        <f t="shared" ref="H595:H600" si="116">F595*G595</f>
        <v>216.78032454984961</v>
      </c>
    </row>
    <row r="596" spans="1:11" x14ac:dyDescent="0.2">
      <c r="A596" s="4" t="s">
        <v>88</v>
      </c>
      <c r="B596" s="1" t="s">
        <v>89</v>
      </c>
      <c r="D596" s="4" t="s">
        <v>182</v>
      </c>
      <c r="E596" s="1" t="s">
        <v>183</v>
      </c>
      <c r="F596" s="3">
        <v>59674.460000000028</v>
      </c>
      <c r="G596" s="14">
        <f t="shared" ref="G596:G600" si="117">$G$594</f>
        <v>0.10249999978715588</v>
      </c>
      <c r="H596" s="3">
        <f t="shared" si="116"/>
        <v>6116.6321372986449</v>
      </c>
    </row>
    <row r="597" spans="1:11" x14ac:dyDescent="0.2">
      <c r="A597" s="4" t="s">
        <v>88</v>
      </c>
      <c r="B597" s="1" t="s">
        <v>89</v>
      </c>
      <c r="D597" s="4" t="s">
        <v>134</v>
      </c>
      <c r="E597" s="1" t="s">
        <v>135</v>
      </c>
      <c r="F597" s="3">
        <v>1418615.76</v>
      </c>
      <c r="G597" s="14">
        <f t="shared" si="117"/>
        <v>0.10249999978715588</v>
      </c>
      <c r="H597" s="3">
        <f t="shared" si="116"/>
        <v>145408.11509805598</v>
      </c>
    </row>
    <row r="598" spans="1:11" x14ac:dyDescent="0.2">
      <c r="A598" s="4" t="s">
        <v>88</v>
      </c>
      <c r="B598" s="1" t="s">
        <v>89</v>
      </c>
      <c r="D598" s="4" t="s">
        <v>184</v>
      </c>
      <c r="E598" s="1" t="s">
        <v>185</v>
      </c>
      <c r="F598" s="3">
        <v>960960.5399999998</v>
      </c>
      <c r="G598" s="14">
        <f t="shared" si="117"/>
        <v>0.10249999978715588</v>
      </c>
      <c r="H598" s="3">
        <f t="shared" si="116"/>
        <v>98498.455145465181</v>
      </c>
    </row>
    <row r="599" spans="1:11" x14ac:dyDescent="0.2">
      <c r="A599" s="4" t="s">
        <v>88</v>
      </c>
      <c r="B599" s="1" t="s">
        <v>89</v>
      </c>
      <c r="D599" s="4" t="s">
        <v>142</v>
      </c>
      <c r="E599" s="1" t="s">
        <v>143</v>
      </c>
      <c r="F599" s="3">
        <v>464454.78999999986</v>
      </c>
      <c r="G599" s="14">
        <f t="shared" si="117"/>
        <v>0.10249999978715588</v>
      </c>
      <c r="H599" s="3">
        <f t="shared" si="116"/>
        <v>47606.615876143514</v>
      </c>
    </row>
    <row r="600" spans="1:11" x14ac:dyDescent="0.2">
      <c r="A600" s="4" t="s">
        <v>88</v>
      </c>
      <c r="B600" s="1" t="s">
        <v>89</v>
      </c>
      <c r="D600" s="4" t="s">
        <v>192</v>
      </c>
      <c r="E600" s="1" t="s">
        <v>193</v>
      </c>
      <c r="F600" s="3">
        <v>30601.79</v>
      </c>
      <c r="G600" s="14">
        <f t="shared" si="117"/>
        <v>0.10249999978715588</v>
      </c>
      <c r="H600" s="3">
        <f t="shared" si="116"/>
        <v>3136.6834684865889</v>
      </c>
    </row>
    <row r="601" spans="1:11" ht="12" thickBot="1" x14ac:dyDescent="0.25">
      <c r="A601" s="4" t="s">
        <v>297</v>
      </c>
      <c r="F601" s="7">
        <f>SUM(F594:F600)</f>
        <v>1.9999997944978531E-2</v>
      </c>
      <c r="G601" s="12"/>
      <c r="H601" s="7">
        <f>SUM(H594:H600)</f>
        <v>2.0499997544902726E-3</v>
      </c>
    </row>
    <row r="602" spans="1:11" ht="12" thickTop="1" x14ac:dyDescent="0.2"/>
    <row r="603" spans="1:11" x14ac:dyDescent="0.2">
      <c r="H603" s="9" t="s">
        <v>334</v>
      </c>
    </row>
    <row r="604" spans="1:11" s="2" customFormat="1" ht="12" thickBot="1" x14ac:dyDescent="0.25">
      <c r="A604" s="5" t="s">
        <v>0</v>
      </c>
      <c r="B604" s="6" t="s">
        <v>1</v>
      </c>
      <c r="C604" s="27" t="s">
        <v>347</v>
      </c>
      <c r="D604" s="5" t="s">
        <v>2</v>
      </c>
      <c r="E604" s="6" t="s">
        <v>3</v>
      </c>
      <c r="F604" s="8" t="s">
        <v>333</v>
      </c>
      <c r="G604" s="8" t="s">
        <v>337</v>
      </c>
      <c r="H604" s="10" t="s">
        <v>335</v>
      </c>
      <c r="K604" s="1"/>
    </row>
    <row r="605" spans="1:11" x14ac:dyDescent="0.2">
      <c r="A605" s="4" t="s">
        <v>162</v>
      </c>
      <c r="B605" s="1" t="s">
        <v>163</v>
      </c>
      <c r="C605" s="4" t="s">
        <v>349</v>
      </c>
      <c r="D605" s="4" t="s">
        <v>6</v>
      </c>
      <c r="E605" s="1" t="s">
        <v>7</v>
      </c>
      <c r="F605" s="3">
        <v>-799785.37000000011</v>
      </c>
      <c r="G605" s="13">
        <f>H605/F605</f>
        <v>0.10249997446189844</v>
      </c>
      <c r="H605" s="3">
        <v>-81977.98000000001</v>
      </c>
    </row>
    <row r="606" spans="1:11" x14ac:dyDescent="0.2">
      <c r="A606" s="4" t="s">
        <v>162</v>
      </c>
      <c r="B606" s="1" t="s">
        <v>163</v>
      </c>
      <c r="D606" s="4" t="s">
        <v>134</v>
      </c>
      <c r="E606" s="1" t="s">
        <v>135</v>
      </c>
      <c r="F606" s="3">
        <v>571505.58000000007</v>
      </c>
      <c r="G606" s="14">
        <f>$G$605</f>
        <v>0.10249997446189844</v>
      </c>
      <c r="H606" s="3">
        <f t="shared" ref="H606:H610" si="118">F606*G606</f>
        <v>58579.307354832468</v>
      </c>
    </row>
    <row r="607" spans="1:11" x14ac:dyDescent="0.2">
      <c r="A607" s="4" t="s">
        <v>162</v>
      </c>
      <c r="B607" s="1" t="s">
        <v>163</v>
      </c>
      <c r="D607" s="4" t="s">
        <v>184</v>
      </c>
      <c r="E607" s="1" t="s">
        <v>185</v>
      </c>
      <c r="F607" s="3">
        <v>24883.719999999998</v>
      </c>
      <c r="G607" s="14">
        <f t="shared" ref="G607:G610" si="119">$G$605</f>
        <v>0.10249997446189844</v>
      </c>
      <c r="H607" s="3">
        <f t="shared" si="118"/>
        <v>2550.5806645170314</v>
      </c>
    </row>
    <row r="608" spans="1:11" x14ac:dyDescent="0.2">
      <c r="A608" s="4" t="s">
        <v>162</v>
      </c>
      <c r="B608" s="1" t="s">
        <v>163</v>
      </c>
      <c r="D608" s="4" t="s">
        <v>188</v>
      </c>
      <c r="E608" s="1" t="s">
        <v>189</v>
      </c>
      <c r="F608" s="3">
        <v>-1744.99</v>
      </c>
      <c r="G608" s="14">
        <f t="shared" si="119"/>
        <v>0.10249997446189844</v>
      </c>
      <c r="H608" s="3">
        <f t="shared" si="118"/>
        <v>-178.86143043626817</v>
      </c>
    </row>
    <row r="609" spans="1:11" x14ac:dyDescent="0.2">
      <c r="A609" s="4" t="s">
        <v>162</v>
      </c>
      <c r="B609" s="1" t="s">
        <v>163</v>
      </c>
      <c r="D609" s="4" t="s">
        <v>142</v>
      </c>
      <c r="E609" s="1" t="s">
        <v>143</v>
      </c>
      <c r="F609" s="3">
        <v>187110.89999999997</v>
      </c>
      <c r="G609" s="14">
        <f t="shared" si="119"/>
        <v>0.10249997446189844</v>
      </c>
      <c r="H609" s="3">
        <f t="shared" si="118"/>
        <v>19178.86247154283</v>
      </c>
    </row>
    <row r="610" spans="1:11" x14ac:dyDescent="0.2">
      <c r="A610" s="4" t="s">
        <v>162</v>
      </c>
      <c r="B610" s="1" t="s">
        <v>163</v>
      </c>
      <c r="D610" s="4" t="s">
        <v>216</v>
      </c>
      <c r="E610" s="1" t="s">
        <v>217</v>
      </c>
      <c r="F610" s="3">
        <v>18030.169999999998</v>
      </c>
      <c r="G610" s="14">
        <f t="shared" si="119"/>
        <v>0.10249997446189844</v>
      </c>
      <c r="H610" s="3">
        <f t="shared" si="118"/>
        <v>1848.0919645436873</v>
      </c>
    </row>
    <row r="611" spans="1:11" ht="12" thickBot="1" x14ac:dyDescent="0.25">
      <c r="A611" s="4" t="s">
        <v>298</v>
      </c>
      <c r="F611" s="7">
        <f>SUM(F605:F610)</f>
        <v>9.9999999365536496E-3</v>
      </c>
      <c r="G611" s="12"/>
      <c r="H611" s="7">
        <f>SUM(H605:H610)</f>
        <v>1.024999738774568E-3</v>
      </c>
    </row>
    <row r="612" spans="1:11" ht="12" thickTop="1" x14ac:dyDescent="0.2"/>
    <row r="613" spans="1:11" x14ac:dyDescent="0.2">
      <c r="H613" s="9" t="s">
        <v>334</v>
      </c>
    </row>
    <row r="614" spans="1:11" s="2" customFormat="1" ht="12" thickBot="1" x14ac:dyDescent="0.25">
      <c r="A614" s="5" t="s">
        <v>0</v>
      </c>
      <c r="B614" s="6" t="s">
        <v>1</v>
      </c>
      <c r="C614" s="27" t="s">
        <v>347</v>
      </c>
      <c r="D614" s="5" t="s">
        <v>2</v>
      </c>
      <c r="E614" s="6" t="s">
        <v>3</v>
      </c>
      <c r="F614" s="8" t="s">
        <v>333</v>
      </c>
      <c r="G614" s="8" t="s">
        <v>337</v>
      </c>
      <c r="H614" s="10" t="s">
        <v>335</v>
      </c>
      <c r="K614" s="1"/>
    </row>
    <row r="615" spans="1:11" x14ac:dyDescent="0.2">
      <c r="A615" s="4" t="s">
        <v>94</v>
      </c>
      <c r="B615" s="1" t="s">
        <v>95</v>
      </c>
      <c r="C615" s="4" t="s">
        <v>348</v>
      </c>
      <c r="D615" s="4" t="s">
        <v>6</v>
      </c>
      <c r="E615" s="1" t="s">
        <v>7</v>
      </c>
      <c r="F615" s="3">
        <v>-1402668.2699999996</v>
      </c>
      <c r="G615" s="13">
        <f>H615/F615</f>
        <v>0.10210000686762527</v>
      </c>
      <c r="H615" s="3">
        <v>-143212.44</v>
      </c>
    </row>
    <row r="616" spans="1:11" x14ac:dyDescent="0.2">
      <c r="A616" s="4" t="s">
        <v>94</v>
      </c>
      <c r="B616" s="1" t="s">
        <v>95</v>
      </c>
      <c r="D616" s="4" t="s">
        <v>134</v>
      </c>
      <c r="E616" s="1" t="s">
        <v>135</v>
      </c>
      <c r="F616" s="3">
        <v>934360.08</v>
      </c>
      <c r="G616" s="14">
        <f>$G$615</f>
        <v>0.10210000686762527</v>
      </c>
      <c r="H616" s="3">
        <f t="shared" ref="H616:H620" si="120">F616*G616</f>
        <v>95398.170584834894</v>
      </c>
    </row>
    <row r="617" spans="1:11" x14ac:dyDescent="0.2">
      <c r="A617" s="4" t="s">
        <v>94</v>
      </c>
      <c r="B617" s="1" t="s">
        <v>95</v>
      </c>
      <c r="D617" s="4" t="s">
        <v>184</v>
      </c>
      <c r="E617" s="1" t="s">
        <v>185</v>
      </c>
      <c r="F617" s="3">
        <v>17047.43</v>
      </c>
      <c r="G617" s="14">
        <f t="shared" ref="G617:G620" si="121">$G$615</f>
        <v>0.10210000686762527</v>
      </c>
      <c r="H617" s="3">
        <f t="shared" si="120"/>
        <v>1740.5427200753611</v>
      </c>
    </row>
    <row r="618" spans="1:11" x14ac:dyDescent="0.2">
      <c r="A618" s="4" t="s">
        <v>94</v>
      </c>
      <c r="B618" s="1" t="s">
        <v>95</v>
      </c>
      <c r="D618" s="4" t="s">
        <v>188</v>
      </c>
      <c r="E618" s="1" t="s">
        <v>189</v>
      </c>
      <c r="F618" s="3">
        <v>118863.08</v>
      </c>
      <c r="G618" s="14">
        <f t="shared" si="121"/>
        <v>0.10210000686762527</v>
      </c>
      <c r="H618" s="3">
        <f t="shared" si="120"/>
        <v>12135.921284307093</v>
      </c>
    </row>
    <row r="619" spans="1:11" x14ac:dyDescent="0.2">
      <c r="A619" s="4" t="s">
        <v>94</v>
      </c>
      <c r="B619" s="1" t="s">
        <v>95</v>
      </c>
      <c r="D619" s="4" t="s">
        <v>142</v>
      </c>
      <c r="E619" s="1" t="s">
        <v>143</v>
      </c>
      <c r="F619" s="3">
        <v>332248.19</v>
      </c>
      <c r="G619" s="14">
        <f t="shared" si="121"/>
        <v>0.10210000686762527</v>
      </c>
      <c r="H619" s="3">
        <f t="shared" si="120"/>
        <v>33922.542480756063</v>
      </c>
    </row>
    <row r="620" spans="1:11" x14ac:dyDescent="0.2">
      <c r="A620" s="4" t="s">
        <v>94</v>
      </c>
      <c r="B620" s="1" t="s">
        <v>95</v>
      </c>
      <c r="D620" s="4" t="s">
        <v>216</v>
      </c>
      <c r="E620" s="1" t="s">
        <v>217</v>
      </c>
      <c r="F620" s="3">
        <v>149.44999999999999</v>
      </c>
      <c r="G620" s="14">
        <f t="shared" si="121"/>
        <v>0.10210000686762527</v>
      </c>
      <c r="H620" s="3">
        <f t="shared" si="120"/>
        <v>15.258846026366596</v>
      </c>
    </row>
    <row r="621" spans="1:11" ht="12" thickBot="1" x14ac:dyDescent="0.25">
      <c r="A621" s="4" t="s">
        <v>299</v>
      </c>
      <c r="F621" s="7">
        <f>SUM(F615:F620)</f>
        <v>-3.9999999583244517E-2</v>
      </c>
      <c r="G621" s="12"/>
      <c r="H621" s="7">
        <f>SUM(H615:H620)</f>
        <v>-4.0840002241697704E-3</v>
      </c>
    </row>
    <row r="622" spans="1:11" ht="12" thickTop="1" x14ac:dyDescent="0.2"/>
    <row r="623" spans="1:11" x14ac:dyDescent="0.2">
      <c r="H623" s="9" t="s">
        <v>334</v>
      </c>
    </row>
    <row r="624" spans="1:11" s="2" customFormat="1" ht="12" thickBot="1" x14ac:dyDescent="0.25">
      <c r="A624" s="5" t="s">
        <v>0</v>
      </c>
      <c r="B624" s="6" t="s">
        <v>1</v>
      </c>
      <c r="C624" s="27" t="s">
        <v>347</v>
      </c>
      <c r="D624" s="5" t="s">
        <v>2</v>
      </c>
      <c r="E624" s="6" t="s">
        <v>3</v>
      </c>
      <c r="F624" s="8" t="s">
        <v>333</v>
      </c>
      <c r="G624" s="8" t="s">
        <v>337</v>
      </c>
      <c r="H624" s="10" t="s">
        <v>335</v>
      </c>
      <c r="K624" s="1"/>
    </row>
    <row r="625" spans="1:11" x14ac:dyDescent="0.2">
      <c r="A625" s="4" t="s">
        <v>96</v>
      </c>
      <c r="B625" s="1" t="s">
        <v>97</v>
      </c>
      <c r="C625" s="4" t="s">
        <v>348</v>
      </c>
      <c r="D625" s="4" t="s">
        <v>6</v>
      </c>
      <c r="E625" s="1" t="s">
        <v>7</v>
      </c>
      <c r="F625" s="3">
        <v>-347403.61</v>
      </c>
      <c r="G625" s="13">
        <f>H625/F625</f>
        <v>0.10210003286954905</v>
      </c>
      <c r="H625" s="3">
        <v>-35469.919999999998</v>
      </c>
    </row>
    <row r="626" spans="1:11" x14ac:dyDescent="0.2">
      <c r="A626" s="4" t="s">
        <v>96</v>
      </c>
      <c r="B626" s="1" t="s">
        <v>97</v>
      </c>
      <c r="D626" s="4" t="s">
        <v>212</v>
      </c>
      <c r="E626" s="1" t="s">
        <v>213</v>
      </c>
      <c r="F626" s="3">
        <v>3355.87</v>
      </c>
      <c r="G626" s="14">
        <f>$G$625</f>
        <v>0.10210003286954905</v>
      </c>
      <c r="H626" s="3">
        <f t="shared" ref="H626:H631" si="122">F626*G626</f>
        <v>342.63443730593355</v>
      </c>
    </row>
    <row r="627" spans="1:11" x14ac:dyDescent="0.2">
      <c r="A627" s="4" t="s">
        <v>96</v>
      </c>
      <c r="B627" s="1" t="s">
        <v>97</v>
      </c>
      <c r="D627" s="4" t="s">
        <v>132</v>
      </c>
      <c r="E627" s="1" t="s">
        <v>133</v>
      </c>
      <c r="F627" s="3">
        <v>15.52</v>
      </c>
      <c r="G627" s="14">
        <f t="shared" ref="G627:G631" si="123">$G$625</f>
        <v>0.10210003286954905</v>
      </c>
      <c r="H627" s="3">
        <f t="shared" si="122"/>
        <v>1.5845925101354013</v>
      </c>
    </row>
    <row r="628" spans="1:11" x14ac:dyDescent="0.2">
      <c r="A628" s="4" t="s">
        <v>96</v>
      </c>
      <c r="B628" s="1" t="s">
        <v>97</v>
      </c>
      <c r="D628" s="4" t="s">
        <v>233</v>
      </c>
      <c r="E628" s="1" t="s">
        <v>234</v>
      </c>
      <c r="F628" s="3">
        <v>873.57</v>
      </c>
      <c r="G628" s="14">
        <f t="shared" si="123"/>
        <v>0.10210003286954905</v>
      </c>
      <c r="H628" s="3">
        <f t="shared" si="122"/>
        <v>89.191525713851973</v>
      </c>
    </row>
    <row r="629" spans="1:11" x14ac:dyDescent="0.2">
      <c r="A629" s="4" t="s">
        <v>96</v>
      </c>
      <c r="B629" s="1" t="s">
        <v>97</v>
      </c>
      <c r="D629" s="4" t="s">
        <v>134</v>
      </c>
      <c r="E629" s="1" t="s">
        <v>135</v>
      </c>
      <c r="F629" s="3">
        <v>115101.66999999997</v>
      </c>
      <c r="G629" s="14">
        <f t="shared" si="123"/>
        <v>0.10210003286954905</v>
      </c>
      <c r="H629" s="3">
        <f t="shared" si="122"/>
        <v>11751.884290339985</v>
      </c>
    </row>
    <row r="630" spans="1:11" x14ac:dyDescent="0.2">
      <c r="A630" s="4" t="s">
        <v>96</v>
      </c>
      <c r="B630" s="1" t="s">
        <v>97</v>
      </c>
      <c r="D630" s="4" t="s">
        <v>184</v>
      </c>
      <c r="E630" s="1" t="s">
        <v>185</v>
      </c>
      <c r="F630" s="3">
        <v>190372.72000000003</v>
      </c>
      <c r="G630" s="14">
        <f t="shared" si="123"/>
        <v>0.10210003286954905</v>
      </c>
      <c r="H630" s="3">
        <f t="shared" si="122"/>
        <v>19437.060969465459</v>
      </c>
    </row>
    <row r="631" spans="1:11" x14ac:dyDescent="0.2">
      <c r="A631" s="4" t="s">
        <v>96</v>
      </c>
      <c r="B631" s="1" t="s">
        <v>97</v>
      </c>
      <c r="D631" s="4" t="s">
        <v>142</v>
      </c>
      <c r="E631" s="1" t="s">
        <v>143</v>
      </c>
      <c r="F631" s="3">
        <v>37684.260000000009</v>
      </c>
      <c r="G631" s="14">
        <f t="shared" si="123"/>
        <v>0.10210003286954905</v>
      </c>
      <c r="H631" s="3">
        <f t="shared" si="122"/>
        <v>3847.5641846646336</v>
      </c>
    </row>
    <row r="632" spans="1:11" ht="12" thickBot="1" x14ac:dyDescent="0.25">
      <c r="A632" s="4" t="s">
        <v>300</v>
      </c>
      <c r="F632" s="7">
        <f>SUM(F625:F631)</f>
        <v>5.8207660913467407E-11</v>
      </c>
      <c r="G632" s="12"/>
      <c r="H632" s="7">
        <f>SUM(H625:H631)</f>
        <v>5.0022208597511053E-12</v>
      </c>
    </row>
    <row r="633" spans="1:11" ht="12" thickTop="1" x14ac:dyDescent="0.2"/>
    <row r="634" spans="1:11" x14ac:dyDescent="0.2">
      <c r="H634" s="9" t="s">
        <v>334</v>
      </c>
    </row>
    <row r="635" spans="1:11" s="2" customFormat="1" ht="12" thickBot="1" x14ac:dyDescent="0.25">
      <c r="A635" s="5" t="s">
        <v>0</v>
      </c>
      <c r="B635" s="6" t="s">
        <v>1</v>
      </c>
      <c r="C635" s="27" t="s">
        <v>347</v>
      </c>
      <c r="D635" s="5" t="s">
        <v>2</v>
      </c>
      <c r="E635" s="6" t="s">
        <v>3</v>
      </c>
      <c r="F635" s="8" t="s">
        <v>333</v>
      </c>
      <c r="G635" s="8" t="s">
        <v>337</v>
      </c>
      <c r="H635" s="10" t="s">
        <v>335</v>
      </c>
      <c r="K635" s="1"/>
    </row>
    <row r="636" spans="1:11" x14ac:dyDescent="0.2">
      <c r="A636" s="4" t="s">
        <v>102</v>
      </c>
      <c r="B636" s="1" t="s">
        <v>103</v>
      </c>
      <c r="C636" s="4" t="s">
        <v>348</v>
      </c>
      <c r="D636" s="4" t="s">
        <v>6</v>
      </c>
      <c r="E636" s="1" t="s">
        <v>7</v>
      </c>
      <c r="F636" s="3">
        <v>-423129.44999999995</v>
      </c>
      <c r="G636" s="13">
        <f>H636/F636</f>
        <v>0.10209998382291756</v>
      </c>
      <c r="H636" s="3">
        <v>-43201.51</v>
      </c>
    </row>
    <row r="637" spans="1:11" x14ac:dyDescent="0.2">
      <c r="A637" s="4" t="s">
        <v>102</v>
      </c>
      <c r="B637" s="1" t="s">
        <v>103</v>
      </c>
      <c r="D637" s="4" t="s">
        <v>212</v>
      </c>
      <c r="E637" s="1" t="s">
        <v>213</v>
      </c>
      <c r="F637" s="3">
        <v>1493.1</v>
      </c>
      <c r="G637" s="14">
        <f>$G$636</f>
        <v>0.10209998382291756</v>
      </c>
      <c r="H637" s="3">
        <f t="shared" ref="H637:H642" si="124">F637*G637</f>
        <v>152.44548584599821</v>
      </c>
    </row>
    <row r="638" spans="1:11" x14ac:dyDescent="0.2">
      <c r="A638" s="4" t="s">
        <v>102</v>
      </c>
      <c r="B638" s="1" t="s">
        <v>103</v>
      </c>
      <c r="D638" s="4" t="s">
        <v>182</v>
      </c>
      <c r="E638" s="1" t="s">
        <v>183</v>
      </c>
      <c r="F638" s="3">
        <v>1896.22</v>
      </c>
      <c r="G638" s="14">
        <f t="shared" ref="G638:G642" si="125">$G$636</f>
        <v>0.10209998382291756</v>
      </c>
      <c r="H638" s="3">
        <f t="shared" si="124"/>
        <v>193.60403132469273</v>
      </c>
    </row>
    <row r="639" spans="1:11" x14ac:dyDescent="0.2">
      <c r="A639" s="4" t="s">
        <v>102</v>
      </c>
      <c r="B639" s="1" t="s">
        <v>103</v>
      </c>
      <c r="D639" s="4" t="s">
        <v>190</v>
      </c>
      <c r="E639" s="1" t="s">
        <v>191</v>
      </c>
      <c r="F639" s="3">
        <v>750</v>
      </c>
      <c r="G639" s="14">
        <f t="shared" si="125"/>
        <v>0.10209998382291756</v>
      </c>
      <c r="H639" s="3">
        <f t="shared" si="124"/>
        <v>76.57498786718817</v>
      </c>
    </row>
    <row r="640" spans="1:11" x14ac:dyDescent="0.2">
      <c r="A640" s="4" t="s">
        <v>102</v>
      </c>
      <c r="B640" s="1" t="s">
        <v>103</v>
      </c>
      <c r="D640" s="4" t="s">
        <v>132</v>
      </c>
      <c r="E640" s="1" t="s">
        <v>133</v>
      </c>
      <c r="F640" s="3">
        <v>202.86</v>
      </c>
      <c r="G640" s="14">
        <f t="shared" si="125"/>
        <v>0.10209998382291756</v>
      </c>
      <c r="H640" s="3">
        <f t="shared" si="124"/>
        <v>20.712002718317056</v>
      </c>
    </row>
    <row r="641" spans="1:11" x14ac:dyDescent="0.2">
      <c r="A641" s="4" t="s">
        <v>102</v>
      </c>
      <c r="B641" s="1" t="s">
        <v>103</v>
      </c>
      <c r="D641" s="4" t="s">
        <v>184</v>
      </c>
      <c r="E641" s="1" t="s">
        <v>185</v>
      </c>
      <c r="F641" s="3">
        <v>69361.55</v>
      </c>
      <c r="G641" s="14">
        <f t="shared" si="125"/>
        <v>0.10209998382291756</v>
      </c>
      <c r="H641" s="3">
        <f t="shared" si="124"/>
        <v>7081.8131329324879</v>
      </c>
    </row>
    <row r="642" spans="1:11" x14ac:dyDescent="0.2">
      <c r="A642" s="4" t="s">
        <v>102</v>
      </c>
      <c r="B642" s="1" t="s">
        <v>103</v>
      </c>
      <c r="D642" s="4" t="s">
        <v>188</v>
      </c>
      <c r="E642" s="1" t="s">
        <v>189</v>
      </c>
      <c r="F642" s="3">
        <v>349425.7</v>
      </c>
      <c r="G642" s="14">
        <f t="shared" si="125"/>
        <v>0.10209998382291756</v>
      </c>
      <c r="H642" s="3">
        <f t="shared" si="124"/>
        <v>35676.358317311642</v>
      </c>
    </row>
    <row r="643" spans="1:11" ht="12" thickBot="1" x14ac:dyDescent="0.25">
      <c r="A643" s="4" t="s">
        <v>301</v>
      </c>
      <c r="F643" s="7">
        <f>SUM(F636:F642)</f>
        <v>-2.0000000018626451E-2</v>
      </c>
      <c r="G643" s="12"/>
      <c r="H643" s="7">
        <f>SUM(H636:H642)</f>
        <v>-2.0419996726559475E-3</v>
      </c>
    </row>
    <row r="644" spans="1:11" ht="12" thickTop="1" x14ac:dyDescent="0.2"/>
    <row r="645" spans="1:11" x14ac:dyDescent="0.2">
      <c r="H645" s="9" t="s">
        <v>334</v>
      </c>
    </row>
    <row r="646" spans="1:11" s="2" customFormat="1" ht="12" thickBot="1" x14ac:dyDescent="0.25">
      <c r="A646" s="5" t="s">
        <v>0</v>
      </c>
      <c r="B646" s="6" t="s">
        <v>1</v>
      </c>
      <c r="C646" s="27" t="s">
        <v>347</v>
      </c>
      <c r="D646" s="5" t="s">
        <v>2</v>
      </c>
      <c r="E646" s="6" t="s">
        <v>3</v>
      </c>
      <c r="F646" s="8" t="s">
        <v>333</v>
      </c>
      <c r="G646" s="8" t="s">
        <v>337</v>
      </c>
      <c r="H646" s="10" t="s">
        <v>335</v>
      </c>
      <c r="K646" s="1"/>
    </row>
    <row r="647" spans="1:11" x14ac:dyDescent="0.2">
      <c r="A647" s="4" t="s">
        <v>104</v>
      </c>
      <c r="B647" s="1" t="s">
        <v>105</v>
      </c>
      <c r="C647" s="4" t="s">
        <v>348</v>
      </c>
      <c r="D647" s="4" t="s">
        <v>6</v>
      </c>
      <c r="E647" s="1" t="s">
        <v>7</v>
      </c>
      <c r="F647" s="3">
        <v>1542262.9200000004</v>
      </c>
      <c r="G647" s="13">
        <f>H647/F647</f>
        <v>0.10209999083684118</v>
      </c>
      <c r="H647" s="3">
        <v>157465.02999999997</v>
      </c>
    </row>
    <row r="648" spans="1:11" x14ac:dyDescent="0.2">
      <c r="A648" s="4" t="s">
        <v>104</v>
      </c>
      <c r="B648" s="1" t="s">
        <v>105</v>
      </c>
      <c r="D648" s="4" t="s">
        <v>142</v>
      </c>
      <c r="E648" s="1" t="s">
        <v>143</v>
      </c>
      <c r="F648" s="3">
        <v>-1542262.8899999994</v>
      </c>
      <c r="G648" s="14">
        <f>G647</f>
        <v>0.10209999083684118</v>
      </c>
      <c r="H648" s="3">
        <f t="shared" ref="H648" si="126">F648*G648</f>
        <v>-157465.02693700013</v>
      </c>
    </row>
    <row r="649" spans="1:11" ht="12" thickBot="1" x14ac:dyDescent="0.25">
      <c r="A649" s="4" t="s">
        <v>302</v>
      </c>
      <c r="F649" s="7">
        <f>SUM(F647:F648)</f>
        <v>3.0000000959262252E-2</v>
      </c>
      <c r="G649" s="12"/>
      <c r="H649" s="7">
        <f>SUM(H647:H648)</f>
        <v>3.0629998364020139E-3</v>
      </c>
    </row>
    <row r="650" spans="1:11" ht="12" thickTop="1" x14ac:dyDescent="0.2"/>
    <row r="651" spans="1:11" x14ac:dyDescent="0.2">
      <c r="H651" s="9" t="s">
        <v>334</v>
      </c>
    </row>
    <row r="652" spans="1:11" s="2" customFormat="1" ht="12" thickBot="1" x14ac:dyDescent="0.25">
      <c r="A652" s="5" t="s">
        <v>0</v>
      </c>
      <c r="B652" s="6" t="s">
        <v>1</v>
      </c>
      <c r="C652" s="27" t="s">
        <v>347</v>
      </c>
      <c r="D652" s="5" t="s">
        <v>2</v>
      </c>
      <c r="E652" s="6" t="s">
        <v>3</v>
      </c>
      <c r="F652" s="8" t="s">
        <v>333</v>
      </c>
      <c r="G652" s="8" t="s">
        <v>337</v>
      </c>
      <c r="H652" s="10" t="s">
        <v>335</v>
      </c>
      <c r="K652" s="1"/>
    </row>
    <row r="653" spans="1:11" x14ac:dyDescent="0.2">
      <c r="A653" s="4" t="s">
        <v>110</v>
      </c>
      <c r="B653" s="1" t="s">
        <v>111</v>
      </c>
      <c r="C653" s="4" t="s">
        <v>348</v>
      </c>
      <c r="D653" s="4" t="s">
        <v>6</v>
      </c>
      <c r="E653" s="1" t="s">
        <v>7</v>
      </c>
      <c r="F653" s="3">
        <v>-7226792.0699999994</v>
      </c>
      <c r="G653" s="13">
        <f>H653/F653</f>
        <v>0.10209999856824441</v>
      </c>
      <c r="H653" s="3">
        <v>-737855.46</v>
      </c>
    </row>
    <row r="654" spans="1:11" x14ac:dyDescent="0.2">
      <c r="A654" s="4" t="s">
        <v>110</v>
      </c>
      <c r="B654" s="1" t="s">
        <v>111</v>
      </c>
      <c r="D654" s="4" t="s">
        <v>212</v>
      </c>
      <c r="E654" s="1" t="s">
        <v>213</v>
      </c>
      <c r="F654" s="3">
        <v>193.83</v>
      </c>
      <c r="G654" s="14">
        <f>$G$653</f>
        <v>0.10209999856824441</v>
      </c>
      <c r="H654" s="3">
        <f t="shared" ref="H654:H660" si="127">F654*G654</f>
        <v>19.790042722482816</v>
      </c>
    </row>
    <row r="655" spans="1:11" x14ac:dyDescent="0.2">
      <c r="A655" s="4" t="s">
        <v>110</v>
      </c>
      <c r="B655" s="1" t="s">
        <v>111</v>
      </c>
      <c r="D655" s="4" t="s">
        <v>134</v>
      </c>
      <c r="E655" s="1" t="s">
        <v>135</v>
      </c>
      <c r="F655" s="3">
        <v>3818037.68</v>
      </c>
      <c r="G655" s="14">
        <f t="shared" ref="G655:G660" si="128">$G$653</f>
        <v>0.10209999856824441</v>
      </c>
      <c r="H655" s="3">
        <f t="shared" si="127"/>
        <v>389821.64166150324</v>
      </c>
    </row>
    <row r="656" spans="1:11" x14ac:dyDescent="0.2">
      <c r="A656" s="4" t="s">
        <v>110</v>
      </c>
      <c r="B656" s="1" t="s">
        <v>111</v>
      </c>
      <c r="D656" s="4" t="s">
        <v>184</v>
      </c>
      <c r="E656" s="1" t="s">
        <v>185</v>
      </c>
      <c r="F656" s="3">
        <v>105297.76</v>
      </c>
      <c r="G656" s="14">
        <f t="shared" si="128"/>
        <v>0.10209999856824441</v>
      </c>
      <c r="H656" s="3">
        <f t="shared" si="127"/>
        <v>10750.901145239342</v>
      </c>
    </row>
    <row r="657" spans="1:11" x14ac:dyDescent="0.2">
      <c r="A657" s="4" t="s">
        <v>110</v>
      </c>
      <c r="B657" s="1" t="s">
        <v>111</v>
      </c>
      <c r="D657" s="4" t="s">
        <v>188</v>
      </c>
      <c r="E657" s="1" t="s">
        <v>189</v>
      </c>
      <c r="F657" s="3">
        <v>727462.05</v>
      </c>
      <c r="G657" s="14">
        <f t="shared" si="128"/>
        <v>0.10209999856824441</v>
      </c>
      <c r="H657" s="3">
        <f t="shared" si="127"/>
        <v>74273.874263452148</v>
      </c>
    </row>
    <row r="658" spans="1:11" x14ac:dyDescent="0.2">
      <c r="A658" s="4" t="s">
        <v>110</v>
      </c>
      <c r="B658" s="1" t="s">
        <v>111</v>
      </c>
      <c r="D658" s="4" t="s">
        <v>142</v>
      </c>
      <c r="E658" s="1" t="s">
        <v>143</v>
      </c>
      <c r="F658" s="3">
        <v>2313189.8999999994</v>
      </c>
      <c r="G658" s="14">
        <f t="shared" si="128"/>
        <v>0.10209999856824441</v>
      </c>
      <c r="H658" s="3">
        <f t="shared" si="127"/>
        <v>236176.68547807736</v>
      </c>
    </row>
    <row r="659" spans="1:11" x14ac:dyDescent="0.2">
      <c r="A659" s="4" t="s">
        <v>110</v>
      </c>
      <c r="B659" s="1" t="s">
        <v>111</v>
      </c>
      <c r="D659" s="4" t="s">
        <v>186</v>
      </c>
      <c r="E659" s="1" t="s">
        <v>187</v>
      </c>
      <c r="F659" s="3">
        <v>257971.26</v>
      </c>
      <c r="G659" s="14">
        <f t="shared" si="128"/>
        <v>0.10209999856824441</v>
      </c>
      <c r="H659" s="3">
        <f t="shared" si="127"/>
        <v>26338.865276648208</v>
      </c>
    </row>
    <row r="660" spans="1:11" x14ac:dyDescent="0.2">
      <c r="A660" s="4" t="s">
        <v>110</v>
      </c>
      <c r="B660" s="1" t="s">
        <v>111</v>
      </c>
      <c r="D660" s="4" t="s">
        <v>216</v>
      </c>
      <c r="E660" s="1" t="s">
        <v>217</v>
      </c>
      <c r="F660" s="3">
        <v>4639.6000000000004</v>
      </c>
      <c r="G660" s="14">
        <f t="shared" si="128"/>
        <v>0.10209999856824441</v>
      </c>
      <c r="H660" s="3">
        <f t="shared" si="127"/>
        <v>473.70315335722677</v>
      </c>
    </row>
    <row r="661" spans="1:11" ht="12" thickBot="1" x14ac:dyDescent="0.25">
      <c r="A661" s="4" t="s">
        <v>303</v>
      </c>
      <c r="F661" s="7">
        <f>SUM(F653:F660)</f>
        <v>1.0000000382206053E-2</v>
      </c>
      <c r="G661" s="12"/>
      <c r="H661" s="7">
        <f>SUM(H653:H660)</f>
        <v>1.0210000405663777E-3</v>
      </c>
    </row>
    <row r="662" spans="1:11" ht="12" thickTop="1" x14ac:dyDescent="0.2"/>
    <row r="663" spans="1:11" x14ac:dyDescent="0.2">
      <c r="H663" s="9" t="s">
        <v>334</v>
      </c>
    </row>
    <row r="664" spans="1:11" s="2" customFormat="1" ht="12" thickBot="1" x14ac:dyDescent="0.25">
      <c r="A664" s="5" t="s">
        <v>0</v>
      </c>
      <c r="B664" s="6" t="s">
        <v>1</v>
      </c>
      <c r="C664" s="27" t="s">
        <v>347</v>
      </c>
      <c r="D664" s="5" t="s">
        <v>2</v>
      </c>
      <c r="E664" s="6" t="s">
        <v>3</v>
      </c>
      <c r="F664" s="8" t="s">
        <v>333</v>
      </c>
      <c r="G664" s="8" t="s">
        <v>337</v>
      </c>
      <c r="H664" s="10" t="s">
        <v>335</v>
      </c>
      <c r="K664" s="1"/>
    </row>
    <row r="665" spans="1:11" x14ac:dyDescent="0.2">
      <c r="A665" s="4" t="s">
        <v>112</v>
      </c>
      <c r="B665" s="1" t="s">
        <v>113</v>
      </c>
      <c r="C665" s="4" t="s">
        <v>348</v>
      </c>
      <c r="D665" s="4" t="s">
        <v>6</v>
      </c>
      <c r="E665" s="1" t="s">
        <v>7</v>
      </c>
      <c r="F665" s="3">
        <v>-1720092.3299999998</v>
      </c>
      <c r="G665" s="13">
        <f>H665/F665</f>
        <v>0.10210000180629838</v>
      </c>
      <c r="H665" s="3">
        <v>-175621.43</v>
      </c>
      <c r="J665" s="3"/>
    </row>
    <row r="666" spans="1:11" x14ac:dyDescent="0.2">
      <c r="A666" s="4" t="s">
        <v>112</v>
      </c>
      <c r="B666" s="1" t="s">
        <v>113</v>
      </c>
      <c r="D666" s="4" t="s">
        <v>184</v>
      </c>
      <c r="E666" s="1" t="s">
        <v>185</v>
      </c>
      <c r="F666" s="3">
        <v>4723.71</v>
      </c>
      <c r="G666" s="14">
        <f>$G$665</f>
        <v>0.10210000180629838</v>
      </c>
      <c r="H666" s="3">
        <f t="shared" ref="H666:H667" si="129">F666*G666</f>
        <v>482.29079953242973</v>
      </c>
      <c r="J666" s="3"/>
    </row>
    <row r="667" spans="1:11" x14ac:dyDescent="0.2">
      <c r="A667" s="4" t="s">
        <v>112</v>
      </c>
      <c r="B667" s="1" t="s">
        <v>113</v>
      </c>
      <c r="D667" s="4" t="s">
        <v>186</v>
      </c>
      <c r="E667" s="1" t="s">
        <v>187</v>
      </c>
      <c r="F667" s="3">
        <v>1715368.6499999997</v>
      </c>
      <c r="G667" s="14">
        <f>$G$665</f>
        <v>0.10210000180629838</v>
      </c>
      <c r="H667" s="3">
        <f t="shared" si="129"/>
        <v>175139.1422634676</v>
      </c>
      <c r="J667" s="3"/>
    </row>
    <row r="668" spans="1:11" ht="12" thickBot="1" x14ac:dyDescent="0.25">
      <c r="A668" s="4" t="s">
        <v>304</v>
      </c>
      <c r="F668" s="7">
        <f>SUM(F665:F667)</f>
        <v>2.9999999795109034E-2</v>
      </c>
      <c r="G668" s="12"/>
      <c r="H668" s="7">
        <f>SUM(H665:H667)</f>
        <v>3.0630000401288271E-3</v>
      </c>
      <c r="J668" s="3"/>
    </row>
    <row r="669" spans="1:11" ht="12" thickTop="1" x14ac:dyDescent="0.2">
      <c r="J669" s="3"/>
    </row>
    <row r="670" spans="1:11" x14ac:dyDescent="0.2">
      <c r="H670" s="9" t="s">
        <v>334</v>
      </c>
      <c r="J670" s="3"/>
    </row>
    <row r="671" spans="1:11" s="2" customFormat="1" ht="12" thickBot="1" x14ac:dyDescent="0.25">
      <c r="A671" s="5" t="s">
        <v>0</v>
      </c>
      <c r="B671" s="6" t="s">
        <v>1</v>
      </c>
      <c r="C671" s="27" t="s">
        <v>347</v>
      </c>
      <c r="D671" s="5" t="s">
        <v>2</v>
      </c>
      <c r="E671" s="6" t="s">
        <v>3</v>
      </c>
      <c r="F671" s="8" t="s">
        <v>333</v>
      </c>
      <c r="G671" s="8" t="s">
        <v>337</v>
      </c>
      <c r="H671" s="10" t="s">
        <v>335</v>
      </c>
      <c r="J671" s="3"/>
      <c r="K671" s="1"/>
    </row>
    <row r="672" spans="1:11" x14ac:dyDescent="0.2">
      <c r="A672" s="4" t="s">
        <v>118</v>
      </c>
      <c r="B672" s="1" t="s">
        <v>119</v>
      </c>
      <c r="C672" s="4" t="s">
        <v>349</v>
      </c>
      <c r="D672" s="4" t="s">
        <v>6</v>
      </c>
      <c r="E672" s="1" t="s">
        <v>7</v>
      </c>
      <c r="F672" s="3">
        <v>-768664.91999999981</v>
      </c>
      <c r="G672" s="13">
        <f>H672/F672</f>
        <v>0.10250000741545486</v>
      </c>
      <c r="H672" s="3">
        <v>-78788.159999999989</v>
      </c>
      <c r="J672" s="3"/>
    </row>
    <row r="673" spans="1:11" x14ac:dyDescent="0.2">
      <c r="A673" s="4" t="s">
        <v>118</v>
      </c>
      <c r="B673" s="1" t="s">
        <v>119</v>
      </c>
      <c r="D673" s="4" t="s">
        <v>212</v>
      </c>
      <c r="E673" s="1" t="s">
        <v>213</v>
      </c>
      <c r="F673" s="3">
        <v>98.78</v>
      </c>
      <c r="G673" s="14">
        <f>$G$672</f>
        <v>0.10250000741545486</v>
      </c>
      <c r="H673" s="3">
        <f t="shared" ref="H673:H677" si="130">F673*G673</f>
        <v>10.124950732498631</v>
      </c>
      <c r="J673" s="3"/>
    </row>
    <row r="674" spans="1:11" x14ac:dyDescent="0.2">
      <c r="A674" s="4" t="s">
        <v>118</v>
      </c>
      <c r="B674" s="1" t="s">
        <v>119</v>
      </c>
      <c r="D674" s="4" t="s">
        <v>134</v>
      </c>
      <c r="E674" s="1" t="s">
        <v>135</v>
      </c>
      <c r="F674" s="3">
        <v>375958.33999999991</v>
      </c>
      <c r="G674" s="14">
        <f t="shared" ref="G674:G677" si="131">$G$672</f>
        <v>0.10250000741545486</v>
      </c>
      <c r="H674" s="3">
        <f t="shared" si="130"/>
        <v>38535.732637902089</v>
      </c>
      <c r="J674" s="3"/>
    </row>
    <row r="675" spans="1:11" x14ac:dyDescent="0.2">
      <c r="A675" s="4" t="s">
        <v>118</v>
      </c>
      <c r="B675" s="1" t="s">
        <v>119</v>
      </c>
      <c r="D675" s="4" t="s">
        <v>184</v>
      </c>
      <c r="E675" s="1" t="s">
        <v>185</v>
      </c>
      <c r="F675" s="3">
        <v>86573.81</v>
      </c>
      <c r="G675" s="14">
        <f t="shared" si="131"/>
        <v>0.10250000741545486</v>
      </c>
      <c r="H675" s="3">
        <f t="shared" si="130"/>
        <v>8873.8161669841793</v>
      </c>
      <c r="J675" s="3"/>
    </row>
    <row r="676" spans="1:11" x14ac:dyDescent="0.2">
      <c r="A676" s="4" t="s">
        <v>118</v>
      </c>
      <c r="B676" s="1" t="s">
        <v>119</v>
      </c>
      <c r="D676" s="4" t="s">
        <v>142</v>
      </c>
      <c r="E676" s="1" t="s">
        <v>143</v>
      </c>
      <c r="F676" s="3">
        <v>305916.07999999996</v>
      </c>
      <c r="G676" s="14">
        <f t="shared" si="131"/>
        <v>0.10250000741545486</v>
      </c>
      <c r="H676" s="3">
        <f t="shared" si="130"/>
        <v>31356.400468506876</v>
      </c>
      <c r="J676" s="3"/>
    </row>
    <row r="677" spans="1:11" x14ac:dyDescent="0.2">
      <c r="A677" s="4" t="s">
        <v>118</v>
      </c>
      <c r="B677" s="1" t="s">
        <v>119</v>
      </c>
      <c r="D677" s="4" t="s">
        <v>216</v>
      </c>
      <c r="E677" s="1" t="s">
        <v>217</v>
      </c>
      <c r="F677" s="3">
        <v>117.89</v>
      </c>
      <c r="G677" s="14">
        <f t="shared" si="131"/>
        <v>0.10250000741545486</v>
      </c>
      <c r="H677" s="3">
        <f t="shared" si="130"/>
        <v>12.083725874207973</v>
      </c>
    </row>
    <row r="678" spans="1:11" ht="12" thickBot="1" x14ac:dyDescent="0.25">
      <c r="A678" s="4" t="s">
        <v>305</v>
      </c>
      <c r="F678" s="7">
        <f>SUM(F672:F677)</f>
        <v>-1.99999999161804E-2</v>
      </c>
      <c r="G678" s="12"/>
      <c r="H678" s="7">
        <f>SUM(H672:H677)</f>
        <v>-2.0500001397731893E-3</v>
      </c>
    </row>
    <row r="679" spans="1:11" ht="12" thickTop="1" x14ac:dyDescent="0.2"/>
    <row r="680" spans="1:11" x14ac:dyDescent="0.2">
      <c r="H680" s="9" t="s">
        <v>334</v>
      </c>
    </row>
    <row r="681" spans="1:11" s="2" customFormat="1" ht="12" thickBot="1" x14ac:dyDescent="0.25">
      <c r="A681" s="5" t="s">
        <v>0</v>
      </c>
      <c r="B681" s="6" t="s">
        <v>1</v>
      </c>
      <c r="C681" s="27" t="s">
        <v>347</v>
      </c>
      <c r="D681" s="5" t="s">
        <v>2</v>
      </c>
      <c r="E681" s="6" t="s">
        <v>3</v>
      </c>
      <c r="F681" s="8" t="s">
        <v>333</v>
      </c>
      <c r="G681" s="8" t="s">
        <v>337</v>
      </c>
      <c r="H681" s="10" t="s">
        <v>335</v>
      </c>
      <c r="K681" s="1"/>
    </row>
    <row r="682" spans="1:11" x14ac:dyDescent="0.2">
      <c r="A682" s="4" t="s">
        <v>120</v>
      </c>
      <c r="B682" s="1" t="s">
        <v>121</v>
      </c>
      <c r="C682" s="4" t="s">
        <v>349</v>
      </c>
      <c r="D682" s="4" t="s">
        <v>6</v>
      </c>
      <c r="E682" s="1" t="s">
        <v>7</v>
      </c>
      <c r="F682" s="3">
        <v>-594391.25000000012</v>
      </c>
      <c r="G682" s="13">
        <f>H682/F682</f>
        <v>0.10249997791858474</v>
      </c>
      <c r="H682" s="3">
        <v>-60925.09</v>
      </c>
    </row>
    <row r="683" spans="1:11" x14ac:dyDescent="0.2">
      <c r="A683" s="4" t="s">
        <v>120</v>
      </c>
      <c r="B683" s="1" t="s">
        <v>121</v>
      </c>
      <c r="D683" s="4" t="s">
        <v>134</v>
      </c>
      <c r="E683" s="1" t="s">
        <v>135</v>
      </c>
      <c r="F683" s="3">
        <v>263104.54000000004</v>
      </c>
      <c r="G683" s="14">
        <f>$G$682</f>
        <v>0.10249997791858474</v>
      </c>
      <c r="H683" s="3">
        <f t="shared" ref="H683:H688" si="132">F683*G683</f>
        <v>26968.2095402794</v>
      </c>
    </row>
    <row r="684" spans="1:11" x14ac:dyDescent="0.2">
      <c r="A684" s="4" t="s">
        <v>120</v>
      </c>
      <c r="B684" s="1" t="s">
        <v>121</v>
      </c>
      <c r="D684" s="4" t="s">
        <v>184</v>
      </c>
      <c r="E684" s="1" t="s">
        <v>185</v>
      </c>
      <c r="F684" s="3">
        <v>65037.719999999994</v>
      </c>
      <c r="G684" s="14">
        <f t="shared" ref="G684:G688" si="133">$G$682</f>
        <v>0.10249997791858474</v>
      </c>
      <c r="H684" s="3">
        <f t="shared" si="132"/>
        <v>6666.3648638750965</v>
      </c>
    </row>
    <row r="685" spans="1:11" x14ac:dyDescent="0.2">
      <c r="A685" s="4" t="s">
        <v>120</v>
      </c>
      <c r="B685" s="1" t="s">
        <v>121</v>
      </c>
      <c r="D685" s="4" t="s">
        <v>188</v>
      </c>
      <c r="E685" s="1" t="s">
        <v>189</v>
      </c>
      <c r="F685" s="3">
        <v>1298.1300000000001</v>
      </c>
      <c r="G685" s="14">
        <f t="shared" si="133"/>
        <v>0.10249997791858474</v>
      </c>
      <c r="H685" s="3">
        <f t="shared" si="132"/>
        <v>133.05829633545241</v>
      </c>
    </row>
    <row r="686" spans="1:11" x14ac:dyDescent="0.2">
      <c r="A686" s="4" t="s">
        <v>120</v>
      </c>
      <c r="B686" s="1" t="s">
        <v>121</v>
      </c>
      <c r="D686" s="4" t="s">
        <v>142</v>
      </c>
      <c r="E686" s="1" t="s">
        <v>143</v>
      </c>
      <c r="F686" s="3">
        <v>86140.44</v>
      </c>
      <c r="G686" s="14">
        <f t="shared" si="133"/>
        <v>0.10249997791858474</v>
      </c>
      <c r="H686" s="3">
        <f t="shared" si="132"/>
        <v>8829.3931978971741</v>
      </c>
    </row>
    <row r="687" spans="1:11" x14ac:dyDescent="0.2">
      <c r="A687" s="4" t="s">
        <v>120</v>
      </c>
      <c r="B687" s="1" t="s">
        <v>121</v>
      </c>
      <c r="D687" s="4" t="s">
        <v>186</v>
      </c>
      <c r="E687" s="1" t="s">
        <v>187</v>
      </c>
      <c r="F687" s="3">
        <v>35420.25</v>
      </c>
      <c r="G687" s="14">
        <f t="shared" si="133"/>
        <v>0.10249997791858474</v>
      </c>
      <c r="H687" s="3">
        <f t="shared" si="132"/>
        <v>3630.5748428707511</v>
      </c>
    </row>
    <row r="688" spans="1:11" x14ac:dyDescent="0.2">
      <c r="A688" s="4" t="s">
        <v>120</v>
      </c>
      <c r="B688" s="1" t="s">
        <v>121</v>
      </c>
      <c r="D688" s="4" t="s">
        <v>216</v>
      </c>
      <c r="E688" s="1" t="s">
        <v>217</v>
      </c>
      <c r="F688" s="3">
        <v>143390.16</v>
      </c>
      <c r="G688" s="14">
        <f t="shared" si="133"/>
        <v>0.10249997791858474</v>
      </c>
      <c r="H688" s="3">
        <f t="shared" si="132"/>
        <v>14697.488233742333</v>
      </c>
    </row>
    <row r="689" spans="1:11" ht="12" thickBot="1" x14ac:dyDescent="0.25">
      <c r="A689" s="4" t="s">
        <v>306</v>
      </c>
      <c r="F689" s="7">
        <f>SUM(F682:F688)</f>
        <v>-1.0000000096624717E-2</v>
      </c>
      <c r="G689" s="12"/>
      <c r="H689" s="7">
        <f>SUM(H682:H688)</f>
        <v>-1.0249997867504135E-3</v>
      </c>
    </row>
    <row r="690" spans="1:11" ht="12" thickTop="1" x14ac:dyDescent="0.2"/>
    <row r="691" spans="1:11" x14ac:dyDescent="0.2">
      <c r="H691" s="9" t="s">
        <v>334</v>
      </c>
    </row>
    <row r="692" spans="1:11" s="2" customFormat="1" ht="12" thickBot="1" x14ac:dyDescent="0.25">
      <c r="A692" s="5" t="s">
        <v>0</v>
      </c>
      <c r="B692" s="6" t="s">
        <v>1</v>
      </c>
      <c r="C692" s="27" t="s">
        <v>347</v>
      </c>
      <c r="D692" s="5" t="s">
        <v>2</v>
      </c>
      <c r="E692" s="6" t="s">
        <v>3</v>
      </c>
      <c r="F692" s="8" t="s">
        <v>333</v>
      </c>
      <c r="G692" s="8" t="s">
        <v>337</v>
      </c>
      <c r="H692" s="10" t="s">
        <v>335</v>
      </c>
      <c r="K692" s="1"/>
    </row>
    <row r="693" spans="1:11" x14ac:dyDescent="0.2">
      <c r="A693" s="4" t="s">
        <v>128</v>
      </c>
      <c r="B693" s="1" t="s">
        <v>129</v>
      </c>
      <c r="C693" s="4" t="s">
        <v>351</v>
      </c>
      <c r="D693" s="4" t="s">
        <v>6</v>
      </c>
      <c r="E693" s="1" t="s">
        <v>7</v>
      </c>
      <c r="F693" s="3">
        <v>-661213.26</v>
      </c>
      <c r="G693" s="13">
        <f>H693/F693</f>
        <v>0.12570000486681107</v>
      </c>
      <c r="H693" s="3">
        <v>-83114.510000000009</v>
      </c>
    </row>
    <row r="694" spans="1:11" x14ac:dyDescent="0.2">
      <c r="A694" s="4" t="s">
        <v>128</v>
      </c>
      <c r="B694" s="1" t="s">
        <v>129</v>
      </c>
      <c r="D694" s="4" t="s">
        <v>134</v>
      </c>
      <c r="E694" s="1" t="s">
        <v>135</v>
      </c>
      <c r="F694" s="3">
        <v>391428.15</v>
      </c>
      <c r="G694" s="14">
        <f>$G$693</f>
        <v>0.12570000486681107</v>
      </c>
      <c r="H694" s="3">
        <f t="shared" ref="H694:H697" si="134">F694*G694</f>
        <v>49202.520360006856</v>
      </c>
    </row>
    <row r="695" spans="1:11" x14ac:dyDescent="0.2">
      <c r="A695" s="4" t="s">
        <v>128</v>
      </c>
      <c r="B695" s="1" t="s">
        <v>129</v>
      </c>
      <c r="D695" s="4" t="s">
        <v>184</v>
      </c>
      <c r="E695" s="1" t="s">
        <v>185</v>
      </c>
      <c r="F695" s="3">
        <v>45461.000000000007</v>
      </c>
      <c r="G695" s="14">
        <f t="shared" ref="G695:G697" si="135">$G$693</f>
        <v>0.12570000486681107</v>
      </c>
      <c r="H695" s="3">
        <f t="shared" si="134"/>
        <v>5714.4479212500992</v>
      </c>
    </row>
    <row r="696" spans="1:11" x14ac:dyDescent="0.2">
      <c r="A696" s="4" t="s">
        <v>128</v>
      </c>
      <c r="B696" s="1" t="s">
        <v>129</v>
      </c>
      <c r="D696" s="4" t="s">
        <v>188</v>
      </c>
      <c r="E696" s="1" t="s">
        <v>189</v>
      </c>
      <c r="F696" s="3">
        <v>96171.95</v>
      </c>
      <c r="G696" s="14">
        <f t="shared" si="135"/>
        <v>0.12570000486681107</v>
      </c>
      <c r="H696" s="3">
        <f t="shared" si="134"/>
        <v>12088.814583050711</v>
      </c>
    </row>
    <row r="697" spans="1:11" x14ac:dyDescent="0.2">
      <c r="A697" s="4" t="s">
        <v>128</v>
      </c>
      <c r="B697" s="1" t="s">
        <v>129</v>
      </c>
      <c r="D697" s="4" t="s">
        <v>142</v>
      </c>
      <c r="E697" s="1" t="s">
        <v>143</v>
      </c>
      <c r="F697" s="3">
        <v>128152.15999999997</v>
      </c>
      <c r="G697" s="14">
        <f t="shared" si="135"/>
        <v>0.12570000486681107</v>
      </c>
      <c r="H697" s="3">
        <f t="shared" si="134"/>
        <v>16108.727135692348</v>
      </c>
    </row>
    <row r="698" spans="1:11" ht="12" thickBot="1" x14ac:dyDescent="0.25">
      <c r="A698" s="4" t="s">
        <v>307</v>
      </c>
      <c r="F698" s="7">
        <f>SUM(F693:F697)</f>
        <v>0</v>
      </c>
      <c r="G698" s="12"/>
      <c r="H698" s="7">
        <f>SUM(H693:H697)</f>
        <v>0</v>
      </c>
    </row>
    <row r="699" spans="1:11" ht="12" thickTop="1" x14ac:dyDescent="0.2"/>
    <row r="700" spans="1:11" x14ac:dyDescent="0.2">
      <c r="H700" s="9" t="s">
        <v>334</v>
      </c>
    </row>
    <row r="701" spans="1:11" s="2" customFormat="1" ht="12" thickBot="1" x14ac:dyDescent="0.25">
      <c r="A701" s="5" t="s">
        <v>0</v>
      </c>
      <c r="B701" s="6" t="s">
        <v>1</v>
      </c>
      <c r="C701" s="27" t="s">
        <v>347</v>
      </c>
      <c r="D701" s="5" t="s">
        <v>2</v>
      </c>
      <c r="E701" s="6" t="s">
        <v>3</v>
      </c>
      <c r="F701" s="8" t="s">
        <v>333</v>
      </c>
      <c r="G701" s="8" t="s">
        <v>337</v>
      </c>
      <c r="H701" s="10" t="s">
        <v>335</v>
      </c>
      <c r="K701" s="1"/>
    </row>
    <row r="702" spans="1:11" x14ac:dyDescent="0.2">
      <c r="A702" s="4" t="s">
        <v>12</v>
      </c>
      <c r="B702" s="1" t="s">
        <v>13</v>
      </c>
      <c r="C702" s="4" t="s">
        <v>352</v>
      </c>
      <c r="D702" s="4" t="s">
        <v>6</v>
      </c>
      <c r="E702" s="1" t="s">
        <v>7</v>
      </c>
      <c r="F702" s="3">
        <v>-788206.30999999994</v>
      </c>
      <c r="G702" s="13">
        <f>H702/F702</f>
        <v>0.10229998031860467</v>
      </c>
      <c r="H702" s="3">
        <v>-80633.490000000005</v>
      </c>
    </row>
    <row r="703" spans="1:11" x14ac:dyDescent="0.2">
      <c r="A703" s="4" t="s">
        <v>12</v>
      </c>
      <c r="B703" s="1" t="s">
        <v>13</v>
      </c>
      <c r="D703" s="4" t="s">
        <v>227</v>
      </c>
      <c r="E703" s="1" t="s">
        <v>228</v>
      </c>
      <c r="F703" s="3">
        <v>-1503.6100000000006</v>
      </c>
      <c r="G703" s="14">
        <f>$G$702</f>
        <v>0.10229998031860467</v>
      </c>
      <c r="H703" s="3">
        <f t="shared" ref="H703:H709" si="136">F703*G703</f>
        <v>-153.81927340685723</v>
      </c>
    </row>
    <row r="704" spans="1:11" x14ac:dyDescent="0.2">
      <c r="A704" s="4" t="s">
        <v>12</v>
      </c>
      <c r="B704" s="1" t="s">
        <v>13</v>
      </c>
      <c r="D704" s="4" t="s">
        <v>134</v>
      </c>
      <c r="E704" s="1" t="s">
        <v>135</v>
      </c>
      <c r="F704" s="3">
        <v>264633.96000000002</v>
      </c>
      <c r="G704" s="14">
        <f t="shared" ref="G704:G709" si="137">$G$702</f>
        <v>0.10229998031860467</v>
      </c>
      <c r="H704" s="3">
        <f t="shared" si="136"/>
        <v>27072.048899634417</v>
      </c>
    </row>
    <row r="705" spans="1:11" x14ac:dyDescent="0.2">
      <c r="A705" s="4" t="s">
        <v>12</v>
      </c>
      <c r="B705" s="1" t="s">
        <v>13</v>
      </c>
      <c r="D705" s="4" t="s">
        <v>184</v>
      </c>
      <c r="E705" s="1" t="s">
        <v>185</v>
      </c>
      <c r="F705" s="3">
        <v>79109.170000000013</v>
      </c>
      <c r="G705" s="14">
        <f t="shared" si="137"/>
        <v>0.10229998031860467</v>
      </c>
      <c r="H705" s="3">
        <f t="shared" si="136"/>
        <v>8092.8665340211519</v>
      </c>
    </row>
    <row r="706" spans="1:11" x14ac:dyDescent="0.2">
      <c r="A706" s="4" t="s">
        <v>12</v>
      </c>
      <c r="B706" s="1" t="s">
        <v>13</v>
      </c>
      <c r="D706" s="4" t="s">
        <v>188</v>
      </c>
      <c r="E706" s="1" t="s">
        <v>189</v>
      </c>
      <c r="F706" s="3">
        <v>118310.15</v>
      </c>
      <c r="G706" s="14">
        <f t="shared" si="137"/>
        <v>0.10229998031860467</v>
      </c>
      <c r="H706" s="3">
        <f t="shared" si="136"/>
        <v>12103.126016491166</v>
      </c>
    </row>
    <row r="707" spans="1:11" x14ac:dyDescent="0.2">
      <c r="A707" s="4" t="s">
        <v>12</v>
      </c>
      <c r="B707" s="1" t="s">
        <v>13</v>
      </c>
      <c r="D707" s="4" t="s">
        <v>142</v>
      </c>
      <c r="E707" s="1" t="s">
        <v>143</v>
      </c>
      <c r="F707" s="3">
        <v>171820.32000000007</v>
      </c>
      <c r="G707" s="14">
        <f t="shared" si="137"/>
        <v>0.10229998031860467</v>
      </c>
      <c r="H707" s="3">
        <f t="shared" si="136"/>
        <v>17577.215354336364</v>
      </c>
    </row>
    <row r="708" spans="1:11" x14ac:dyDescent="0.2">
      <c r="A708" s="4" t="s">
        <v>12</v>
      </c>
      <c r="B708" s="1" t="s">
        <v>13</v>
      </c>
      <c r="D708" s="4" t="s">
        <v>192</v>
      </c>
      <c r="E708" s="1" t="s">
        <v>193</v>
      </c>
      <c r="F708" s="3">
        <v>154882.94000000003</v>
      </c>
      <c r="G708" s="14">
        <f t="shared" si="137"/>
        <v>0.10229998031860467</v>
      </c>
      <c r="H708" s="3">
        <f t="shared" si="136"/>
        <v>15844.521713687631</v>
      </c>
    </row>
    <row r="709" spans="1:11" x14ac:dyDescent="0.2">
      <c r="A709" s="4" t="s">
        <v>12</v>
      </c>
      <c r="B709" s="1" t="s">
        <v>13</v>
      </c>
      <c r="D709" s="4" t="s">
        <v>216</v>
      </c>
      <c r="E709" s="1" t="s">
        <v>217</v>
      </c>
      <c r="F709" s="3">
        <v>953.36</v>
      </c>
      <c r="G709" s="14">
        <f t="shared" si="137"/>
        <v>0.10229998031860467</v>
      </c>
      <c r="H709" s="3">
        <f t="shared" si="136"/>
        <v>97.528709236544955</v>
      </c>
    </row>
    <row r="710" spans="1:11" ht="12" thickBot="1" x14ac:dyDescent="0.25">
      <c r="A710" s="4" t="s">
        <v>308</v>
      </c>
      <c r="F710" s="7">
        <f>SUM(F702:F709)</f>
        <v>-1.9999999800916157E-2</v>
      </c>
      <c r="G710" s="12"/>
      <c r="H710" s="7">
        <f>SUM(H702:H709)</f>
        <v>-2.0459995851069834E-3</v>
      </c>
    </row>
    <row r="711" spans="1:11" ht="12" thickTop="1" x14ac:dyDescent="0.2"/>
    <row r="712" spans="1:11" x14ac:dyDescent="0.2">
      <c r="H712" s="9" t="s">
        <v>334</v>
      </c>
    </row>
    <row r="713" spans="1:11" s="2" customFormat="1" ht="12" thickBot="1" x14ac:dyDescent="0.25">
      <c r="A713" s="5" t="s">
        <v>0</v>
      </c>
      <c r="B713" s="6" t="s">
        <v>1</v>
      </c>
      <c r="C713" s="27" t="s">
        <v>347</v>
      </c>
      <c r="D713" s="5" t="s">
        <v>2</v>
      </c>
      <c r="E713" s="6" t="s">
        <v>3</v>
      </c>
      <c r="F713" s="8" t="s">
        <v>333</v>
      </c>
      <c r="G713" s="8" t="s">
        <v>337</v>
      </c>
      <c r="H713" s="10" t="s">
        <v>335</v>
      </c>
      <c r="K713" s="1"/>
    </row>
    <row r="714" spans="1:11" x14ac:dyDescent="0.2">
      <c r="A714" s="4" t="s">
        <v>172</v>
      </c>
      <c r="B714" s="1" t="s">
        <v>173</v>
      </c>
      <c r="C714" s="4" t="s">
        <v>354</v>
      </c>
      <c r="D714" s="4" t="s">
        <v>6</v>
      </c>
      <c r="E714" s="1" t="s">
        <v>7</v>
      </c>
      <c r="F714" s="3">
        <v>-321461.26</v>
      </c>
      <c r="G714" s="13">
        <f>H714/F714</f>
        <v>0</v>
      </c>
      <c r="H714" s="3">
        <v>0</v>
      </c>
    </row>
    <row r="715" spans="1:11" x14ac:dyDescent="0.2">
      <c r="A715" s="4" t="s">
        <v>172</v>
      </c>
      <c r="B715" s="1" t="s">
        <v>173</v>
      </c>
      <c r="D715" s="4" t="s">
        <v>134</v>
      </c>
      <c r="E715" s="1" t="s">
        <v>135</v>
      </c>
      <c r="F715" s="3">
        <v>217256.69999999998</v>
      </c>
      <c r="G715" s="14">
        <f>$G$714</f>
        <v>0</v>
      </c>
      <c r="H715" s="3">
        <f t="shared" ref="H715:H717" si="138">F715*G715</f>
        <v>0</v>
      </c>
    </row>
    <row r="716" spans="1:11" x14ac:dyDescent="0.2">
      <c r="A716" s="4" t="s">
        <v>172</v>
      </c>
      <c r="B716" s="1" t="s">
        <v>173</v>
      </c>
      <c r="D716" s="4" t="s">
        <v>184</v>
      </c>
      <c r="E716" s="1" t="s">
        <v>185</v>
      </c>
      <c r="F716" s="3">
        <v>9590.09</v>
      </c>
      <c r="G716" s="14">
        <f t="shared" ref="G716:G717" si="139">$G$714</f>
        <v>0</v>
      </c>
      <c r="H716" s="3">
        <f t="shared" si="138"/>
        <v>0</v>
      </c>
    </row>
    <row r="717" spans="1:11" x14ac:dyDescent="0.2">
      <c r="A717" s="4" t="s">
        <v>172</v>
      </c>
      <c r="B717" s="1" t="s">
        <v>173</v>
      </c>
      <c r="D717" s="4" t="s">
        <v>142</v>
      </c>
      <c r="E717" s="1" t="s">
        <v>143</v>
      </c>
      <c r="F717" s="3">
        <v>94614.469999999972</v>
      </c>
      <c r="G717" s="14">
        <f t="shared" si="139"/>
        <v>0</v>
      </c>
      <c r="H717" s="3">
        <f t="shared" si="138"/>
        <v>0</v>
      </c>
    </row>
    <row r="718" spans="1:11" ht="12" thickBot="1" x14ac:dyDescent="0.25">
      <c r="A718" s="4" t="s">
        <v>309</v>
      </c>
      <c r="F718" s="7">
        <f>SUM(F714:F717)</f>
        <v>0</v>
      </c>
      <c r="G718" s="12"/>
      <c r="H718" s="7">
        <f>SUM(H714:H717)</f>
        <v>0</v>
      </c>
    </row>
    <row r="719" spans="1:11" ht="12" thickTop="1" x14ac:dyDescent="0.2"/>
    <row r="720" spans="1:11" x14ac:dyDescent="0.2">
      <c r="H720" s="9" t="s">
        <v>334</v>
      </c>
    </row>
    <row r="721" spans="1:11" s="2" customFormat="1" ht="12" thickBot="1" x14ac:dyDescent="0.25">
      <c r="A721" s="5" t="s">
        <v>0</v>
      </c>
      <c r="B721" s="6" t="s">
        <v>1</v>
      </c>
      <c r="C721" s="27" t="s">
        <v>347</v>
      </c>
      <c r="D721" s="5" t="s">
        <v>2</v>
      </c>
      <c r="E721" s="6" t="s">
        <v>3</v>
      </c>
      <c r="F721" s="8" t="s">
        <v>333</v>
      </c>
      <c r="G721" s="8" t="s">
        <v>337</v>
      </c>
      <c r="H721" s="10" t="s">
        <v>335</v>
      </c>
      <c r="K721" s="1"/>
    </row>
    <row r="722" spans="1:11" x14ac:dyDescent="0.2">
      <c r="A722" s="4" t="s">
        <v>146</v>
      </c>
      <c r="B722" s="1" t="s">
        <v>147</v>
      </c>
      <c r="C722" s="4" t="s">
        <v>351</v>
      </c>
      <c r="D722" s="4" t="s">
        <v>6</v>
      </c>
      <c r="E722" s="1" t="s">
        <v>7</v>
      </c>
      <c r="F722" s="3">
        <v>-423121.91</v>
      </c>
      <c r="G722" s="13">
        <f>H722/F722</f>
        <v>0.12569996670699471</v>
      </c>
      <c r="H722" s="3">
        <v>-53186.41</v>
      </c>
    </row>
    <row r="723" spans="1:11" x14ac:dyDescent="0.2">
      <c r="A723" s="4" t="s">
        <v>146</v>
      </c>
      <c r="B723" s="1" t="s">
        <v>147</v>
      </c>
      <c r="D723" s="4" t="s">
        <v>134</v>
      </c>
      <c r="E723" s="1" t="s">
        <v>135</v>
      </c>
      <c r="F723" s="3">
        <v>296553.58999999997</v>
      </c>
      <c r="G723" s="14">
        <f>$G$722</f>
        <v>0.12569996670699471</v>
      </c>
      <c r="H723" s="3">
        <f t="shared" ref="H723:H725" si="140">F723*G723</f>
        <v>37276.776389839753</v>
      </c>
    </row>
    <row r="724" spans="1:11" x14ac:dyDescent="0.2">
      <c r="A724" s="4" t="s">
        <v>146</v>
      </c>
      <c r="B724" s="1" t="s">
        <v>147</v>
      </c>
      <c r="D724" s="4" t="s">
        <v>184</v>
      </c>
      <c r="E724" s="1" t="s">
        <v>185</v>
      </c>
      <c r="F724" s="3">
        <v>5992.1500000000024</v>
      </c>
      <c r="G724" s="14">
        <f t="shared" ref="G724:G725" si="141">$G$722</f>
        <v>0.12569996670699471</v>
      </c>
      <c r="H724" s="3">
        <f t="shared" si="140"/>
        <v>753.21305550331863</v>
      </c>
    </row>
    <row r="725" spans="1:11" x14ac:dyDescent="0.2">
      <c r="A725" s="4" t="s">
        <v>146</v>
      </c>
      <c r="B725" s="1" t="s">
        <v>147</v>
      </c>
      <c r="D725" s="4" t="s">
        <v>142</v>
      </c>
      <c r="E725" s="1" t="s">
        <v>143</v>
      </c>
      <c r="F725" s="3">
        <v>120576.18000000007</v>
      </c>
      <c r="G725" s="14">
        <f t="shared" si="141"/>
        <v>0.12569996670699471</v>
      </c>
      <c r="H725" s="3">
        <f t="shared" si="140"/>
        <v>15156.42181165661</v>
      </c>
    </row>
    <row r="726" spans="1:11" ht="12" thickBot="1" x14ac:dyDescent="0.25">
      <c r="A726" s="4" t="s">
        <v>310</v>
      </c>
      <c r="F726" s="7">
        <f>SUM(F722:F725)</f>
        <v>1.0000000067520887E-2</v>
      </c>
      <c r="G726" s="12"/>
      <c r="H726" s="7">
        <f>SUM(H722:H725)</f>
        <v>1.2569996779348003E-3</v>
      </c>
    </row>
    <row r="727" spans="1:11" ht="12" thickTop="1" x14ac:dyDescent="0.2"/>
    <row r="728" spans="1:11" x14ac:dyDescent="0.2">
      <c r="H728" s="9" t="s">
        <v>334</v>
      </c>
    </row>
    <row r="729" spans="1:11" s="2" customFormat="1" ht="12" thickBot="1" x14ac:dyDescent="0.25">
      <c r="A729" s="5" t="s">
        <v>0</v>
      </c>
      <c r="B729" s="6" t="s">
        <v>1</v>
      </c>
      <c r="C729" s="27" t="s">
        <v>347</v>
      </c>
      <c r="D729" s="5" t="s">
        <v>2</v>
      </c>
      <c r="E729" s="6" t="s">
        <v>3</v>
      </c>
      <c r="F729" s="8" t="s">
        <v>333</v>
      </c>
      <c r="G729" s="8" t="s">
        <v>337</v>
      </c>
      <c r="H729" s="10" t="s">
        <v>335</v>
      </c>
      <c r="K729" s="1"/>
    </row>
    <row r="730" spans="1:11" x14ac:dyDescent="0.2">
      <c r="A730" s="4" t="s">
        <v>138</v>
      </c>
      <c r="B730" s="1" t="s">
        <v>139</v>
      </c>
      <c r="C730" s="4" t="s">
        <v>355</v>
      </c>
      <c r="D730" s="4" t="s">
        <v>6</v>
      </c>
      <c r="E730" s="1" t="s">
        <v>7</v>
      </c>
      <c r="F730" s="3">
        <v>-522009.59</v>
      </c>
      <c r="G730" s="13">
        <f>H730/F730</f>
        <v>0.24939999665523382</v>
      </c>
      <c r="H730" s="3">
        <v>-130189.18999999999</v>
      </c>
    </row>
    <row r="731" spans="1:11" x14ac:dyDescent="0.2">
      <c r="A731" s="4" t="s">
        <v>138</v>
      </c>
      <c r="B731" s="1" t="s">
        <v>139</v>
      </c>
      <c r="D731" s="4" t="s">
        <v>134</v>
      </c>
      <c r="E731" s="1" t="s">
        <v>135</v>
      </c>
      <c r="F731" s="3">
        <v>343605.15</v>
      </c>
      <c r="G731" s="14">
        <f>$G$730</f>
        <v>0.24939999665523382</v>
      </c>
      <c r="H731" s="3">
        <f t="shared" ref="H731:H733" si="142">F731*G731</f>
        <v>85695.123260721128</v>
      </c>
    </row>
    <row r="732" spans="1:11" x14ac:dyDescent="0.2">
      <c r="A732" s="4" t="s">
        <v>138</v>
      </c>
      <c r="B732" s="1" t="s">
        <v>139</v>
      </c>
      <c r="D732" s="4" t="s">
        <v>184</v>
      </c>
      <c r="E732" s="1" t="s">
        <v>185</v>
      </c>
      <c r="F732" s="3">
        <v>20297.730000000003</v>
      </c>
      <c r="G732" s="14">
        <f t="shared" ref="G732:G733" si="143">$G$730</f>
        <v>0.24939999665523382</v>
      </c>
      <c r="H732" s="3">
        <f t="shared" si="142"/>
        <v>5062.2537941088403</v>
      </c>
    </row>
    <row r="733" spans="1:11" x14ac:dyDescent="0.2">
      <c r="A733" s="4" t="s">
        <v>138</v>
      </c>
      <c r="B733" s="1" t="s">
        <v>139</v>
      </c>
      <c r="D733" s="4" t="s">
        <v>142</v>
      </c>
      <c r="E733" s="1" t="s">
        <v>143</v>
      </c>
      <c r="F733" s="3">
        <v>158106.71</v>
      </c>
      <c r="G733" s="14">
        <f t="shared" si="143"/>
        <v>0.24939999665523382</v>
      </c>
      <c r="H733" s="3">
        <f t="shared" si="142"/>
        <v>39431.812945170022</v>
      </c>
    </row>
    <row r="734" spans="1:11" ht="12" thickBot="1" x14ac:dyDescent="0.25">
      <c r="A734" s="4" t="s">
        <v>311</v>
      </c>
      <c r="F734" s="7">
        <f>SUM(F730:F733)</f>
        <v>0</v>
      </c>
      <c r="G734" s="12"/>
      <c r="H734" s="7">
        <f>SUM(H730:H733)</f>
        <v>0</v>
      </c>
    </row>
    <row r="735" spans="1:11" ht="12" thickTop="1" x14ac:dyDescent="0.2"/>
    <row r="736" spans="1:11" x14ac:dyDescent="0.2">
      <c r="H736" s="9" t="s">
        <v>334</v>
      </c>
    </row>
    <row r="737" spans="1:11" s="2" customFormat="1" ht="12" thickBot="1" x14ac:dyDescent="0.25">
      <c r="A737" s="5" t="s">
        <v>0</v>
      </c>
      <c r="B737" s="6" t="s">
        <v>1</v>
      </c>
      <c r="C737" s="27" t="s">
        <v>347</v>
      </c>
      <c r="D737" s="5" t="s">
        <v>2</v>
      </c>
      <c r="E737" s="6" t="s">
        <v>3</v>
      </c>
      <c r="F737" s="8" t="s">
        <v>333</v>
      </c>
      <c r="G737" s="8" t="s">
        <v>337</v>
      </c>
      <c r="H737" s="10" t="s">
        <v>335</v>
      </c>
      <c r="K737" s="1"/>
    </row>
    <row r="738" spans="1:11" x14ac:dyDescent="0.2">
      <c r="A738" s="4" t="s">
        <v>194</v>
      </c>
      <c r="B738" s="1" t="s">
        <v>195</v>
      </c>
      <c r="C738" s="4" t="s">
        <v>351</v>
      </c>
      <c r="D738" s="4" t="s">
        <v>6</v>
      </c>
      <c r="E738" s="1" t="s">
        <v>7</v>
      </c>
      <c r="F738" s="3">
        <v>-513200.10999999981</v>
      </c>
      <c r="G738" s="13">
        <f>H738/F738</f>
        <v>0.12569999254286993</v>
      </c>
      <c r="H738" s="3">
        <v>-64509.25</v>
      </c>
    </row>
    <row r="739" spans="1:11" x14ac:dyDescent="0.2">
      <c r="A739" s="4" t="s">
        <v>194</v>
      </c>
      <c r="B739" s="1" t="s">
        <v>195</v>
      </c>
      <c r="D739" s="4" t="s">
        <v>212</v>
      </c>
      <c r="E739" s="1" t="s">
        <v>213</v>
      </c>
      <c r="F739" s="3">
        <v>166.88</v>
      </c>
      <c r="G739" s="14">
        <f>$G$738</f>
        <v>0.12569999254286993</v>
      </c>
      <c r="H739" s="3">
        <f t="shared" ref="H739:H743" si="144">F739*G739</f>
        <v>20.976814755554134</v>
      </c>
    </row>
    <row r="740" spans="1:11" x14ac:dyDescent="0.2">
      <c r="A740" s="4" t="s">
        <v>194</v>
      </c>
      <c r="B740" s="1" t="s">
        <v>195</v>
      </c>
      <c r="D740" s="4" t="s">
        <v>134</v>
      </c>
      <c r="E740" s="1" t="s">
        <v>135</v>
      </c>
      <c r="F740" s="3">
        <v>228119.04000000001</v>
      </c>
      <c r="G740" s="14">
        <f t="shared" ref="G740:G743" si="145">$G$738</f>
        <v>0.12569999254286993</v>
      </c>
      <c r="H740" s="3">
        <f t="shared" si="144"/>
        <v>28674.561626886647</v>
      </c>
    </row>
    <row r="741" spans="1:11" x14ac:dyDescent="0.2">
      <c r="A741" s="4" t="s">
        <v>194</v>
      </c>
      <c r="B741" s="1" t="s">
        <v>195</v>
      </c>
      <c r="D741" s="4" t="s">
        <v>184</v>
      </c>
      <c r="E741" s="1" t="s">
        <v>185</v>
      </c>
      <c r="F741" s="3">
        <v>90482.719999999987</v>
      </c>
      <c r="G741" s="14">
        <f t="shared" si="145"/>
        <v>0.12569999254286993</v>
      </c>
      <c r="H741" s="3">
        <f t="shared" si="144"/>
        <v>11373.677229258587</v>
      </c>
    </row>
    <row r="742" spans="1:11" x14ac:dyDescent="0.2">
      <c r="A742" s="4" t="s">
        <v>194</v>
      </c>
      <c r="B742" s="1" t="s">
        <v>195</v>
      </c>
      <c r="D742" s="4" t="s">
        <v>188</v>
      </c>
      <c r="E742" s="1" t="s">
        <v>189</v>
      </c>
      <c r="F742" s="3">
        <v>82000</v>
      </c>
      <c r="G742" s="14">
        <f t="shared" si="145"/>
        <v>0.12569999254286993</v>
      </c>
      <c r="H742" s="3">
        <f t="shared" si="144"/>
        <v>10307.399388515334</v>
      </c>
    </row>
    <row r="743" spans="1:11" x14ac:dyDescent="0.2">
      <c r="A743" s="4" t="s">
        <v>194</v>
      </c>
      <c r="B743" s="1" t="s">
        <v>195</v>
      </c>
      <c r="D743" s="4" t="s">
        <v>142</v>
      </c>
      <c r="E743" s="1" t="s">
        <v>143</v>
      </c>
      <c r="F743" s="3">
        <v>112431.47999999995</v>
      </c>
      <c r="G743" s="14">
        <f t="shared" si="145"/>
        <v>0.12569999254286993</v>
      </c>
      <c r="H743" s="3">
        <f t="shared" si="144"/>
        <v>14132.636197583823</v>
      </c>
    </row>
    <row r="744" spans="1:11" ht="12" thickBot="1" x14ac:dyDescent="0.25">
      <c r="A744" s="4" t="s">
        <v>312</v>
      </c>
      <c r="F744" s="7">
        <f>SUM(F738:F743)</f>
        <v>1.0000000096624717E-2</v>
      </c>
      <c r="G744" s="12"/>
      <c r="H744" s="7">
        <f>SUM(H738:H743)</f>
        <v>1.256999947145232E-3</v>
      </c>
    </row>
    <row r="745" spans="1:11" ht="12" thickTop="1" x14ac:dyDescent="0.2"/>
    <row r="746" spans="1:11" x14ac:dyDescent="0.2">
      <c r="H746" s="9" t="s">
        <v>334</v>
      </c>
    </row>
    <row r="747" spans="1:11" s="2" customFormat="1" ht="12" thickBot="1" x14ac:dyDescent="0.25">
      <c r="A747" s="5" t="s">
        <v>0</v>
      </c>
      <c r="B747" s="6" t="s">
        <v>1</v>
      </c>
      <c r="C747" s="27" t="s">
        <v>347</v>
      </c>
      <c r="D747" s="5" t="s">
        <v>2</v>
      </c>
      <c r="E747" s="6" t="s">
        <v>3</v>
      </c>
      <c r="F747" s="8" t="s">
        <v>333</v>
      </c>
      <c r="G747" s="8" t="s">
        <v>337</v>
      </c>
      <c r="H747" s="10" t="s">
        <v>335</v>
      </c>
      <c r="K747" s="1"/>
    </row>
    <row r="748" spans="1:11" x14ac:dyDescent="0.2">
      <c r="A748" s="4" t="s">
        <v>24</v>
      </c>
      <c r="B748" s="1" t="s">
        <v>25</v>
      </c>
      <c r="C748" s="4" t="s">
        <v>351</v>
      </c>
      <c r="D748" s="4" t="s">
        <v>6</v>
      </c>
      <c r="E748" s="1" t="s">
        <v>7</v>
      </c>
      <c r="F748" s="3">
        <v>-810643.16999999993</v>
      </c>
      <c r="G748" s="13">
        <f>H748/F748</f>
        <v>0.12570000435580062</v>
      </c>
      <c r="H748" s="3">
        <v>-101897.85</v>
      </c>
    </row>
    <row r="749" spans="1:11" x14ac:dyDescent="0.2">
      <c r="A749" s="4" t="s">
        <v>24</v>
      </c>
      <c r="B749" s="1" t="s">
        <v>25</v>
      </c>
      <c r="D749" s="4" t="s">
        <v>134</v>
      </c>
      <c r="E749" s="1" t="s">
        <v>135</v>
      </c>
      <c r="F749" s="3">
        <v>467157.53000000009</v>
      </c>
      <c r="G749" s="14">
        <f>$G$748</f>
        <v>0.12570000435580062</v>
      </c>
      <c r="H749" s="3">
        <f t="shared" ref="H749:H753" si="146">F749*G749</f>
        <v>58721.703555845066</v>
      </c>
    </row>
    <row r="750" spans="1:11" x14ac:dyDescent="0.2">
      <c r="A750" s="4" t="s">
        <v>24</v>
      </c>
      <c r="B750" s="1" t="s">
        <v>25</v>
      </c>
      <c r="D750" s="4" t="s">
        <v>184</v>
      </c>
      <c r="E750" s="1" t="s">
        <v>185</v>
      </c>
      <c r="F750" s="3">
        <v>181612.27000000002</v>
      </c>
      <c r="G750" s="14">
        <f t="shared" ref="G750:G753" si="147">$G$748</f>
        <v>0.12570000435580062</v>
      </c>
      <c r="H750" s="3">
        <f t="shared" si="146"/>
        <v>22828.663130066841</v>
      </c>
    </row>
    <row r="751" spans="1:11" x14ac:dyDescent="0.2">
      <c r="A751" s="4" t="s">
        <v>24</v>
      </c>
      <c r="B751" s="1" t="s">
        <v>25</v>
      </c>
      <c r="D751" s="4" t="s">
        <v>188</v>
      </c>
      <c r="E751" s="1" t="s">
        <v>189</v>
      </c>
      <c r="F751" s="3">
        <v>18315.11</v>
      </c>
      <c r="G751" s="14">
        <f t="shared" si="147"/>
        <v>0.12570000435580062</v>
      </c>
      <c r="H751" s="3">
        <f t="shared" si="146"/>
        <v>2302.2094067769676</v>
      </c>
    </row>
    <row r="752" spans="1:11" x14ac:dyDescent="0.2">
      <c r="A752" s="4" t="s">
        <v>24</v>
      </c>
      <c r="B752" s="1" t="s">
        <v>25</v>
      </c>
      <c r="D752" s="4" t="s">
        <v>142</v>
      </c>
      <c r="E752" s="1" t="s">
        <v>143</v>
      </c>
      <c r="F752" s="3">
        <v>143230.99</v>
      </c>
      <c r="G752" s="14">
        <f t="shared" si="147"/>
        <v>0.12570000435580062</v>
      </c>
      <c r="H752" s="3">
        <f t="shared" si="146"/>
        <v>18004.136066885632</v>
      </c>
    </row>
    <row r="753" spans="1:11" x14ac:dyDescent="0.2">
      <c r="A753" s="4" t="s">
        <v>24</v>
      </c>
      <c r="B753" s="1" t="s">
        <v>25</v>
      </c>
      <c r="D753" s="4" t="s">
        <v>216</v>
      </c>
      <c r="E753" s="1" t="s">
        <v>217</v>
      </c>
      <c r="F753" s="3">
        <v>327.26</v>
      </c>
      <c r="G753" s="14">
        <f t="shared" si="147"/>
        <v>0.12570000435580062</v>
      </c>
      <c r="H753" s="3">
        <f t="shared" si="146"/>
        <v>41.136583425479309</v>
      </c>
    </row>
    <row r="754" spans="1:11" ht="12" thickBot="1" x14ac:dyDescent="0.25">
      <c r="A754" s="4" t="s">
        <v>313</v>
      </c>
      <c r="F754" s="7">
        <f>SUM(F748:F753)</f>
        <v>-9.9999998440125637E-3</v>
      </c>
      <c r="G754" s="12"/>
      <c r="H754" s="7">
        <f>SUM(H748:H753)</f>
        <v>-1.257000018107135E-3</v>
      </c>
    </row>
    <row r="755" spans="1:11" ht="12" thickTop="1" x14ac:dyDescent="0.2"/>
    <row r="756" spans="1:11" x14ac:dyDescent="0.2">
      <c r="H756" s="9" t="s">
        <v>334</v>
      </c>
    </row>
    <row r="757" spans="1:11" s="2" customFormat="1" ht="12" thickBot="1" x14ac:dyDescent="0.25">
      <c r="A757" s="5" t="s">
        <v>0</v>
      </c>
      <c r="B757" s="6" t="s">
        <v>1</v>
      </c>
      <c r="C757" s="27" t="s">
        <v>347</v>
      </c>
      <c r="D757" s="5" t="s">
        <v>2</v>
      </c>
      <c r="E757" s="6" t="s">
        <v>3</v>
      </c>
      <c r="F757" s="8" t="s">
        <v>333</v>
      </c>
      <c r="G757" s="8" t="s">
        <v>337</v>
      </c>
      <c r="H757" s="10" t="s">
        <v>335</v>
      </c>
      <c r="K757" s="1"/>
    </row>
    <row r="758" spans="1:11" x14ac:dyDescent="0.2">
      <c r="A758" s="4" t="s">
        <v>26</v>
      </c>
      <c r="B758" s="1" t="s">
        <v>27</v>
      </c>
      <c r="C758" s="4" t="s">
        <v>356</v>
      </c>
      <c r="D758" s="4" t="s">
        <v>6</v>
      </c>
      <c r="E758" s="1" t="s">
        <v>7</v>
      </c>
      <c r="F758" s="3">
        <v>-549605.71000000008</v>
      </c>
      <c r="G758" s="13">
        <f>H758/F758</f>
        <v>0</v>
      </c>
      <c r="H758" s="3">
        <v>0</v>
      </c>
    </row>
    <row r="759" spans="1:11" x14ac:dyDescent="0.2">
      <c r="A759" s="4" t="s">
        <v>26</v>
      </c>
      <c r="B759" s="1" t="s">
        <v>27</v>
      </c>
      <c r="D759" s="4" t="s">
        <v>134</v>
      </c>
      <c r="E759" s="1" t="s">
        <v>135</v>
      </c>
      <c r="F759" s="3">
        <v>391299.3</v>
      </c>
      <c r="G759" s="14">
        <f>$G$758</f>
        <v>0</v>
      </c>
      <c r="H759" s="3">
        <f t="shared" ref="H759:H762" si="148">F759*G759</f>
        <v>0</v>
      </c>
    </row>
    <row r="760" spans="1:11" x14ac:dyDescent="0.2">
      <c r="A760" s="4" t="s">
        <v>26</v>
      </c>
      <c r="B760" s="1" t="s">
        <v>27</v>
      </c>
      <c r="D760" s="4" t="s">
        <v>184</v>
      </c>
      <c r="E760" s="1" t="s">
        <v>185</v>
      </c>
      <c r="F760" s="3">
        <v>6088.8000000000011</v>
      </c>
      <c r="G760" s="14">
        <f t="shared" ref="G760:G762" si="149">$G$758</f>
        <v>0</v>
      </c>
      <c r="H760" s="3">
        <f t="shared" si="148"/>
        <v>0</v>
      </c>
    </row>
    <row r="761" spans="1:11" x14ac:dyDescent="0.2">
      <c r="A761" s="4" t="s">
        <v>26</v>
      </c>
      <c r="B761" s="1" t="s">
        <v>27</v>
      </c>
      <c r="D761" s="4" t="s">
        <v>142</v>
      </c>
      <c r="E761" s="1" t="s">
        <v>143</v>
      </c>
      <c r="F761" s="3">
        <v>151595.93000000005</v>
      </c>
      <c r="G761" s="14">
        <f t="shared" si="149"/>
        <v>0</v>
      </c>
      <c r="H761" s="3">
        <f t="shared" si="148"/>
        <v>0</v>
      </c>
    </row>
    <row r="762" spans="1:11" x14ac:dyDescent="0.2">
      <c r="A762" s="4" t="s">
        <v>26</v>
      </c>
      <c r="B762" s="1" t="s">
        <v>27</v>
      </c>
      <c r="D762" s="4" t="s">
        <v>216</v>
      </c>
      <c r="E762" s="1" t="s">
        <v>217</v>
      </c>
      <c r="F762" s="3">
        <v>621.66</v>
      </c>
      <c r="G762" s="14">
        <f t="shared" si="149"/>
        <v>0</v>
      </c>
      <c r="H762" s="3">
        <f t="shared" si="148"/>
        <v>0</v>
      </c>
    </row>
    <row r="763" spans="1:11" ht="12" thickBot="1" x14ac:dyDescent="0.25">
      <c r="A763" s="4" t="s">
        <v>314</v>
      </c>
      <c r="F763" s="7">
        <f>SUM(F758:F762)</f>
        <v>-2.0000000051254574E-2</v>
      </c>
      <c r="G763" s="12"/>
      <c r="H763" s="7">
        <f>SUM(H758:H762)</f>
        <v>0</v>
      </c>
    </row>
    <row r="764" spans="1:11" ht="12" thickTop="1" x14ac:dyDescent="0.2"/>
    <row r="765" spans="1:11" x14ac:dyDescent="0.2">
      <c r="H765" s="9" t="s">
        <v>334</v>
      </c>
    </row>
    <row r="766" spans="1:11" s="2" customFormat="1" ht="12" thickBot="1" x14ac:dyDescent="0.25">
      <c r="A766" s="5" t="s">
        <v>0</v>
      </c>
      <c r="B766" s="6" t="s">
        <v>1</v>
      </c>
      <c r="C766" s="27" t="s">
        <v>347</v>
      </c>
      <c r="D766" s="5" t="s">
        <v>2</v>
      </c>
      <c r="E766" s="6" t="s">
        <v>3</v>
      </c>
      <c r="F766" s="8" t="s">
        <v>333</v>
      </c>
      <c r="G766" s="8" t="s">
        <v>337</v>
      </c>
      <c r="H766" s="10" t="s">
        <v>335</v>
      </c>
      <c r="K766" s="1"/>
    </row>
    <row r="767" spans="1:11" x14ac:dyDescent="0.2">
      <c r="A767" s="4" t="s">
        <v>198</v>
      </c>
      <c r="B767" s="1" t="s">
        <v>199</v>
      </c>
      <c r="C767" s="4" t="s">
        <v>357</v>
      </c>
      <c r="D767" s="4" t="s">
        <v>6</v>
      </c>
      <c r="E767" s="1" t="s">
        <v>7</v>
      </c>
      <c r="F767" s="3">
        <v>-26149.169999999995</v>
      </c>
      <c r="G767" s="13">
        <f>H767/F767</f>
        <v>1.0000000000000002</v>
      </c>
      <c r="H767" s="3">
        <v>-26149.17</v>
      </c>
    </row>
    <row r="768" spans="1:11" x14ac:dyDescent="0.2">
      <c r="A768" s="4" t="s">
        <v>198</v>
      </c>
      <c r="B768" s="1" t="s">
        <v>199</v>
      </c>
      <c r="D768" s="4" t="s">
        <v>182</v>
      </c>
      <c r="E768" s="1" t="s">
        <v>183</v>
      </c>
      <c r="F768" s="3">
        <v>26</v>
      </c>
      <c r="G768" s="14">
        <f>$G$767</f>
        <v>1.0000000000000002</v>
      </c>
      <c r="H768" s="3">
        <f t="shared" ref="H768:H772" si="150">F768*G768</f>
        <v>26.000000000000007</v>
      </c>
    </row>
    <row r="769" spans="1:11" x14ac:dyDescent="0.2">
      <c r="A769" s="4" t="s">
        <v>198</v>
      </c>
      <c r="B769" s="1" t="s">
        <v>199</v>
      </c>
      <c r="D769" s="4" t="s">
        <v>134</v>
      </c>
      <c r="E769" s="1" t="s">
        <v>135</v>
      </c>
      <c r="F769" s="3">
        <v>-63.16</v>
      </c>
      <c r="G769" s="14">
        <f t="shared" ref="G769:G772" si="151">$G$767</f>
        <v>1.0000000000000002</v>
      </c>
      <c r="H769" s="3">
        <f t="shared" si="150"/>
        <v>-63.160000000000011</v>
      </c>
    </row>
    <row r="770" spans="1:11" x14ac:dyDescent="0.2">
      <c r="A770" s="4" t="s">
        <v>198</v>
      </c>
      <c r="B770" s="1" t="s">
        <v>199</v>
      </c>
      <c r="D770" s="4" t="s">
        <v>184</v>
      </c>
      <c r="E770" s="1" t="s">
        <v>185</v>
      </c>
      <c r="F770" s="3">
        <v>25247.010000000013</v>
      </c>
      <c r="G770" s="14">
        <f t="shared" si="151"/>
        <v>1.0000000000000002</v>
      </c>
      <c r="H770" s="3">
        <f t="shared" si="150"/>
        <v>25247.01000000002</v>
      </c>
    </row>
    <row r="771" spans="1:11" x14ac:dyDescent="0.2">
      <c r="A771" s="4" t="s">
        <v>198</v>
      </c>
      <c r="B771" s="1" t="s">
        <v>199</v>
      </c>
      <c r="D771" s="4" t="s">
        <v>142</v>
      </c>
      <c r="E771" s="1" t="s">
        <v>143</v>
      </c>
      <c r="F771" s="3">
        <v>-20.680000000000003</v>
      </c>
      <c r="G771" s="14">
        <f t="shared" si="151"/>
        <v>1.0000000000000002</v>
      </c>
      <c r="H771" s="3">
        <f t="shared" si="150"/>
        <v>-20.680000000000007</v>
      </c>
    </row>
    <row r="772" spans="1:11" x14ac:dyDescent="0.2">
      <c r="A772" s="4" t="s">
        <v>198</v>
      </c>
      <c r="B772" s="1" t="s">
        <v>199</v>
      </c>
      <c r="D772" s="4" t="s">
        <v>216</v>
      </c>
      <c r="E772" s="1" t="s">
        <v>217</v>
      </c>
      <c r="F772" s="3">
        <v>960</v>
      </c>
      <c r="G772" s="14">
        <f t="shared" si="151"/>
        <v>1.0000000000000002</v>
      </c>
      <c r="H772" s="3">
        <f t="shared" si="150"/>
        <v>960.00000000000023</v>
      </c>
    </row>
    <row r="773" spans="1:11" ht="12" thickBot="1" x14ac:dyDescent="0.25">
      <c r="A773" s="4" t="s">
        <v>315</v>
      </c>
      <c r="F773" s="7">
        <f>SUM(F767:F772)</f>
        <v>1.8530954548623413E-11</v>
      </c>
      <c r="G773" s="12"/>
      <c r="H773" s="7">
        <f>SUM(H767:H772)</f>
        <v>2.2282620193436742E-11</v>
      </c>
    </row>
    <row r="774" spans="1:11" ht="12" thickTop="1" x14ac:dyDescent="0.2"/>
    <row r="775" spans="1:11" x14ac:dyDescent="0.2">
      <c r="H775" s="9" t="s">
        <v>334</v>
      </c>
    </row>
    <row r="776" spans="1:11" s="2" customFormat="1" ht="12" thickBot="1" x14ac:dyDescent="0.25">
      <c r="A776" s="5" t="s">
        <v>0</v>
      </c>
      <c r="B776" s="6" t="s">
        <v>1</v>
      </c>
      <c r="C776" s="27" t="s">
        <v>347</v>
      </c>
      <c r="D776" s="5" t="s">
        <v>2</v>
      </c>
      <c r="E776" s="6" t="s">
        <v>3</v>
      </c>
      <c r="F776" s="8" t="s">
        <v>333</v>
      </c>
      <c r="G776" s="8" t="s">
        <v>337</v>
      </c>
      <c r="H776" s="10" t="s">
        <v>335</v>
      </c>
      <c r="K776" s="1"/>
    </row>
    <row r="777" spans="1:11" x14ac:dyDescent="0.2">
      <c r="A777" s="4" t="s">
        <v>28</v>
      </c>
      <c r="B777" s="1" t="s">
        <v>29</v>
      </c>
      <c r="C777" s="4" t="s">
        <v>358</v>
      </c>
      <c r="D777" s="4" t="s">
        <v>6</v>
      </c>
      <c r="E777" s="1" t="s">
        <v>7</v>
      </c>
      <c r="F777" s="3">
        <v>-900873.73</v>
      </c>
      <c r="G777" s="13">
        <f>H777/F777</f>
        <v>0</v>
      </c>
      <c r="H777" s="3">
        <v>0</v>
      </c>
    </row>
    <row r="778" spans="1:11" x14ac:dyDescent="0.2">
      <c r="A778" s="4" t="s">
        <v>28</v>
      </c>
      <c r="B778" s="1" t="s">
        <v>29</v>
      </c>
      <c r="D778" s="4" t="s">
        <v>134</v>
      </c>
      <c r="E778" s="1" t="s">
        <v>135</v>
      </c>
      <c r="F778" s="3">
        <v>653697.69000000006</v>
      </c>
      <c r="G778" s="14">
        <f>$G$777</f>
        <v>0</v>
      </c>
      <c r="H778" s="3">
        <f t="shared" ref="H778:H781" si="152">F778*G778</f>
        <v>0</v>
      </c>
    </row>
    <row r="779" spans="1:11" x14ac:dyDescent="0.2">
      <c r="A779" s="4" t="s">
        <v>28</v>
      </c>
      <c r="B779" s="1" t="s">
        <v>29</v>
      </c>
      <c r="D779" s="4" t="s">
        <v>184</v>
      </c>
      <c r="E779" s="1" t="s">
        <v>185</v>
      </c>
      <c r="F779" s="3">
        <v>32678.770000000004</v>
      </c>
      <c r="G779" s="14">
        <f t="shared" ref="G779:G781" si="153">$G$777</f>
        <v>0</v>
      </c>
      <c r="H779" s="3">
        <f t="shared" si="152"/>
        <v>0</v>
      </c>
    </row>
    <row r="780" spans="1:11" x14ac:dyDescent="0.2">
      <c r="A780" s="4" t="s">
        <v>28</v>
      </c>
      <c r="B780" s="1" t="s">
        <v>29</v>
      </c>
      <c r="D780" s="4" t="s">
        <v>142</v>
      </c>
      <c r="E780" s="1" t="s">
        <v>143</v>
      </c>
      <c r="F780" s="3">
        <v>214020.59000000003</v>
      </c>
      <c r="G780" s="14">
        <f t="shared" si="153"/>
        <v>0</v>
      </c>
      <c r="H780" s="3">
        <f t="shared" si="152"/>
        <v>0</v>
      </c>
    </row>
    <row r="781" spans="1:11" x14ac:dyDescent="0.2">
      <c r="A781" s="4" t="s">
        <v>28</v>
      </c>
      <c r="B781" s="1" t="s">
        <v>29</v>
      </c>
      <c r="D781" s="4" t="s">
        <v>216</v>
      </c>
      <c r="E781" s="1" t="s">
        <v>217</v>
      </c>
      <c r="F781" s="3">
        <v>476.68</v>
      </c>
      <c r="G781" s="14">
        <f t="shared" si="153"/>
        <v>0</v>
      </c>
      <c r="H781" s="3">
        <f t="shared" si="152"/>
        <v>0</v>
      </c>
    </row>
    <row r="782" spans="1:11" ht="12" thickBot="1" x14ac:dyDescent="0.25">
      <c r="A782" s="4" t="s">
        <v>316</v>
      </c>
      <c r="F782" s="7">
        <f>SUM(F777:F781)</f>
        <v>1.234070623468142E-10</v>
      </c>
      <c r="G782" s="12"/>
      <c r="H782" s="7">
        <f>SUM(H777:H781)</f>
        <v>0</v>
      </c>
    </row>
    <row r="783" spans="1:11" ht="12" thickTop="1" x14ac:dyDescent="0.2"/>
    <row r="784" spans="1:11" x14ac:dyDescent="0.2">
      <c r="H784" s="9" t="s">
        <v>334</v>
      </c>
    </row>
    <row r="785" spans="1:11" s="2" customFormat="1" ht="12" thickBot="1" x14ac:dyDescent="0.25">
      <c r="A785" s="5" t="s">
        <v>0</v>
      </c>
      <c r="B785" s="6" t="s">
        <v>1</v>
      </c>
      <c r="C785" s="27" t="s">
        <v>347</v>
      </c>
      <c r="D785" s="5" t="s">
        <v>2</v>
      </c>
      <c r="E785" s="6" t="s">
        <v>3</v>
      </c>
      <c r="F785" s="8" t="s">
        <v>333</v>
      </c>
      <c r="G785" s="8" t="s">
        <v>337</v>
      </c>
      <c r="H785" s="10" t="s">
        <v>335</v>
      </c>
      <c r="K785" s="1"/>
    </row>
    <row r="786" spans="1:11" x14ac:dyDescent="0.2">
      <c r="A786" s="4" t="s">
        <v>32</v>
      </c>
      <c r="B786" s="1" t="s">
        <v>33</v>
      </c>
      <c r="C786" s="4" t="s">
        <v>351</v>
      </c>
      <c r="D786" s="4" t="s">
        <v>6</v>
      </c>
      <c r="E786" s="1" t="s">
        <v>7</v>
      </c>
      <c r="F786" s="3">
        <v>-508145.09999999992</v>
      </c>
      <c r="G786" s="13">
        <f>H786/F786</f>
        <v>0.12570000183018593</v>
      </c>
      <c r="H786" s="3">
        <v>-63873.84</v>
      </c>
    </row>
    <row r="787" spans="1:11" x14ac:dyDescent="0.2">
      <c r="A787" s="4" t="s">
        <v>32</v>
      </c>
      <c r="B787" s="1" t="s">
        <v>33</v>
      </c>
      <c r="D787" s="4" t="s">
        <v>134</v>
      </c>
      <c r="E787" s="1" t="s">
        <v>135</v>
      </c>
      <c r="F787" s="3">
        <v>325756.33999999997</v>
      </c>
      <c r="G787" s="14">
        <f>$G$786</f>
        <v>0.12570000183018593</v>
      </c>
      <c r="H787" s="3">
        <f t="shared" ref="H787:H790" si="154">F787*G787</f>
        <v>40947.572534194667</v>
      </c>
    </row>
    <row r="788" spans="1:11" x14ac:dyDescent="0.2">
      <c r="A788" s="4" t="s">
        <v>32</v>
      </c>
      <c r="B788" s="1" t="s">
        <v>33</v>
      </c>
      <c r="D788" s="4" t="s">
        <v>184</v>
      </c>
      <c r="E788" s="1" t="s">
        <v>185</v>
      </c>
      <c r="F788" s="3">
        <v>40667.18</v>
      </c>
      <c r="G788" s="14">
        <f t="shared" ref="G788:G790" si="155">$G$786</f>
        <v>0.12570000183018593</v>
      </c>
      <c r="H788" s="3">
        <f t="shared" si="154"/>
        <v>5111.8646004285001</v>
      </c>
      <c r="J788" s="3"/>
    </row>
    <row r="789" spans="1:11" x14ac:dyDescent="0.2">
      <c r="A789" s="4" t="s">
        <v>32</v>
      </c>
      <c r="B789" s="1" t="s">
        <v>33</v>
      </c>
      <c r="D789" s="4" t="s">
        <v>188</v>
      </c>
      <c r="E789" s="1" t="s">
        <v>189</v>
      </c>
      <c r="F789" s="3">
        <v>6700</v>
      </c>
      <c r="G789" s="14">
        <f t="shared" si="155"/>
        <v>0.12570000183018593</v>
      </c>
      <c r="H789" s="3">
        <f t="shared" si="154"/>
        <v>842.19001226224566</v>
      </c>
      <c r="J789" s="3"/>
    </row>
    <row r="790" spans="1:11" x14ac:dyDescent="0.2">
      <c r="A790" s="4" t="s">
        <v>32</v>
      </c>
      <c r="B790" s="1" t="s">
        <v>33</v>
      </c>
      <c r="D790" s="4" t="s">
        <v>142</v>
      </c>
      <c r="E790" s="1" t="s">
        <v>143</v>
      </c>
      <c r="F790" s="3">
        <v>135021.58000000002</v>
      </c>
      <c r="G790" s="14">
        <f t="shared" si="155"/>
        <v>0.12570000183018593</v>
      </c>
      <c r="H790" s="3">
        <f t="shared" si="154"/>
        <v>16972.212853114597</v>
      </c>
      <c r="J790" s="3"/>
    </row>
    <row r="791" spans="1:11" ht="12" thickBot="1" x14ac:dyDescent="0.25">
      <c r="A791" s="4" t="s">
        <v>317</v>
      </c>
      <c r="F791" s="7">
        <f>SUM(F786:F790)</f>
        <v>0</v>
      </c>
      <c r="G791" s="12"/>
      <c r="H791" s="7">
        <f>SUM(H786:H790)</f>
        <v>0</v>
      </c>
      <c r="J791" s="3"/>
    </row>
    <row r="792" spans="1:11" ht="12" thickTop="1" x14ac:dyDescent="0.2">
      <c r="J792" s="3"/>
    </row>
    <row r="793" spans="1:11" x14ac:dyDescent="0.2">
      <c r="H793" s="9" t="s">
        <v>334</v>
      </c>
      <c r="J793" s="3"/>
    </row>
    <row r="794" spans="1:11" s="2" customFormat="1" ht="12" thickBot="1" x14ac:dyDescent="0.25">
      <c r="A794" s="5" t="s">
        <v>0</v>
      </c>
      <c r="B794" s="6" t="s">
        <v>1</v>
      </c>
      <c r="C794" s="27" t="s">
        <v>347</v>
      </c>
      <c r="D794" s="5" t="s">
        <v>2</v>
      </c>
      <c r="E794" s="6" t="s">
        <v>3</v>
      </c>
      <c r="F794" s="8" t="s">
        <v>333</v>
      </c>
      <c r="G794" s="8" t="s">
        <v>337</v>
      </c>
      <c r="H794" s="10" t="s">
        <v>335</v>
      </c>
      <c r="J794" s="3"/>
      <c r="K794" s="1"/>
    </row>
    <row r="795" spans="1:11" x14ac:dyDescent="0.2">
      <c r="A795" s="4" t="s">
        <v>170</v>
      </c>
      <c r="B795" s="1" t="s">
        <v>171</v>
      </c>
      <c r="C795" s="4" t="s">
        <v>355</v>
      </c>
      <c r="D795" s="4" t="s">
        <v>6</v>
      </c>
      <c r="E795" s="1" t="s">
        <v>7</v>
      </c>
      <c r="F795" s="3">
        <v>-1563315.7799999998</v>
      </c>
      <c r="G795" s="13">
        <f>H795/F795</f>
        <v>0.24940000285802782</v>
      </c>
      <c r="H795" s="3">
        <v>-389890.95999999996</v>
      </c>
      <c r="J795" s="3"/>
    </row>
    <row r="796" spans="1:11" x14ac:dyDescent="0.2">
      <c r="A796" s="4" t="s">
        <v>170</v>
      </c>
      <c r="B796" s="1" t="s">
        <v>171</v>
      </c>
      <c r="D796" s="4" t="s">
        <v>134</v>
      </c>
      <c r="E796" s="1" t="s">
        <v>135</v>
      </c>
      <c r="F796" s="3">
        <v>937910.21999999986</v>
      </c>
      <c r="G796" s="14">
        <f>$G$795</f>
        <v>0.24940000285802782</v>
      </c>
      <c r="H796" s="3">
        <f t="shared" ref="H796:H801" si="156">F796*G796</f>
        <v>233914.81154857346</v>
      </c>
      <c r="J796" s="3"/>
    </row>
    <row r="797" spans="1:11" x14ac:dyDescent="0.2">
      <c r="A797" s="4" t="s">
        <v>170</v>
      </c>
      <c r="B797" s="1" t="s">
        <v>171</v>
      </c>
      <c r="D797" s="4" t="s">
        <v>184</v>
      </c>
      <c r="E797" s="1" t="s">
        <v>185</v>
      </c>
      <c r="F797" s="3">
        <v>115572.96</v>
      </c>
      <c r="G797" s="14">
        <f t="shared" ref="G797:G801" si="157">$G$795</f>
        <v>0.24940000285802782</v>
      </c>
      <c r="H797" s="3">
        <f t="shared" si="156"/>
        <v>28823.896554310737</v>
      </c>
      <c r="J797" s="3"/>
    </row>
    <row r="798" spans="1:11" x14ac:dyDescent="0.2">
      <c r="A798" s="4" t="s">
        <v>170</v>
      </c>
      <c r="B798" s="1" t="s">
        <v>171</v>
      </c>
      <c r="D798" s="4" t="s">
        <v>188</v>
      </c>
      <c r="E798" s="1" t="s">
        <v>189</v>
      </c>
      <c r="F798" s="3">
        <v>111956.94</v>
      </c>
      <c r="G798" s="14">
        <f t="shared" si="157"/>
        <v>0.24940000285802782</v>
      </c>
      <c r="H798" s="3">
        <f t="shared" si="156"/>
        <v>27922.061155976051</v>
      </c>
      <c r="J798" s="3"/>
    </row>
    <row r="799" spans="1:11" x14ac:dyDescent="0.2">
      <c r="A799" s="4" t="s">
        <v>170</v>
      </c>
      <c r="B799" s="1" t="s">
        <v>171</v>
      </c>
      <c r="D799" s="4" t="s">
        <v>142</v>
      </c>
      <c r="E799" s="1" t="s">
        <v>143</v>
      </c>
      <c r="F799" s="3">
        <v>307047.46000000008</v>
      </c>
      <c r="G799" s="14">
        <f t="shared" si="157"/>
        <v>0.24940000285802782</v>
      </c>
      <c r="H799" s="3">
        <f t="shared" si="156"/>
        <v>76577.637401550208</v>
      </c>
      <c r="J799" s="3"/>
    </row>
    <row r="800" spans="1:11" x14ac:dyDescent="0.2">
      <c r="A800" s="4" t="s">
        <v>170</v>
      </c>
      <c r="B800" s="1" t="s">
        <v>171</v>
      </c>
      <c r="D800" s="4" t="s">
        <v>192</v>
      </c>
      <c r="E800" s="1" t="s">
        <v>193</v>
      </c>
      <c r="F800" s="3">
        <v>88768.35</v>
      </c>
      <c r="G800" s="14">
        <f t="shared" si="157"/>
        <v>0.24940000285802782</v>
      </c>
      <c r="H800" s="3">
        <f t="shared" si="156"/>
        <v>22138.826743702415</v>
      </c>
      <c r="J800" s="3"/>
    </row>
    <row r="801" spans="1:11" x14ac:dyDescent="0.2">
      <c r="A801" s="4" t="s">
        <v>170</v>
      </c>
      <c r="B801" s="1" t="s">
        <v>171</v>
      </c>
      <c r="D801" s="4" t="s">
        <v>216</v>
      </c>
      <c r="E801" s="1" t="s">
        <v>217</v>
      </c>
      <c r="F801" s="3">
        <v>2059.89</v>
      </c>
      <c r="G801" s="14">
        <f t="shared" si="157"/>
        <v>0.24940000285802782</v>
      </c>
      <c r="H801" s="3">
        <f t="shared" si="156"/>
        <v>513.73657188722291</v>
      </c>
      <c r="J801" s="3"/>
    </row>
    <row r="802" spans="1:11" ht="12" thickBot="1" x14ac:dyDescent="0.25">
      <c r="A802" s="4" t="s">
        <v>318</v>
      </c>
      <c r="F802" s="7">
        <f>SUM(F795:F801)</f>
        <v>4.0000000168674887E-2</v>
      </c>
      <c r="G802" s="12"/>
      <c r="H802" s="7">
        <f>SUM(H795:H801)</f>
        <v>9.9760001198774262E-3</v>
      </c>
      <c r="J802" s="3"/>
    </row>
    <row r="803" spans="1:11" ht="12" thickTop="1" x14ac:dyDescent="0.2"/>
    <row r="804" spans="1:11" x14ac:dyDescent="0.2">
      <c r="H804" s="9" t="s">
        <v>334</v>
      </c>
    </row>
    <row r="805" spans="1:11" s="2" customFormat="1" ht="12" thickBot="1" x14ac:dyDescent="0.25">
      <c r="A805" s="5" t="s">
        <v>0</v>
      </c>
      <c r="B805" s="6" t="s">
        <v>1</v>
      </c>
      <c r="C805" s="27" t="s">
        <v>347</v>
      </c>
      <c r="D805" s="5" t="s">
        <v>2</v>
      </c>
      <c r="E805" s="6" t="s">
        <v>3</v>
      </c>
      <c r="F805" s="8" t="s">
        <v>333</v>
      </c>
      <c r="G805" s="8" t="s">
        <v>337</v>
      </c>
      <c r="H805" s="10" t="s">
        <v>335</v>
      </c>
      <c r="K805" s="1"/>
    </row>
    <row r="806" spans="1:11" x14ac:dyDescent="0.2">
      <c r="A806" s="4" t="s">
        <v>34</v>
      </c>
      <c r="B806" s="1" t="s">
        <v>35</v>
      </c>
      <c r="C806" s="4" t="s">
        <v>352</v>
      </c>
      <c r="D806" s="4" t="s">
        <v>6</v>
      </c>
      <c r="E806" s="1" t="s">
        <v>7</v>
      </c>
      <c r="F806" s="3">
        <v>-490862.87</v>
      </c>
      <c r="G806" s="13">
        <f>H806/F806</f>
        <v>0.10230001711068511</v>
      </c>
      <c r="H806" s="3">
        <v>-50215.28</v>
      </c>
    </row>
    <row r="807" spans="1:11" x14ac:dyDescent="0.2">
      <c r="A807" s="4" t="s">
        <v>34</v>
      </c>
      <c r="B807" s="1" t="s">
        <v>35</v>
      </c>
      <c r="D807" s="4" t="s">
        <v>134</v>
      </c>
      <c r="E807" s="1" t="s">
        <v>135</v>
      </c>
      <c r="F807" s="3">
        <v>320538.0199999999</v>
      </c>
      <c r="G807" s="14">
        <f>$G$806</f>
        <v>0.10230001711068511</v>
      </c>
      <c r="H807" s="3">
        <f t="shared" ref="H807:H809" si="158">F807*G807</f>
        <v>32791.044930625118</v>
      </c>
    </row>
    <row r="808" spans="1:11" x14ac:dyDescent="0.2">
      <c r="A808" s="4" t="s">
        <v>34</v>
      </c>
      <c r="B808" s="1" t="s">
        <v>35</v>
      </c>
      <c r="D808" s="4" t="s">
        <v>184</v>
      </c>
      <c r="E808" s="1" t="s">
        <v>185</v>
      </c>
      <c r="F808" s="3">
        <v>19445.16</v>
      </c>
      <c r="G808" s="14">
        <f t="shared" ref="G808:G809" si="159">$G$806</f>
        <v>0.10230001711068511</v>
      </c>
      <c r="H808" s="3">
        <f t="shared" si="158"/>
        <v>1989.2402007200096</v>
      </c>
    </row>
    <row r="809" spans="1:11" x14ac:dyDescent="0.2">
      <c r="A809" s="4" t="s">
        <v>34</v>
      </c>
      <c r="B809" s="1" t="s">
        <v>35</v>
      </c>
      <c r="D809" s="4" t="s">
        <v>142</v>
      </c>
      <c r="E809" s="1" t="s">
        <v>143</v>
      </c>
      <c r="F809" s="3">
        <v>150879.74</v>
      </c>
      <c r="G809" s="14">
        <f t="shared" si="159"/>
        <v>0.10230001711068511</v>
      </c>
      <c r="H809" s="3">
        <f t="shared" si="158"/>
        <v>15434.99998365572</v>
      </c>
    </row>
    <row r="810" spans="1:11" ht="12" thickBot="1" x14ac:dyDescent="0.25">
      <c r="A810" s="4" t="s">
        <v>319</v>
      </c>
      <c r="F810" s="7">
        <f>SUM(F806:F809)</f>
        <v>4.9999999901046976E-2</v>
      </c>
      <c r="G810" s="12"/>
      <c r="H810" s="7">
        <f>SUM(H806:H809)</f>
        <v>5.1150008475815412E-3</v>
      </c>
    </row>
    <row r="811" spans="1:11" ht="12" thickTop="1" x14ac:dyDescent="0.2"/>
    <row r="812" spans="1:11" x14ac:dyDescent="0.2">
      <c r="H812" s="9" t="s">
        <v>334</v>
      </c>
    </row>
    <row r="813" spans="1:11" s="2" customFormat="1" ht="12" thickBot="1" x14ac:dyDescent="0.25">
      <c r="A813" s="5" t="s">
        <v>0</v>
      </c>
      <c r="B813" s="6" t="s">
        <v>1</v>
      </c>
      <c r="C813" s="27" t="s">
        <v>347</v>
      </c>
      <c r="D813" s="5" t="s">
        <v>2</v>
      </c>
      <c r="E813" s="6" t="s">
        <v>3</v>
      </c>
      <c r="F813" s="8" t="s">
        <v>333</v>
      </c>
      <c r="G813" s="8" t="s">
        <v>337</v>
      </c>
      <c r="H813" s="10" t="s">
        <v>335</v>
      </c>
      <c r="K813" s="1"/>
    </row>
    <row r="814" spans="1:11" x14ac:dyDescent="0.2">
      <c r="A814" s="4" t="s">
        <v>36</v>
      </c>
      <c r="B814" s="1" t="s">
        <v>37</v>
      </c>
      <c r="C814" s="4" t="s">
        <v>352</v>
      </c>
      <c r="D814" s="4" t="s">
        <v>6</v>
      </c>
      <c r="E814" s="1" t="s">
        <v>7</v>
      </c>
      <c r="F814" s="3">
        <v>-945465.91999999958</v>
      </c>
      <c r="G814" s="13">
        <f>H814/F814</f>
        <v>0.1023000067522265</v>
      </c>
      <c r="H814" s="3">
        <v>-96721.17</v>
      </c>
    </row>
    <row r="815" spans="1:11" x14ac:dyDescent="0.2">
      <c r="A815" s="4" t="s">
        <v>36</v>
      </c>
      <c r="B815" s="1" t="s">
        <v>37</v>
      </c>
      <c r="D815" s="4" t="s">
        <v>134</v>
      </c>
      <c r="E815" s="1" t="s">
        <v>135</v>
      </c>
      <c r="F815" s="3">
        <v>670387.34999999986</v>
      </c>
      <c r="G815" s="14">
        <f>$G$814</f>
        <v>0.1023000067522265</v>
      </c>
      <c r="H815" s="3">
        <f t="shared" ref="H815:H818" si="160">F815*G815</f>
        <v>68580.63043160722</v>
      </c>
    </row>
    <row r="816" spans="1:11" x14ac:dyDescent="0.2">
      <c r="A816" s="4" t="s">
        <v>36</v>
      </c>
      <c r="B816" s="1" t="s">
        <v>37</v>
      </c>
      <c r="D816" s="4" t="s">
        <v>184</v>
      </c>
      <c r="E816" s="1" t="s">
        <v>185</v>
      </c>
      <c r="F816" s="3">
        <v>55108.290000000015</v>
      </c>
      <c r="G816" s="14">
        <f t="shared" ref="G816:G818" si="161">$G$814</f>
        <v>0.1023000067522265</v>
      </c>
      <c r="H816" s="3">
        <f t="shared" si="160"/>
        <v>5637.5784391036577</v>
      </c>
    </row>
    <row r="817" spans="1:11" x14ac:dyDescent="0.2">
      <c r="A817" s="4" t="s">
        <v>36</v>
      </c>
      <c r="B817" s="1" t="s">
        <v>37</v>
      </c>
      <c r="D817" s="4" t="s">
        <v>142</v>
      </c>
      <c r="E817" s="1" t="s">
        <v>143</v>
      </c>
      <c r="F817" s="3">
        <v>219484.84</v>
      </c>
      <c r="G817" s="14">
        <f t="shared" si="161"/>
        <v>0.1023000067522265</v>
      </c>
      <c r="H817" s="3">
        <f t="shared" si="160"/>
        <v>22453.300614011354</v>
      </c>
    </row>
    <row r="818" spans="1:11" x14ac:dyDescent="0.2">
      <c r="A818" s="4" t="s">
        <v>36</v>
      </c>
      <c r="B818" s="1" t="s">
        <v>37</v>
      </c>
      <c r="D818" s="4" t="s">
        <v>216</v>
      </c>
      <c r="E818" s="1" t="s">
        <v>217</v>
      </c>
      <c r="F818" s="3">
        <v>485.44999999999993</v>
      </c>
      <c r="G818" s="14">
        <f t="shared" si="161"/>
        <v>0.1023000067522265</v>
      </c>
      <c r="H818" s="3">
        <f t="shared" si="160"/>
        <v>49.661538277868345</v>
      </c>
    </row>
    <row r="819" spans="1:11" ht="12" thickBot="1" x14ac:dyDescent="0.25">
      <c r="A819" s="4" t="s">
        <v>320</v>
      </c>
      <c r="F819" s="7">
        <f>SUM(F814:F818)</f>
        <v>1.0000000288641786E-2</v>
      </c>
      <c r="G819" s="12"/>
      <c r="H819" s="7">
        <f>SUM(H814:H818)</f>
        <v>1.023000101810112E-3</v>
      </c>
    </row>
    <row r="820" spans="1:11" ht="12" thickTop="1" x14ac:dyDescent="0.2"/>
    <row r="821" spans="1:11" x14ac:dyDescent="0.2">
      <c r="H821" s="9" t="s">
        <v>334</v>
      </c>
    </row>
    <row r="822" spans="1:11" s="2" customFormat="1" ht="12" thickBot="1" x14ac:dyDescent="0.25">
      <c r="A822" s="5" t="s">
        <v>0</v>
      </c>
      <c r="B822" s="6" t="s">
        <v>1</v>
      </c>
      <c r="C822" s="27" t="s">
        <v>347</v>
      </c>
      <c r="D822" s="5" t="s">
        <v>2</v>
      </c>
      <c r="E822" s="6" t="s">
        <v>3</v>
      </c>
      <c r="F822" s="8" t="s">
        <v>333</v>
      </c>
      <c r="G822" s="8" t="s">
        <v>337</v>
      </c>
      <c r="H822" s="10" t="s">
        <v>335</v>
      </c>
      <c r="K822" s="1"/>
    </row>
    <row r="823" spans="1:11" x14ac:dyDescent="0.2">
      <c r="A823" s="4" t="s">
        <v>44</v>
      </c>
      <c r="B823" s="1" t="s">
        <v>45</v>
      </c>
      <c r="C823" s="4" t="s">
        <v>352</v>
      </c>
      <c r="D823" s="4" t="s">
        <v>6</v>
      </c>
      <c r="E823" s="1" t="s">
        <v>7</v>
      </c>
      <c r="F823" s="3">
        <v>-1136992.5799999994</v>
      </c>
      <c r="G823" s="13">
        <f>H823/F823</f>
        <v>0.10230000797366685</v>
      </c>
      <c r="H823" s="3">
        <v>-116314.34999999999</v>
      </c>
    </row>
    <row r="824" spans="1:11" x14ac:dyDescent="0.2">
      <c r="A824" s="4" t="s">
        <v>44</v>
      </c>
      <c r="B824" s="1" t="s">
        <v>45</v>
      </c>
      <c r="D824" s="4" t="s">
        <v>134</v>
      </c>
      <c r="E824" s="1" t="s">
        <v>135</v>
      </c>
      <c r="F824" s="3">
        <v>837276.23</v>
      </c>
      <c r="G824" s="14">
        <f>$G$823</f>
        <v>0.10230000797366685</v>
      </c>
      <c r="H824" s="3">
        <f t="shared" ref="H824:H827" si="162">F824*G824</f>
        <v>85653.365005161715</v>
      </c>
    </row>
    <row r="825" spans="1:11" x14ac:dyDescent="0.2">
      <c r="A825" s="4" t="s">
        <v>44</v>
      </c>
      <c r="B825" s="1" t="s">
        <v>45</v>
      </c>
      <c r="D825" s="4" t="s">
        <v>184</v>
      </c>
      <c r="E825" s="1" t="s">
        <v>185</v>
      </c>
      <c r="F825" s="3">
        <v>25361.45</v>
      </c>
      <c r="G825" s="14">
        <f t="shared" ref="G825:G827" si="163">$G$823</f>
        <v>0.10230000797366685</v>
      </c>
      <c r="H825" s="3">
        <f t="shared" si="162"/>
        <v>2594.4765372237534</v>
      </c>
    </row>
    <row r="826" spans="1:11" x14ac:dyDescent="0.2">
      <c r="A826" s="4" t="s">
        <v>44</v>
      </c>
      <c r="B826" s="1" t="s">
        <v>45</v>
      </c>
      <c r="D826" s="4" t="s">
        <v>142</v>
      </c>
      <c r="E826" s="1" t="s">
        <v>143</v>
      </c>
      <c r="F826" s="3">
        <v>274124.25999999995</v>
      </c>
      <c r="G826" s="14">
        <f t="shared" si="163"/>
        <v>0.10230000797366685</v>
      </c>
      <c r="H826" s="3">
        <f t="shared" si="162"/>
        <v>28042.913983775521</v>
      </c>
    </row>
    <row r="827" spans="1:11" x14ac:dyDescent="0.2">
      <c r="A827" s="4" t="s">
        <v>44</v>
      </c>
      <c r="B827" s="1" t="s">
        <v>45</v>
      </c>
      <c r="D827" s="4" t="s">
        <v>216</v>
      </c>
      <c r="E827" s="1" t="s">
        <v>217</v>
      </c>
      <c r="F827" s="3">
        <v>230.65</v>
      </c>
      <c r="G827" s="14">
        <f t="shared" si="163"/>
        <v>0.10230000797366685</v>
      </c>
      <c r="H827" s="3">
        <f t="shared" si="162"/>
        <v>23.595496839126259</v>
      </c>
    </row>
    <row r="828" spans="1:11" ht="12" thickBot="1" x14ac:dyDescent="0.25">
      <c r="A828" s="4" t="s">
        <v>321</v>
      </c>
      <c r="F828" s="7">
        <f>SUM(F823:F827)</f>
        <v>1.0000000568112455E-2</v>
      </c>
      <c r="G828" s="12"/>
      <c r="H828" s="7">
        <f>SUM(H823:H827)</f>
        <v>1.0230001236557484E-3</v>
      </c>
    </row>
    <row r="829" spans="1:11" ht="12" thickTop="1" x14ac:dyDescent="0.2"/>
    <row r="830" spans="1:11" x14ac:dyDescent="0.2">
      <c r="H830" s="9" t="s">
        <v>334</v>
      </c>
    </row>
    <row r="831" spans="1:11" s="2" customFormat="1" ht="12" thickBot="1" x14ac:dyDescent="0.25">
      <c r="A831" s="5" t="s">
        <v>0</v>
      </c>
      <c r="B831" s="6" t="s">
        <v>1</v>
      </c>
      <c r="C831" s="27" t="s">
        <v>347</v>
      </c>
      <c r="D831" s="5" t="s">
        <v>2</v>
      </c>
      <c r="E831" s="6" t="s">
        <v>3</v>
      </c>
      <c r="F831" s="8" t="s">
        <v>333</v>
      </c>
      <c r="G831" s="8" t="s">
        <v>337</v>
      </c>
      <c r="H831" s="10" t="s">
        <v>335</v>
      </c>
      <c r="K831" s="1"/>
    </row>
    <row r="832" spans="1:11" x14ac:dyDescent="0.2">
      <c r="A832" s="4" t="s">
        <v>46</v>
      </c>
      <c r="B832" s="1" t="s">
        <v>47</v>
      </c>
      <c r="C832" s="4" t="s">
        <v>352</v>
      </c>
      <c r="D832" s="4" t="s">
        <v>6</v>
      </c>
      <c r="E832" s="1" t="s">
        <v>7</v>
      </c>
      <c r="F832" s="3">
        <v>-329624.21999999986</v>
      </c>
      <c r="G832" s="13">
        <f>H832/F832</f>
        <v>0.10229994628428707</v>
      </c>
      <c r="H832" s="3">
        <v>-33720.540000000008</v>
      </c>
    </row>
    <row r="833" spans="1:11" x14ac:dyDescent="0.2">
      <c r="A833" s="4" t="s">
        <v>46</v>
      </c>
      <c r="B833" s="1" t="s">
        <v>47</v>
      </c>
      <c r="D833" s="4" t="s">
        <v>134</v>
      </c>
      <c r="E833" s="1" t="s">
        <v>135</v>
      </c>
      <c r="F833" s="3">
        <v>245819.81</v>
      </c>
      <c r="G833" s="14">
        <f>$G$832</f>
        <v>0.10229994628428707</v>
      </c>
      <c r="H833" s="3">
        <f t="shared" ref="H833:H835" si="164">F833*G833</f>
        <v>25147.353358613655</v>
      </c>
    </row>
    <row r="834" spans="1:11" x14ac:dyDescent="0.2">
      <c r="A834" s="4" t="s">
        <v>46</v>
      </c>
      <c r="B834" s="1" t="s">
        <v>47</v>
      </c>
      <c r="D834" s="4" t="s">
        <v>184</v>
      </c>
      <c r="E834" s="1" t="s">
        <v>185</v>
      </c>
      <c r="F834" s="3">
        <v>3323.03</v>
      </c>
      <c r="G834" s="14">
        <f t="shared" ref="G834:G835" si="165">$G$832</f>
        <v>0.10229994628428707</v>
      </c>
      <c r="H834" s="3">
        <f t="shared" si="164"/>
        <v>339.9457905010745</v>
      </c>
    </row>
    <row r="835" spans="1:11" x14ac:dyDescent="0.2">
      <c r="A835" s="4" t="s">
        <v>46</v>
      </c>
      <c r="B835" s="1" t="s">
        <v>47</v>
      </c>
      <c r="D835" s="4" t="s">
        <v>142</v>
      </c>
      <c r="E835" s="1" t="s">
        <v>143</v>
      </c>
      <c r="F835" s="3">
        <v>80481.379999999976</v>
      </c>
      <c r="G835" s="14">
        <f t="shared" si="165"/>
        <v>0.10229994628428707</v>
      </c>
      <c r="H835" s="3">
        <f t="shared" si="164"/>
        <v>8233.2408508852932</v>
      </c>
    </row>
    <row r="836" spans="1:11" ht="12" thickBot="1" x14ac:dyDescent="0.25">
      <c r="A836" s="4" t="s">
        <v>322</v>
      </c>
      <c r="F836" s="7">
        <f>SUM(F832:F835)</f>
        <v>1.1641532182693481E-10</v>
      </c>
      <c r="G836" s="12"/>
      <c r="H836" s="7">
        <f>SUM(H832:H835)</f>
        <v>1.4551915228366852E-11</v>
      </c>
    </row>
    <row r="837" spans="1:11" ht="12" thickTop="1" x14ac:dyDescent="0.2"/>
    <row r="838" spans="1:11" x14ac:dyDescent="0.2">
      <c r="H838" s="9" t="s">
        <v>334</v>
      </c>
    </row>
    <row r="839" spans="1:11" s="2" customFormat="1" ht="12" thickBot="1" x14ac:dyDescent="0.25">
      <c r="A839" s="5" t="s">
        <v>0</v>
      </c>
      <c r="B839" s="6" t="s">
        <v>1</v>
      </c>
      <c r="C839" s="27" t="s">
        <v>347</v>
      </c>
      <c r="D839" s="5" t="s">
        <v>2</v>
      </c>
      <c r="E839" s="6" t="s">
        <v>3</v>
      </c>
      <c r="F839" s="8" t="s">
        <v>333</v>
      </c>
      <c r="G839" s="8" t="s">
        <v>337</v>
      </c>
      <c r="H839" s="10" t="s">
        <v>335</v>
      </c>
      <c r="K839" s="1"/>
    </row>
    <row r="840" spans="1:11" x14ac:dyDescent="0.2">
      <c r="A840" s="4" t="s">
        <v>48</v>
      </c>
      <c r="B840" s="1" t="s">
        <v>49</v>
      </c>
      <c r="C840" s="4" t="s">
        <v>359</v>
      </c>
      <c r="D840" s="4" t="s">
        <v>6</v>
      </c>
      <c r="E840" s="1" t="s">
        <v>7</v>
      </c>
      <c r="F840" s="3">
        <v>-73104.089999999967</v>
      </c>
      <c r="G840" s="13">
        <f>H840/F840</f>
        <v>0.1022574797114635</v>
      </c>
      <c r="H840" s="3">
        <v>-7475.4399999999987</v>
      </c>
    </row>
    <row r="841" spans="1:11" x14ac:dyDescent="0.2">
      <c r="A841" s="4" t="s">
        <v>48</v>
      </c>
      <c r="B841" s="1" t="s">
        <v>49</v>
      </c>
      <c r="D841" s="4" t="s">
        <v>212</v>
      </c>
      <c r="E841" s="1" t="s">
        <v>213</v>
      </c>
      <c r="F841" s="3">
        <v>71628.750000000015</v>
      </c>
      <c r="G841" s="14">
        <f>$G$840</f>
        <v>0.1022574797114635</v>
      </c>
      <c r="H841" s="3">
        <f t="shared" ref="H841:H842" si="166">F841*G841</f>
        <v>7324.5754498824926</v>
      </c>
    </row>
    <row r="842" spans="1:11" x14ac:dyDescent="0.2">
      <c r="A842" s="4" t="s">
        <v>48</v>
      </c>
      <c r="B842" s="1" t="s">
        <v>49</v>
      </c>
      <c r="D842" s="4" t="s">
        <v>184</v>
      </c>
      <c r="E842" s="1" t="s">
        <v>185</v>
      </c>
      <c r="F842" s="3">
        <v>1475.3399999999983</v>
      </c>
      <c r="G842" s="14">
        <f>$G$840</f>
        <v>0.1022574797114635</v>
      </c>
      <c r="H842" s="3">
        <f t="shared" si="166"/>
        <v>150.86455011751039</v>
      </c>
    </row>
    <row r="843" spans="1:11" ht="12" thickBot="1" x14ac:dyDescent="0.25">
      <c r="A843" s="4" t="s">
        <v>323</v>
      </c>
      <c r="F843" s="7">
        <f>SUM(F840:F842)</f>
        <v>4.5474735088646412E-11</v>
      </c>
      <c r="G843" s="12"/>
      <c r="H843" s="7">
        <f>SUM(H840:H842)</f>
        <v>4.3485215428518131E-12</v>
      </c>
    </row>
    <row r="844" spans="1:11" ht="12" thickTop="1" x14ac:dyDescent="0.2"/>
    <row r="845" spans="1:11" x14ac:dyDescent="0.2">
      <c r="H845" s="9" t="s">
        <v>334</v>
      </c>
    </row>
    <row r="846" spans="1:11" s="2" customFormat="1" ht="12" thickBot="1" x14ac:dyDescent="0.25">
      <c r="A846" s="5" t="s">
        <v>0</v>
      </c>
      <c r="B846" s="6" t="s">
        <v>1</v>
      </c>
      <c r="C846" s="27" t="s">
        <v>347</v>
      </c>
      <c r="D846" s="5" t="s">
        <v>2</v>
      </c>
      <c r="E846" s="6" t="s">
        <v>3</v>
      </c>
      <c r="F846" s="8" t="s">
        <v>333</v>
      </c>
      <c r="G846" s="8" t="s">
        <v>337</v>
      </c>
      <c r="H846" s="10" t="s">
        <v>335</v>
      </c>
      <c r="K846" s="1"/>
    </row>
    <row r="847" spans="1:11" x14ac:dyDescent="0.2">
      <c r="A847" s="4" t="s">
        <v>208</v>
      </c>
      <c r="B847" s="1" t="s">
        <v>209</v>
      </c>
      <c r="C847" s="4" t="s">
        <v>339</v>
      </c>
      <c r="D847" s="4" t="s">
        <v>212</v>
      </c>
      <c r="E847" s="1" t="s">
        <v>213</v>
      </c>
      <c r="F847" s="3">
        <v>178566</v>
      </c>
      <c r="G847" s="15" t="s">
        <v>338</v>
      </c>
      <c r="H847" s="3">
        <v>0</v>
      </c>
    </row>
    <row r="848" spans="1:11" x14ac:dyDescent="0.2">
      <c r="A848" s="4" t="s">
        <v>208</v>
      </c>
      <c r="B848" s="1" t="s">
        <v>209</v>
      </c>
      <c r="D848" s="4" t="s">
        <v>134</v>
      </c>
      <c r="E848" s="1" t="s">
        <v>135</v>
      </c>
      <c r="F848" s="3">
        <v>-973358</v>
      </c>
      <c r="G848" s="15" t="s">
        <v>338</v>
      </c>
      <c r="H848" s="3">
        <v>0</v>
      </c>
    </row>
    <row r="849" spans="1:11" x14ac:dyDescent="0.2">
      <c r="A849" s="4" t="s">
        <v>208</v>
      </c>
      <c r="B849" s="1" t="s">
        <v>209</v>
      </c>
      <c r="D849" s="4" t="s">
        <v>184</v>
      </c>
      <c r="E849" s="1" t="s">
        <v>185</v>
      </c>
      <c r="F849" s="3">
        <v>204229.32999999993</v>
      </c>
      <c r="G849" s="15" t="s">
        <v>338</v>
      </c>
      <c r="H849" s="3">
        <v>0</v>
      </c>
    </row>
    <row r="850" spans="1:11" x14ac:dyDescent="0.2">
      <c r="A850" s="4" t="s">
        <v>208</v>
      </c>
      <c r="B850" s="1" t="s">
        <v>209</v>
      </c>
      <c r="D850" s="4" t="s">
        <v>188</v>
      </c>
      <c r="E850" s="1" t="s">
        <v>189</v>
      </c>
      <c r="F850" s="3">
        <v>-1143976.3400000005</v>
      </c>
      <c r="G850" s="15" t="s">
        <v>338</v>
      </c>
      <c r="H850" s="3">
        <v>0</v>
      </c>
    </row>
    <row r="851" spans="1:11" x14ac:dyDescent="0.2">
      <c r="A851" s="4" t="s">
        <v>208</v>
      </c>
      <c r="B851" s="1" t="s">
        <v>209</v>
      </c>
      <c r="D851" s="4" t="s">
        <v>210</v>
      </c>
      <c r="E851" s="1" t="s">
        <v>211</v>
      </c>
      <c r="F851" s="3">
        <v>-400000</v>
      </c>
      <c r="G851" s="15" t="s">
        <v>338</v>
      </c>
      <c r="H851" s="3">
        <v>0</v>
      </c>
    </row>
    <row r="852" spans="1:11" x14ac:dyDescent="0.2">
      <c r="A852" s="4" t="s">
        <v>208</v>
      </c>
      <c r="B852" s="1" t="s">
        <v>209</v>
      </c>
      <c r="D852" s="4" t="s">
        <v>142</v>
      </c>
      <c r="E852" s="1" t="s">
        <v>143</v>
      </c>
      <c r="F852" s="3">
        <v>1610445</v>
      </c>
      <c r="G852" s="15" t="s">
        <v>338</v>
      </c>
      <c r="H852" s="3">
        <v>0</v>
      </c>
    </row>
    <row r="853" spans="1:11" x14ac:dyDescent="0.2">
      <c r="A853" s="4" t="s">
        <v>208</v>
      </c>
      <c r="B853" s="1" t="s">
        <v>209</v>
      </c>
      <c r="D853" s="4" t="s">
        <v>186</v>
      </c>
      <c r="E853" s="1" t="s">
        <v>187</v>
      </c>
      <c r="F853" s="3">
        <v>3676901.2700000005</v>
      </c>
      <c r="G853" s="15" t="s">
        <v>338</v>
      </c>
      <c r="H853" s="3">
        <v>0</v>
      </c>
    </row>
    <row r="854" spans="1:11" ht="12" thickBot="1" x14ac:dyDescent="0.25">
      <c r="A854" s="4" t="s">
        <v>324</v>
      </c>
      <c r="F854" s="7">
        <f>SUM(F847:F853)</f>
        <v>3152807.26</v>
      </c>
      <c r="G854" s="12"/>
      <c r="H854" s="7">
        <f>SUM(H847:H853)</f>
        <v>0</v>
      </c>
    </row>
    <row r="855" spans="1:11" ht="12" thickTop="1" x14ac:dyDescent="0.2"/>
    <row r="856" spans="1:11" x14ac:dyDescent="0.2">
      <c r="H856" s="9" t="s">
        <v>334</v>
      </c>
    </row>
    <row r="857" spans="1:11" s="2" customFormat="1" ht="12" thickBot="1" x14ac:dyDescent="0.25">
      <c r="A857" s="5" t="s">
        <v>0</v>
      </c>
      <c r="B857" s="6" t="s">
        <v>1</v>
      </c>
      <c r="C857" s="27" t="s">
        <v>347</v>
      </c>
      <c r="D857" s="5" t="s">
        <v>2</v>
      </c>
      <c r="E857" s="6" t="s">
        <v>3</v>
      </c>
      <c r="F857" s="8" t="s">
        <v>333</v>
      </c>
      <c r="G857" s="8" t="s">
        <v>337</v>
      </c>
      <c r="H857" s="10" t="s">
        <v>335</v>
      </c>
      <c r="K857" s="1"/>
    </row>
    <row r="858" spans="1:11" x14ac:dyDescent="0.2">
      <c r="A858" s="4" t="s">
        <v>60</v>
      </c>
      <c r="B858" s="1" t="s">
        <v>61</v>
      </c>
      <c r="C858" s="4" t="s">
        <v>348</v>
      </c>
      <c r="D858" s="4" t="s">
        <v>6</v>
      </c>
      <c r="E858" s="1" t="s">
        <v>7</v>
      </c>
      <c r="F858" s="3">
        <v>-15160466.799999999</v>
      </c>
      <c r="G858" s="13">
        <f>H858/F858</f>
        <v>0.10209999998153092</v>
      </c>
      <c r="H858" s="3">
        <v>-1547883.6600000001</v>
      </c>
    </row>
    <row r="859" spans="1:11" x14ac:dyDescent="0.2">
      <c r="A859" s="4" t="s">
        <v>60</v>
      </c>
      <c r="B859" s="1" t="s">
        <v>61</v>
      </c>
      <c r="D859" s="4" t="s">
        <v>142</v>
      </c>
      <c r="E859" s="1" t="s">
        <v>143</v>
      </c>
      <c r="F859" s="3">
        <v>15160466.76</v>
      </c>
      <c r="G859" s="14">
        <f>G858</f>
        <v>0.10209999998153092</v>
      </c>
      <c r="H859" s="3">
        <f t="shared" ref="H859" si="167">F859*G859</f>
        <v>1547883.6559160003</v>
      </c>
    </row>
    <row r="860" spans="1:11" ht="12" thickBot="1" x14ac:dyDescent="0.25">
      <c r="A860" s="4" t="s">
        <v>325</v>
      </c>
      <c r="F860" s="7">
        <f>SUM(F858:F859)</f>
        <v>-3.9999999105930328E-2</v>
      </c>
      <c r="G860" s="12"/>
      <c r="H860" s="7">
        <f>SUM(H858:H859)</f>
        <v>-4.0839998982846737E-3</v>
      </c>
    </row>
    <row r="861" spans="1:11" ht="12" thickTop="1" x14ac:dyDescent="0.2"/>
    <row r="862" spans="1:11" x14ac:dyDescent="0.2">
      <c r="H862" s="9" t="s">
        <v>334</v>
      </c>
    </row>
    <row r="863" spans="1:11" s="2" customFormat="1" ht="12" thickBot="1" x14ac:dyDescent="0.25">
      <c r="A863" s="5" t="s">
        <v>0</v>
      </c>
      <c r="B863" s="6" t="s">
        <v>1</v>
      </c>
      <c r="C863" s="27" t="s">
        <v>347</v>
      </c>
      <c r="D863" s="5" t="s">
        <v>2</v>
      </c>
      <c r="E863" s="6" t="s">
        <v>3</v>
      </c>
      <c r="F863" s="8" t="s">
        <v>333</v>
      </c>
      <c r="G863" s="8" t="s">
        <v>337</v>
      </c>
      <c r="H863" s="10" t="s">
        <v>335</v>
      </c>
      <c r="K863" s="1"/>
    </row>
    <row r="864" spans="1:11" x14ac:dyDescent="0.2">
      <c r="A864" s="4" t="s">
        <v>225</v>
      </c>
      <c r="B864" s="1" t="s">
        <v>226</v>
      </c>
      <c r="C864" s="4" t="s">
        <v>348</v>
      </c>
      <c r="D864" s="4" t="s">
        <v>6</v>
      </c>
      <c r="E864" s="1" t="s">
        <v>7</v>
      </c>
      <c r="F864" s="3">
        <v>-2647076.1500000008</v>
      </c>
      <c r="G864" s="13">
        <f>H864/F864</f>
        <v>0.10209999814323435</v>
      </c>
      <c r="H864" s="3">
        <v>-270266.47000000003</v>
      </c>
    </row>
    <row r="865" spans="1:11" x14ac:dyDescent="0.2">
      <c r="A865" s="4" t="s">
        <v>225</v>
      </c>
      <c r="B865" s="1" t="s">
        <v>226</v>
      </c>
      <c r="D865" s="4" t="s">
        <v>186</v>
      </c>
      <c r="E865" s="1" t="s">
        <v>187</v>
      </c>
      <c r="F865" s="3">
        <v>2647076.1500000004</v>
      </c>
      <c r="G865" s="14">
        <f>G864</f>
        <v>0.10209999814323435</v>
      </c>
      <c r="H865" s="3">
        <f t="shared" ref="H865" si="168">F865*G865</f>
        <v>270266.46999999997</v>
      </c>
    </row>
    <row r="866" spans="1:11" ht="12" thickBot="1" x14ac:dyDescent="0.25">
      <c r="A866" s="4" t="s">
        <v>326</v>
      </c>
      <c r="F866" s="7">
        <f>SUM(F864:F865)</f>
        <v>0</v>
      </c>
      <c r="G866" s="12"/>
      <c r="H866" s="7">
        <f>SUM(H864:H865)</f>
        <v>0</v>
      </c>
    </row>
    <row r="867" spans="1:11" ht="12" thickTop="1" x14ac:dyDescent="0.2"/>
    <row r="868" spans="1:11" x14ac:dyDescent="0.2">
      <c r="H868" s="9" t="s">
        <v>334</v>
      </c>
    </row>
    <row r="869" spans="1:11" s="2" customFormat="1" ht="12" thickBot="1" x14ac:dyDescent="0.25">
      <c r="A869" s="5" t="s">
        <v>0</v>
      </c>
      <c r="B869" s="6" t="s">
        <v>1</v>
      </c>
      <c r="C869" s="27" t="s">
        <v>347</v>
      </c>
      <c r="D869" s="5" t="s">
        <v>2</v>
      </c>
      <c r="E869" s="6" t="s">
        <v>3</v>
      </c>
      <c r="F869" s="8" t="s">
        <v>333</v>
      </c>
      <c r="G869" s="8" t="s">
        <v>337</v>
      </c>
      <c r="H869" s="10" t="s">
        <v>335</v>
      </c>
      <c r="K869" s="1"/>
    </row>
    <row r="870" spans="1:11" x14ac:dyDescent="0.2">
      <c r="A870" s="4" t="s">
        <v>66</v>
      </c>
      <c r="B870" s="1" t="s">
        <v>67</v>
      </c>
      <c r="C870" s="4" t="s">
        <v>348</v>
      </c>
      <c r="D870" s="4" t="s">
        <v>6</v>
      </c>
      <c r="E870" s="1" t="s">
        <v>7</v>
      </c>
      <c r="F870" s="3">
        <v>-11360392.479999999</v>
      </c>
      <c r="G870" s="13">
        <f>H870/F870</f>
        <v>0.10210000068589181</v>
      </c>
      <c r="H870" s="3">
        <v>-1159896.08</v>
      </c>
    </row>
    <row r="871" spans="1:11" x14ac:dyDescent="0.2">
      <c r="A871" s="4" t="s">
        <v>66</v>
      </c>
      <c r="B871" s="1" t="s">
        <v>67</v>
      </c>
      <c r="D871" s="4" t="s">
        <v>188</v>
      </c>
      <c r="E871" s="1" t="s">
        <v>189</v>
      </c>
      <c r="F871" s="3">
        <v>269747.20000000001</v>
      </c>
      <c r="G871" s="14">
        <f t="shared" ref="G871:G872" si="169">$G$870</f>
        <v>0.10210000068589181</v>
      </c>
      <c r="H871" s="3">
        <f t="shared" ref="H871:H872" si="170">F871*G871</f>
        <v>27541.189305017397</v>
      </c>
    </row>
    <row r="872" spans="1:11" x14ac:dyDescent="0.2">
      <c r="A872" s="4" t="s">
        <v>66</v>
      </c>
      <c r="B872" s="1" t="s">
        <v>67</v>
      </c>
      <c r="D872" s="4" t="s">
        <v>142</v>
      </c>
      <c r="E872" s="1" t="s">
        <v>143</v>
      </c>
      <c r="F872" s="3">
        <v>11090645.300000003</v>
      </c>
      <c r="G872" s="14">
        <f t="shared" si="169"/>
        <v>0.10210000068589181</v>
      </c>
      <c r="H872" s="3">
        <f t="shared" si="170"/>
        <v>1132354.892736983</v>
      </c>
    </row>
    <row r="873" spans="1:11" ht="12" thickBot="1" x14ac:dyDescent="0.25">
      <c r="A873" s="4" t="s">
        <v>327</v>
      </c>
      <c r="F873" s="7">
        <f>SUM(F870:F872)</f>
        <v>2.0000003278255463E-2</v>
      </c>
      <c r="G873" s="12"/>
      <c r="H873" s="7">
        <f>SUM(H870:H872)</f>
        <v>2.0420004148036242E-3</v>
      </c>
    </row>
    <row r="874" spans="1:11" ht="12" thickTop="1" x14ac:dyDescent="0.2"/>
    <row r="875" spans="1:11" x14ac:dyDescent="0.2">
      <c r="H875" s="9" t="s">
        <v>334</v>
      </c>
    </row>
    <row r="876" spans="1:11" s="2" customFormat="1" ht="12" thickBot="1" x14ac:dyDescent="0.25">
      <c r="A876" s="5" t="s">
        <v>0</v>
      </c>
      <c r="B876" s="6" t="s">
        <v>1</v>
      </c>
      <c r="C876" s="27" t="s">
        <v>347</v>
      </c>
      <c r="D876" s="5" t="s">
        <v>2</v>
      </c>
      <c r="E876" s="6" t="s">
        <v>3</v>
      </c>
      <c r="F876" s="8" t="s">
        <v>333</v>
      </c>
      <c r="G876" s="8" t="s">
        <v>337</v>
      </c>
      <c r="H876" s="10" t="s">
        <v>335</v>
      </c>
      <c r="K876" s="1"/>
    </row>
    <row r="877" spans="1:11" x14ac:dyDescent="0.2">
      <c r="A877" s="4" t="s">
        <v>204</v>
      </c>
      <c r="B877" s="1" t="s">
        <v>205</v>
      </c>
      <c r="C877" s="4" t="s">
        <v>360</v>
      </c>
      <c r="D877" s="4" t="s">
        <v>6</v>
      </c>
      <c r="E877" s="1" t="s">
        <v>7</v>
      </c>
      <c r="F877" s="3">
        <v>86055195.739999995</v>
      </c>
      <c r="G877" s="13">
        <f>H877/F877</f>
        <v>0.10329999988446951</v>
      </c>
      <c r="H877" s="3">
        <v>8889501.7100000009</v>
      </c>
    </row>
    <row r="878" spans="1:11" x14ac:dyDescent="0.2">
      <c r="A878" s="4" t="s">
        <v>204</v>
      </c>
      <c r="B878" s="1" t="s">
        <v>205</v>
      </c>
      <c r="D878" s="4" t="s">
        <v>182</v>
      </c>
      <c r="E878" s="1" t="s">
        <v>183</v>
      </c>
      <c r="F878" s="3">
        <v>-28.06</v>
      </c>
      <c r="G878" s="14">
        <f>$G$877</f>
        <v>0.10329999988446951</v>
      </c>
      <c r="H878" s="3">
        <f t="shared" ref="H878:H879" si="171">F878*G878</f>
        <v>-2.8985979967582143</v>
      </c>
    </row>
    <row r="879" spans="1:11" x14ac:dyDescent="0.2">
      <c r="A879" s="4" t="s">
        <v>204</v>
      </c>
      <c r="B879" s="1" t="s">
        <v>205</v>
      </c>
      <c r="D879" s="4" t="s">
        <v>134</v>
      </c>
      <c r="E879" s="1" t="s">
        <v>135</v>
      </c>
      <c r="F879" s="3">
        <v>-86055167.699999988</v>
      </c>
      <c r="G879" s="14">
        <f>$G$877</f>
        <v>0.10329999988446951</v>
      </c>
      <c r="H879" s="3">
        <f t="shared" si="171"/>
        <v>-8889498.8134680036</v>
      </c>
    </row>
    <row r="880" spans="1:11" ht="12" thickBot="1" x14ac:dyDescent="0.25">
      <c r="A880" s="4" t="s">
        <v>328</v>
      </c>
      <c r="F880" s="7">
        <f>SUM(F877:F879)</f>
        <v>-1.9999995827674866E-2</v>
      </c>
      <c r="G880" s="12"/>
      <c r="H880" s="7">
        <f>SUM(H877:H879)</f>
        <v>-2.0659994333982468E-3</v>
      </c>
    </row>
    <row r="881" spans="1:11" ht="12" thickTop="1" x14ac:dyDescent="0.2"/>
    <row r="882" spans="1:11" x14ac:dyDescent="0.2">
      <c r="H882" s="9" t="s">
        <v>334</v>
      </c>
    </row>
    <row r="883" spans="1:11" s="2" customFormat="1" ht="12" thickBot="1" x14ac:dyDescent="0.25">
      <c r="A883" s="5" t="s">
        <v>0</v>
      </c>
      <c r="B883" s="6" t="s">
        <v>1</v>
      </c>
      <c r="C883" s="27" t="s">
        <v>347</v>
      </c>
      <c r="D883" s="5" t="s">
        <v>2</v>
      </c>
      <c r="E883" s="6" t="s">
        <v>3</v>
      </c>
      <c r="F883" s="8" t="s">
        <v>333</v>
      </c>
      <c r="G883" s="8" t="s">
        <v>337</v>
      </c>
      <c r="H883" s="10" t="s">
        <v>335</v>
      </c>
      <c r="K883" s="1"/>
    </row>
    <row r="884" spans="1:11" x14ac:dyDescent="0.2">
      <c r="A884" s="4" t="s">
        <v>168</v>
      </c>
      <c r="B884" s="1" t="s">
        <v>169</v>
      </c>
      <c r="C884" s="4" t="s">
        <v>349</v>
      </c>
      <c r="D884" s="4" t="s">
        <v>6</v>
      </c>
      <c r="E884" s="1" t="s">
        <v>7</v>
      </c>
      <c r="F884" s="3">
        <v>-761718.03</v>
      </c>
      <c r="G884" s="13">
        <f>H884/F884</f>
        <v>0.10249997627074681</v>
      </c>
      <c r="H884" s="3">
        <v>-78076.08</v>
      </c>
    </row>
    <row r="885" spans="1:11" x14ac:dyDescent="0.2">
      <c r="A885" s="4" t="s">
        <v>168</v>
      </c>
      <c r="B885" s="1" t="s">
        <v>169</v>
      </c>
      <c r="D885" s="4" t="s">
        <v>182</v>
      </c>
      <c r="E885" s="1" t="s">
        <v>183</v>
      </c>
      <c r="F885" s="3">
        <v>-1949.9600000000009</v>
      </c>
      <c r="G885" s="14">
        <f t="shared" ref="G885:G891" si="172">$G$884</f>
        <v>0.10249997627074681</v>
      </c>
      <c r="H885" s="3">
        <f t="shared" ref="H885:H891" si="173">F885*G885</f>
        <v>-199.87085372890553</v>
      </c>
    </row>
    <row r="886" spans="1:11" x14ac:dyDescent="0.2">
      <c r="A886" s="4" t="s">
        <v>168</v>
      </c>
      <c r="B886" s="1" t="s">
        <v>169</v>
      </c>
      <c r="D886" s="4" t="s">
        <v>231</v>
      </c>
      <c r="E886" s="1" t="s">
        <v>232</v>
      </c>
      <c r="F886" s="3">
        <v>2787.65</v>
      </c>
      <c r="G886" s="14">
        <f t="shared" si="172"/>
        <v>0.10249997627074681</v>
      </c>
      <c r="H886" s="3">
        <f t="shared" si="173"/>
        <v>285.73405885114732</v>
      </c>
    </row>
    <row r="887" spans="1:11" x14ac:dyDescent="0.2">
      <c r="A887" s="4" t="s">
        <v>168</v>
      </c>
      <c r="B887" s="1" t="s">
        <v>169</v>
      </c>
      <c r="D887" s="4" t="s">
        <v>132</v>
      </c>
      <c r="E887" s="1" t="s">
        <v>133</v>
      </c>
      <c r="F887" s="3">
        <v>699.54</v>
      </c>
      <c r="G887" s="14">
        <f t="shared" si="172"/>
        <v>0.10249997627074681</v>
      </c>
      <c r="H887" s="3">
        <f t="shared" si="173"/>
        <v>71.702833400438223</v>
      </c>
    </row>
    <row r="888" spans="1:11" x14ac:dyDescent="0.2">
      <c r="A888" s="4" t="s">
        <v>168</v>
      </c>
      <c r="B888" s="1" t="s">
        <v>169</v>
      </c>
      <c r="D888" s="4" t="s">
        <v>134</v>
      </c>
      <c r="E888" s="1" t="s">
        <v>135</v>
      </c>
      <c r="F888" s="3">
        <v>563275.79</v>
      </c>
      <c r="G888" s="14">
        <f t="shared" si="172"/>
        <v>0.10249997627074681</v>
      </c>
      <c r="H888" s="3">
        <f t="shared" si="173"/>
        <v>57735.755108886166</v>
      </c>
    </row>
    <row r="889" spans="1:11" x14ac:dyDescent="0.2">
      <c r="A889" s="4" t="s">
        <v>168</v>
      </c>
      <c r="B889" s="1" t="s">
        <v>169</v>
      </c>
      <c r="D889" s="4" t="s">
        <v>184</v>
      </c>
      <c r="E889" s="1" t="s">
        <v>185</v>
      </c>
      <c r="F889" s="3">
        <v>12188.159999999996</v>
      </c>
      <c r="G889" s="14">
        <f t="shared" si="172"/>
        <v>0.10249997627074681</v>
      </c>
      <c r="H889" s="3">
        <f t="shared" si="173"/>
        <v>1249.2861107840649</v>
      </c>
    </row>
    <row r="890" spans="1:11" x14ac:dyDescent="0.2">
      <c r="A890" s="4" t="s">
        <v>168</v>
      </c>
      <c r="B890" s="1" t="s">
        <v>169</v>
      </c>
      <c r="D890" s="4" t="s">
        <v>188</v>
      </c>
      <c r="E890" s="1" t="s">
        <v>189</v>
      </c>
      <c r="F890" s="3">
        <v>300.39</v>
      </c>
      <c r="G890" s="14">
        <f t="shared" si="172"/>
        <v>0.10249997627074681</v>
      </c>
      <c r="H890" s="3">
        <f t="shared" si="173"/>
        <v>30.789967871969633</v>
      </c>
    </row>
    <row r="891" spans="1:11" x14ac:dyDescent="0.2">
      <c r="A891" s="4" t="s">
        <v>168</v>
      </c>
      <c r="B891" s="1" t="s">
        <v>169</v>
      </c>
      <c r="D891" s="4" t="s">
        <v>142</v>
      </c>
      <c r="E891" s="1" t="s">
        <v>143</v>
      </c>
      <c r="F891" s="3">
        <v>184416.47999999995</v>
      </c>
      <c r="G891" s="14">
        <f t="shared" si="172"/>
        <v>0.10249997627074681</v>
      </c>
      <c r="H891" s="3">
        <f t="shared" si="173"/>
        <v>18902.684823934647</v>
      </c>
    </row>
    <row r="892" spans="1:11" ht="12" thickBot="1" x14ac:dyDescent="0.25">
      <c r="A892" s="4" t="s">
        <v>329</v>
      </c>
      <c r="F892" s="7">
        <f>SUM(F884:F891)</f>
        <v>2.0000000076834112E-2</v>
      </c>
      <c r="G892" s="12"/>
      <c r="H892" s="7">
        <f>SUM(H884:H891)</f>
        <v>2.0499995262071025E-3</v>
      </c>
    </row>
    <row r="893" spans="1:11" ht="12" thickTop="1" x14ac:dyDescent="0.2"/>
    <row r="894" spans="1:11" x14ac:dyDescent="0.2">
      <c r="H894" s="9" t="s">
        <v>334</v>
      </c>
    </row>
    <row r="895" spans="1:11" s="2" customFormat="1" ht="12" thickBot="1" x14ac:dyDescent="0.25">
      <c r="A895" s="5" t="s">
        <v>0</v>
      </c>
      <c r="B895" s="6" t="s">
        <v>1</v>
      </c>
      <c r="C895" s="27" t="s">
        <v>347</v>
      </c>
      <c r="D895" s="5" t="s">
        <v>2</v>
      </c>
      <c r="E895" s="6" t="s">
        <v>3</v>
      </c>
      <c r="F895" s="8" t="s">
        <v>333</v>
      </c>
      <c r="G895" s="8" t="s">
        <v>337</v>
      </c>
      <c r="H895" s="10" t="s">
        <v>335</v>
      </c>
      <c r="K895" s="1"/>
    </row>
    <row r="896" spans="1:11" x14ac:dyDescent="0.2">
      <c r="A896" s="4" t="s">
        <v>78</v>
      </c>
      <c r="B896" s="1" t="s">
        <v>79</v>
      </c>
      <c r="C896" s="4" t="s">
        <v>348</v>
      </c>
      <c r="D896" s="4" t="s">
        <v>6</v>
      </c>
      <c r="E896" s="1" t="s">
        <v>7</v>
      </c>
      <c r="F896" s="3">
        <v>-27301766.349999998</v>
      </c>
      <c r="G896" s="13">
        <f>H896/F896</f>
        <v>0.10212342909454279</v>
      </c>
      <c r="H896" s="3">
        <v>-2788149.9999999991</v>
      </c>
    </row>
    <row r="897" spans="1:11" x14ac:dyDescent="0.2">
      <c r="A897" s="4" t="s">
        <v>78</v>
      </c>
      <c r="B897" s="1" t="s">
        <v>79</v>
      </c>
      <c r="D897" s="4" t="s">
        <v>214</v>
      </c>
      <c r="E897" s="1" t="s">
        <v>215</v>
      </c>
      <c r="F897" s="3">
        <v>193587.72</v>
      </c>
      <c r="G897" s="14">
        <f>$G$896</f>
        <v>0.10212342909454279</v>
      </c>
      <c r="H897" s="3">
        <f t="shared" ref="H897:H898" si="174">F897*G897</f>
        <v>19769.841796994202</v>
      </c>
    </row>
    <row r="898" spans="1:11" x14ac:dyDescent="0.2">
      <c r="A898" s="4" t="s">
        <v>78</v>
      </c>
      <c r="B898" s="1" t="s">
        <v>79</v>
      </c>
      <c r="D898" s="4" t="s">
        <v>210</v>
      </c>
      <c r="E898" s="1" t="s">
        <v>211</v>
      </c>
      <c r="F898" s="3">
        <v>27108178.710000005</v>
      </c>
      <c r="G898" s="14">
        <f>$G$896</f>
        <v>0.10212342909454279</v>
      </c>
      <c r="H898" s="3">
        <f t="shared" si="174"/>
        <v>2768380.1663728799</v>
      </c>
    </row>
    <row r="899" spans="1:11" ht="12" thickBot="1" x14ac:dyDescent="0.25">
      <c r="A899" s="4" t="s">
        <v>330</v>
      </c>
      <c r="F899" s="7">
        <f>SUM(F896:F898)</f>
        <v>8.0000005662441254E-2</v>
      </c>
      <c r="G899" s="12"/>
      <c r="H899" s="7">
        <f>SUM(H896:H898)</f>
        <v>8.1698750145733356E-3</v>
      </c>
    </row>
    <row r="900" spans="1:11" ht="12" thickTop="1" x14ac:dyDescent="0.2"/>
    <row r="901" spans="1:11" x14ac:dyDescent="0.2">
      <c r="H901" s="9" t="s">
        <v>334</v>
      </c>
    </row>
    <row r="902" spans="1:11" s="2" customFormat="1" ht="12" thickBot="1" x14ac:dyDescent="0.25">
      <c r="A902" s="5" t="s">
        <v>0</v>
      </c>
      <c r="B902" s="6" t="s">
        <v>1</v>
      </c>
      <c r="C902" s="27" t="s">
        <v>347</v>
      </c>
      <c r="D902" s="5" t="s">
        <v>2</v>
      </c>
      <c r="E902" s="6" t="s">
        <v>3</v>
      </c>
      <c r="F902" s="8" t="s">
        <v>333</v>
      </c>
      <c r="G902" s="8" t="s">
        <v>337</v>
      </c>
      <c r="H902" s="10" t="s">
        <v>335</v>
      </c>
      <c r="K902" s="1"/>
    </row>
    <row r="903" spans="1:11" x14ac:dyDescent="0.2">
      <c r="A903" s="4" t="s">
        <v>90</v>
      </c>
      <c r="B903" s="1" t="s">
        <v>91</v>
      </c>
      <c r="C903" s="4" t="s">
        <v>348</v>
      </c>
      <c r="D903" s="4" t="s">
        <v>6</v>
      </c>
      <c r="E903" s="1" t="s">
        <v>7</v>
      </c>
      <c r="F903" s="3">
        <v>-121904.23000000001</v>
      </c>
      <c r="G903" s="13">
        <f>H903/F903</f>
        <v>0.10209998455344824</v>
      </c>
      <c r="H903" s="3">
        <v>-12446.420000000002</v>
      </c>
    </row>
    <row r="904" spans="1:11" x14ac:dyDescent="0.2">
      <c r="A904" s="4" t="s">
        <v>90</v>
      </c>
      <c r="B904" s="1" t="s">
        <v>91</v>
      </c>
      <c r="D904" s="4" t="s">
        <v>184</v>
      </c>
      <c r="E904" s="1" t="s">
        <v>185</v>
      </c>
      <c r="F904" s="3">
        <v>121904.26</v>
      </c>
      <c r="G904" s="14">
        <f>G903</f>
        <v>0.10209998455344824</v>
      </c>
      <c r="H904" s="3">
        <f t="shared" ref="H904" si="175">F904*G904</f>
        <v>12446.423062999536</v>
      </c>
    </row>
    <row r="905" spans="1:11" ht="12" thickBot="1" x14ac:dyDescent="0.25">
      <c r="A905" s="4" t="s">
        <v>331</v>
      </c>
      <c r="F905" s="7">
        <f>SUM(F903:F904)</f>
        <v>2.9999999984283932E-2</v>
      </c>
      <c r="G905" s="12"/>
      <c r="H905" s="7">
        <f>SUM(H903:H904)</f>
        <v>3.0629995344497729E-3</v>
      </c>
    </row>
    <row r="906" spans="1:11" ht="12" thickTop="1" x14ac:dyDescent="0.2"/>
    <row r="907" spans="1:11" x14ac:dyDescent="0.2">
      <c r="H907" s="9" t="s">
        <v>334</v>
      </c>
    </row>
    <row r="908" spans="1:11" s="2" customFormat="1" ht="12" thickBot="1" x14ac:dyDescent="0.25">
      <c r="A908" s="5" t="s">
        <v>0</v>
      </c>
      <c r="B908" s="6" t="s">
        <v>1</v>
      </c>
      <c r="C908" s="27" t="s">
        <v>347</v>
      </c>
      <c r="D908" s="5" t="s">
        <v>2</v>
      </c>
      <c r="E908" s="6" t="s">
        <v>3</v>
      </c>
      <c r="F908" s="8" t="s">
        <v>333</v>
      </c>
      <c r="G908" s="8" t="s">
        <v>337</v>
      </c>
      <c r="H908" s="10" t="s">
        <v>335</v>
      </c>
      <c r="K908" s="1"/>
    </row>
    <row r="909" spans="1:11" x14ac:dyDescent="0.2">
      <c r="A909" s="4" t="s">
        <v>220</v>
      </c>
      <c r="B909" s="1" t="s">
        <v>221</v>
      </c>
      <c r="C909" s="4" t="s">
        <v>348</v>
      </c>
      <c r="D909" s="4" t="s">
        <v>6</v>
      </c>
      <c r="E909" s="1" t="s">
        <v>7</v>
      </c>
      <c r="F909" s="3">
        <v>-754.94999999999993</v>
      </c>
      <c r="G909" s="13">
        <f>H909/F909</f>
        <v>0.10209947678654216</v>
      </c>
      <c r="H909" s="3">
        <v>-77.08</v>
      </c>
    </row>
    <row r="910" spans="1:11" x14ac:dyDescent="0.2">
      <c r="A910" s="4" t="s">
        <v>220</v>
      </c>
      <c r="B910" s="1" t="s">
        <v>221</v>
      </c>
      <c r="D910" s="4" t="s">
        <v>212</v>
      </c>
      <c r="E910" s="1" t="s">
        <v>213</v>
      </c>
      <c r="F910" s="3">
        <v>636.11</v>
      </c>
      <c r="G910" s="14">
        <f>$G$909</f>
        <v>0.10209947678654216</v>
      </c>
      <c r="H910" s="3">
        <f t="shared" ref="H910:H911" si="176">F910*G910</f>
        <v>64.946498178687335</v>
      </c>
    </row>
    <row r="911" spans="1:11" x14ac:dyDescent="0.2">
      <c r="A911" s="4" t="s">
        <v>220</v>
      </c>
      <c r="B911" s="1" t="s">
        <v>221</v>
      </c>
      <c r="D911" s="4" t="s">
        <v>184</v>
      </c>
      <c r="E911" s="1" t="s">
        <v>185</v>
      </c>
      <c r="F911" s="3">
        <v>118.83</v>
      </c>
      <c r="G911" s="14">
        <f>$G$909</f>
        <v>0.10209947678654216</v>
      </c>
      <c r="H911" s="3">
        <f t="shared" si="176"/>
        <v>12.132480826544805</v>
      </c>
    </row>
    <row r="912" spans="1:11" ht="12" thickBot="1" x14ac:dyDescent="0.25">
      <c r="A912" s="4" t="s">
        <v>332</v>
      </c>
      <c r="F912" s="7">
        <f>SUM(F909:F911)</f>
        <v>-9.9999999999198508E-3</v>
      </c>
      <c r="G912" s="12"/>
      <c r="H912" s="7">
        <f>SUM(H909:H911)</f>
        <v>-1.0209947678578857E-3</v>
      </c>
    </row>
    <row r="913" spans="1:5" ht="12" thickTop="1" x14ac:dyDescent="0.2"/>
    <row r="914" spans="1:5" ht="12" thickBot="1" x14ac:dyDescent="0.25"/>
    <row r="915" spans="1:5" ht="12" thickBot="1" x14ac:dyDescent="0.25">
      <c r="A915" s="28" t="s">
        <v>340</v>
      </c>
      <c r="B915" s="29"/>
      <c r="C915" s="30"/>
    </row>
    <row r="916" spans="1:5" ht="12" thickBot="1" x14ac:dyDescent="0.25">
      <c r="A916" s="16" t="s">
        <v>2</v>
      </c>
      <c r="B916" s="17" t="s">
        <v>3</v>
      </c>
      <c r="C916" s="18" t="s">
        <v>362</v>
      </c>
    </row>
    <row r="917" spans="1:5" x14ac:dyDescent="0.2">
      <c r="A917" s="19">
        <v>8210</v>
      </c>
      <c r="B917" s="1" t="s">
        <v>341</v>
      </c>
      <c r="C917" s="20">
        <v>0</v>
      </c>
    </row>
    <row r="918" spans="1:5" x14ac:dyDescent="0.2">
      <c r="A918" s="19">
        <v>8230</v>
      </c>
      <c r="B918" s="1" t="s">
        <v>342</v>
      </c>
      <c r="C918" s="20">
        <v>0</v>
      </c>
      <c r="E918" s="26"/>
    </row>
    <row r="919" spans="1:5" x14ac:dyDescent="0.2">
      <c r="A919" s="19">
        <v>8560</v>
      </c>
      <c r="B919" s="1" t="s">
        <v>222</v>
      </c>
      <c r="C919" s="20">
        <v>0</v>
      </c>
      <c r="E919" s="26"/>
    </row>
    <row r="920" spans="1:5" x14ac:dyDescent="0.2">
      <c r="A920" s="19" t="s">
        <v>212</v>
      </c>
      <c r="B920" s="1" t="s">
        <v>213</v>
      </c>
      <c r="C920" s="20">
        <v>10532.874304406545</v>
      </c>
      <c r="E920" s="26"/>
    </row>
    <row r="921" spans="1:5" x14ac:dyDescent="0.2">
      <c r="A921" s="19" t="s">
        <v>182</v>
      </c>
      <c r="B921" s="1" t="s">
        <v>183</v>
      </c>
      <c r="C921" s="20">
        <v>18230.646468329462</v>
      </c>
      <c r="E921" s="26"/>
    </row>
    <row r="922" spans="1:5" x14ac:dyDescent="0.2">
      <c r="A922" s="19">
        <v>8750</v>
      </c>
      <c r="B922" s="1" t="s">
        <v>224</v>
      </c>
      <c r="C922" s="20">
        <v>9.5250330722528691</v>
      </c>
      <c r="E922" s="26"/>
    </row>
    <row r="923" spans="1:5" x14ac:dyDescent="0.2">
      <c r="A923" s="19" t="s">
        <v>231</v>
      </c>
      <c r="B923" s="1" t="s">
        <v>232</v>
      </c>
      <c r="C923" s="20">
        <v>2047.7921413494105</v>
      </c>
      <c r="E923" s="26"/>
    </row>
    <row r="924" spans="1:5" x14ac:dyDescent="0.2">
      <c r="A924" s="19">
        <v>8810</v>
      </c>
      <c r="B924" s="1" t="s">
        <v>228</v>
      </c>
      <c r="C924" s="20">
        <v>539.25704920913108</v>
      </c>
      <c r="E924" s="26"/>
    </row>
    <row r="925" spans="1:5" x14ac:dyDescent="0.2">
      <c r="A925" s="19">
        <v>8850</v>
      </c>
      <c r="B925" s="1" t="s">
        <v>343</v>
      </c>
      <c r="C925" s="20">
        <v>0</v>
      </c>
      <c r="E925" s="26"/>
    </row>
    <row r="926" spans="1:5" x14ac:dyDescent="0.2">
      <c r="A926" s="19" t="s">
        <v>190</v>
      </c>
      <c r="B926" s="1" t="s">
        <v>191</v>
      </c>
      <c r="C926" s="20">
        <v>468493.21153418324</v>
      </c>
      <c r="E926" s="26"/>
    </row>
    <row r="927" spans="1:5" x14ac:dyDescent="0.2">
      <c r="A927" s="19">
        <v>9020</v>
      </c>
      <c r="B927" s="1" t="s">
        <v>344</v>
      </c>
      <c r="C927" s="20">
        <v>0</v>
      </c>
      <c r="E927" s="26"/>
    </row>
    <row r="928" spans="1:5" x14ac:dyDescent="0.2">
      <c r="A928" s="19" t="s">
        <v>132</v>
      </c>
      <c r="B928" s="1" t="s">
        <v>133</v>
      </c>
      <c r="C928" s="20">
        <v>2324657.5661799759</v>
      </c>
      <c r="E928" s="26"/>
    </row>
    <row r="929" spans="1:5" x14ac:dyDescent="0.2">
      <c r="A929" s="19" t="s">
        <v>235</v>
      </c>
      <c r="B929" s="1" t="s">
        <v>236</v>
      </c>
      <c r="C929" s="20">
        <v>91.757271865234216</v>
      </c>
      <c r="E929" s="26"/>
    </row>
    <row r="930" spans="1:5" x14ac:dyDescent="0.2">
      <c r="A930" s="19">
        <v>9110</v>
      </c>
      <c r="B930" s="1" t="s">
        <v>234</v>
      </c>
      <c r="C930" s="20">
        <v>397.7275365390542</v>
      </c>
      <c r="E930" s="26"/>
    </row>
    <row r="931" spans="1:5" x14ac:dyDescent="0.2">
      <c r="A931" s="19" t="s">
        <v>229</v>
      </c>
      <c r="B931" s="1" t="s">
        <v>230</v>
      </c>
      <c r="C931" s="20">
        <v>10807.144563952072</v>
      </c>
      <c r="E931" s="26"/>
    </row>
    <row r="932" spans="1:5" x14ac:dyDescent="0.2">
      <c r="A932" s="19">
        <v>9160</v>
      </c>
      <c r="B932" s="1" t="s">
        <v>345</v>
      </c>
      <c r="C932" s="20">
        <v>0</v>
      </c>
      <c r="E932" s="26"/>
    </row>
    <row r="933" spans="1:5" x14ac:dyDescent="0.2">
      <c r="A933" s="19" t="s">
        <v>134</v>
      </c>
      <c r="B933" s="1" t="s">
        <v>135</v>
      </c>
      <c r="C933" s="20">
        <v>-3168945.9367250931</v>
      </c>
      <c r="E933" s="26"/>
    </row>
    <row r="934" spans="1:5" x14ac:dyDescent="0.2">
      <c r="A934" s="19" t="s">
        <v>184</v>
      </c>
      <c r="B934" s="1" t="s">
        <v>185</v>
      </c>
      <c r="C934" s="20">
        <v>4389641.8348509381</v>
      </c>
      <c r="E934" s="26"/>
    </row>
    <row r="935" spans="1:5" x14ac:dyDescent="0.2">
      <c r="A935" s="19" t="s">
        <v>188</v>
      </c>
      <c r="B935" s="1" t="s">
        <v>189</v>
      </c>
      <c r="C935" s="20">
        <v>1379912.5946815999</v>
      </c>
      <c r="E935" s="26"/>
    </row>
    <row r="936" spans="1:5" x14ac:dyDescent="0.2">
      <c r="A936" s="19" t="s">
        <v>214</v>
      </c>
      <c r="B936" s="1" t="s">
        <v>215</v>
      </c>
      <c r="C936" s="20">
        <v>19769.841796994202</v>
      </c>
      <c r="E936" s="26"/>
    </row>
    <row r="937" spans="1:5" x14ac:dyDescent="0.2">
      <c r="A937" s="19" t="s">
        <v>210</v>
      </c>
      <c r="B937" s="1" t="s">
        <v>211</v>
      </c>
      <c r="C937" s="20">
        <v>2774056.8147044182</v>
      </c>
      <c r="E937" s="26"/>
    </row>
    <row r="938" spans="1:5" x14ac:dyDescent="0.2">
      <c r="A938" s="19" t="s">
        <v>142</v>
      </c>
      <c r="B938" s="1" t="s">
        <v>143</v>
      </c>
      <c r="C938" s="20">
        <v>6513022.9859633995</v>
      </c>
      <c r="E938" s="26"/>
    </row>
    <row r="939" spans="1:5" x14ac:dyDescent="0.2">
      <c r="A939" s="19" t="s">
        <v>186</v>
      </c>
      <c r="B939" s="1" t="s">
        <v>187</v>
      </c>
      <c r="C939" s="20">
        <v>596356.93490400014</v>
      </c>
    </row>
    <row r="940" spans="1:5" x14ac:dyDescent="0.2">
      <c r="A940" s="19" t="s">
        <v>192</v>
      </c>
      <c r="B940" s="1" t="s">
        <v>193</v>
      </c>
      <c r="C940" s="20">
        <v>660549.34028714872</v>
      </c>
    </row>
    <row r="941" spans="1:5" x14ac:dyDescent="0.2">
      <c r="A941" s="19" t="s">
        <v>216</v>
      </c>
      <c r="B941" s="1" t="s">
        <v>217</v>
      </c>
      <c r="C941" s="20">
        <v>29919.976426586105</v>
      </c>
    </row>
    <row r="942" spans="1:5" ht="12" thickBot="1" x14ac:dyDescent="0.25">
      <c r="A942" s="21"/>
      <c r="C942" s="22">
        <v>16030091.888972875</v>
      </c>
    </row>
    <row r="943" spans="1:5" ht="12.75" thickTop="1" thickBot="1" x14ac:dyDescent="0.25">
      <c r="A943" s="23"/>
      <c r="B943" s="24"/>
      <c r="C943" s="25"/>
    </row>
  </sheetData>
  <mergeCells count="1">
    <mergeCell ref="A915:C915"/>
  </mergeCells>
  <printOptions horizontalCentered="1"/>
  <pageMargins left="0.7" right="0.7" top="0.75" bottom="0.75" header="0.3" footer="0.3"/>
  <pageSetup scale="57" fitToHeight="12" orientation="landscape" horizontalDpi="1200" verticalDpi="1200" r:id="rId1"/>
  <headerFooter>
    <oddHeader>&amp;RCASE NO. 2021-00214
ATTACHMENT 1
TO AG DR NO. 1-34</oddHeader>
  </headerFooter>
  <rowBreaks count="11" manualBreakCount="11">
    <brk id="162" max="7" man="1"/>
    <brk id="238" max="7" man="1"/>
    <brk id="317" max="7" man="1"/>
    <brk id="392" max="7" man="1"/>
    <brk id="466" max="7" man="1"/>
    <brk id="545" max="7" man="1"/>
    <brk id="623" max="7" man="1"/>
    <brk id="700" max="7" man="1"/>
    <brk id="775" max="7" man="1"/>
    <brk id="845" max="7" man="1"/>
    <brk id="913" max="7" man="1"/>
  </rowBreaks>
  <ignoredErrors>
    <ignoredError sqref="A8:B14 A23:B24 H15:H16 A32:B33 H25:H26 A38:B39 H34:H35 A47:B48 H40:H41 A59:B60 H49:H50 A69:B70 H61:H62 A77:B78 H71:H72 A85:B86 H79:H80 A94:B95 H87:H88 A103:B104 H96:H97 A113:B114 H105:H106 A124:B125 H115:H116 A135:B136 H126:H127 A143:B144 H137:H138 A153:B154 H145:H146 A161:B162 H155:H156 A172:B173 H163:H164 A182:B183 H174:H175 A191:B192 H184:H185 A201:B202 H193:H194 A210:B211 H203:H204 A216:B217 H212:H213 A226:B227 H218:H219 A237:B238 H228:H229 A246:B247 H239:H240 A257:B258 H248:H249 A268:B269 H259:H260 A276:B277 H270:H271 A285:B286 H278:H279 A293:B294 H287:H288 A299:B300 H295:H296 A308:B309 H301:H302 A316:B317 H310:H311 A327:B328 H318:H319 A335:B336 H329:H330 A346:B347 H337:H338 A353:B354 H348:H349 A362:B363 H355:H356 A370:B371 H364:H365 A381:B382 H372:H373 A391:B392 H383:H384 A401:B402 H393:H394 A409:B410 H403:H404 A421:B422 H411:H412 A434:B435 H423:H424 A447:B448 H436:H437 A456:B457 H449:H450 A465:B466 H458:H459 A475:B476 H467:H468 A487:B488 H477:H478 A496:B497 H489:H490 A510:B511 H498:H499 A525:B526 H512:H513 A535:B536 H527:H528 A544:B545 H537:H538 A555:B556 H546:H547 A567:B568 H557:H558 A578:B579 H569:H570 A591:B592 H580:H581 A602:B603 H593:H594 A612:B613 H604:H605 A622:B623 H614:H615 A633:B634 H624:H625 A644:B645 H635:H636 A650:B651 H646:H647 A662:B663 H652:H653 A669:B670 H664:H665 A679:B680 H671:H672 A690:B691 H681:H682 A699:B700 H692:H693 A711:B712 H701:H702 A719:B720 H713:H714 A727:B728 H721:H722 A735:B736 H729:H730 A745:B746 H737:H738 A755:B756 H747:H748 A764:B765 H757:H758 A774:B775 H766:H767 A783:B784 H776:H777 A792:B793 H785:H786 A803:B804 H794:H795 A811:B812 H805:H806 A820:B821 H813:H814 A829:B830 H822:H823 A837:B838 H831:H832 A844:B845 H839:H840 A855:B856 A846:B846 H846 A861:B862 H857:H858 A848:B853 A867:B868 H863:H864 A874:B875 H869:H870 A881:B882 H876:H877 A893:B894 H883:H884 A900:B901 H895:H896 A906:B907 H902:H903 A913:B913 H908:H909 A847:B847 D847:F847 A17:B21 A22:B22 A27:B30 A31:B31 A36:B36 A37:B37 A42:B45 A46:B46 A51:B57 A58:B58 A63:B67 A68:B68 A73:B75 A76:B76 A81:B83 A84:B84 A89:B92 A93:B93 A98:B101 A102:B102 A107:B111 A112:B112 A117:B122 A123:B123 A128:B133 A134:B134 A139:B141 A142:B142 A147:B151 A152:B152 A157:B159 A160:B160 A165:B170 A171:B171 A176:B180 A181:B181 A186:B189 A190:B190 A195:B199 A200:B200 A205:B208 A209:B209 A214:B214 A215:B215 A220:B224 A225:B225 A230:B235 A236:B236 A241:B244 A245:B245 A250:B255 A256:B256 A261:B266 A267:B267 A272:B274 A275:B275 A280:B283 A284:B284 A289:B291 A292:B292 A297:B297 A298:B298 A303:B306 A307:B307 A312:B314 A315:B315 A320:B325 A326:B326 A331:B333 A334:B334 A339:B344 A345:B345 A350:B351 A352:B352 A357:B360 A361:B361 A366:B368 A369:B369 A373:B373 A380:B380 A385:B389 A390:B390 A395:B399 A400:B400 A405:B407 A408:B408 A413:B419 A420:B420 A425:B432 A433:B433 A438:B445 A446:B446 A451:B454 A455:B455 A460:B463 A464:B464 A469:B473 A474:B474 A479:B485 A486:B486 A491:B494 A495:B495 A500:B508 A509:B509 A514:B523 A524:B524 A529:B533 A534:B534 A539:B542 A543:B543 A548:B553 A554:B554 A559:B565 A566:B566 A571:B576 A577:B577 A582:B589 A590:B590 A595:B600 A601:B601 A606:B610 A611:B611 A616:B620 A621:B621 A626:B631 A632:B632 A637:B642 A643:B643 A648:B648 A649:B649 A654:B660 A661:B661 A666:B667 A668:B668 A673:B677 A678:B678 A683:B688 A689:B689 A694:B697 A698:B698 A703:B709 A710:B710 A715:B717 A718:B718 A723:B725 A726:B726 A731:B733 A734:B734 A739:B743 A744:B744 A749:B753 A754:B754 A759:B762 A763:B763 A768:B772 A773:B773 A778:B781 A782:B782 A787:B790 A791:B791 A796:B801 A802:B802 A807:B809 A810:B810 A815:B818 A819:B819 A824:B827 A828:B828 A833:B835 A836:B836 A841:B842 A843:B843 A854:B854 A859:B859 A860:B860 A865:B865 A866:B866 A871:B872 A873:B873 A878:B879 A880:B880 A885:B891 A892:B892 A897:B898 A899:B899 A904:B904 A905:B905 A910:B911 A912:B912 B932 A931:B931 B927 A926:B926 B925 A923:B923 B917:B919 A943:B943 A933:B942 A920:B921 A928:B929 A15:B15 D15:F15 A25:B25 D25:F25 A34:B34 D34:F34 A40:B40 D40:F40 A49:B49 D49:F49 A61:B61 D61:F61 A71:B71 D71:F71 A79:B79 D79:F79 A87:B87 D87:F87 A96:B96 D96:F96 A105:B105 D105:F105 A115:B115 D115:F115 A126:B126 D126:F126 A137:B137 D137:F137 A145:B145 D145:F145 A155:B155 D155:F155 A163:B163 D163:F163 A174:B174 D174:F174 A184:B184 D184:F184 A193:B193 D193:F193 A203:B203 D203:F203 A212:B212 D212:F212 A218:B218 D218:F218 A228:B228 D228:F228 A239:B239 D239:F239 A248:B248 D248:F248 A259:B259 D259:F259 A270:B270 D270:F270 A278:B278 D278:F278 A287:B287 D287:F287 A295:B295 D295:F295 A301:B301 D301:F301 A310:B310 D310:F310 A318:B318 D318:F318 A329:B329 D329:F329 A337:B337 D337:F337 A348:B348 D348:F348 A355:B355 D355:F355 A364:B364 D364:F364 A372:B372 D372:F372 A383:B383 D383:F383 A393:B393 D393:F393 A403:B403 D403:F403 A411:B411 D411:F411 A423:B423 D423:F423 A436:B436 D436:F436 A449:B449 D449:F449 A458:B458 D458:F458 A467:B467 D467:F467 A477:B477 D477:F477 A489:B489 D489:F489 A498:B498 D498:F498 A512:B512 D512:F512 A527:B527 D527:F527 A537:B537 D537:F537 A546:B546 D546:F546 A557:B557 D557:F557 A569:B569 D569:F569 A580:B580 D580:F580 A593:B593 D593:F593 A604:B604 D604:F604 A614:B614 D614:F614 A624:B624 D624:F624 A635:B635 D635:F635 A646:B646 D646:F646 A652:B652 D652:F652 A664:B664 D664:F664 A671:B671 D671:F671 A681:B681 D681:F681 A692:B692 D692:F692 A701:B701 D701:F701 A713:B713 D713:F713 A721:B721 D721:F721 A729:B729 D729:F729 A737:B737 D737:F737 A747:B747 D747:F747 A757:B757 D757:F757 A766:B766 D766:F766 A776:B776 D776:F776 A785:B785 D785:F785 A794:B794 D794:F794 A805:B805 D805:F805 A813:B813 D813:F813 A822:B822 D822:F822 A831:B831 D831:F831 A839:B839 D839:F839 D846:F846 A857:B857 D857:F857 A863:B863 D863:F863 A869:B869 D869:F869 A876:B876 D876:F876 A883:B883 D883:F883 A895:B895 D895:F895 A902:B902 D902:F902 A908:B908 D908:F908 A7:B7 D7:H7 A16:B16 D16:F16 A26:B26 D26:F26 A35:B35 D35:F35 A41:B41 D41:F41 A50:B50 D50:F50 A62:B62 D62:F62 A72:B72 D72:F72 A80:B80 D80:F80 A88:B88 D88:F88 A97:B97 D97:F97 A106:B106 D106:F106 A116:B116 D116:F116 A127:B127 D127:F127 A138:B138 D138:F138 A146:B146 D146:F146 A156:B156 D156:F156 A164:B164 D164:F164 A175:B175 D175:F175 A185:B185 D185:F185 A194:B194 D194:F194 A204:B204 D204:F204 A213:B213 D213:F213 A219:B219 D219:F219 A229:B229 D229:F229 A240:B240 D240:F240 A249:B249 D249:F249 A260:B260 D260:F260 A271:B271 D271:F271 A279:B279 D279:F279 A288:B288 D288:F288 A296:B296 D296:F296 A302:B302 D302:F302 A311:B311 D311:F311 A319:B319 D319:F319 A330:B330 D330:F330 A338:B338 D338:F338 A349:B349 D349:F349 A356:B356 D356:F356 A365:B365 D365:F365 A375:B379 A374:B374 D374:F374 D373:F373 A384:B384 D384:F384 A394:B394 D394:F394 A404:B404 D404:F404 A412:B412 D412:F412 A424:B424 D424:F424 A437:B437 D437:F437 A450:B450 D450:F450 A459:B459 D459:F459 A468:B468 D468:F468 A478:B478 D478:F478 A490:B490 D490:F490 A499:B499 D499:F499 A513:B513 D513:F513 A528:B528 D528:F528 A538:B538 D538:F538 A547:B547 D547:F547 A558:B558 D558:F558 A570:B570 D570:F570 A581:B581 D581:F581 A594:B594 D594:F594 A605:B605 D605:F605 A615:B615 D615:F615 A625:B625 D625:F625 A636:B636 D636:F636 A647:B647 D647:F647 A653:B653 D653:F653 A665:B665 D665:F665 A672:B672 D672:F672 A682:B682 D682:F682 A693:B693 D693:F693 A702:B702 D702:F702 A714:B714 D714:F714 A722:B722 D722:F722 A730:B730 D730:F730 A738:B738 D738:F738 A748:B748 D748:F748 A758:B758 D758:F758 A767:B767 D767:F767 A777:B777 D777:F777 A786:B786 D786:F786 A795:B795 D795:F795 A806:B806 D806:F806 A814:B814 D814:F814 A823:B823 D823:F823 A832:B832 D832:F832 A840:B840 D840:F840 A858:B858 D858:F858 A864:B864 D864:F864 A870:B870 D870:F870 A877:B877 D877:F877 A884:B884 D884:F884 A896:B896 D896:F896 A903:B903 D903:F903 A909:B909 D909:F909 D8:H14 D23:H24 D32:H33 D38:H39 D47:H48 D59:H60 D69:H70 D77:H78 D85:H86 D94:H95 D103:H104 D113:H114 D124:H125 D135:H136 D143:H144 D153:H154 D161:H162 D172:H173 D182:H183 D191:H192 D201:H202 D210:H211 D216:H217 D226:H227 D237:H238 D246:H247 D257:H258 D268:H269 D276:H277 D285:H286 D293:H294 D299:H300 D308:H309 D316:H317 D327:H328 D335:H336 D346:H347 D353:H354 D362:H363 D370:H371 D381:H382 D391:H392 D401:H402 D409:H410 D421:H422 D434:H435 D447:H448 D456:H457 D465:H466 D475:H476 D487:H488 D496:H497 D510:H511 D525:H526 D535:H536 D544:H545 D555:H556 D567:H568 D578:H579 D591:H592 D602:H603 D612:H613 D622:H623 D633:H634 D644:H645 D650:H651 D662:H663 D669:H670 D679:H680 D690:H691 D699:H700 D711:H712 D719:H720 D727:H728 D735:H736 D745:H746 D755:H756 D764:H765 D774:H775 D783:H784 D792:H793 D803:H804 D811:H812 D820:H821 D829:H830 D837:H838 D844:H845 D855:H856 D861:H862 D848:F853 D867:H868 D874:H875 D881:H882 D893:H894 D900:H901 D906:H907 D913:H913 D17:F21 D22:G22 D27:F30 D31:G31 D36:F36 D37:G37 D42:F45 D46:G46 D51:F57 D58:G58 D63:F67 D68:G68 D73:F75 D76:G76 D81:F83 D84:G84 D89:F92 D93:G93 D98:F101 D102:G102 D107:F111 D112:G112 D117:F122 D123:G123 D128:F133 D134:G134 D139:F141 D142:G142 D147:F151 D152:G152 D157:F159 D160:G160 D165:F170 D171:G171 D176:F180 D181:G181 D186:F189 D190:G190 D195:F199 D200:G200 D205:F208 D209:G209 D214:F214 D215:G215 D220:F224 D225:G225 D230:F235 D236:G236 D241:F244 D245:G245 D250:F255 D256:G256 D261:F266 D267:G267 D272:F274 D275:G275 D280:F283 D284:G284 D289:F291 D292:G292 D297:F297 D298:G298 D303:F306 D307:G307 D312:F314 D315:G315 D320:F325 D326:G326 D331:F333 D334:G334 D339:F344 D345:G345 D350:F351 D352:G352 D357:F360 D361:G361 D366:F368 D369:G369 D380:G380 D385:F389 D390:G390 D395:F399 D400:G400 D405:F407 D408:G408 D413:F419 D420:G420 D425:F432 D433:G433 D438:F445 D446:G446 D451:F454 D455:G455 D460:F463 D464:G464 D469:F473 D474:G474 D479:F485 D486:G486 D491:F494 D495:G495 D500:F508 D509:G509 D514:F523 D524:G524 D529:F533 D534:G534 D539:F542 D543:G543 D548:F553 D554:G554 D559:F565 D566:G566 D571:F576 D577:G577 D582:F589 D590:G590 D595:F600 D601:G601 D606:F610 D611:G611 D616:F620 D621:G621 D626:F631 D632:G632 D637:F642 D643:G643 D648:F648 D649:G649 D654:F660 D661:G661 D666:F667 D668:G668 D673:F677 D678:G678 D683:F688 D689:G689 D694:F697 D698:G698 D703:F709 D710:G710 D715:F717 D718:G718 D723:F725 D726:G726 D731:F733 D734:G734 D739:F743 D744:G744 D749:F753 D754:G754 D759:F762 D763:G763 D768:F772 D773:G773 D778:F781 D782:G782 D787:F790 D791:G791 D796:F801 D802:G802 D807:F809 D810:G810 D815:F818 D819:G819 D824:F827 D828:G828 D833:F835 D836:G836 D841:F842 D843:G843 D854:G854 D859:F859 D860:G860 D865:F865 D866:G866 D871:F872 D873:G873 D878:F879 D880:G880 D885:F891 D892:G892 D897:F898 D899:G899 D904:F904 D905:G905 D910:F911 D912:G912 D375:F3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2020 to KMD</vt:lpstr>
      <vt:lpstr>'Fiscal 2020 to KMD'!Print_Area</vt:lpstr>
      <vt:lpstr>'Fiscal 2020 to KMD'!Print_Titles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 W</dc:creator>
  <cp:keywords/>
  <dc:description/>
  <cp:lastModifiedBy>Eric J Wilen</cp:lastModifiedBy>
  <cp:lastPrinted>2021-08-13T19:58:16Z</cp:lastPrinted>
  <dcterms:created xsi:type="dcterms:W3CDTF">2021-08-11T19:24:31Z</dcterms:created>
  <dcterms:modified xsi:type="dcterms:W3CDTF">2021-08-13T19:58:19Z</dcterms:modified>
  <cp:category/>
  <cp:contentStatus/>
</cp:coreProperties>
</file>