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0A77C961-E522-46AB-A765-A2D575B107EC}" xr6:coauthVersionLast="47" xr6:coauthVersionMax="47" xr10:uidLastSave="{00000000-0000-0000-0000-000000000000}"/>
  <bookViews>
    <workbookView xWindow="-120" yWindow="-120" windowWidth="29040" windowHeight="15840" xr2:uid="{9E999DCF-3BD3-47E4-8E4F-DC184B9882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C38" i="1"/>
  <c r="C39" i="1" s="1"/>
  <c r="C40" i="1" s="1"/>
  <c r="C41" i="1" l="1"/>
  <c r="C42" i="1" l="1"/>
  <c r="C43" i="1" l="1"/>
  <c r="C44" i="1" l="1"/>
  <c r="C45" i="1" l="1"/>
  <c r="C46" i="1" l="1"/>
  <c r="C47" i="1" l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C48" i="1" l="1"/>
  <c r="C49" i="1" l="1"/>
  <c r="C50" i="1" l="1"/>
  <c r="C51" i="1" s="1"/>
  <c r="C52" i="1" s="1"/>
  <c r="C53" i="1" s="1"/>
  <c r="C54" i="1" s="1"/>
  <c r="C55" i="1" s="1"/>
  <c r="C56" i="1" s="1"/>
  <c r="C57" i="1" s="1"/>
  <c r="H70" i="1" l="1"/>
  <c r="H63" i="1"/>
  <c r="H71" i="1"/>
  <c r="H62" i="1"/>
  <c r="H61" i="1"/>
  <c r="H65" i="1"/>
  <c r="H64" i="1"/>
  <c r="H69" i="1"/>
  <c r="H68" i="1"/>
  <c r="H60" i="1"/>
  <c r="G60" i="1" s="1"/>
  <c r="H66" i="1"/>
  <c r="H67" i="1"/>
  <c r="D62" i="1"/>
  <c r="D58" i="1"/>
  <c r="C58" i="1" s="1"/>
  <c r="D63" i="1"/>
  <c r="D64" i="1"/>
  <c r="D66" i="1"/>
  <c r="D59" i="1"/>
  <c r="D67" i="1"/>
  <c r="D60" i="1"/>
  <c r="D61" i="1"/>
  <c r="D65" i="1"/>
  <c r="D68" i="1"/>
  <c r="D69" i="1"/>
  <c r="G61" i="1" l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C59" i="1"/>
  <c r="C60" i="1" s="1"/>
  <c r="C61" i="1" s="1"/>
  <c r="C62" i="1" s="1"/>
  <c r="C63" i="1" s="1"/>
  <c r="C64" i="1" s="1"/>
  <c r="C65" i="1" l="1"/>
  <c r="C66" i="1" l="1"/>
  <c r="C67" i="1" l="1"/>
  <c r="C68" i="1" l="1"/>
  <c r="C69" i="1" l="1"/>
  <c r="C70" i="1" l="1"/>
  <c r="C71" i="1" l="1"/>
</calcChain>
</file>

<file path=xl/sharedStrings.xml><?xml version="1.0" encoding="utf-8"?>
<sst xmlns="http://schemas.openxmlformats.org/spreadsheetml/2006/main" count="15" uniqueCount="13">
  <si>
    <t>Atmos Energy Corporation, Kentucky/Mid-States Division</t>
  </si>
  <si>
    <t>Kentucky Jurisdiction Case No. 2021-00214</t>
  </si>
  <si>
    <t>Base Period: Twelve Months Ended September 30, 2021</t>
  </si>
  <si>
    <t>Forecasted Test Period: Twelve Months Ended December 31, 2022</t>
  </si>
  <si>
    <t>Regulatory Liability: Cost of Service Reserve 2420-27910</t>
  </si>
  <si>
    <t>Base Year</t>
  </si>
  <si>
    <t>Test Year</t>
  </si>
  <si>
    <t>Amortization</t>
  </si>
  <si>
    <t>End of Month Balance</t>
  </si>
  <si>
    <r>
      <t>12-Months Amortization Beginning Mar-2022</t>
    </r>
    <r>
      <rPr>
        <b/>
        <i/>
        <vertAlign val="superscript"/>
        <sz val="11"/>
        <rFont val="Calibri"/>
        <family val="2"/>
      </rPr>
      <t xml:space="preserve"> </t>
    </r>
    <r>
      <rPr>
        <b/>
        <i/>
        <vertAlign val="superscript"/>
        <sz val="12"/>
        <rFont val="Calibri"/>
        <family val="2"/>
      </rPr>
      <t>2</t>
    </r>
  </si>
  <si>
    <r>
      <t>12-Months Amortization Beginning Jan-2022</t>
    </r>
    <r>
      <rPr>
        <b/>
        <i/>
        <vertAlign val="superscript"/>
        <sz val="11"/>
        <rFont val="Calibri"/>
        <family val="2"/>
      </rPr>
      <t xml:space="preserve"> </t>
    </r>
    <r>
      <rPr>
        <b/>
        <i/>
        <vertAlign val="superscript"/>
        <sz val="12"/>
        <rFont val="Calibri"/>
        <family val="2"/>
      </rPr>
      <t>1</t>
    </r>
  </si>
  <si>
    <r>
      <rPr>
        <b/>
        <vertAlign val="superscript"/>
        <sz val="12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</rPr>
      <t xml:space="preserve"> Data sources: </t>
    </r>
    <r>
      <rPr>
        <sz val="11"/>
        <color theme="1"/>
        <rFont val="Calibri"/>
        <family val="2"/>
        <scheme val="minor"/>
      </rPr>
      <t xml:space="preserve"> relied file "Distribution COS summary 5.31.21.xlsx" and revenue requirements model worksheet "F.12" in file "2021 KY Rev Req Model.xlsx" attached to the Company’s response to Staff DR No. 1-55.</t>
    </r>
  </si>
  <si>
    <r>
      <rPr>
        <b/>
        <vertAlign val="superscript"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</rPr>
      <t xml:space="preserve"> Data sources:  relied file "Distribution COS summary 5.31.21.xlsx" and revenue requirements model worksheet "WP F.12" in file "2021 KY Rev Req Model.xlsx" attached to the Company’s response to Staff DR No. 1-55.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</si>
</sst>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vertAlign val="superscript"/>
      <sz val="11"/>
      <name val="Calibri"/>
      <family val="2"/>
    </font>
    <font>
      <b/>
      <i/>
      <vertAlign val="superscript"/>
      <sz val="12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164" fontId="0" fillId="0" borderId="0" xfId="0" applyNumberFormat="1" applyFont="1"/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 wrapText="1"/>
    </xf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0" fontId="0" fillId="0" borderId="4" xfId="0" applyFont="1" applyBorder="1" applyAlignment="1">
      <alignment wrapText="1"/>
    </xf>
    <xf numFmtId="165" fontId="0" fillId="0" borderId="0" xfId="2" applyNumberFormat="1" applyFont="1"/>
    <xf numFmtId="165" fontId="0" fillId="0" borderId="0" xfId="0" applyNumberFormat="1" applyFont="1"/>
    <xf numFmtId="165" fontId="0" fillId="0" borderId="0" xfId="1" applyNumberFormat="1" applyFont="1"/>
    <xf numFmtId="165" fontId="0" fillId="0" borderId="8" xfId="1" applyNumberFormat="1" applyFont="1" applyBorder="1"/>
    <xf numFmtId="165" fontId="0" fillId="0" borderId="8" xfId="0" applyNumberFormat="1" applyFont="1" applyBorder="1"/>
    <xf numFmtId="165" fontId="0" fillId="0" borderId="9" xfId="1" applyNumberFormat="1" applyFont="1" applyBorder="1"/>
    <xf numFmtId="165" fontId="0" fillId="0" borderId="0" xfId="1" applyNumberFormat="1" applyFont="1" applyBorder="1"/>
    <xf numFmtId="165" fontId="0" fillId="0" borderId="0" xfId="0" applyNumberFormat="1" applyFont="1" applyBorder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11" xfId="0" applyNumberFormat="1" applyFont="1" applyBorder="1"/>
    <xf numFmtId="165" fontId="0" fillId="0" borderId="12" xfId="1" applyNumberFormat="1" applyFont="1" applyBorder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3435-8298-46E7-87DE-D430F7B11F8B}">
  <sheetPr>
    <pageSetUpPr fitToPage="1"/>
  </sheetPr>
  <dimension ref="A1:H76"/>
  <sheetViews>
    <sheetView tabSelected="1" workbookViewId="0">
      <selection sqref="A1:H1"/>
    </sheetView>
  </sheetViews>
  <sheetFormatPr defaultRowHeight="15" x14ac:dyDescent="0.25"/>
  <cols>
    <col min="1" max="1" width="3.7109375" style="1" customWidth="1"/>
    <col min="2" max="4" width="15.7109375" style="1" customWidth="1"/>
    <col min="5" max="5" width="4.7109375" style="1" customWidth="1"/>
    <col min="6" max="8" width="15.7109375" style="1" customWidth="1"/>
    <col min="9" max="16384" width="9.140625" style="1"/>
  </cols>
  <sheetData>
    <row r="1" spans="1:8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x14ac:dyDescent="0.25">
      <c r="A3" s="25" t="s">
        <v>2</v>
      </c>
      <c r="B3" s="25"/>
      <c r="C3" s="25"/>
      <c r="D3" s="25"/>
      <c r="E3" s="25"/>
      <c r="F3" s="25"/>
      <c r="G3" s="25"/>
      <c r="H3" s="25"/>
    </row>
    <row r="4" spans="1:8" x14ac:dyDescent="0.25">
      <c r="A4" s="25" t="s">
        <v>3</v>
      </c>
      <c r="B4" s="25"/>
      <c r="C4" s="25"/>
      <c r="D4" s="25"/>
      <c r="E4" s="25"/>
      <c r="F4" s="25"/>
      <c r="G4" s="25"/>
      <c r="H4" s="25"/>
    </row>
    <row r="6" spans="1:8" x14ac:dyDescent="0.25">
      <c r="A6" s="25" t="s">
        <v>4</v>
      </c>
      <c r="B6" s="25"/>
      <c r="C6" s="25"/>
      <c r="D6" s="25"/>
      <c r="E6" s="25"/>
      <c r="F6" s="25"/>
      <c r="G6" s="25"/>
      <c r="H6" s="25"/>
    </row>
    <row r="7" spans="1:8" x14ac:dyDescent="0.25">
      <c r="B7" s="2"/>
    </row>
    <row r="8" spans="1:8" ht="18" x14ac:dyDescent="0.25">
      <c r="B8" s="23" t="s">
        <v>10</v>
      </c>
      <c r="C8" s="23"/>
      <c r="D8" s="23"/>
      <c r="F8" s="23" t="s">
        <v>9</v>
      </c>
      <c r="G8" s="23"/>
      <c r="H8" s="23"/>
    </row>
    <row r="9" spans="1:8" s="4" customFormat="1" ht="30" x14ac:dyDescent="0.25">
      <c r="B9" s="5"/>
      <c r="C9" s="6" t="s">
        <v>8</v>
      </c>
      <c r="D9" s="6" t="s">
        <v>7</v>
      </c>
      <c r="F9" s="10"/>
      <c r="G9" s="6" t="s">
        <v>8</v>
      </c>
      <c r="H9" s="6" t="s">
        <v>7</v>
      </c>
    </row>
    <row r="10" spans="1:8" x14ac:dyDescent="0.25">
      <c r="B10" s="3">
        <v>43131</v>
      </c>
      <c r="F10" s="3">
        <v>43131</v>
      </c>
    </row>
    <row r="11" spans="1:8" x14ac:dyDescent="0.25">
      <c r="B11" s="3">
        <f>EOMONTH(B10,1)</f>
        <v>43159</v>
      </c>
      <c r="F11" s="3">
        <f>EOMONTH(F10,1)</f>
        <v>43159</v>
      </c>
    </row>
    <row r="12" spans="1:8" x14ac:dyDescent="0.25">
      <c r="B12" s="3">
        <f t="shared" ref="B12:B71" si="0">EOMONTH(B11,1)</f>
        <v>43190</v>
      </c>
      <c r="F12" s="3">
        <f t="shared" ref="F12:F71" si="1">EOMONTH(F11,1)</f>
        <v>43190</v>
      </c>
    </row>
    <row r="13" spans="1:8" x14ac:dyDescent="0.25">
      <c r="B13" s="3">
        <f t="shared" si="0"/>
        <v>43220</v>
      </c>
      <c r="F13" s="3">
        <f t="shared" si="1"/>
        <v>43220</v>
      </c>
    </row>
    <row r="14" spans="1:8" x14ac:dyDescent="0.25">
      <c r="B14" s="3">
        <f t="shared" si="0"/>
        <v>43251</v>
      </c>
      <c r="F14" s="3">
        <f t="shared" si="1"/>
        <v>43251</v>
      </c>
    </row>
    <row r="15" spans="1:8" x14ac:dyDescent="0.25">
      <c r="B15" s="3">
        <f t="shared" si="0"/>
        <v>43281</v>
      </c>
      <c r="F15" s="3">
        <f t="shared" si="1"/>
        <v>43281</v>
      </c>
    </row>
    <row r="16" spans="1:8" x14ac:dyDescent="0.25">
      <c r="B16" s="3">
        <f t="shared" si="0"/>
        <v>43312</v>
      </c>
      <c r="F16" s="3">
        <f t="shared" si="1"/>
        <v>43312</v>
      </c>
    </row>
    <row r="17" spans="2:8" x14ac:dyDescent="0.25">
      <c r="B17" s="3">
        <f t="shared" si="0"/>
        <v>43343</v>
      </c>
      <c r="F17" s="3">
        <f t="shared" si="1"/>
        <v>43343</v>
      </c>
    </row>
    <row r="18" spans="2:8" x14ac:dyDescent="0.25">
      <c r="B18" s="3">
        <f t="shared" si="0"/>
        <v>43373</v>
      </c>
      <c r="F18" s="3">
        <f t="shared" si="1"/>
        <v>43373</v>
      </c>
    </row>
    <row r="19" spans="2:8" x14ac:dyDescent="0.25">
      <c r="B19" s="3">
        <f t="shared" si="0"/>
        <v>43404</v>
      </c>
      <c r="F19" s="3">
        <f t="shared" si="1"/>
        <v>43404</v>
      </c>
    </row>
    <row r="20" spans="2:8" x14ac:dyDescent="0.25">
      <c r="B20" s="3">
        <f t="shared" si="0"/>
        <v>43434</v>
      </c>
      <c r="F20" s="3">
        <f t="shared" si="1"/>
        <v>43434</v>
      </c>
    </row>
    <row r="21" spans="2:8" x14ac:dyDescent="0.25">
      <c r="B21" s="3">
        <f t="shared" si="0"/>
        <v>43465</v>
      </c>
      <c r="F21" s="3">
        <f t="shared" si="1"/>
        <v>43465</v>
      </c>
    </row>
    <row r="22" spans="2:8" x14ac:dyDescent="0.25">
      <c r="B22" s="3">
        <f t="shared" si="0"/>
        <v>43496</v>
      </c>
      <c r="F22" s="3">
        <f t="shared" si="1"/>
        <v>43496</v>
      </c>
    </row>
    <row r="23" spans="2:8" x14ac:dyDescent="0.25">
      <c r="B23" s="3">
        <f t="shared" si="0"/>
        <v>43524</v>
      </c>
      <c r="C23" s="11">
        <v>-1424110.9886</v>
      </c>
      <c r="D23" s="11">
        <v>0</v>
      </c>
      <c r="E23" s="12"/>
      <c r="F23" s="12">
        <f t="shared" si="1"/>
        <v>43524</v>
      </c>
      <c r="G23" s="11">
        <v>-1424110.9886</v>
      </c>
      <c r="H23" s="11">
        <v>0</v>
      </c>
    </row>
    <row r="24" spans="2:8" x14ac:dyDescent="0.25">
      <c r="B24" s="3">
        <f t="shared" si="0"/>
        <v>43555</v>
      </c>
      <c r="C24" s="13">
        <v>-1424110.9886</v>
      </c>
      <c r="D24" s="13">
        <v>0</v>
      </c>
      <c r="E24" s="12"/>
      <c r="F24" s="12">
        <f t="shared" si="1"/>
        <v>43555</v>
      </c>
      <c r="G24" s="13">
        <v>-1424110.9886</v>
      </c>
      <c r="H24" s="13">
        <v>0</v>
      </c>
    </row>
    <row r="25" spans="2:8" x14ac:dyDescent="0.25">
      <c r="B25" s="3">
        <f t="shared" si="0"/>
        <v>43585</v>
      </c>
      <c r="C25" s="13">
        <v>-1424110.9886000017</v>
      </c>
      <c r="D25" s="13">
        <v>0</v>
      </c>
      <c r="E25" s="12"/>
      <c r="F25" s="12">
        <f t="shared" si="1"/>
        <v>43585</v>
      </c>
      <c r="G25" s="13">
        <v>-1424110.9886000017</v>
      </c>
      <c r="H25" s="13">
        <v>0</v>
      </c>
    </row>
    <row r="26" spans="2:8" x14ac:dyDescent="0.25">
      <c r="B26" s="3">
        <f t="shared" si="0"/>
        <v>43616</v>
      </c>
      <c r="C26" s="13">
        <v>-1424110.9886000017</v>
      </c>
      <c r="D26" s="13">
        <v>0</v>
      </c>
      <c r="E26" s="12"/>
      <c r="F26" s="12">
        <f t="shared" si="1"/>
        <v>43616</v>
      </c>
      <c r="G26" s="13">
        <v>-1424110.9886000017</v>
      </c>
      <c r="H26" s="13">
        <v>0</v>
      </c>
    </row>
    <row r="27" spans="2:8" x14ac:dyDescent="0.25">
      <c r="B27" s="3">
        <f t="shared" si="0"/>
        <v>43646</v>
      </c>
      <c r="C27" s="13">
        <v>-1424110.9886000017</v>
      </c>
      <c r="D27" s="13">
        <v>0</v>
      </c>
      <c r="E27" s="12"/>
      <c r="F27" s="12">
        <f t="shared" si="1"/>
        <v>43646</v>
      </c>
      <c r="G27" s="13">
        <v>-1424110.9886000017</v>
      </c>
      <c r="H27" s="13">
        <v>0</v>
      </c>
    </row>
    <row r="28" spans="2:8" x14ac:dyDescent="0.25">
      <c r="B28" s="3">
        <f t="shared" si="0"/>
        <v>43677</v>
      </c>
      <c r="C28" s="13">
        <v>-1424110.9886000017</v>
      </c>
      <c r="D28" s="13">
        <v>0</v>
      </c>
      <c r="E28" s="12"/>
      <c r="F28" s="12">
        <f t="shared" si="1"/>
        <v>43677</v>
      </c>
      <c r="G28" s="13">
        <v>-1424110.9886000017</v>
      </c>
      <c r="H28" s="13">
        <v>0</v>
      </c>
    </row>
    <row r="29" spans="2:8" x14ac:dyDescent="0.25">
      <c r="B29" s="3">
        <f t="shared" si="0"/>
        <v>43708</v>
      </c>
      <c r="C29" s="13">
        <v>-1424110.9886000017</v>
      </c>
      <c r="D29" s="13">
        <v>0</v>
      </c>
      <c r="E29" s="12"/>
      <c r="F29" s="12">
        <f t="shared" si="1"/>
        <v>43708</v>
      </c>
      <c r="G29" s="13">
        <v>-1424110.9886000017</v>
      </c>
      <c r="H29" s="13">
        <v>0</v>
      </c>
    </row>
    <row r="30" spans="2:8" x14ac:dyDescent="0.25">
      <c r="B30" s="3">
        <f t="shared" si="0"/>
        <v>43738</v>
      </c>
      <c r="C30" s="13">
        <v>-1424110.9886000017</v>
      </c>
      <c r="D30" s="13">
        <v>0</v>
      </c>
      <c r="E30" s="12"/>
      <c r="F30" s="12">
        <f t="shared" si="1"/>
        <v>43738</v>
      </c>
      <c r="G30" s="13">
        <v>-1424110.9886000017</v>
      </c>
      <c r="H30" s="13">
        <v>0</v>
      </c>
    </row>
    <row r="31" spans="2:8" x14ac:dyDescent="0.25">
      <c r="B31" s="3">
        <f t="shared" si="0"/>
        <v>43769</v>
      </c>
      <c r="C31" s="13">
        <v>-1424110.9886000017</v>
      </c>
      <c r="D31" s="13">
        <v>0</v>
      </c>
      <c r="E31" s="12"/>
      <c r="F31" s="12">
        <f t="shared" si="1"/>
        <v>43769</v>
      </c>
      <c r="G31" s="13">
        <v>-1424110.9886000017</v>
      </c>
      <c r="H31" s="13">
        <v>0</v>
      </c>
    </row>
    <row r="32" spans="2:8" x14ac:dyDescent="0.25">
      <c r="B32" s="3">
        <f t="shared" si="0"/>
        <v>43799</v>
      </c>
      <c r="C32" s="13">
        <v>-1424110.9886000017</v>
      </c>
      <c r="D32" s="13">
        <v>0</v>
      </c>
      <c r="E32" s="12"/>
      <c r="F32" s="12">
        <f t="shared" si="1"/>
        <v>43799</v>
      </c>
      <c r="G32" s="13">
        <v>-1424110.9886000017</v>
      </c>
      <c r="H32" s="13">
        <v>0</v>
      </c>
    </row>
    <row r="33" spans="1:8" x14ac:dyDescent="0.25">
      <c r="B33" s="3">
        <f t="shared" si="0"/>
        <v>43830</v>
      </c>
      <c r="C33" s="13">
        <v>-1424110.9886000017</v>
      </c>
      <c r="D33" s="13">
        <v>0</v>
      </c>
      <c r="E33" s="12"/>
      <c r="F33" s="12">
        <f t="shared" si="1"/>
        <v>43830</v>
      </c>
      <c r="G33" s="13">
        <v>-1424110.9886000017</v>
      </c>
      <c r="H33" s="13">
        <v>0</v>
      </c>
    </row>
    <row r="34" spans="1:8" x14ac:dyDescent="0.25">
      <c r="B34" s="3">
        <f t="shared" si="0"/>
        <v>43861</v>
      </c>
      <c r="C34" s="13">
        <v>-1424110.9886000017</v>
      </c>
      <c r="D34" s="13">
        <v>0</v>
      </c>
      <c r="E34" s="12"/>
      <c r="F34" s="12">
        <f t="shared" si="1"/>
        <v>43861</v>
      </c>
      <c r="G34" s="13">
        <v>-1424110.9886000017</v>
      </c>
      <c r="H34" s="13">
        <v>0</v>
      </c>
    </row>
    <row r="35" spans="1:8" x14ac:dyDescent="0.25">
      <c r="B35" s="3">
        <f t="shared" si="0"/>
        <v>43890</v>
      </c>
      <c r="C35" s="13">
        <v>-1424110.9886000017</v>
      </c>
      <c r="D35" s="13">
        <v>0</v>
      </c>
      <c r="E35" s="12"/>
      <c r="F35" s="12">
        <f t="shared" si="1"/>
        <v>43890</v>
      </c>
      <c r="G35" s="13">
        <v>-1424110.9886000017</v>
      </c>
      <c r="H35" s="13">
        <v>0</v>
      </c>
    </row>
    <row r="36" spans="1:8" x14ac:dyDescent="0.25">
      <c r="B36" s="3">
        <f t="shared" si="0"/>
        <v>43921</v>
      </c>
      <c r="C36" s="13">
        <v>-1424110.9886000017</v>
      </c>
      <c r="D36" s="13">
        <v>0</v>
      </c>
      <c r="E36" s="12"/>
      <c r="F36" s="12">
        <f t="shared" si="1"/>
        <v>43921</v>
      </c>
      <c r="G36" s="13">
        <v>-1424110.9886000017</v>
      </c>
      <c r="H36" s="13">
        <v>0</v>
      </c>
    </row>
    <row r="37" spans="1:8" x14ac:dyDescent="0.25">
      <c r="B37" s="3">
        <f t="shared" si="0"/>
        <v>43951</v>
      </c>
      <c r="C37" s="13">
        <v>-1424110.9886000017</v>
      </c>
      <c r="D37" s="13">
        <v>0</v>
      </c>
      <c r="E37" s="12"/>
      <c r="F37" s="12">
        <f t="shared" si="1"/>
        <v>43951</v>
      </c>
      <c r="G37" s="13">
        <v>-1424110.9886000017</v>
      </c>
      <c r="H37" s="13">
        <v>0</v>
      </c>
    </row>
    <row r="38" spans="1:8" x14ac:dyDescent="0.25">
      <c r="B38" s="3">
        <f t="shared" si="0"/>
        <v>43982</v>
      </c>
      <c r="C38" s="13">
        <f>C37+D38</f>
        <v>-1041157.9286000016</v>
      </c>
      <c r="D38" s="12">
        <v>382953.06</v>
      </c>
      <c r="E38" s="13"/>
      <c r="F38" s="12">
        <f t="shared" si="1"/>
        <v>43982</v>
      </c>
      <c r="G38" s="13">
        <f>G37+H38</f>
        <v>-1041157.9286000016</v>
      </c>
      <c r="H38" s="12">
        <v>382953.06</v>
      </c>
    </row>
    <row r="39" spans="1:8" x14ac:dyDescent="0.25">
      <c r="B39" s="3">
        <f t="shared" si="0"/>
        <v>44012</v>
      </c>
      <c r="C39" s="13">
        <f t="shared" ref="C39:C71" si="2">C38+D39</f>
        <v>-581431.74860000168</v>
      </c>
      <c r="D39" s="12">
        <v>459726.18</v>
      </c>
      <c r="E39" s="13"/>
      <c r="F39" s="12">
        <f t="shared" si="1"/>
        <v>44012</v>
      </c>
      <c r="G39" s="13">
        <f t="shared" ref="G39:G71" si="3">G38+H39</f>
        <v>-581431.74860000168</v>
      </c>
      <c r="H39" s="12">
        <v>459726.18</v>
      </c>
    </row>
    <row r="40" spans="1:8" x14ac:dyDescent="0.25">
      <c r="B40" s="3">
        <f t="shared" si="0"/>
        <v>44043</v>
      </c>
      <c r="C40" s="13">
        <f t="shared" si="2"/>
        <v>-149383.60860000178</v>
      </c>
      <c r="D40" s="12">
        <v>432048.1399999999</v>
      </c>
      <c r="E40" s="13"/>
      <c r="F40" s="12">
        <f t="shared" si="1"/>
        <v>44043</v>
      </c>
      <c r="G40" s="13">
        <f t="shared" si="3"/>
        <v>-149383.60860000178</v>
      </c>
      <c r="H40" s="12">
        <v>432048.1399999999</v>
      </c>
    </row>
    <row r="41" spans="1:8" x14ac:dyDescent="0.25">
      <c r="B41" s="3">
        <f t="shared" si="0"/>
        <v>44074</v>
      </c>
      <c r="C41" s="13">
        <f t="shared" si="2"/>
        <v>-57683.63860000181</v>
      </c>
      <c r="D41" s="12">
        <v>91699.969999999972</v>
      </c>
      <c r="E41" s="13"/>
      <c r="F41" s="12">
        <f t="shared" si="1"/>
        <v>44074</v>
      </c>
      <c r="G41" s="13">
        <f t="shared" si="3"/>
        <v>-57683.63860000181</v>
      </c>
      <c r="H41" s="12">
        <v>91699.969999999972</v>
      </c>
    </row>
    <row r="42" spans="1:8" ht="15.75" thickBot="1" x14ac:dyDescent="0.3">
      <c r="B42" s="3">
        <f t="shared" si="0"/>
        <v>44104</v>
      </c>
      <c r="C42" s="13">
        <f t="shared" si="2"/>
        <v>-57683.63860000181</v>
      </c>
      <c r="D42" s="13">
        <v>0</v>
      </c>
      <c r="E42" s="13"/>
      <c r="F42" s="12">
        <f t="shared" si="1"/>
        <v>44104</v>
      </c>
      <c r="G42" s="13">
        <f t="shared" si="3"/>
        <v>-57683.63860000181</v>
      </c>
      <c r="H42" s="13">
        <v>0</v>
      </c>
    </row>
    <row r="43" spans="1:8" x14ac:dyDescent="0.25">
      <c r="A43" s="26" t="s">
        <v>5</v>
      </c>
      <c r="B43" s="7">
        <f t="shared" si="0"/>
        <v>44135</v>
      </c>
      <c r="C43" s="14">
        <f t="shared" si="2"/>
        <v>-57683.63860000181</v>
      </c>
      <c r="D43" s="14">
        <v>0</v>
      </c>
      <c r="E43" s="14"/>
      <c r="F43" s="15">
        <f t="shared" si="1"/>
        <v>44135</v>
      </c>
      <c r="G43" s="14">
        <f t="shared" si="3"/>
        <v>-57683.63860000181</v>
      </c>
      <c r="H43" s="16">
        <v>0</v>
      </c>
    </row>
    <row r="44" spans="1:8" x14ac:dyDescent="0.25">
      <c r="A44" s="27"/>
      <c r="B44" s="8">
        <f t="shared" si="0"/>
        <v>44165</v>
      </c>
      <c r="C44" s="17">
        <f t="shared" si="2"/>
        <v>-57683.63860000181</v>
      </c>
      <c r="D44" s="17">
        <v>0</v>
      </c>
      <c r="E44" s="17"/>
      <c r="F44" s="18">
        <f t="shared" si="1"/>
        <v>44165</v>
      </c>
      <c r="G44" s="17">
        <f t="shared" si="3"/>
        <v>-57683.63860000181</v>
      </c>
      <c r="H44" s="19">
        <v>0</v>
      </c>
    </row>
    <row r="45" spans="1:8" x14ac:dyDescent="0.25">
      <c r="A45" s="27"/>
      <c r="B45" s="8">
        <f t="shared" si="0"/>
        <v>44196</v>
      </c>
      <c r="C45" s="17">
        <f t="shared" si="2"/>
        <v>-57683.63860000181</v>
      </c>
      <c r="D45" s="17">
        <v>0</v>
      </c>
      <c r="E45" s="17"/>
      <c r="F45" s="18">
        <f t="shared" si="1"/>
        <v>44196</v>
      </c>
      <c r="G45" s="17">
        <f t="shared" si="3"/>
        <v>-57683.63860000181</v>
      </c>
      <c r="H45" s="19">
        <v>0</v>
      </c>
    </row>
    <row r="46" spans="1:8" x14ac:dyDescent="0.25">
      <c r="A46" s="27"/>
      <c r="B46" s="8">
        <f t="shared" si="0"/>
        <v>44227</v>
      </c>
      <c r="C46" s="17">
        <f t="shared" si="2"/>
        <v>-57683.63860000181</v>
      </c>
      <c r="D46" s="17">
        <v>0</v>
      </c>
      <c r="E46" s="17"/>
      <c r="F46" s="18">
        <f t="shared" si="1"/>
        <v>44227</v>
      </c>
      <c r="G46" s="17">
        <f t="shared" si="3"/>
        <v>-57683.63860000181</v>
      </c>
      <c r="H46" s="19">
        <v>0</v>
      </c>
    </row>
    <row r="47" spans="1:8" x14ac:dyDescent="0.25">
      <c r="A47" s="27"/>
      <c r="B47" s="8">
        <f t="shared" si="0"/>
        <v>44255</v>
      </c>
      <c r="C47" s="17">
        <f t="shared" si="2"/>
        <v>-57683.63860000181</v>
      </c>
      <c r="D47" s="17">
        <v>0</v>
      </c>
      <c r="E47" s="17"/>
      <c r="F47" s="18">
        <f t="shared" si="1"/>
        <v>44255</v>
      </c>
      <c r="G47" s="17">
        <f t="shared" si="3"/>
        <v>-57683.63860000181</v>
      </c>
      <c r="H47" s="19">
        <v>0</v>
      </c>
    </row>
    <row r="48" spans="1:8" x14ac:dyDescent="0.25">
      <c r="A48" s="27"/>
      <c r="B48" s="8">
        <f t="shared" si="0"/>
        <v>44286</v>
      </c>
      <c r="C48" s="17">
        <f t="shared" si="2"/>
        <v>-57683.63860000181</v>
      </c>
      <c r="D48" s="17">
        <v>0</v>
      </c>
      <c r="E48" s="17"/>
      <c r="F48" s="18">
        <f t="shared" si="1"/>
        <v>44286</v>
      </c>
      <c r="G48" s="17">
        <f t="shared" si="3"/>
        <v>-57683.63860000181</v>
      </c>
      <c r="H48" s="19">
        <v>0</v>
      </c>
    </row>
    <row r="49" spans="1:8" x14ac:dyDescent="0.25">
      <c r="A49" s="27"/>
      <c r="B49" s="8">
        <f t="shared" si="0"/>
        <v>44316</v>
      </c>
      <c r="C49" s="17">
        <f t="shared" si="2"/>
        <v>-57683.63860000181</v>
      </c>
      <c r="D49" s="17">
        <v>0</v>
      </c>
      <c r="E49" s="17"/>
      <c r="F49" s="18">
        <f t="shared" si="1"/>
        <v>44316</v>
      </c>
      <c r="G49" s="17">
        <f t="shared" si="3"/>
        <v>-57683.63860000181</v>
      </c>
      <c r="H49" s="19">
        <v>0</v>
      </c>
    </row>
    <row r="50" spans="1:8" x14ac:dyDescent="0.25">
      <c r="A50" s="27"/>
      <c r="B50" s="8">
        <f t="shared" si="0"/>
        <v>44347</v>
      </c>
      <c r="C50" s="17">
        <f t="shared" si="2"/>
        <v>-57683.63860000181</v>
      </c>
      <c r="D50" s="17">
        <v>0</v>
      </c>
      <c r="E50" s="17"/>
      <c r="F50" s="18">
        <f t="shared" si="1"/>
        <v>44347</v>
      </c>
      <c r="G50" s="17">
        <f t="shared" si="3"/>
        <v>-57683.63860000181</v>
      </c>
      <c r="H50" s="19">
        <v>0</v>
      </c>
    </row>
    <row r="51" spans="1:8" x14ac:dyDescent="0.25">
      <c r="A51" s="27"/>
      <c r="B51" s="8">
        <f t="shared" si="0"/>
        <v>44377</v>
      </c>
      <c r="C51" s="17">
        <f t="shared" si="2"/>
        <v>-57683.63860000181</v>
      </c>
      <c r="D51" s="17">
        <v>0</v>
      </c>
      <c r="E51" s="17"/>
      <c r="F51" s="18">
        <f t="shared" si="1"/>
        <v>44377</v>
      </c>
      <c r="G51" s="17">
        <f t="shared" si="3"/>
        <v>-57683.63860000181</v>
      </c>
      <c r="H51" s="19">
        <v>0</v>
      </c>
    </row>
    <row r="52" spans="1:8" x14ac:dyDescent="0.25">
      <c r="A52" s="27"/>
      <c r="B52" s="8">
        <f>EOMONTH(B51,1)</f>
        <v>44408</v>
      </c>
      <c r="C52" s="17">
        <f t="shared" si="2"/>
        <v>-57683.63860000181</v>
      </c>
      <c r="D52" s="17">
        <v>0</v>
      </c>
      <c r="E52" s="17"/>
      <c r="F52" s="18">
        <f>EOMONTH(F51,1)</f>
        <v>44408</v>
      </c>
      <c r="G52" s="17">
        <f t="shared" si="3"/>
        <v>-57683.63860000181</v>
      </c>
      <c r="H52" s="19">
        <v>0</v>
      </c>
    </row>
    <row r="53" spans="1:8" x14ac:dyDescent="0.25">
      <c r="A53" s="27"/>
      <c r="B53" s="8">
        <f t="shared" si="0"/>
        <v>44439</v>
      </c>
      <c r="C53" s="17">
        <f t="shared" si="2"/>
        <v>-57683.63860000181</v>
      </c>
      <c r="D53" s="17">
        <v>0</v>
      </c>
      <c r="E53" s="17"/>
      <c r="F53" s="18">
        <f t="shared" si="1"/>
        <v>44439</v>
      </c>
      <c r="G53" s="17">
        <f t="shared" si="3"/>
        <v>-57683.63860000181</v>
      </c>
      <c r="H53" s="19">
        <v>0</v>
      </c>
    </row>
    <row r="54" spans="1:8" ht="15.75" thickBot="1" x14ac:dyDescent="0.3">
      <c r="A54" s="28"/>
      <c r="B54" s="9">
        <f t="shared" si="0"/>
        <v>44469</v>
      </c>
      <c r="C54" s="20">
        <f t="shared" si="2"/>
        <v>-57683.63860000181</v>
      </c>
      <c r="D54" s="20">
        <v>0</v>
      </c>
      <c r="E54" s="20"/>
      <c r="F54" s="21">
        <f t="shared" si="1"/>
        <v>44469</v>
      </c>
      <c r="G54" s="20">
        <f t="shared" si="3"/>
        <v>-57683.63860000181</v>
      </c>
      <c r="H54" s="22">
        <v>0</v>
      </c>
    </row>
    <row r="55" spans="1:8" x14ac:dyDescent="0.25">
      <c r="B55" s="3">
        <f t="shared" si="0"/>
        <v>44500</v>
      </c>
      <c r="C55" s="13">
        <f t="shared" si="2"/>
        <v>-57683.63860000181</v>
      </c>
      <c r="D55" s="13">
        <v>0</v>
      </c>
      <c r="E55" s="13"/>
      <c r="F55" s="12">
        <f t="shared" si="1"/>
        <v>44500</v>
      </c>
      <c r="G55" s="13">
        <f t="shared" si="3"/>
        <v>-57683.63860000181</v>
      </c>
      <c r="H55" s="13">
        <v>0</v>
      </c>
    </row>
    <row r="56" spans="1:8" x14ac:dyDescent="0.25">
      <c r="B56" s="3">
        <f t="shared" si="0"/>
        <v>44530</v>
      </c>
      <c r="C56" s="13">
        <f t="shared" si="2"/>
        <v>-57683.63860000181</v>
      </c>
      <c r="D56" s="13">
        <v>0</v>
      </c>
      <c r="E56" s="13"/>
      <c r="F56" s="12">
        <f t="shared" si="1"/>
        <v>44530</v>
      </c>
      <c r="G56" s="13">
        <f t="shared" si="3"/>
        <v>-57683.63860000181</v>
      </c>
      <c r="H56" s="13">
        <v>0</v>
      </c>
    </row>
    <row r="57" spans="1:8" ht="15.75" thickBot="1" x14ac:dyDescent="0.3">
      <c r="B57" s="3">
        <f t="shared" si="0"/>
        <v>44561</v>
      </c>
      <c r="C57" s="13">
        <f t="shared" si="2"/>
        <v>-57683.63860000181</v>
      </c>
      <c r="D57" s="13">
        <v>0</v>
      </c>
      <c r="E57" s="13"/>
      <c r="F57" s="12">
        <f t="shared" si="1"/>
        <v>44561</v>
      </c>
      <c r="G57" s="13">
        <f t="shared" si="3"/>
        <v>-57683.63860000181</v>
      </c>
      <c r="H57" s="13">
        <v>0</v>
      </c>
    </row>
    <row r="58" spans="1:8" x14ac:dyDescent="0.25">
      <c r="A58" s="29" t="s">
        <v>6</v>
      </c>
      <c r="B58" s="7">
        <f t="shared" si="0"/>
        <v>44592</v>
      </c>
      <c r="C58" s="14">
        <f t="shared" si="2"/>
        <v>-52876.668716668326</v>
      </c>
      <c r="D58" s="14">
        <f>-$C$57/12</f>
        <v>4806.9698833334842</v>
      </c>
      <c r="E58" s="14"/>
      <c r="F58" s="15">
        <f t="shared" si="1"/>
        <v>44592</v>
      </c>
      <c r="G58" s="14">
        <f t="shared" si="3"/>
        <v>-57683.63860000181</v>
      </c>
      <c r="H58" s="16">
        <v>0</v>
      </c>
    </row>
    <row r="59" spans="1:8" x14ac:dyDescent="0.25">
      <c r="A59" s="30"/>
      <c r="B59" s="8">
        <f t="shared" si="0"/>
        <v>44620</v>
      </c>
      <c r="C59" s="17">
        <f t="shared" si="2"/>
        <v>-48069.698833334842</v>
      </c>
      <c r="D59" s="17">
        <f t="shared" ref="D59:D69" si="4">-$C$57/12</f>
        <v>4806.9698833334842</v>
      </c>
      <c r="E59" s="17"/>
      <c r="F59" s="18">
        <f t="shared" si="1"/>
        <v>44620</v>
      </c>
      <c r="G59" s="17">
        <f t="shared" si="3"/>
        <v>-57683.63860000181</v>
      </c>
      <c r="H59" s="19">
        <v>0</v>
      </c>
    </row>
    <row r="60" spans="1:8" x14ac:dyDescent="0.25">
      <c r="A60" s="30"/>
      <c r="B60" s="8">
        <f t="shared" si="0"/>
        <v>44651</v>
      </c>
      <c r="C60" s="17">
        <f t="shared" si="2"/>
        <v>-43262.728950001358</v>
      </c>
      <c r="D60" s="17">
        <f t="shared" si="4"/>
        <v>4806.9698833334842</v>
      </c>
      <c r="E60" s="17"/>
      <c r="F60" s="18">
        <f t="shared" si="1"/>
        <v>44651</v>
      </c>
      <c r="G60" s="17">
        <f t="shared" si="3"/>
        <v>-52876.668716668326</v>
      </c>
      <c r="H60" s="19">
        <f t="shared" ref="H60:H71" si="5">-$C$57/12</f>
        <v>4806.9698833334842</v>
      </c>
    </row>
    <row r="61" spans="1:8" x14ac:dyDescent="0.25">
      <c r="A61" s="30"/>
      <c r="B61" s="8">
        <f t="shared" si="0"/>
        <v>44681</v>
      </c>
      <c r="C61" s="17">
        <f t="shared" si="2"/>
        <v>-38455.759066667873</v>
      </c>
      <c r="D61" s="17">
        <f t="shared" si="4"/>
        <v>4806.9698833334842</v>
      </c>
      <c r="E61" s="17"/>
      <c r="F61" s="18">
        <f t="shared" si="1"/>
        <v>44681</v>
      </c>
      <c r="G61" s="17">
        <f t="shared" si="3"/>
        <v>-48069.698833334842</v>
      </c>
      <c r="H61" s="19">
        <f t="shared" si="5"/>
        <v>4806.9698833334842</v>
      </c>
    </row>
    <row r="62" spans="1:8" x14ac:dyDescent="0.25">
      <c r="A62" s="30"/>
      <c r="B62" s="8">
        <f t="shared" si="0"/>
        <v>44712</v>
      </c>
      <c r="C62" s="17">
        <f t="shared" si="2"/>
        <v>-33648.789183334389</v>
      </c>
      <c r="D62" s="17">
        <f t="shared" si="4"/>
        <v>4806.9698833334842</v>
      </c>
      <c r="E62" s="17"/>
      <c r="F62" s="18">
        <f t="shared" si="1"/>
        <v>44712</v>
      </c>
      <c r="G62" s="17">
        <f t="shared" si="3"/>
        <v>-43262.728950001358</v>
      </c>
      <c r="H62" s="19">
        <f t="shared" si="5"/>
        <v>4806.9698833334842</v>
      </c>
    </row>
    <row r="63" spans="1:8" x14ac:dyDescent="0.25">
      <c r="A63" s="30"/>
      <c r="B63" s="8">
        <f t="shared" si="0"/>
        <v>44742</v>
      </c>
      <c r="C63" s="17">
        <f t="shared" si="2"/>
        <v>-28841.819300000905</v>
      </c>
      <c r="D63" s="17">
        <f t="shared" si="4"/>
        <v>4806.9698833334842</v>
      </c>
      <c r="E63" s="17"/>
      <c r="F63" s="18">
        <f t="shared" si="1"/>
        <v>44742</v>
      </c>
      <c r="G63" s="17">
        <f t="shared" si="3"/>
        <v>-38455.759066667873</v>
      </c>
      <c r="H63" s="19">
        <f t="shared" si="5"/>
        <v>4806.9698833334842</v>
      </c>
    </row>
    <row r="64" spans="1:8" x14ac:dyDescent="0.25">
      <c r="A64" s="30"/>
      <c r="B64" s="8">
        <f t="shared" si="0"/>
        <v>44773</v>
      </c>
      <c r="C64" s="17">
        <f t="shared" si="2"/>
        <v>-24034.849416667421</v>
      </c>
      <c r="D64" s="17">
        <f t="shared" si="4"/>
        <v>4806.9698833334842</v>
      </c>
      <c r="E64" s="17"/>
      <c r="F64" s="18">
        <f t="shared" si="1"/>
        <v>44773</v>
      </c>
      <c r="G64" s="17">
        <f t="shared" si="3"/>
        <v>-33648.789183334389</v>
      </c>
      <c r="H64" s="19">
        <f t="shared" si="5"/>
        <v>4806.9698833334842</v>
      </c>
    </row>
    <row r="65" spans="1:8" x14ac:dyDescent="0.25">
      <c r="A65" s="30"/>
      <c r="B65" s="8">
        <f t="shared" si="0"/>
        <v>44804</v>
      </c>
      <c r="C65" s="17">
        <f t="shared" si="2"/>
        <v>-19227.879533333937</v>
      </c>
      <c r="D65" s="17">
        <f t="shared" si="4"/>
        <v>4806.9698833334842</v>
      </c>
      <c r="E65" s="17"/>
      <c r="F65" s="18">
        <f t="shared" si="1"/>
        <v>44804</v>
      </c>
      <c r="G65" s="17">
        <f t="shared" si="3"/>
        <v>-28841.819300000905</v>
      </c>
      <c r="H65" s="19">
        <f t="shared" si="5"/>
        <v>4806.9698833334842</v>
      </c>
    </row>
    <row r="66" spans="1:8" x14ac:dyDescent="0.25">
      <c r="A66" s="30"/>
      <c r="B66" s="8">
        <f t="shared" si="0"/>
        <v>44834</v>
      </c>
      <c r="C66" s="17">
        <f t="shared" si="2"/>
        <v>-14420.909650000453</v>
      </c>
      <c r="D66" s="17">
        <f t="shared" si="4"/>
        <v>4806.9698833334842</v>
      </c>
      <c r="E66" s="17"/>
      <c r="F66" s="18">
        <f t="shared" si="1"/>
        <v>44834</v>
      </c>
      <c r="G66" s="17">
        <f t="shared" si="3"/>
        <v>-24034.849416667421</v>
      </c>
      <c r="H66" s="19">
        <f t="shared" si="5"/>
        <v>4806.9698833334842</v>
      </c>
    </row>
    <row r="67" spans="1:8" x14ac:dyDescent="0.25">
      <c r="A67" s="30"/>
      <c r="B67" s="8">
        <f t="shared" si="0"/>
        <v>44865</v>
      </c>
      <c r="C67" s="17">
        <f t="shared" si="2"/>
        <v>-9613.9397666669684</v>
      </c>
      <c r="D67" s="17">
        <f t="shared" si="4"/>
        <v>4806.9698833334842</v>
      </c>
      <c r="E67" s="17"/>
      <c r="F67" s="18">
        <f t="shared" si="1"/>
        <v>44865</v>
      </c>
      <c r="G67" s="17">
        <f t="shared" si="3"/>
        <v>-19227.879533333937</v>
      </c>
      <c r="H67" s="19">
        <f t="shared" si="5"/>
        <v>4806.9698833334842</v>
      </c>
    </row>
    <row r="68" spans="1:8" x14ac:dyDescent="0.25">
      <c r="A68" s="30"/>
      <c r="B68" s="8">
        <f t="shared" si="0"/>
        <v>44895</v>
      </c>
      <c r="C68" s="17">
        <f t="shared" si="2"/>
        <v>-4806.9698833334842</v>
      </c>
      <c r="D68" s="17">
        <f t="shared" si="4"/>
        <v>4806.9698833334842</v>
      </c>
      <c r="E68" s="17"/>
      <c r="F68" s="18">
        <f t="shared" si="1"/>
        <v>44895</v>
      </c>
      <c r="G68" s="17">
        <f t="shared" si="3"/>
        <v>-14420.909650000453</v>
      </c>
      <c r="H68" s="19">
        <f t="shared" si="5"/>
        <v>4806.9698833334842</v>
      </c>
    </row>
    <row r="69" spans="1:8" ht="15.75" thickBot="1" x14ac:dyDescent="0.3">
      <c r="A69" s="31"/>
      <c r="B69" s="9">
        <f t="shared" si="0"/>
        <v>44926</v>
      </c>
      <c r="C69" s="20">
        <f t="shared" si="2"/>
        <v>0</v>
      </c>
      <c r="D69" s="20">
        <f t="shared" si="4"/>
        <v>4806.9698833334842</v>
      </c>
      <c r="E69" s="20"/>
      <c r="F69" s="21">
        <f t="shared" si="1"/>
        <v>44926</v>
      </c>
      <c r="G69" s="20">
        <f t="shared" si="3"/>
        <v>-9613.9397666669684</v>
      </c>
      <c r="H69" s="22">
        <f t="shared" si="5"/>
        <v>4806.9698833334842</v>
      </c>
    </row>
    <row r="70" spans="1:8" x14ac:dyDescent="0.25">
      <c r="B70" s="3">
        <f>EOMONTH(B69,1)</f>
        <v>44957</v>
      </c>
      <c r="C70" s="13">
        <f t="shared" si="2"/>
        <v>0</v>
      </c>
      <c r="D70" s="13">
        <v>0</v>
      </c>
      <c r="E70" s="13"/>
      <c r="F70" s="12">
        <f>EOMONTH(F69,1)</f>
        <v>44957</v>
      </c>
      <c r="G70" s="13">
        <f t="shared" si="3"/>
        <v>-4806.9698833334842</v>
      </c>
      <c r="H70" s="13">
        <f t="shared" si="5"/>
        <v>4806.9698833334842</v>
      </c>
    </row>
    <row r="71" spans="1:8" x14ac:dyDescent="0.25">
      <c r="B71" s="3">
        <f t="shared" si="0"/>
        <v>44985</v>
      </c>
      <c r="C71" s="13">
        <f t="shared" si="2"/>
        <v>0</v>
      </c>
      <c r="D71" s="13">
        <v>0</v>
      </c>
      <c r="E71" s="13"/>
      <c r="F71" s="12">
        <f t="shared" si="1"/>
        <v>44985</v>
      </c>
      <c r="G71" s="13">
        <f t="shared" si="3"/>
        <v>0</v>
      </c>
      <c r="H71" s="13">
        <f t="shared" si="5"/>
        <v>4806.9698833334842</v>
      </c>
    </row>
    <row r="73" spans="1:8" ht="17.25" customHeight="1" x14ac:dyDescent="0.25">
      <c r="A73" s="24" t="s">
        <v>11</v>
      </c>
      <c r="B73" s="24"/>
      <c r="C73" s="24"/>
      <c r="D73" s="24"/>
      <c r="E73" s="24"/>
      <c r="F73" s="24"/>
      <c r="G73" s="24"/>
      <c r="H73" s="24"/>
    </row>
    <row r="74" spans="1:8" ht="17.25" customHeight="1" x14ac:dyDescent="0.25">
      <c r="A74" s="24"/>
      <c r="B74" s="24"/>
      <c r="C74" s="24"/>
      <c r="D74" s="24"/>
      <c r="E74" s="24"/>
      <c r="F74" s="24"/>
      <c r="G74" s="24"/>
      <c r="H74" s="24"/>
    </row>
    <row r="75" spans="1:8" ht="17.25" customHeight="1" x14ac:dyDescent="0.25">
      <c r="A75" s="24" t="s">
        <v>12</v>
      </c>
      <c r="B75" s="24"/>
      <c r="C75" s="24"/>
      <c r="D75" s="24"/>
      <c r="E75" s="24"/>
      <c r="F75" s="24"/>
      <c r="G75" s="24"/>
      <c r="H75" s="24"/>
    </row>
    <row r="76" spans="1:8" ht="15" customHeight="1" x14ac:dyDescent="0.25">
      <c r="A76" s="24"/>
      <c r="B76" s="24"/>
      <c r="C76" s="24"/>
      <c r="D76" s="24"/>
      <c r="E76" s="24"/>
      <c r="F76" s="24"/>
      <c r="G76" s="24"/>
      <c r="H76" s="24"/>
    </row>
  </sheetData>
  <mergeCells count="11">
    <mergeCell ref="B8:D8"/>
    <mergeCell ref="F8:H8"/>
    <mergeCell ref="A73:H74"/>
    <mergeCell ref="A75:H76"/>
    <mergeCell ref="A1:H1"/>
    <mergeCell ref="A2:H2"/>
    <mergeCell ref="A3:H3"/>
    <mergeCell ref="A4:H4"/>
    <mergeCell ref="A6:H6"/>
    <mergeCell ref="A43:A54"/>
    <mergeCell ref="A58:A69"/>
  </mergeCells>
  <printOptions horizontalCentered="1"/>
  <pageMargins left="0.7" right="0.7" top="0.75" bottom="0.75" header="0.3" footer="0.3"/>
  <pageSetup scale="60" orientation="portrait" r:id="rId1"/>
  <headerFooter>
    <oddHeader>&amp;RCASE NO. 2021-00214
ATTACHMENT 2
TO AG DR NO. 1-28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 Troup</dc:creator>
  <cp:lastModifiedBy>Eric J Wilen</cp:lastModifiedBy>
  <cp:lastPrinted>2021-08-20T22:50:39Z</cp:lastPrinted>
  <dcterms:created xsi:type="dcterms:W3CDTF">2021-08-13T15:56:32Z</dcterms:created>
  <dcterms:modified xsi:type="dcterms:W3CDTF">2021-08-20T22:50:48Z</dcterms:modified>
</cp:coreProperties>
</file>