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ollaborate.duke-energy.com/sites/2021KYGRC/2021  KY Gas Rate Case/Discovery/AG's 1st Set Data Requests/"/>
    </mc:Choice>
  </mc:AlternateContent>
  <xr:revisionPtr revIDLastSave="0" documentId="13_ncr:1_{1DBB7E56-E88E-4E66-B800-925942DA57F2}" xr6:coauthVersionLast="44" xr6:coauthVersionMax="44" xr10:uidLastSave="{00000000-0000-0000-0000-000000000000}"/>
  <bookViews>
    <workbookView xWindow="-120" yWindow="-120" windowWidth="29040" windowHeight="15840" xr2:uid="{3D1BD3C5-4C64-4FB5-91C7-6C4D321FB21B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5" i="1" l="1"/>
  <c r="E15" i="1"/>
  <c r="G15" i="1" s="1"/>
  <c r="F7" i="1"/>
  <c r="E7" i="1"/>
  <c r="G14" i="1"/>
  <c r="G13" i="1"/>
  <c r="G12" i="1"/>
  <c r="G6" i="1"/>
  <c r="G5" i="1"/>
  <c r="G4" i="1"/>
  <c r="G7" i="1" l="1"/>
</calcChain>
</file>

<file path=xl/sharedStrings.xml><?xml version="1.0" encoding="utf-8"?>
<sst xmlns="http://schemas.openxmlformats.org/spreadsheetml/2006/main" count="22" uniqueCount="11">
  <si>
    <t xml:space="preserve">Current </t>
  </si>
  <si>
    <t>Tenor</t>
  </si>
  <si>
    <t>Weight</t>
  </si>
  <si>
    <t>UST</t>
  </si>
  <si>
    <t>Spread</t>
  </si>
  <si>
    <t>Cpn</t>
  </si>
  <si>
    <t>5-yr</t>
  </si>
  <si>
    <t>10-yr</t>
  </si>
  <si>
    <t>30-yr</t>
  </si>
  <si>
    <t>Weighted  Average</t>
  </si>
  <si>
    <t>20.5-yr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</si>
</sst>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rgb="FF000000"/>
      <name val="Times New Roman"/>
      <family val="1"/>
    </font>
    <font>
      <b/>
      <sz val="12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14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9" fontId="3" fillId="0" borderId="8" xfId="0" applyNumberFormat="1" applyFont="1" applyBorder="1" applyAlignment="1">
      <alignment horizontal="center" vertical="center"/>
    </xf>
    <xf numFmtId="10" fontId="3" fillId="0" borderId="8" xfId="0" applyNumberFormat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9" fontId="3" fillId="0" borderId="6" xfId="0" applyNumberFormat="1" applyFont="1" applyBorder="1" applyAlignment="1">
      <alignment horizontal="center" vertical="center"/>
    </xf>
    <xf numFmtId="10" fontId="3" fillId="0" borderId="6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10" fontId="3" fillId="0" borderId="9" xfId="0" applyNumberFormat="1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10" fontId="3" fillId="0" borderId="0" xfId="0" applyNumberFormat="1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58AE6A-762F-4BDB-9C3C-1C85DD0AE664}">
  <dimension ref="B1:G17"/>
  <sheetViews>
    <sheetView tabSelected="1" view="pageLayout" zoomScaleNormal="100" workbookViewId="0">
      <selection activeCell="F9" sqref="F9"/>
    </sheetView>
  </sheetViews>
  <sheetFormatPr defaultRowHeight="15" x14ac:dyDescent="0.25"/>
  <cols>
    <col min="2" max="2" width="19.7109375" bestFit="1" customWidth="1"/>
    <col min="3" max="3" width="7.7109375" bestFit="1" customWidth="1"/>
    <col min="4" max="4" width="7.85546875" bestFit="1" customWidth="1"/>
    <col min="5" max="5" width="10.140625" bestFit="1" customWidth="1"/>
    <col min="6" max="6" width="9" bestFit="1" customWidth="1"/>
    <col min="7" max="7" width="6.85546875" bestFit="1" customWidth="1"/>
  </cols>
  <sheetData>
    <row r="1" spans="2:7" ht="15.75" thickBot="1" x14ac:dyDescent="0.3"/>
    <row r="2" spans="2:7" ht="15.75" x14ac:dyDescent="0.25">
      <c r="B2" s="1"/>
      <c r="C2" s="2"/>
      <c r="D2" s="3"/>
      <c r="E2" s="4">
        <v>44454</v>
      </c>
      <c r="F2" s="5" t="s">
        <v>0</v>
      </c>
      <c r="G2" s="6"/>
    </row>
    <row r="3" spans="2:7" ht="16.5" thickBot="1" x14ac:dyDescent="0.3">
      <c r="B3" s="1"/>
      <c r="C3" s="7" t="s">
        <v>1</v>
      </c>
      <c r="D3" s="8" t="s">
        <v>2</v>
      </c>
      <c r="E3" s="7" t="s">
        <v>3</v>
      </c>
      <c r="F3" s="9" t="s">
        <v>4</v>
      </c>
      <c r="G3" s="9" t="s">
        <v>5</v>
      </c>
    </row>
    <row r="4" spans="2:7" ht="15.75" x14ac:dyDescent="0.25">
      <c r="B4" s="1"/>
      <c r="C4" s="10" t="s">
        <v>6</v>
      </c>
      <c r="D4" s="11">
        <v>0.1</v>
      </c>
      <c r="E4" s="12">
        <v>8.5629999999999994E-3</v>
      </c>
      <c r="F4" s="12">
        <v>1.4E-2</v>
      </c>
      <c r="G4" s="12">
        <f>+E4+F4</f>
        <v>2.2563E-2</v>
      </c>
    </row>
    <row r="5" spans="2:7" ht="15.75" x14ac:dyDescent="0.25">
      <c r="B5" s="1"/>
      <c r="C5" s="10" t="s">
        <v>7</v>
      </c>
      <c r="D5" s="11">
        <v>0.35</v>
      </c>
      <c r="E5" s="12">
        <v>1.3871E-2</v>
      </c>
      <c r="F5" s="12">
        <v>1.4999999999999999E-2</v>
      </c>
      <c r="G5" s="12">
        <f>+E5+F5</f>
        <v>2.8871000000000001E-2</v>
      </c>
    </row>
    <row r="6" spans="2:7" ht="16.5" thickBot="1" x14ac:dyDescent="0.3">
      <c r="B6" s="1"/>
      <c r="C6" s="13" t="s">
        <v>8</v>
      </c>
      <c r="D6" s="14">
        <v>0.55000000000000004</v>
      </c>
      <c r="E6" s="15">
        <v>1.9695000000000001E-2</v>
      </c>
      <c r="F6" s="12">
        <v>1.7500000000000002E-2</v>
      </c>
      <c r="G6" s="15">
        <f>+E6+F6</f>
        <v>3.7195000000000006E-2</v>
      </c>
    </row>
    <row r="7" spans="2:7" ht="16.5" thickBot="1" x14ac:dyDescent="0.3">
      <c r="B7" s="16" t="s">
        <v>9</v>
      </c>
      <c r="C7" s="17" t="s">
        <v>10</v>
      </c>
      <c r="D7" s="18"/>
      <c r="E7" s="15">
        <f>SUMPRODUCT(D4:D6,E4:E6)</f>
        <v>1.65434E-2</v>
      </c>
      <c r="F7" s="19">
        <f>SUMPRODUCT(D4:D6,F4:F6)</f>
        <v>1.6275000000000001E-2</v>
      </c>
      <c r="G7" s="15">
        <f>+E7+F7</f>
        <v>3.2818399999999998E-2</v>
      </c>
    </row>
    <row r="8" spans="2:7" ht="15.75" x14ac:dyDescent="0.25">
      <c r="B8" s="20"/>
      <c r="C8" s="1"/>
      <c r="D8" s="1"/>
      <c r="E8" s="1"/>
      <c r="F8" s="1"/>
      <c r="G8" s="1"/>
    </row>
    <row r="9" spans="2:7" ht="16.5" thickBot="1" x14ac:dyDescent="0.3">
      <c r="B9" s="20"/>
      <c r="C9" s="1"/>
      <c r="D9" s="1"/>
      <c r="E9" s="1"/>
      <c r="F9" s="1"/>
      <c r="G9" s="21"/>
    </row>
    <row r="10" spans="2:7" ht="15.75" x14ac:dyDescent="0.25">
      <c r="B10" s="1"/>
      <c r="C10" s="2"/>
      <c r="D10" s="3"/>
      <c r="E10" s="4">
        <v>44819</v>
      </c>
      <c r="F10" s="5" t="s">
        <v>0</v>
      </c>
      <c r="G10" s="6"/>
    </row>
    <row r="11" spans="2:7" ht="16.5" thickBot="1" x14ac:dyDescent="0.3">
      <c r="B11" s="1"/>
      <c r="C11" s="7" t="s">
        <v>1</v>
      </c>
      <c r="D11" s="8" t="s">
        <v>2</v>
      </c>
      <c r="E11" s="7" t="s">
        <v>3</v>
      </c>
      <c r="F11" s="9" t="s">
        <v>4</v>
      </c>
      <c r="G11" s="9" t="s">
        <v>5</v>
      </c>
    </row>
    <row r="12" spans="2:7" ht="15.75" x14ac:dyDescent="0.25">
      <c r="B12" s="1"/>
      <c r="C12" s="10" t="s">
        <v>6</v>
      </c>
      <c r="D12" s="11">
        <v>0.1</v>
      </c>
      <c r="E12" s="12">
        <v>1.2078999999999999E-2</v>
      </c>
      <c r="F12" s="12">
        <v>1.4E-2</v>
      </c>
      <c r="G12" s="12">
        <f>+E12+F12</f>
        <v>2.6078999999999998E-2</v>
      </c>
    </row>
    <row r="13" spans="2:7" ht="15.75" x14ac:dyDescent="0.25">
      <c r="B13" s="1"/>
      <c r="C13" s="10" t="s">
        <v>7</v>
      </c>
      <c r="D13" s="11">
        <v>0.35</v>
      </c>
      <c r="E13" s="12">
        <v>1.6277E-2</v>
      </c>
      <c r="F13" s="12">
        <v>1.4999999999999999E-2</v>
      </c>
      <c r="G13" s="12">
        <f>+E13+F13</f>
        <v>3.1276999999999999E-2</v>
      </c>
    </row>
    <row r="14" spans="2:7" ht="16.5" thickBot="1" x14ac:dyDescent="0.3">
      <c r="B14" s="1"/>
      <c r="C14" s="13" t="s">
        <v>8</v>
      </c>
      <c r="D14" s="14">
        <v>0.55000000000000004</v>
      </c>
      <c r="E14" s="15">
        <v>2.0490999999999999E-2</v>
      </c>
      <c r="F14" s="12">
        <v>1.7500000000000002E-2</v>
      </c>
      <c r="G14" s="15">
        <f>+E14+F14</f>
        <v>3.7990999999999997E-2</v>
      </c>
    </row>
    <row r="15" spans="2:7" ht="16.5" thickBot="1" x14ac:dyDescent="0.3">
      <c r="B15" s="16" t="s">
        <v>9</v>
      </c>
      <c r="C15" s="17" t="s">
        <v>10</v>
      </c>
      <c r="D15" s="18"/>
      <c r="E15" s="15">
        <f>SUMPRODUCT(D12:D14,E12:E14)</f>
        <v>1.8174900000000001E-2</v>
      </c>
      <c r="F15" s="19">
        <f>SUMPRODUCT(D12:D14,F12:F14)</f>
        <v>1.6275000000000001E-2</v>
      </c>
      <c r="G15" s="15">
        <f>+E15+F15</f>
        <v>3.4449900000000006E-2</v>
      </c>
    </row>
    <row r="17" spans="7:7" ht="15.75" x14ac:dyDescent="0.25">
      <c r="G17" s="21"/>
    </row>
  </sheetData>
  <pageMargins left="1" right="0.7" top="1.75" bottom="0.75" header="1" footer="0.3"/>
  <pageSetup orientation="portrait" r:id="rId1"/>
  <headerFooter>
    <oddHeader>&amp;R&amp;"Times New Roman,Bold"&amp;10KyPSC Case No. 2021-00190
AG-DR-01-046(c) Attachment 3
Page 1 of 1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e48392ff-e111-4ddb-bb98-e239aebbafc5">Bauer</Witnes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EFACE5D00A1E4A87E09B004D05D64D" ma:contentTypeVersion="3" ma:contentTypeDescription="Create a new document." ma:contentTypeScope="" ma:versionID="37c8b649bfddbc83703c5e12bc7c0bd4">
  <xsd:schema xmlns:xsd="http://www.w3.org/2001/XMLSchema" xmlns:xs="http://www.w3.org/2001/XMLSchema" xmlns:p="http://schemas.microsoft.com/office/2006/metadata/properties" xmlns:ns2="e48392ff-e111-4ddb-bb98-e239aebbafc5" xmlns:ns3="cf0100b5-1501-4fd1-abc2-4edbffacf322" targetNamespace="http://schemas.microsoft.com/office/2006/metadata/properties" ma:root="true" ma:fieldsID="4ee1986246ea2ddb43df892c26ab7a14" ns2:_="" ns3:_="">
    <xsd:import namespace="e48392ff-e111-4ddb-bb98-e239aebbafc5"/>
    <xsd:import namespace="cf0100b5-1501-4fd1-abc2-4edbffacf322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48392ff-e111-4ddb-bb98-e239aebbafc5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0100b5-1501-4fd1-abc2-4edbffacf32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4CDB0B6E-480F-4E21-AAB7-001E597EBA22}">
  <ds:schemaRefs>
    <ds:schemaRef ds:uri="cf0100b5-1501-4fd1-abc2-4edbffacf322"/>
    <ds:schemaRef ds:uri="http://schemas.openxmlformats.org/package/2006/metadata/core-properties"/>
    <ds:schemaRef ds:uri="http://purl.org/dc/terms/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elements/1.1/"/>
    <ds:schemaRef ds:uri="e48392ff-e111-4ddb-bb98-e239aebbafc5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2896885-F989-4115-9B36-B74E77A0E7F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F1923F2-4774-4B82-850A-2751833E8D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e48392ff-e111-4ddb-bb98-e239aebbafc5"/>
    <ds:schemaRef ds:uri="cf0100b5-1501-4fd1-abc2-4edbffacf3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Duke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Weighted Avg Calc - Electronic File w/ formulas</dc:subject>
  <dc:creator>Plott, Corey</dc:creator>
  <cp:lastModifiedBy>Sunderman, Minna</cp:lastModifiedBy>
  <cp:lastPrinted>2021-07-12T18:30:46Z</cp:lastPrinted>
  <dcterms:created xsi:type="dcterms:W3CDTF">2021-07-07T18:27:43Z</dcterms:created>
  <dcterms:modified xsi:type="dcterms:W3CDTF">2021-07-13T17:56:10Z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ContentTypeId">
    <vt:lpwstr>0x010100C8EFACE5D00A1E4A87E09B004D05D64D</vt:lpwstr>
  </property>
</Properties>
</file>