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AG's 2nd Set Data Requests/"/>
    </mc:Choice>
  </mc:AlternateContent>
  <xr:revisionPtr revIDLastSave="0" documentId="13_ncr:1_{5A225945-5E66-4D68-B7A2-54EB883AC3D9}" xr6:coauthVersionLast="44" xr6:coauthVersionMax="45" xr10:uidLastSave="{00000000-0000-0000-0000-000000000000}"/>
  <bookViews>
    <workbookView xWindow="-110" yWindow="-110" windowWidth="19420" windowHeight="10420" xr2:uid="{BC140391-8B00-49D3-8364-51517E6289AF}"/>
  </bookViews>
  <sheets>
    <sheet name="SCH_J3 - Forecast" sheetId="1" r:id="rId1"/>
    <sheet name="Long-Term Debt" sheetId="2" r:id="rId2"/>
  </sheets>
  <externalReferences>
    <externalReference r:id="rId3"/>
  </externalReferences>
  <definedNames>
    <definedName name="_Dist_Bin" hidden="1">#REF!</definedName>
    <definedName name="_Dist_Values" hidden="1">#REF!</definedName>
    <definedName name="Month_Info">[1]Actions!$B$10:$P$35</definedName>
    <definedName name="_xlnm.Print_Area" localSheetId="1">'Long-Term Debt'!$D$7:$Q$109</definedName>
    <definedName name="_xlnm.Print_Titles" localSheetId="1">'Long-Term Debt'!$B:$C,'Long-Term Debt'!$5:$6</definedName>
    <definedName name="Report_Data">[1]VLookUp_Data!$A$5:$AT$1579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S8" i="2" s="1"/>
  <c r="Q9" i="2"/>
  <c r="S9" i="2" s="1"/>
  <c r="Q10" i="2"/>
  <c r="S10" i="2" s="1"/>
  <c r="Q12" i="2"/>
  <c r="S12" i="2" s="1"/>
  <c r="Q51" i="2"/>
  <c r="C53" i="2"/>
  <c r="C54" i="2"/>
  <c r="Q54" i="2"/>
  <c r="C55" i="2"/>
  <c r="C67" i="2"/>
  <c r="C89" i="2" s="1"/>
  <c r="C68" i="2"/>
  <c r="C90" i="2" s="1"/>
  <c r="C69" i="2"/>
  <c r="C91" i="2" s="1"/>
  <c r="C70" i="2"/>
  <c r="C92" i="2" s="1"/>
  <c r="C71" i="2"/>
  <c r="C72" i="2"/>
  <c r="C94" i="2" s="1"/>
  <c r="C73" i="2"/>
  <c r="C95" i="2" s="1"/>
  <c r="C74" i="2"/>
  <c r="C77" i="2"/>
  <c r="C78" i="2"/>
  <c r="C79" i="2"/>
  <c r="C80" i="2"/>
  <c r="Q87" i="2"/>
  <c r="C93" i="2"/>
  <c r="C96" i="2"/>
  <c r="Q100" i="2"/>
  <c r="M48" i="1" s="1"/>
  <c r="C105" i="2"/>
  <c r="Q106" i="2"/>
  <c r="G54" i="1"/>
  <c r="A51" i="1"/>
  <c r="A52" i="1" s="1"/>
  <c r="A53" i="1" s="1"/>
  <c r="A54" i="1" s="1"/>
  <c r="A55" i="1" s="1"/>
  <c r="A56" i="1" s="1"/>
  <c r="A57" i="1" s="1"/>
  <c r="L27" i="1"/>
  <c r="Q64" i="2" l="1"/>
  <c r="Q61" i="2"/>
  <c r="Q60" i="2"/>
  <c r="Q103" i="2"/>
  <c r="Q58" i="2"/>
  <c r="M27" i="1" s="1"/>
  <c r="Q77" i="2"/>
  <c r="M21" i="1" s="1"/>
  <c r="Q96" i="2"/>
  <c r="Q35" i="2"/>
  <c r="J33" i="1" s="1"/>
  <c r="L33" i="1" s="1"/>
  <c r="Q97" i="2"/>
  <c r="Q91" i="2"/>
  <c r="Q80" i="2"/>
  <c r="M24" i="1" s="1"/>
  <c r="Q98" i="2"/>
  <c r="Q90" i="2"/>
  <c r="Q94" i="2"/>
  <c r="Q88" i="2"/>
  <c r="Q92" i="2"/>
  <c r="Q83" i="2"/>
  <c r="Q107" i="2"/>
  <c r="Q34" i="2"/>
  <c r="J32" i="1" s="1"/>
  <c r="L32" i="1" s="1"/>
  <c r="Q89" i="2"/>
  <c r="Q44" i="2"/>
  <c r="J42" i="1" s="1"/>
  <c r="L42" i="1" s="1"/>
  <c r="Q101" i="2"/>
  <c r="M49" i="1" s="1"/>
  <c r="Q82" i="2"/>
  <c r="M29" i="1" s="1"/>
  <c r="Q63" i="2"/>
  <c r="Q59" i="2"/>
  <c r="Q46" i="2"/>
  <c r="J45" i="1" s="1"/>
  <c r="L45" i="1" s="1"/>
  <c r="Q31" i="2"/>
  <c r="J29" i="1" s="1"/>
  <c r="L29" i="1" s="1"/>
  <c r="Q13" i="2"/>
  <c r="S13" i="2" s="1"/>
  <c r="Q102" i="2" l="1"/>
  <c r="Q45" i="2"/>
  <c r="J43" i="1" s="1"/>
  <c r="L43" i="1" s="1"/>
  <c r="Q50" i="2"/>
  <c r="I30" i="1" s="1"/>
  <c r="Q30" i="2"/>
  <c r="J28" i="1" s="1"/>
  <c r="L28" i="1" s="1"/>
  <c r="M30" i="1"/>
  <c r="Q95" i="2"/>
  <c r="Q40" i="2"/>
  <c r="J38" i="1" s="1"/>
  <c r="L38" i="1" s="1"/>
  <c r="Q33" i="2"/>
  <c r="J31" i="1" s="1"/>
  <c r="L31" i="1" s="1"/>
  <c r="Q81" i="2"/>
  <c r="M28" i="1" s="1"/>
  <c r="Q42" i="2"/>
  <c r="J41" i="1" s="1"/>
  <c r="L41" i="1" s="1"/>
  <c r="Q36" i="2"/>
  <c r="J34" i="1" s="1"/>
  <c r="L34" i="1" s="1"/>
  <c r="Q41" i="2"/>
  <c r="J40" i="1" s="1"/>
  <c r="L40" i="1" s="1"/>
  <c r="Q26" i="2"/>
  <c r="Q78" i="2"/>
  <c r="M22" i="1" s="1"/>
  <c r="Q99" i="2"/>
  <c r="M47" i="1" s="1"/>
  <c r="Q48" i="2"/>
  <c r="J47" i="1" s="1"/>
  <c r="L47" i="1" s="1"/>
  <c r="Q47" i="2"/>
  <c r="J44" i="1" s="1"/>
  <c r="L44" i="1" s="1"/>
  <c r="Q32" i="2"/>
  <c r="J30" i="1" s="1"/>
  <c r="L30" i="1" s="1"/>
  <c r="Q49" i="2"/>
  <c r="J48" i="1" s="1"/>
  <c r="L48" i="1" s="1"/>
  <c r="Q79" i="2"/>
  <c r="Q86" i="2"/>
  <c r="M33" i="1" s="1"/>
  <c r="Q85" i="2"/>
  <c r="M32" i="1" s="1"/>
  <c r="Q84" i="2"/>
  <c r="Q93" i="2"/>
  <c r="I54" i="1"/>
  <c r="Q15" i="2"/>
  <c r="S15" i="2" s="1"/>
  <c r="Q66" i="2"/>
  <c r="M35" i="1" s="1"/>
  <c r="Q14" i="2"/>
  <c r="S14" i="2" s="1"/>
  <c r="Q65" i="2"/>
  <c r="M34" i="1" s="1"/>
  <c r="Q27" i="2"/>
  <c r="Q43" i="2"/>
  <c r="J39" i="1" s="1"/>
  <c r="L39" i="1" s="1"/>
  <c r="Q39" i="2"/>
  <c r="J37" i="1" s="1"/>
  <c r="L37" i="1" s="1"/>
  <c r="Q37" i="2"/>
  <c r="J35" i="1" s="1"/>
  <c r="L35" i="1" s="1"/>
  <c r="Q75" i="2" l="1"/>
  <c r="M45" i="1" s="1"/>
  <c r="Q24" i="2"/>
  <c r="S24" i="2" s="1"/>
  <c r="S27" i="2"/>
  <c r="K22" i="1"/>
  <c r="L22" i="1" s="1"/>
  <c r="Q55" i="2"/>
  <c r="J52" i="1" s="1"/>
  <c r="Q38" i="2"/>
  <c r="J36" i="1" s="1"/>
  <c r="L36" i="1" s="1"/>
  <c r="S26" i="2"/>
  <c r="K21" i="1"/>
  <c r="Q104" i="2"/>
  <c r="M52" i="1" s="1"/>
  <c r="L21" i="1" l="1"/>
  <c r="Q29" i="2"/>
  <c r="J54" i="1"/>
  <c r="S29" i="2" l="1"/>
  <c r="K24" i="1"/>
  <c r="L24" i="1" s="1"/>
  <c r="D56" i="2" l="1"/>
  <c r="Q74" i="2"/>
  <c r="M43" i="1" s="1"/>
  <c r="Q22" i="2"/>
  <c r="S22" i="2" s="1"/>
  <c r="Q53" i="2" l="1"/>
  <c r="Q28" i="2"/>
  <c r="Q70" i="2"/>
  <c r="M40" i="1" s="1"/>
  <c r="Q19" i="2"/>
  <c r="S19" i="2" s="1"/>
  <c r="E56" i="2"/>
  <c r="Q73" i="2"/>
  <c r="M42" i="1" s="1"/>
  <c r="Q21" i="2"/>
  <c r="S21" i="2" s="1"/>
  <c r="Q71" i="2"/>
  <c r="M41" i="1" s="1"/>
  <c r="Q20" i="2"/>
  <c r="S20" i="2" s="1"/>
  <c r="S28" i="2" l="1"/>
  <c r="K23" i="1"/>
  <c r="Q69" i="2"/>
  <c r="M38" i="1" s="1"/>
  <c r="Q18" i="2"/>
  <c r="S18" i="2" s="1"/>
  <c r="F56" i="2"/>
  <c r="Q68" i="2"/>
  <c r="M37" i="1" s="1"/>
  <c r="Q17" i="2"/>
  <c r="S17" i="2" s="1"/>
  <c r="Q7" i="2"/>
  <c r="Q76" i="2"/>
  <c r="M44" i="1" s="1"/>
  <c r="Q25" i="2"/>
  <c r="S25" i="2" s="1"/>
  <c r="L23" i="1" l="1"/>
  <c r="K54" i="1"/>
  <c r="S7" i="2"/>
  <c r="G56" i="2"/>
  <c r="Q11" i="2"/>
  <c r="S11" i="2" s="1"/>
  <c r="Q62" i="2" l="1"/>
  <c r="H56" i="2"/>
  <c r="Q52" i="2" l="1"/>
  <c r="H52" i="1" s="1"/>
  <c r="Q16" i="2"/>
  <c r="M31" i="1"/>
  <c r="I56" i="2"/>
  <c r="H54" i="1" l="1"/>
  <c r="L52" i="1"/>
  <c r="L54" i="1" s="1"/>
  <c r="Q67" i="2"/>
  <c r="S16" i="2"/>
  <c r="J56" i="2"/>
  <c r="K56" i="2" l="1"/>
  <c r="M36" i="1"/>
  <c r="L56" i="2" l="1"/>
  <c r="M56" i="2" l="1"/>
  <c r="N56" i="2" l="1"/>
  <c r="O108" i="2" l="1"/>
  <c r="O56" i="2"/>
  <c r="O109" i="2" l="1"/>
  <c r="P56" i="2"/>
  <c r="Q23" i="2"/>
  <c r="S23" i="2" l="1"/>
  <c r="Q56" i="2"/>
  <c r="Q72" i="2"/>
  <c r="P108" i="2"/>
  <c r="P109" i="2" s="1"/>
  <c r="M39" i="1" l="1"/>
  <c r="G108" i="2" l="1"/>
  <c r="G109" i="2" s="1"/>
  <c r="H108" i="2" l="1"/>
  <c r="H109" i="2" s="1"/>
  <c r="I108" i="2" l="1"/>
  <c r="I109" i="2" s="1"/>
  <c r="J108" i="2" l="1"/>
  <c r="J109" i="2" s="1"/>
  <c r="E108" i="2"/>
  <c r="E109" i="2" s="1"/>
  <c r="D108" i="2" l="1"/>
  <c r="D109" i="2" s="1"/>
  <c r="K108" i="2"/>
  <c r="K109" i="2" s="1"/>
  <c r="L108" i="2" l="1"/>
  <c r="L109" i="2" s="1"/>
  <c r="F108" i="2" l="1"/>
  <c r="F109" i="2" s="1"/>
  <c r="N108" i="2"/>
  <c r="N109" i="2" s="1"/>
  <c r="M108" i="2" l="1"/>
  <c r="M109" i="2" s="1"/>
  <c r="Q105" i="2"/>
  <c r="M23" i="1" l="1"/>
  <c r="M54" i="1" s="1"/>
  <c r="M57" i="1" s="1"/>
  <c r="Q108" i="2"/>
  <c r="Q109" i="2" s="1"/>
</calcChain>
</file>

<file path=xl/sharedStrings.xml><?xml version="1.0" encoding="utf-8"?>
<sst xmlns="http://schemas.openxmlformats.org/spreadsheetml/2006/main" count="219" uniqueCount="119">
  <si>
    <t>DUKE ENERGY KENTUCKY, INC.</t>
  </si>
  <si>
    <t>CASE NO. 2021-00XYZ</t>
  </si>
  <si>
    <t>EMBEDDED COST OF LONG-TERM DEBT</t>
  </si>
  <si>
    <t>THIRTEEN MONTH AVERAGE BALANCE ENDING DECEMBER 31, 2022</t>
  </si>
  <si>
    <t>(CORPORATE)</t>
  </si>
  <si>
    <t>DATA:  BASE PERIOD  "X" FORECASTED PERIOD</t>
  </si>
  <si>
    <t>SCHEDULE J-3</t>
  </si>
  <si>
    <t>DATE OF CAPITAL STRUCTURE: END OF FORECASTED PERIOD</t>
  </si>
  <si>
    <t>PAGE  2  OF  2</t>
  </si>
  <si>
    <t xml:space="preserve">TYPE OF FILING:  "X" ORIGINAL   UPDATED    REVISED  </t>
  </si>
  <si>
    <t>WITNESS RESPONSIBLE:</t>
  </si>
  <si>
    <t xml:space="preserve">WORK PAPER REFERENCE NO(S).: </t>
  </si>
  <si>
    <t>C. BAUER</t>
  </si>
  <si>
    <t>DEBT ISSUE</t>
  </si>
  <si>
    <t>DATE</t>
  </si>
  <si>
    <t>MATURITY</t>
  </si>
  <si>
    <t>FACE</t>
  </si>
  <si>
    <t>UNAMORT.</t>
  </si>
  <si>
    <t>UNAMORT. LOSS</t>
  </si>
  <si>
    <t>ANNUAL</t>
  </si>
  <si>
    <t>LINE</t>
  </si>
  <si>
    <t>TYPE, COUPON</t>
  </si>
  <si>
    <t>ISSUED</t>
  </si>
  <si>
    <t>PRINCIPAL</t>
  </si>
  <si>
    <t>AMOUNT</t>
  </si>
  <si>
    <t>(DISCOUNT)</t>
  </si>
  <si>
    <t>DEBT</t>
  </si>
  <si>
    <t>ON REACQUIRED</t>
  </si>
  <si>
    <t>CARRYING</t>
  </si>
  <si>
    <t>INTEREST</t>
  </si>
  <si>
    <t xml:space="preserve"> NO.</t>
  </si>
  <si>
    <t>RATE</t>
  </si>
  <si>
    <t>(DAY/MO/YR)</t>
  </si>
  <si>
    <t>OUTSTANDING</t>
  </si>
  <si>
    <t>OR PREMIUM</t>
  </si>
  <si>
    <t>EXPENSE</t>
  </si>
  <si>
    <t>VALUE</t>
  </si>
  <si>
    <t>COST(*)</t>
  </si>
  <si>
    <t>(A)</t>
  </si>
  <si>
    <t>(B)</t>
  </si>
  <si>
    <t>(C)</t>
  </si>
  <si>
    <t>(D)</t>
  </si>
  <si>
    <t>(E)</t>
  </si>
  <si>
    <t>(F)</t>
  </si>
  <si>
    <t>(G)</t>
  </si>
  <si>
    <t>(H=D+E-F-G)</t>
  </si>
  <si>
    <t>(I)</t>
  </si>
  <si>
    <t>($)</t>
  </si>
  <si>
    <t>Unamortized Loss on Reacquired Debt</t>
  </si>
  <si>
    <t>7.65% due 7/15/2025</t>
  </si>
  <si>
    <t>5.5% due 1/1/2024</t>
  </si>
  <si>
    <t>6.5% due 1/15/2022</t>
  </si>
  <si>
    <t>Variable rate PCB, due 8/1/2027</t>
  </si>
  <si>
    <t>Other Long Term Debt</t>
  </si>
  <si>
    <t>LT Commercial Paper</t>
  </si>
  <si>
    <t>Series</t>
  </si>
  <si>
    <t>Debentures</t>
  </si>
  <si>
    <t>Variable</t>
  </si>
  <si>
    <t>Future Debentures</t>
  </si>
  <si>
    <t>MCF Fees</t>
  </si>
  <si>
    <t>LOC Fees</t>
  </si>
  <si>
    <t>Other fees ($26.720M - remarketing, insurance, Bilateral LC)</t>
  </si>
  <si>
    <t xml:space="preserve">Current Maturities </t>
  </si>
  <si>
    <t xml:space="preserve">     Totals</t>
  </si>
  <si>
    <t>Embedded Cost of Long-Term Debt (I / H)</t>
  </si>
  <si>
    <t>(*) Annualized interest cost plus (or minus) amortization of discount or premium plus amortization</t>
  </si>
  <si>
    <t xml:space="preserve">     of issue costs minus (or plus) amortization of gain (or loss) on reacquired debt.</t>
  </si>
  <si>
    <t xml:space="preserve">Total Interest </t>
  </si>
  <si>
    <t>Embedded Cost of Long-Term Debt</t>
  </si>
  <si>
    <t>Projected Annualized Interest Expense</t>
  </si>
  <si>
    <t>Unsecured - Private due 2023</t>
  </si>
  <si>
    <t>Pollution Control Bonds - 50M</t>
  </si>
  <si>
    <t>Current maturities of Unamortized debt expense</t>
  </si>
  <si>
    <t>Current maturities of Unamortized Loss on Reaquired Debt</t>
  </si>
  <si>
    <t>Current Maturities of LTD - int. expense</t>
  </si>
  <si>
    <t>Unsecured - due 2036</t>
  </si>
  <si>
    <t>Projected Annualized Amortization of Debt Discount</t>
  </si>
  <si>
    <t>Other fees</t>
  </si>
  <si>
    <t>$26.7M PCB - Remarketing, Insurance, BiLat LC Facility Fees; Quarterly MCF Facility Fees</t>
  </si>
  <si>
    <t>Future Debenture</t>
  </si>
  <si>
    <t>Unsecured - private - due 2057</t>
  </si>
  <si>
    <t>Unsecured - private - due 2047</t>
  </si>
  <si>
    <t>Unsecured - Private - due 2029</t>
  </si>
  <si>
    <t>Unsecured - private - due 2046</t>
  </si>
  <si>
    <t>Unsecured - Private - due 2026</t>
  </si>
  <si>
    <t>Pollution Control Bonds - 27M</t>
  </si>
  <si>
    <t>Projected Annualized Amortization of Debt Issuance Expenses</t>
  </si>
  <si>
    <t>Projected Annualized Amortization of Loss on Reacquired Debt</t>
  </si>
  <si>
    <t>Forecasted bond offerings</t>
  </si>
  <si>
    <t>Future Long term debt</t>
  </si>
  <si>
    <t>Unsecured - Private due 2057</t>
  </si>
  <si>
    <t>Unsecured - Private due 2047</t>
  </si>
  <si>
    <t>Unsecured - Private due 2029</t>
  </si>
  <si>
    <t>Long term Debt</t>
  </si>
  <si>
    <t>LTD CP</t>
  </si>
  <si>
    <t>LT CP</t>
  </si>
  <si>
    <t>Interest</t>
  </si>
  <si>
    <t>Projected Carrying Value</t>
  </si>
  <si>
    <t>Current Maturities of LTD</t>
  </si>
  <si>
    <t>Projected Balances of Unamortized Debt Discount/Premium</t>
  </si>
  <si>
    <t>Unsecured - Private due 2050</t>
  </si>
  <si>
    <t>Unsecured - Private due 2030</t>
  </si>
  <si>
    <t>Unsecured - Private due 2049</t>
  </si>
  <si>
    <t>Unsecured - Private due 2025</t>
  </si>
  <si>
    <t>Unsecured - Private due 2048</t>
  </si>
  <si>
    <t>Unsecured - Private due 2028</t>
  </si>
  <si>
    <t>Projected Balances of Unamortized Debt Issuance Expenses</t>
  </si>
  <si>
    <t>VAR due August 2027</t>
  </si>
  <si>
    <t>6.5 due November 2022</t>
  </si>
  <si>
    <t>5.5 due January 2024</t>
  </si>
  <si>
    <t>7.65 due July 2025</t>
  </si>
  <si>
    <t>Projected Balances of Unamortized Loss on Reacquired Debt</t>
  </si>
  <si>
    <t>Long Term Debt</t>
  </si>
  <si>
    <t>12/31/21 - 12/31/22</t>
  </si>
  <si>
    <t>issue</t>
  </si>
  <si>
    <t>Category</t>
  </si>
  <si>
    <t>AVERAGE</t>
  </si>
  <si>
    <t>FORECAST</t>
  </si>
  <si>
    <t>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</si>
</sst>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_(* #,##0_);_(* \(#,##0\);_(* &quot;-&quot;??_);_(@_)"/>
    <numFmt numFmtId="166" formatCode="0.000%"/>
    <numFmt numFmtId="167" formatCode="m/d/yy;@"/>
  </numFmts>
  <fonts count="16" x14ac:knownFonts="1"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rgb="FF3333FF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11" fillId="0" borderId="0"/>
    <xf numFmtId="44" fontId="2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left"/>
    </xf>
    <xf numFmtId="0" fontId="2" fillId="0" borderId="0" xfId="3" applyFont="1"/>
    <xf numFmtId="0" fontId="3" fillId="0" borderId="0" xfId="3" applyFont="1" applyAlignment="1">
      <alignment horizontal="centerContinuous"/>
    </xf>
    <xf numFmtId="0" fontId="3" fillId="0" borderId="0" xfId="3" applyFont="1" applyAlignment="1">
      <alignment horizontal="left"/>
    </xf>
    <xf numFmtId="0" fontId="2" fillId="0" borderId="0" xfId="4" applyFont="1" applyAlignment="1">
      <alignment horizontal="centerContinuous"/>
    </xf>
    <xf numFmtId="164" fontId="2" fillId="0" borderId="0" xfId="3" applyNumberFormat="1" applyFont="1" applyAlignment="1" applyProtection="1">
      <alignment horizontal="centerContinuous"/>
      <protection locked="0"/>
    </xf>
    <xf numFmtId="37" fontId="2" fillId="0" borderId="0" xfId="3" applyNumberFormat="1" applyFont="1" applyAlignment="1">
      <alignment horizontal="centerContinuous"/>
    </xf>
    <xf numFmtId="10" fontId="2" fillId="0" borderId="0" xfId="3" applyNumberFormat="1" applyFont="1" applyAlignment="1">
      <alignment horizontal="centerContinuous"/>
    </xf>
    <xf numFmtId="0" fontId="2" fillId="0" borderId="0" xfId="5" applyFont="1"/>
    <xf numFmtId="0" fontId="2" fillId="0" borderId="0" xfId="3" applyFont="1" applyProtection="1">
      <protection locked="0"/>
    </xf>
    <xf numFmtId="37" fontId="2" fillId="0" borderId="0" xfId="3" applyNumberFormat="1" applyFont="1"/>
    <xf numFmtId="0" fontId="2" fillId="0" borderId="0" xfId="4" applyFont="1" applyAlignment="1">
      <alignment horizontal="left"/>
    </xf>
    <xf numFmtId="0" fontId="2" fillId="0" borderId="0" xfId="3" applyFont="1" applyAlignment="1">
      <alignment horizontal="fill"/>
    </xf>
    <xf numFmtId="0" fontId="2" fillId="0" borderId="1" xfId="3" applyFont="1" applyBorder="1"/>
    <xf numFmtId="0" fontId="2" fillId="0" borderId="1" xfId="3" applyFont="1" applyBorder="1" applyProtection="1">
      <protection locked="0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0" xfId="3" applyFont="1" applyAlignment="1" applyProtection="1">
      <alignment horizontal="left" indent="1"/>
      <protection locked="0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7" fillId="0" borderId="0" xfId="3" applyFont="1"/>
    <xf numFmtId="165" fontId="2" fillId="0" borderId="0" xfId="3" applyNumberFormat="1" applyFont="1"/>
    <xf numFmtId="166" fontId="6" fillId="0" borderId="0" xfId="0" applyNumberFormat="1" applyFont="1" applyAlignment="1">
      <alignment horizontal="center"/>
    </xf>
    <xf numFmtId="41" fontId="6" fillId="0" borderId="0" xfId="3" applyNumberFormat="1" applyFont="1"/>
    <xf numFmtId="41" fontId="6" fillId="0" borderId="0" xfId="1" applyNumberFormat="1" applyFont="1" applyProtection="1">
      <protection locked="0"/>
    </xf>
    <xf numFmtId="41" fontId="2" fillId="0" borderId="0" xfId="1" applyNumberFormat="1"/>
    <xf numFmtId="10" fontId="6" fillId="0" borderId="0" xfId="3" applyNumberFormat="1" applyFont="1"/>
    <xf numFmtId="166" fontId="6" fillId="0" borderId="0" xfId="2" applyNumberFormat="1" applyFont="1" applyAlignment="1">
      <alignment horizontal="center"/>
    </xf>
    <xf numFmtId="164" fontId="6" fillId="0" borderId="0" xfId="3" applyNumberFormat="1" applyFont="1" applyProtection="1">
      <protection locked="0"/>
    </xf>
    <xf numFmtId="41" fontId="6" fillId="0" borderId="0" xfId="3" applyNumberFormat="1" applyFont="1" applyProtection="1">
      <protection locked="0"/>
    </xf>
    <xf numFmtId="166" fontId="6" fillId="0" borderId="0" xfId="6" applyNumberFormat="1" applyFont="1" applyAlignment="1" applyProtection="1">
      <alignment horizontal="center"/>
      <protection locked="0"/>
    </xf>
    <xf numFmtId="166" fontId="2" fillId="0" borderId="0" xfId="3" applyNumberFormat="1" applyFont="1" applyAlignment="1" applyProtection="1">
      <alignment horizontal="left"/>
      <protection locked="0"/>
    </xf>
    <xf numFmtId="166" fontId="0" fillId="0" borderId="0" xfId="3" applyNumberFormat="1" applyFont="1" applyAlignment="1" applyProtection="1">
      <alignment horizontal="left"/>
      <protection locked="0"/>
    </xf>
    <xf numFmtId="10" fontId="6" fillId="0" borderId="0" xfId="3" applyNumberFormat="1" applyFont="1" applyAlignment="1">
      <alignment horizontal="center"/>
    </xf>
    <xf numFmtId="165" fontId="6" fillId="0" borderId="0" xfId="1" applyNumberFormat="1" applyFont="1" applyProtection="1">
      <protection locked="0"/>
    </xf>
    <xf numFmtId="41" fontId="6" fillId="0" borderId="0" xfId="1" applyNumberFormat="1" applyFont="1" applyAlignment="1">
      <alignment horizontal="center" vertical="center"/>
    </xf>
    <xf numFmtId="10" fontId="2" fillId="0" borderId="0" xfId="3" applyNumberFormat="1" applyFont="1"/>
    <xf numFmtId="166" fontId="2" fillId="0" borderId="0" xfId="2" applyNumberFormat="1" applyAlignment="1">
      <alignment horizontal="left"/>
    </xf>
    <xf numFmtId="164" fontId="2" fillId="0" borderId="0" xfId="3" applyNumberFormat="1" applyFont="1" applyProtection="1">
      <protection locked="0"/>
    </xf>
    <xf numFmtId="41" fontId="3" fillId="0" borderId="0" xfId="3" applyNumberFormat="1" applyFont="1" applyProtection="1">
      <protection locked="0"/>
    </xf>
    <xf numFmtId="41" fontId="2" fillId="0" borderId="0" xfId="1" applyNumberFormat="1" applyProtection="1">
      <protection locked="0"/>
    </xf>
    <xf numFmtId="0" fontId="2" fillId="0" borderId="0" xfId="7" applyFont="1"/>
    <xf numFmtId="165" fontId="2" fillId="0" borderId="0" xfId="1" applyNumberFormat="1"/>
    <xf numFmtId="41" fontId="2" fillId="0" borderId="2" xfId="1" applyNumberFormat="1" applyBorder="1"/>
    <xf numFmtId="0" fontId="9" fillId="0" borderId="0" xfId="3" applyFont="1" applyAlignment="1">
      <alignment horizontal="right"/>
    </xf>
    <xf numFmtId="165" fontId="9" fillId="0" borderId="0" xfId="1" applyNumberFormat="1" applyFont="1"/>
    <xf numFmtId="0" fontId="10" fillId="0" borderId="0" xfId="3" applyFont="1"/>
    <xf numFmtId="166" fontId="2" fillId="0" borderId="3" xfId="3" applyNumberFormat="1" applyFont="1" applyBorder="1"/>
    <xf numFmtId="166" fontId="2" fillId="0" borderId="0" xfId="2" applyNumberFormat="1"/>
    <xf numFmtId="37" fontId="2" fillId="0" borderId="0" xfId="3" applyNumberFormat="1" applyFont="1" applyAlignment="1">
      <alignment horizontal="right"/>
    </xf>
    <xf numFmtId="43" fontId="2" fillId="0" borderId="0" xfId="3" applyNumberFormat="1" applyFont="1"/>
    <xf numFmtId="0" fontId="11" fillId="0" borderId="0" xfId="8"/>
    <xf numFmtId="43" fontId="11" fillId="0" borderId="0" xfId="8" applyNumberFormat="1"/>
    <xf numFmtId="0" fontId="12" fillId="0" borderId="0" xfId="8" applyFont="1"/>
    <xf numFmtId="165" fontId="2" fillId="0" borderId="0" xfId="1" applyNumberFormat="1" applyAlignment="1">
      <alignment horizontal="center" vertical="center"/>
    </xf>
    <xf numFmtId="0" fontId="13" fillId="0" borderId="0" xfId="8" applyFont="1"/>
    <xf numFmtId="166" fontId="13" fillId="2" borderId="4" xfId="2" applyNumberFormat="1" applyFont="1" applyFill="1" applyBorder="1"/>
    <xf numFmtId="166" fontId="13" fillId="0" borderId="5" xfId="2" applyNumberFormat="1" applyFont="1" applyBorder="1"/>
    <xf numFmtId="0" fontId="13" fillId="0" borderId="5" xfId="8" applyFont="1" applyBorder="1"/>
    <xf numFmtId="0" fontId="12" fillId="0" borderId="6" xfId="8" applyFont="1" applyBorder="1"/>
    <xf numFmtId="165" fontId="13" fillId="0" borderId="0" xfId="8" applyNumberFormat="1" applyFont="1"/>
    <xf numFmtId="165" fontId="13" fillId="2" borderId="7" xfId="1" applyNumberFormat="1" applyFont="1" applyFill="1" applyBorder="1"/>
    <xf numFmtId="165" fontId="13" fillId="0" borderId="3" xfId="1" applyNumberFormat="1" applyFont="1" applyBorder="1"/>
    <xf numFmtId="0" fontId="13" fillId="0" borderId="0" xfId="3" applyFont="1"/>
    <xf numFmtId="0" fontId="2" fillId="0" borderId="8" xfId="8" applyFont="1" applyBorder="1"/>
    <xf numFmtId="165" fontId="2" fillId="2" borderId="10" xfId="1" applyNumberFormat="1" applyFill="1" applyBorder="1" applyAlignment="1">
      <alignment horizontal="center" vertical="center"/>
    </xf>
    <xf numFmtId="165" fontId="2" fillId="3" borderId="12" xfId="1" applyNumberFormat="1" applyFill="1" applyBorder="1"/>
    <xf numFmtId="165" fontId="2" fillId="3" borderId="11" xfId="1" applyNumberFormat="1" applyFill="1" applyBorder="1"/>
    <xf numFmtId="165" fontId="2" fillId="3" borderId="13" xfId="1" applyNumberFormat="1" applyFill="1" applyBorder="1"/>
    <xf numFmtId="165" fontId="2" fillId="2" borderId="15" xfId="1" applyNumberFormat="1" applyFill="1" applyBorder="1" applyAlignment="1">
      <alignment horizontal="center" vertical="center"/>
    </xf>
    <xf numFmtId="165" fontId="2" fillId="3" borderId="16" xfId="1" applyNumberFormat="1" applyFill="1" applyBorder="1"/>
    <xf numFmtId="165" fontId="2" fillId="3" borderId="1" xfId="1" applyNumberFormat="1" applyFill="1" applyBorder="1"/>
    <xf numFmtId="165" fontId="2" fillId="3" borderId="17" xfId="1" applyNumberFormat="1" applyFill="1" applyBorder="1"/>
    <xf numFmtId="165" fontId="2" fillId="2" borderId="20" xfId="1" applyNumberFormat="1" applyFill="1" applyBorder="1" applyAlignment="1">
      <alignment horizontal="center" vertical="center"/>
    </xf>
    <xf numFmtId="165" fontId="2" fillId="3" borderId="21" xfId="1" applyNumberFormat="1" applyFill="1" applyBorder="1"/>
    <xf numFmtId="165" fontId="2" fillId="3" borderId="22" xfId="1" applyNumberFormat="1" applyFill="1" applyBorder="1"/>
    <xf numFmtId="165" fontId="2" fillId="3" borderId="23" xfId="1" applyNumberFormat="1" applyFill="1" applyBorder="1"/>
    <xf numFmtId="166" fontId="2" fillId="3" borderId="21" xfId="3" applyNumberFormat="1" applyFont="1" applyFill="1" applyBorder="1" applyAlignment="1" applyProtection="1">
      <alignment horizontal="left" vertical="center" wrapText="1"/>
      <protection locked="0"/>
    </xf>
    <xf numFmtId="0" fontId="2" fillId="3" borderId="23" xfId="8" applyFont="1" applyFill="1" applyBorder="1" applyAlignment="1">
      <alignment vertical="center" wrapText="1"/>
    </xf>
    <xf numFmtId="165" fontId="2" fillId="2" borderId="24" xfId="1" applyNumberFormat="1" applyFill="1" applyBorder="1" applyAlignment="1">
      <alignment horizontal="center" vertical="center"/>
    </xf>
    <xf numFmtId="166" fontId="2" fillId="3" borderId="12" xfId="3" applyNumberFormat="1" applyFont="1" applyFill="1" applyBorder="1" applyAlignment="1" applyProtection="1">
      <alignment horizontal="left" vertical="center" wrapText="1"/>
      <protection locked="0"/>
    </xf>
    <xf numFmtId="166" fontId="2" fillId="3" borderId="18" xfId="3" applyNumberFormat="1" applyFont="1" applyFill="1" applyBorder="1" applyAlignment="1" applyProtection="1">
      <alignment horizontal="left" vertical="center" wrapText="1"/>
      <protection locked="0"/>
    </xf>
    <xf numFmtId="0" fontId="2" fillId="0" borderId="0" xfId="8" applyFont="1"/>
    <xf numFmtId="165" fontId="2" fillId="2" borderId="10" xfId="1" applyNumberFormat="1" applyFill="1" applyBorder="1" applyAlignment="1">
      <alignment horizontal="center"/>
    </xf>
    <xf numFmtId="165" fontId="2" fillId="3" borderId="0" xfId="1" applyNumberFormat="1" applyFill="1"/>
    <xf numFmtId="165" fontId="2" fillId="3" borderId="9" xfId="1" applyNumberFormat="1" applyFill="1" applyBorder="1"/>
    <xf numFmtId="165" fontId="2" fillId="3" borderId="8" xfId="1" applyNumberFormat="1" applyFill="1" applyBorder="1"/>
    <xf numFmtId="0" fontId="2" fillId="3" borderId="9" xfId="3" applyFont="1" applyFill="1" applyBorder="1" applyAlignment="1">
      <alignment vertical="center" wrapText="1"/>
    </xf>
    <xf numFmtId="0" fontId="2" fillId="3" borderId="8" xfId="8" applyFont="1" applyFill="1" applyBorder="1" applyAlignment="1">
      <alignment horizontal="left" vertical="center" wrapText="1"/>
    </xf>
    <xf numFmtId="0" fontId="2" fillId="3" borderId="11" xfId="3" applyFont="1" applyFill="1" applyBorder="1" applyAlignment="1">
      <alignment vertical="center" wrapText="1"/>
    </xf>
    <xf numFmtId="166" fontId="2" fillId="3" borderId="9" xfId="3" applyNumberFormat="1" applyFont="1" applyFill="1" applyBorder="1" applyAlignment="1" applyProtection="1">
      <alignment horizontal="left" vertical="center" wrapText="1"/>
      <protection locked="0"/>
    </xf>
    <xf numFmtId="166" fontId="2" fillId="3" borderId="16" xfId="3" applyNumberFormat="1" applyFont="1" applyFill="1" applyBorder="1" applyAlignment="1" applyProtection="1">
      <alignment horizontal="left" vertical="center" wrapText="1"/>
      <protection locked="0"/>
    </xf>
    <xf numFmtId="165" fontId="2" fillId="2" borderId="11" xfId="1" applyNumberFormat="1" applyFill="1" applyBorder="1" applyAlignment="1">
      <alignment horizontal="center" vertical="center"/>
    </xf>
    <xf numFmtId="166" fontId="2" fillId="3" borderId="11" xfId="3" applyNumberFormat="1" applyFont="1" applyFill="1" applyBorder="1" applyAlignment="1" applyProtection="1">
      <alignment horizontal="left" vertical="center" wrapText="1"/>
      <protection locked="0"/>
    </xf>
    <xf numFmtId="167" fontId="13" fillId="2" borderId="25" xfId="8" applyNumberFormat="1" applyFont="1" applyFill="1" applyBorder="1" applyAlignment="1">
      <alignment horizontal="center"/>
    </xf>
    <xf numFmtId="167" fontId="13" fillId="0" borderId="26" xfId="8" applyNumberFormat="1" applyFont="1" applyBorder="1" applyAlignment="1">
      <alignment horizontal="center"/>
    </xf>
    <xf numFmtId="167" fontId="13" fillId="0" borderId="27" xfId="8" applyNumberFormat="1" applyFont="1" applyBorder="1" applyAlignment="1">
      <alignment horizontal="center"/>
    </xf>
    <xf numFmtId="165" fontId="13" fillId="2" borderId="4" xfId="1" applyNumberFormat="1" applyFont="1" applyFill="1" applyBorder="1"/>
    <xf numFmtId="165" fontId="13" fillId="0" borderId="5" xfId="1" applyNumberFormat="1" applyFont="1" applyBorder="1"/>
    <xf numFmtId="165" fontId="13" fillId="0" borderId="6" xfId="1" applyNumberFormat="1" applyFont="1" applyBorder="1"/>
    <xf numFmtId="0" fontId="13" fillId="0" borderId="5" xfId="3" applyFont="1" applyBorder="1" applyAlignment="1">
      <alignment vertical="center" wrapText="1"/>
    </xf>
    <xf numFmtId="0" fontId="2" fillId="0" borderId="6" xfId="8" applyFont="1" applyBorder="1" applyAlignment="1">
      <alignment vertical="center" wrapText="1"/>
    </xf>
    <xf numFmtId="165" fontId="11" fillId="3" borderId="22" xfId="8" applyNumberFormat="1" applyFill="1" applyBorder="1"/>
    <xf numFmtId="0" fontId="2" fillId="3" borderId="23" xfId="8" applyFont="1" applyFill="1" applyBorder="1" applyAlignment="1">
      <alignment horizontal="left" vertical="center" wrapText="1"/>
    </xf>
    <xf numFmtId="165" fontId="11" fillId="3" borderId="23" xfId="8" applyNumberFormat="1" applyFill="1" applyBorder="1"/>
    <xf numFmtId="166" fontId="2" fillId="3" borderId="22" xfId="3" applyNumberFormat="1" applyFont="1" applyFill="1" applyBorder="1" applyAlignment="1" applyProtection="1">
      <alignment horizontal="left" vertical="center" wrapText="1"/>
      <protection locked="0"/>
    </xf>
    <xf numFmtId="0" fontId="2" fillId="3" borderId="17" xfId="8" applyFont="1" applyFill="1" applyBorder="1" applyAlignment="1">
      <alignment vertical="center" wrapText="1"/>
    </xf>
    <xf numFmtId="165" fontId="11" fillId="0" borderId="0" xfId="8" applyNumberFormat="1"/>
    <xf numFmtId="0" fontId="2" fillId="3" borderId="30" xfId="3" applyFont="1" applyFill="1" applyBorder="1" applyAlignment="1">
      <alignment vertical="center" wrapText="1"/>
    </xf>
    <xf numFmtId="165" fontId="11" fillId="3" borderId="0" xfId="8" applyNumberFormat="1" applyFill="1"/>
    <xf numFmtId="165" fontId="11" fillId="3" borderId="8" xfId="8" applyNumberFormat="1" applyFill="1" applyBorder="1"/>
    <xf numFmtId="166" fontId="2" fillId="3" borderId="30" xfId="3" applyNumberFormat="1" applyFont="1" applyFill="1" applyBorder="1" applyAlignment="1" applyProtection="1">
      <alignment horizontal="left" vertical="center" wrapText="1"/>
      <protection locked="0"/>
    </xf>
    <xf numFmtId="166" fontId="2" fillId="3" borderId="0" xfId="3" applyNumberFormat="1" applyFont="1" applyFill="1" applyAlignment="1" applyProtection="1">
      <alignment horizontal="left" vertical="center" wrapText="1"/>
      <protection locked="0"/>
    </xf>
    <xf numFmtId="165" fontId="1" fillId="3" borderId="12" xfId="1" applyNumberFormat="1" applyFont="1" applyFill="1" applyBorder="1"/>
    <xf numFmtId="165" fontId="1" fillId="3" borderId="13" xfId="1" applyNumberFormat="1" applyFont="1" applyFill="1" applyBorder="1"/>
    <xf numFmtId="0" fontId="2" fillId="3" borderId="31" xfId="7" applyFont="1" applyFill="1" applyBorder="1" applyAlignment="1">
      <alignment vertical="center" wrapText="1"/>
    </xf>
    <xf numFmtId="165" fontId="1" fillId="3" borderId="0" xfId="1" applyNumberFormat="1" applyFont="1" applyFill="1"/>
    <xf numFmtId="165" fontId="1" fillId="3" borderId="8" xfId="1" applyNumberFormat="1" applyFont="1" applyFill="1" applyBorder="1"/>
    <xf numFmtId="0" fontId="2" fillId="3" borderId="30" xfId="7" applyFont="1" applyFill="1" applyBorder="1" applyAlignment="1">
      <alignment vertical="center" wrapText="1"/>
    </xf>
    <xf numFmtId="166" fontId="2" fillId="3" borderId="1" xfId="3" applyNumberFormat="1" applyFont="1" applyFill="1" applyBorder="1" applyAlignment="1" applyProtection="1">
      <alignment horizontal="left" vertical="center" wrapText="1"/>
      <protection locked="0"/>
    </xf>
    <xf numFmtId="0" fontId="2" fillId="3" borderId="8" xfId="3" applyFont="1" applyFill="1" applyBorder="1" applyAlignment="1" applyProtection="1">
      <alignment vertical="center" wrapText="1"/>
      <protection locked="0"/>
    </xf>
    <xf numFmtId="167" fontId="13" fillId="2" borderId="32" xfId="8" applyNumberFormat="1" applyFont="1" applyFill="1" applyBorder="1" applyAlignment="1">
      <alignment horizontal="center"/>
    </xf>
    <xf numFmtId="167" fontId="13" fillId="0" borderId="33" xfId="8" applyNumberFormat="1" applyFont="1" applyBorder="1" applyAlignment="1">
      <alignment horizontal="center"/>
    </xf>
    <xf numFmtId="167" fontId="13" fillId="0" borderId="34" xfId="8" applyNumberFormat="1" applyFont="1" applyBorder="1" applyAlignment="1">
      <alignment horizontal="center"/>
    </xf>
    <xf numFmtId="167" fontId="13" fillId="0" borderId="35" xfId="8" applyNumberFormat="1" applyFont="1" applyBorder="1" applyAlignment="1">
      <alignment horizontal="center"/>
    </xf>
    <xf numFmtId="0" fontId="2" fillId="0" borderId="36" xfId="8" applyFont="1" applyBorder="1"/>
    <xf numFmtId="0" fontId="2" fillId="0" borderId="35" xfId="8" applyFont="1" applyBorder="1"/>
    <xf numFmtId="43" fontId="15" fillId="2" borderId="37" xfId="8" applyNumberFormat="1" applyFont="1" applyFill="1" applyBorder="1" applyAlignment="1">
      <alignment horizontal="center"/>
    </xf>
    <xf numFmtId="43" fontId="2" fillId="0" borderId="0" xfId="8" applyNumberFormat="1" applyFont="1"/>
    <xf numFmtId="0" fontId="2" fillId="3" borderId="29" xfId="7" applyFont="1" applyFill="1" applyBorder="1" applyAlignment="1">
      <alignment vertical="center" wrapText="1"/>
    </xf>
    <xf numFmtId="0" fontId="2" fillId="0" borderId="0" xfId="3" applyFont="1" applyAlignment="1">
      <alignment horizontal="center"/>
    </xf>
    <xf numFmtId="0" fontId="2" fillId="3" borderId="17" xfId="8" applyFont="1" applyFill="1" applyBorder="1" applyAlignment="1">
      <alignment horizontal="left" vertical="center" wrapText="1"/>
    </xf>
    <xf numFmtId="0" fontId="2" fillId="3" borderId="13" xfId="8" applyFont="1" applyFill="1" applyBorder="1" applyAlignment="1">
      <alignment horizontal="left" vertical="center" wrapText="1"/>
    </xf>
    <xf numFmtId="0" fontId="2" fillId="3" borderId="19" xfId="8" applyFont="1" applyFill="1" applyBorder="1" applyAlignment="1">
      <alignment horizontal="left" vertical="center" wrapText="1"/>
    </xf>
    <xf numFmtId="0" fontId="2" fillId="3" borderId="14" xfId="8" applyFont="1" applyFill="1" applyBorder="1" applyAlignment="1">
      <alignment horizontal="left" vertical="center" wrapText="1"/>
    </xf>
    <xf numFmtId="0" fontId="2" fillId="3" borderId="8" xfId="8" applyFont="1" applyFill="1" applyBorder="1" applyAlignment="1">
      <alignment horizontal="center" vertical="center" wrapText="1"/>
    </xf>
    <xf numFmtId="0" fontId="2" fillId="3" borderId="13" xfId="8" applyFont="1" applyFill="1" applyBorder="1" applyAlignment="1">
      <alignment horizontal="center" vertical="center" wrapText="1"/>
    </xf>
    <xf numFmtId="0" fontId="2" fillId="3" borderId="17" xfId="3" applyFont="1" applyFill="1" applyBorder="1" applyAlignment="1" applyProtection="1">
      <alignment horizontal="center" vertical="center" wrapText="1"/>
      <protection locked="0"/>
    </xf>
    <xf numFmtId="0" fontId="2" fillId="3" borderId="8" xfId="3" applyFont="1" applyFill="1" applyBorder="1" applyAlignment="1" applyProtection="1">
      <alignment horizontal="center" vertical="center" wrapText="1"/>
      <protection locked="0"/>
    </xf>
    <xf numFmtId="0" fontId="2" fillId="3" borderId="17" xfId="8" applyFont="1" applyFill="1" applyBorder="1" applyAlignment="1">
      <alignment horizontal="center" vertical="center" wrapText="1"/>
    </xf>
    <xf numFmtId="43" fontId="15" fillId="0" borderId="36" xfId="8" applyNumberFormat="1" applyFont="1" applyBorder="1" applyAlignment="1">
      <alignment horizontal="center"/>
    </xf>
    <xf numFmtId="43" fontId="15" fillId="0" borderId="37" xfId="8" applyNumberFormat="1" applyFont="1" applyBorder="1" applyAlignment="1">
      <alignment horizontal="center"/>
    </xf>
    <xf numFmtId="0" fontId="2" fillId="3" borderId="8" xfId="8" applyFont="1" applyFill="1" applyBorder="1" applyAlignment="1">
      <alignment horizontal="left" vertical="center" wrapText="1"/>
    </xf>
    <xf numFmtId="0" fontId="14" fillId="0" borderId="28" xfId="8" applyFont="1" applyBorder="1" applyAlignment="1">
      <alignment horizontal="center" vertical="center" wrapText="1"/>
    </xf>
    <xf numFmtId="0" fontId="14" fillId="0" borderId="26" xfId="8" applyFont="1" applyBorder="1" applyAlignment="1">
      <alignment horizontal="center" vertical="center" wrapText="1"/>
    </xf>
    <xf numFmtId="0" fontId="14" fillId="0" borderId="35" xfId="8" applyFont="1" applyBorder="1" applyAlignment="1">
      <alignment horizontal="center"/>
    </xf>
    <xf numFmtId="0" fontId="14" fillId="0" borderId="36" xfId="8" applyFont="1" applyBorder="1" applyAlignment="1">
      <alignment horizontal="center"/>
    </xf>
  </cellXfs>
  <cellStyles count="10">
    <cellStyle name="Comma" xfId="1" builtinId="3"/>
    <cellStyle name="Currency 2" xfId="9" xr:uid="{973874C5-75AC-4287-BCA3-21379C429DB9}"/>
    <cellStyle name="Normal" xfId="0" builtinId="0"/>
    <cellStyle name="Normal 2" xfId="8" xr:uid="{527810F4-3342-4988-8CB3-8CCE381EE1C8}"/>
    <cellStyle name="Normal_KPSC GAS SFRs - UPDATED" xfId="7" xr:uid="{FAA81C64-4357-47EA-92DA-27EE2E017A43}"/>
    <cellStyle name="Normal_KPSC GAS SFRs-Forward Looking" xfId="3" xr:uid="{A835E53F-DE37-4949-924A-2DD8E4ACBEE6}"/>
    <cellStyle name="Normal_PUCO ELECTRIC SFRs 2" xfId="6" xr:uid="{6CB853F3-7929-4D46-A9EF-065514B4D876}"/>
    <cellStyle name="Normal_SCH_I5" xfId="5" xr:uid="{68F2EC77-9C5C-47F9-ADFE-FAD20CA57FA2}"/>
    <cellStyle name="Normal_SCH_J1" xfId="4" xr:uid="{BE965F8C-6277-48FA-8C80-EC7CF976E76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17795\Local%20Settings\Temporary%20Internet%20Files\OLK42\ULHP%20Elec%20Rate%20Case%20-%20Final%20_Financial%20Statements%2004-17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LHP Inc Tax-2007"/>
      <sheetName val="ULHP Inc Tax-Years"/>
      <sheetName val="ULHP Inc Tax Summary-2007"/>
      <sheetName val="ULHP Inc Tax Summary-Years"/>
      <sheetName val="ULHP Inc Stmt-Annual"/>
      <sheetName val="ULHP Bal Sheet-Annual"/>
      <sheetName val="ULHP Cash Flow-Annual"/>
      <sheetName val="ULHP Inc Stmt - Months"/>
      <sheetName val="ULHP Bal Sheet-Months"/>
      <sheetName val="ULHP Cash Flow-Months"/>
      <sheetName val="LOB IS-Annual"/>
      <sheetName val="LOB BS-Annual"/>
      <sheetName val="LOB CF-Annual"/>
      <sheetName val="LOB IS-Months"/>
      <sheetName val="LOB BS-Months"/>
      <sheetName val="LOB CF-Months"/>
      <sheetName val="Accounts By Entity"/>
      <sheetName val="VLookUp_Data"/>
      <sheetName val="Entity Info"/>
      <sheetName val="Accounts"/>
      <sheetName val="A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">
          <cell r="A5" t="str">
            <v>Elec Dist ULHPAccounts and notes receivable (CF)</v>
          </cell>
          <cell r="B5" t="str">
            <v>Elec Dist ULHP</v>
          </cell>
          <cell r="C5" t="str">
            <v>Accounts and notes receivable (CF)</v>
          </cell>
          <cell r="D5">
            <v>-9060.2092290000001</v>
          </cell>
          <cell r="E5">
            <v>0</v>
          </cell>
          <cell r="F5">
            <v>0</v>
          </cell>
          <cell r="G5">
            <v>0</v>
          </cell>
          <cell r="H5">
            <v>-6941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-21166</v>
          </cell>
          <cell r="AJ5">
            <v>25345</v>
          </cell>
          <cell r="AK5">
            <v>17953</v>
          </cell>
          <cell r="AL5">
            <v>17952</v>
          </cell>
          <cell r="AM5">
            <v>4899</v>
          </cell>
          <cell r="AN5">
            <v>-40830</v>
          </cell>
          <cell r="AO5">
            <v>-40528</v>
          </cell>
          <cell r="AP5">
            <v>-8489</v>
          </cell>
          <cell r="AQ5">
            <v>18033</v>
          </cell>
          <cell r="AR5">
            <v>60524</v>
          </cell>
          <cell r="AS5">
            <v>5831</v>
          </cell>
          <cell r="AT5">
            <v>-46465</v>
          </cell>
        </row>
        <row r="6">
          <cell r="A6" t="str">
            <v>Elec Dist ULHPAccounts Payable</v>
          </cell>
          <cell r="B6" t="str">
            <v>Elec Dist ULHP</v>
          </cell>
          <cell r="C6" t="str">
            <v>Accounts Payable</v>
          </cell>
          <cell r="D6">
            <v>34562.132812999997</v>
          </cell>
          <cell r="E6">
            <v>35585.603999999999</v>
          </cell>
          <cell r="F6">
            <v>2134.61</v>
          </cell>
          <cell r="G6">
            <v>1919.29</v>
          </cell>
          <cell r="H6">
            <v>1919.29</v>
          </cell>
          <cell r="I6">
            <v>1919.29</v>
          </cell>
          <cell r="J6">
            <v>1919.29</v>
          </cell>
          <cell r="K6">
            <v>0</v>
          </cell>
          <cell r="L6">
            <v>0</v>
          </cell>
          <cell r="M6">
            <v>0</v>
          </cell>
          <cell r="N6">
            <v>-1.024</v>
          </cell>
          <cell r="O6">
            <v>82.400999999999996</v>
          </cell>
          <cell r="P6">
            <v>-83.370999999999995</v>
          </cell>
          <cell r="Q6">
            <v>-82.665999999999997</v>
          </cell>
          <cell r="R6">
            <v>-82.742000000000004</v>
          </cell>
          <cell r="S6">
            <v>-1.2E-2</v>
          </cell>
          <cell r="T6">
            <v>540.31700000000001</v>
          </cell>
          <cell r="U6">
            <v>759.56200000000001</v>
          </cell>
          <cell r="V6">
            <v>2134.61</v>
          </cell>
          <cell r="W6">
            <v>1919.58</v>
          </cell>
          <cell r="X6">
            <v>1919.2819999999999</v>
          </cell>
          <cell r="Y6">
            <v>1919.2819999999999</v>
          </cell>
          <cell r="Z6">
            <v>1919.2819999999999</v>
          </cell>
          <cell r="AA6">
            <v>1919.2819999999999</v>
          </cell>
          <cell r="AB6">
            <v>1919.2819999999999</v>
          </cell>
          <cell r="AC6">
            <v>1919.2819999999999</v>
          </cell>
          <cell r="AD6">
            <v>1919.2819999999999</v>
          </cell>
          <cell r="AE6">
            <v>1919.2819999999999</v>
          </cell>
          <cell r="AF6">
            <v>1919.2819999999999</v>
          </cell>
          <cell r="AG6">
            <v>1919.2819999999999</v>
          </cell>
          <cell r="AH6">
            <v>1919.29</v>
          </cell>
          <cell r="AI6">
            <v>1919.29</v>
          </cell>
          <cell r="AJ6">
            <v>1919.29</v>
          </cell>
          <cell r="AK6">
            <v>1919.29</v>
          </cell>
          <cell r="AL6">
            <v>1919.29</v>
          </cell>
          <cell r="AM6">
            <v>1919.29</v>
          </cell>
          <cell r="AN6">
            <v>1919.29</v>
          </cell>
          <cell r="AO6">
            <v>1919.29</v>
          </cell>
          <cell r="AP6">
            <v>1919.29</v>
          </cell>
          <cell r="AQ6">
            <v>1919.29</v>
          </cell>
          <cell r="AR6">
            <v>1919.29</v>
          </cell>
          <cell r="AS6">
            <v>1919.29</v>
          </cell>
          <cell r="AT6">
            <v>1919.29</v>
          </cell>
        </row>
        <row r="7">
          <cell r="A7" t="str">
            <v>Elec Dist ULHPAccounts payable (CF)</v>
          </cell>
          <cell r="B7" t="str">
            <v>Elec Dist ULHP</v>
          </cell>
          <cell r="C7" t="str">
            <v>Accounts payable (CF)</v>
          </cell>
          <cell r="D7">
            <v>3448.908203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Elec Dist ULHPAccounts Receivable and Accrued Unbilled Revenue</v>
          </cell>
          <cell r="B8" t="str">
            <v>Elec Dist ULHP</v>
          </cell>
          <cell r="C8" t="str">
            <v>Accounts Receivable and Accrued Unbilled Revenue</v>
          </cell>
          <cell r="D8">
            <v>24771.236327999999</v>
          </cell>
          <cell r="E8">
            <v>25851.405999999999</v>
          </cell>
          <cell r="F8">
            <v>529.61</v>
          </cell>
          <cell r="G8">
            <v>8147.48</v>
          </cell>
          <cell r="H8">
            <v>15118.670559</v>
          </cell>
          <cell r="I8">
            <v>15153.97416</v>
          </cell>
          <cell r="J8">
            <v>15186.388444</v>
          </cell>
          <cell r="K8">
            <v>0</v>
          </cell>
          <cell r="L8">
            <v>0</v>
          </cell>
          <cell r="M8">
            <v>-3.1390000000000002</v>
          </cell>
          <cell r="N8">
            <v>-3.9590000000000001</v>
          </cell>
          <cell r="O8">
            <v>-8.4139999999999997</v>
          </cell>
          <cell r="P8">
            <v>-7.5209999999999999</v>
          </cell>
          <cell r="Q8">
            <v>-7.4050000000000002</v>
          </cell>
          <cell r="R8">
            <v>-6.7649999999999997</v>
          </cell>
          <cell r="S8">
            <v>-7.8680000000000003</v>
          </cell>
          <cell r="T8">
            <v>123.194</v>
          </cell>
          <cell r="U8">
            <v>168.86199999999999</v>
          </cell>
          <cell r="V8">
            <v>529.61</v>
          </cell>
          <cell r="W8">
            <v>476.66</v>
          </cell>
          <cell r="X8">
            <v>457.91199999999998</v>
          </cell>
          <cell r="Y8">
            <v>248.53533300000001</v>
          </cell>
          <cell r="Z8">
            <v>3064.6733330000002</v>
          </cell>
          <cell r="AA8">
            <v>6134.8133330000001</v>
          </cell>
          <cell r="AB8">
            <v>7961.1373329999997</v>
          </cell>
          <cell r="AC8">
            <v>5463.4993329999998</v>
          </cell>
          <cell r="AD8">
            <v>3249.2963329999998</v>
          </cell>
          <cell r="AE8">
            <v>2609.3523329999998</v>
          </cell>
          <cell r="AF8">
            <v>5971.1573330000001</v>
          </cell>
          <cell r="AG8">
            <v>6190.1573330000001</v>
          </cell>
          <cell r="AH8">
            <v>8147.48</v>
          </cell>
          <cell r="AI8">
            <v>29057.724548999999</v>
          </cell>
          <cell r="AJ8">
            <v>3470.6140909999999</v>
          </cell>
          <cell r="AK8">
            <v>-14532.533211</v>
          </cell>
          <cell r="AL8">
            <v>-32688.667635999998</v>
          </cell>
          <cell r="AM8">
            <v>-37292.508307999997</v>
          </cell>
          <cell r="AN8">
            <v>4040.948977</v>
          </cell>
          <cell r="AO8">
            <v>44812.148613999998</v>
          </cell>
          <cell r="AP8">
            <v>53568.299631000002</v>
          </cell>
          <cell r="AQ8">
            <v>34817.164356000001</v>
          </cell>
          <cell r="AR8">
            <v>-25734.445495</v>
          </cell>
          <cell r="AS8">
            <v>-31445.963946</v>
          </cell>
          <cell r="AT8">
            <v>15118.670559</v>
          </cell>
        </row>
        <row r="9">
          <cell r="A9" t="str">
            <v>Elec Dist ULHPAccrued Interest</v>
          </cell>
          <cell r="B9" t="str">
            <v>Elec Dist ULHP</v>
          </cell>
          <cell r="C9" t="str">
            <v>Accrued Interest</v>
          </cell>
          <cell r="D9">
            <v>1230.1301269999999</v>
          </cell>
          <cell r="E9">
            <v>1274.075</v>
          </cell>
          <cell r="F9">
            <v>822.76</v>
          </cell>
          <cell r="G9">
            <v>450.36</v>
          </cell>
          <cell r="H9">
            <v>450.36</v>
          </cell>
          <cell r="I9">
            <v>450.36</v>
          </cell>
          <cell r="J9">
            <v>450.36</v>
          </cell>
          <cell r="K9">
            <v>0</v>
          </cell>
          <cell r="L9">
            <v>0</v>
          </cell>
          <cell r="M9">
            <v>741.48500000000001</v>
          </cell>
          <cell r="N9">
            <v>750.077</v>
          </cell>
          <cell r="O9">
            <v>759.04300000000001</v>
          </cell>
          <cell r="P9">
            <v>767.66300000000001</v>
          </cell>
          <cell r="Q9">
            <v>776.81600000000003</v>
          </cell>
          <cell r="R9">
            <v>786.00699999999995</v>
          </cell>
          <cell r="S9">
            <v>794.928</v>
          </cell>
          <cell r="T9">
            <v>804.14099999999996</v>
          </cell>
          <cell r="U9">
            <v>813.23500000000001</v>
          </cell>
          <cell r="V9">
            <v>822.76</v>
          </cell>
          <cell r="W9">
            <v>827.38800000000003</v>
          </cell>
          <cell r="X9">
            <v>831.66600000000005</v>
          </cell>
          <cell r="Y9">
            <v>697.62199999999996</v>
          </cell>
          <cell r="Z9">
            <v>583.23</v>
          </cell>
          <cell r="AA9">
            <v>773.88300000000004</v>
          </cell>
          <cell r="AB9">
            <v>495.23599999999999</v>
          </cell>
          <cell r="AC9">
            <v>641.01199999999994</v>
          </cell>
          <cell r="AD9">
            <v>831.66499999999996</v>
          </cell>
          <cell r="AE9">
            <v>652.74400000000003</v>
          </cell>
          <cell r="AF9">
            <v>538.35199999999998</v>
          </cell>
          <cell r="AG9">
            <v>729.005</v>
          </cell>
          <cell r="AH9">
            <v>450.36</v>
          </cell>
          <cell r="AI9">
            <v>450.36</v>
          </cell>
          <cell r="AJ9">
            <v>450.36</v>
          </cell>
          <cell r="AK9">
            <v>450.36</v>
          </cell>
          <cell r="AL9">
            <v>450.36</v>
          </cell>
          <cell r="AM9">
            <v>450.36</v>
          </cell>
          <cell r="AN9">
            <v>450.36</v>
          </cell>
          <cell r="AO9">
            <v>450.36</v>
          </cell>
          <cell r="AP9">
            <v>450.36</v>
          </cell>
          <cell r="AQ9">
            <v>450.36</v>
          </cell>
          <cell r="AR9">
            <v>450.36</v>
          </cell>
          <cell r="AS9">
            <v>450.36</v>
          </cell>
          <cell r="AT9">
            <v>450.36</v>
          </cell>
        </row>
        <row r="10">
          <cell r="A10" t="str">
            <v>Elec Dist ULHPAccrued pension and other post-retirement benefit costs</v>
          </cell>
          <cell r="B10" t="str">
            <v>Elec Dist ULHP</v>
          </cell>
          <cell r="C10" t="str">
            <v>Accrued pension and other post-retirement benefit costs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A11" t="str">
            <v>Elec Dist ULHPAccrued pension and other post-retirement benefit costs (CF)</v>
          </cell>
          <cell r="B11" t="str">
            <v>Elec Dist ULHP</v>
          </cell>
          <cell r="C11" t="str">
            <v>Accrued pension and other post-retirement benefit costs (CF)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Elec Dist ULHPAccrued taxes and interest (CF)</v>
          </cell>
          <cell r="B12" t="str">
            <v>Elec Dist ULHP</v>
          </cell>
          <cell r="C12" t="str">
            <v>Accrued taxes and interest (CF)</v>
          </cell>
          <cell r="D12">
            <v>-1184.8613889999999</v>
          </cell>
          <cell r="E12">
            <v>0</v>
          </cell>
          <cell r="F12">
            <v>0</v>
          </cell>
          <cell r="G12">
            <v>0</v>
          </cell>
          <cell r="H12">
            <v>2508.4079999999999</v>
          </cell>
          <cell r="I12">
            <v>2738.9580000000001</v>
          </cell>
          <cell r="J12">
            <v>2969.51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220.315</v>
          </cell>
          <cell r="AJ12">
            <v>220.315</v>
          </cell>
          <cell r="AK12">
            <v>220.315</v>
          </cell>
          <cell r="AL12">
            <v>220.315</v>
          </cell>
          <cell r="AM12">
            <v>220.315</v>
          </cell>
          <cell r="AN12">
            <v>220.315</v>
          </cell>
          <cell r="AO12">
            <v>220.315</v>
          </cell>
          <cell r="AP12">
            <v>220.315</v>
          </cell>
          <cell r="AQ12">
            <v>220.315</v>
          </cell>
          <cell r="AR12">
            <v>220.315</v>
          </cell>
          <cell r="AS12">
            <v>220.315</v>
          </cell>
          <cell r="AT12">
            <v>84.942999999999998</v>
          </cell>
        </row>
        <row r="13">
          <cell r="A13" t="str">
            <v>Elec Dist ULHPAccumulated Deferred Income Taxes</v>
          </cell>
          <cell r="B13" t="str">
            <v>Elec Dist ULHP</v>
          </cell>
          <cell r="C13" t="str">
            <v>Accumulated Deferred Income Taxes</v>
          </cell>
          <cell r="D13">
            <v>55488.625977000003</v>
          </cell>
          <cell r="E13">
            <v>54332.605000000003</v>
          </cell>
          <cell r="F13">
            <v>25859.21</v>
          </cell>
          <cell r="G13">
            <v>26197.98</v>
          </cell>
          <cell r="H13">
            <v>26197.98</v>
          </cell>
          <cell r="I13">
            <v>26197.98</v>
          </cell>
          <cell r="J13">
            <v>26197.98</v>
          </cell>
          <cell r="K13">
            <v>0</v>
          </cell>
          <cell r="L13">
            <v>0</v>
          </cell>
          <cell r="M13">
            <v>29309.441999999999</v>
          </cell>
          <cell r="N13">
            <v>31052.456999999999</v>
          </cell>
          <cell r="O13">
            <v>29449.973000000002</v>
          </cell>
          <cell r="P13">
            <v>29738.989000000001</v>
          </cell>
          <cell r="Q13">
            <v>30038.885999999999</v>
          </cell>
          <cell r="R13">
            <v>26898.61</v>
          </cell>
          <cell r="S13">
            <v>29343.584999999999</v>
          </cell>
          <cell r="T13">
            <v>29656.511999999999</v>
          </cell>
          <cell r="U13">
            <v>31124.799999999999</v>
          </cell>
          <cell r="V13">
            <v>25859.21</v>
          </cell>
          <cell r="W13">
            <v>26078.702000000001</v>
          </cell>
          <cell r="X13">
            <v>26197.974999999999</v>
          </cell>
          <cell r="Y13">
            <v>26197.974999999999</v>
          </cell>
          <cell r="Z13">
            <v>26197.974999999999</v>
          </cell>
          <cell r="AA13">
            <v>26197.974999999999</v>
          </cell>
          <cell r="AB13">
            <v>26197.974999999999</v>
          </cell>
          <cell r="AC13">
            <v>26197.974999999999</v>
          </cell>
          <cell r="AD13">
            <v>26197.974999999999</v>
          </cell>
          <cell r="AE13">
            <v>26197.974999999999</v>
          </cell>
          <cell r="AF13">
            <v>26197.974999999999</v>
          </cell>
          <cell r="AG13">
            <v>26197.974999999999</v>
          </cell>
          <cell r="AH13">
            <v>26197.98</v>
          </cell>
          <cell r="AI13">
            <v>26197.98</v>
          </cell>
          <cell r="AJ13">
            <v>26197.98</v>
          </cell>
          <cell r="AK13">
            <v>26197.98</v>
          </cell>
          <cell r="AL13">
            <v>26197.98</v>
          </cell>
          <cell r="AM13">
            <v>26197.98</v>
          </cell>
          <cell r="AN13">
            <v>26197.98</v>
          </cell>
          <cell r="AO13">
            <v>26197.98</v>
          </cell>
          <cell r="AP13">
            <v>26197.98</v>
          </cell>
          <cell r="AQ13">
            <v>26197.98</v>
          </cell>
          <cell r="AR13">
            <v>26197.98</v>
          </cell>
          <cell r="AS13">
            <v>26197.98</v>
          </cell>
          <cell r="AT13">
            <v>26197.98</v>
          </cell>
        </row>
        <row r="14">
          <cell r="A14" t="str">
            <v>Elec Dist ULHPAcquisition and Other Investments - (CF)</v>
          </cell>
          <cell r="B14" t="str">
            <v>Elec Dist ULHP</v>
          </cell>
          <cell r="C14" t="str">
            <v>Acquisition and Other Investments - (CF)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Elec Dist ULHPAFUDC (CF)</v>
          </cell>
          <cell r="B15" t="str">
            <v>Elec Dist ULHP</v>
          </cell>
          <cell r="C15" t="str">
            <v>AFUDC (CF)</v>
          </cell>
          <cell r="D15">
            <v>167.061196</v>
          </cell>
          <cell r="E15">
            <v>0</v>
          </cell>
          <cell r="F15">
            <v>0</v>
          </cell>
          <cell r="G15">
            <v>0</v>
          </cell>
          <cell r="H15">
            <v>6.9403500000000005</v>
          </cell>
          <cell r="I15">
            <v>0.24468999999999999</v>
          </cell>
          <cell r="J15">
            <v>2.1273599999999999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0.27609</v>
          </cell>
          <cell r="AJ15">
            <v>0.40873999999999999</v>
          </cell>
          <cell r="AK15">
            <v>0.43757000000000001</v>
          </cell>
          <cell r="AL15">
            <v>0.49859999999999999</v>
          </cell>
          <cell r="AM15">
            <v>0.55993000000000004</v>
          </cell>
          <cell r="AN15">
            <v>0.60535000000000005</v>
          </cell>
          <cell r="AO15">
            <v>0.65100000000000002</v>
          </cell>
          <cell r="AP15">
            <v>0.69686999999999999</v>
          </cell>
          <cell r="AQ15">
            <v>0.74295999999999995</v>
          </cell>
          <cell r="AR15">
            <v>0.78927000000000003</v>
          </cell>
          <cell r="AS15">
            <v>0.83564000000000005</v>
          </cell>
          <cell r="AT15">
            <v>0.43833</v>
          </cell>
        </row>
        <row r="16">
          <cell r="A16" t="str">
            <v>Elec Dist ULHPAFUDC Debt (TOTAL - Utility &amp; NonReg PPE)</v>
          </cell>
          <cell r="B16" t="str">
            <v>Elec Dist ULHP</v>
          </cell>
          <cell r="C16" t="str">
            <v>AFUDC Debt (TOTAL - Utility &amp; NonReg PPE)</v>
          </cell>
          <cell r="D16">
            <v>45.587400000000002</v>
          </cell>
          <cell r="E16">
            <v>38.081000000000003</v>
          </cell>
          <cell r="F16">
            <v>103.078</v>
          </cell>
          <cell r="G16">
            <v>176.08386999999999</v>
          </cell>
          <cell r="H16">
            <v>229.10248000000001</v>
          </cell>
          <cell r="I16">
            <v>325.39479999999998</v>
          </cell>
          <cell r="J16">
            <v>470.16762999999997</v>
          </cell>
          <cell r="K16">
            <v>0</v>
          </cell>
          <cell r="L16">
            <v>0</v>
          </cell>
          <cell r="M16">
            <v>16.724</v>
          </cell>
          <cell r="N16">
            <v>10.356</v>
          </cell>
          <cell r="O16">
            <v>10.42</v>
          </cell>
          <cell r="P16">
            <v>8.2279999999999998</v>
          </cell>
          <cell r="Q16">
            <v>7.1840000000000002</v>
          </cell>
          <cell r="R16">
            <v>10.802</v>
          </cell>
          <cell r="S16">
            <v>7.46</v>
          </cell>
          <cell r="T16">
            <v>9.0350000000000001</v>
          </cell>
          <cell r="U16">
            <v>8.7289999999999992</v>
          </cell>
          <cell r="V16">
            <v>14.14</v>
          </cell>
          <cell r="W16">
            <v>14.548999999999999</v>
          </cell>
          <cell r="X16">
            <v>22.265000000000001</v>
          </cell>
          <cell r="Y16">
            <v>12.313599999999999</v>
          </cell>
          <cell r="Z16">
            <v>15.86856</v>
          </cell>
          <cell r="AA16">
            <v>17.802949999999999</v>
          </cell>
          <cell r="AB16">
            <v>13.932729999999999</v>
          </cell>
          <cell r="AC16">
            <v>10.136839999999999</v>
          </cell>
          <cell r="AD16">
            <v>10.75376</v>
          </cell>
          <cell r="AE16">
            <v>12.823930000000001</v>
          </cell>
          <cell r="AF16">
            <v>15.197559999999999</v>
          </cell>
          <cell r="AG16">
            <v>16.61994</v>
          </cell>
          <cell r="AH16">
            <v>13.82</v>
          </cell>
          <cell r="AI16">
            <v>12.75651</v>
          </cell>
          <cell r="AJ16">
            <v>15.68131</v>
          </cell>
          <cell r="AK16">
            <v>17.921320000000001</v>
          </cell>
          <cell r="AL16">
            <v>19.317119999999999</v>
          </cell>
          <cell r="AM16">
            <v>20.340170000000001</v>
          </cell>
          <cell r="AN16">
            <v>19.002829999999999</v>
          </cell>
          <cell r="AO16">
            <v>17.728539999999999</v>
          </cell>
          <cell r="AP16">
            <v>19.543089999999999</v>
          </cell>
          <cell r="AQ16">
            <v>20.931139999999999</v>
          </cell>
          <cell r="AR16">
            <v>22.150770000000001</v>
          </cell>
          <cell r="AS16">
            <v>23.648019999999999</v>
          </cell>
          <cell r="AT16">
            <v>20.081659999999999</v>
          </cell>
        </row>
        <row r="17">
          <cell r="A17" t="str">
            <v>Elec Dist ULHPAFUDC Equity</v>
          </cell>
          <cell r="B17" t="str">
            <v>Elec Dist ULHP</v>
          </cell>
          <cell r="C17" t="str">
            <v>AFUDC Equity</v>
          </cell>
          <cell r="D17">
            <v>167.061196</v>
          </cell>
          <cell r="E17">
            <v>-17.398</v>
          </cell>
          <cell r="F17">
            <v>320.49799999999999</v>
          </cell>
          <cell r="G17">
            <v>27.928889999999999</v>
          </cell>
          <cell r="H17">
            <v>6.9403500000000005</v>
          </cell>
          <cell r="I17">
            <v>0.24468999999999999</v>
          </cell>
          <cell r="J17">
            <v>2.1273599999999999</v>
          </cell>
          <cell r="K17">
            <v>0</v>
          </cell>
          <cell r="L17">
            <v>0</v>
          </cell>
          <cell r="M17">
            <v>115.789</v>
          </cell>
          <cell r="N17">
            <v>24.937000000000001</v>
          </cell>
          <cell r="O17">
            <v>29.512</v>
          </cell>
          <cell r="P17">
            <v>25.576000000000001</v>
          </cell>
          <cell r="Q17">
            <v>19.48</v>
          </cell>
          <cell r="R17">
            <v>12.423</v>
          </cell>
          <cell r="S17">
            <v>18.478000000000002</v>
          </cell>
          <cell r="T17">
            <v>25.841000000000001</v>
          </cell>
          <cell r="U17">
            <v>17.091999999999999</v>
          </cell>
          <cell r="V17">
            <v>31.37</v>
          </cell>
          <cell r="W17">
            <v>21.161000000000001</v>
          </cell>
          <cell r="X17">
            <v>5.7460000000000004</v>
          </cell>
          <cell r="Y17">
            <v>9.1420000000000001E-2</v>
          </cell>
          <cell r="Z17">
            <v>9.239E-2</v>
          </cell>
          <cell r="AA17">
            <v>9.332E-2</v>
          </cell>
          <cell r="AB17">
            <v>9.4289999999999999E-2</v>
          </cell>
          <cell r="AC17">
            <v>9.5269999999999994E-2</v>
          </cell>
          <cell r="AD17">
            <v>9.6210000000000004E-2</v>
          </cell>
          <cell r="AE17">
            <v>0.10101</v>
          </cell>
          <cell r="AF17">
            <v>0.10965999999999999</v>
          </cell>
          <cell r="AG17">
            <v>0.11831999999999999</v>
          </cell>
          <cell r="AH17">
            <v>0.13</v>
          </cell>
          <cell r="AI17">
            <v>0.27609</v>
          </cell>
          <cell r="AJ17">
            <v>0.40873999999999999</v>
          </cell>
          <cell r="AK17">
            <v>0.43757000000000001</v>
          </cell>
          <cell r="AL17">
            <v>0.49859999999999999</v>
          </cell>
          <cell r="AM17">
            <v>0.55993000000000004</v>
          </cell>
          <cell r="AN17">
            <v>0.60535000000000005</v>
          </cell>
          <cell r="AO17">
            <v>0.65100000000000002</v>
          </cell>
          <cell r="AP17">
            <v>0.69686999999999999</v>
          </cell>
          <cell r="AQ17">
            <v>0.74295999999999995</v>
          </cell>
          <cell r="AR17">
            <v>0.78927000000000003</v>
          </cell>
          <cell r="AS17">
            <v>0.83564000000000005</v>
          </cell>
          <cell r="AT17">
            <v>0.43833</v>
          </cell>
        </row>
        <row r="18">
          <cell r="A18" t="str">
            <v>Elec Dist ULHPAllowance for equity funds used during construction (CF)</v>
          </cell>
          <cell r="B18" t="str">
            <v>Elec Dist ULHP</v>
          </cell>
          <cell r="C18" t="str">
            <v>Allowance for equity funds used during construction (CF)</v>
          </cell>
          <cell r="D18">
            <v>-167.061196</v>
          </cell>
          <cell r="E18">
            <v>0</v>
          </cell>
          <cell r="F18">
            <v>0</v>
          </cell>
          <cell r="G18">
            <v>0</v>
          </cell>
          <cell r="H18">
            <v>-6.9403500000000005</v>
          </cell>
          <cell r="I18">
            <v>-0.24468999999999999</v>
          </cell>
          <cell r="J18">
            <v>-2.1273599999999999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-0.27609</v>
          </cell>
          <cell r="AJ18">
            <v>-0.40873999999999999</v>
          </cell>
          <cell r="AK18">
            <v>-0.43757000000000001</v>
          </cell>
          <cell r="AL18">
            <v>-0.49859999999999999</v>
          </cell>
          <cell r="AM18">
            <v>-0.55993000000000004</v>
          </cell>
          <cell r="AN18">
            <v>-0.60535000000000005</v>
          </cell>
          <cell r="AO18">
            <v>-0.65100000000000002</v>
          </cell>
          <cell r="AP18">
            <v>-0.69686999999999999</v>
          </cell>
          <cell r="AQ18">
            <v>-0.74295999999999995</v>
          </cell>
          <cell r="AR18">
            <v>-0.78927000000000003</v>
          </cell>
          <cell r="AS18">
            <v>-0.83564000000000005</v>
          </cell>
          <cell r="AT18">
            <v>-0.43833</v>
          </cell>
        </row>
        <row r="19">
          <cell r="A19" t="str">
            <v>Elec Dist ULHPAmortization - Debt Items</v>
          </cell>
          <cell r="B19" t="str">
            <v>Elec Dist ULHP</v>
          </cell>
          <cell r="C19" t="str">
            <v>Amortization - Debt Items</v>
          </cell>
          <cell r="D19">
            <v>0</v>
          </cell>
          <cell r="E19">
            <v>0</v>
          </cell>
          <cell r="F19">
            <v>191.37100000000001</v>
          </cell>
          <cell r="G19">
            <v>144.279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79.477000000000004</v>
          </cell>
          <cell r="N19">
            <v>12.433</v>
          </cell>
          <cell r="O19">
            <v>12.433</v>
          </cell>
          <cell r="P19">
            <v>12.433</v>
          </cell>
          <cell r="Q19">
            <v>12.433</v>
          </cell>
          <cell r="R19">
            <v>12.433</v>
          </cell>
          <cell r="S19">
            <v>12.433</v>
          </cell>
          <cell r="T19">
            <v>12.433</v>
          </cell>
          <cell r="U19">
            <v>12.433</v>
          </cell>
          <cell r="V19">
            <v>12.43</v>
          </cell>
          <cell r="W19">
            <v>5.93</v>
          </cell>
          <cell r="X19">
            <v>5.93</v>
          </cell>
          <cell r="Y19">
            <v>12.409000000000001</v>
          </cell>
          <cell r="Z19">
            <v>13.335000000000001</v>
          </cell>
          <cell r="AA19">
            <v>13.335000000000001</v>
          </cell>
          <cell r="AB19">
            <v>13.335000000000001</v>
          </cell>
          <cell r="AC19">
            <v>13.335000000000001</v>
          </cell>
          <cell r="AD19">
            <v>13.335000000000001</v>
          </cell>
          <cell r="AE19">
            <v>13.335000000000001</v>
          </cell>
          <cell r="AF19">
            <v>13.335000000000001</v>
          </cell>
          <cell r="AG19">
            <v>13.335000000000001</v>
          </cell>
          <cell r="AH19">
            <v>13.33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Elec Dist ULHPBonus Depreciation - State</v>
          </cell>
          <cell r="B20" t="str">
            <v>Elec Dist ULHP</v>
          </cell>
          <cell r="C20" t="str">
            <v>Bonus Depreciation - State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-730.08008299999995</v>
          </cell>
          <cell r="I20">
            <v>-666.58500000000004</v>
          </cell>
          <cell r="J20">
            <v>-617.88199999999995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-60.84</v>
          </cell>
          <cell r="AJ20">
            <v>-60.84</v>
          </cell>
          <cell r="AK20">
            <v>-60.84</v>
          </cell>
          <cell r="AL20">
            <v>-60.84</v>
          </cell>
          <cell r="AM20">
            <v>-60.84</v>
          </cell>
          <cell r="AN20">
            <v>-60.84</v>
          </cell>
          <cell r="AO20">
            <v>-60.84</v>
          </cell>
          <cell r="AP20">
            <v>-60.84</v>
          </cell>
          <cell r="AQ20">
            <v>-60.84</v>
          </cell>
          <cell r="AR20">
            <v>-60.84</v>
          </cell>
          <cell r="AS20">
            <v>-60.84</v>
          </cell>
          <cell r="AT20">
            <v>-60.840083</v>
          </cell>
        </row>
        <row r="21">
          <cell r="A21" t="str">
            <v>Elec Dist ULHPCash &amp; Cash Equivalents (No Intercompany)</v>
          </cell>
          <cell r="B21" t="str">
            <v>Elec Dist ULHP</v>
          </cell>
          <cell r="C21" t="str">
            <v>Cash &amp; Cash Equivalents (No Intercompany)</v>
          </cell>
          <cell r="D21">
            <v>1898.7475589999999</v>
          </cell>
          <cell r="E21">
            <v>3903.7530000000002</v>
          </cell>
          <cell r="F21">
            <v>0</v>
          </cell>
          <cell r="G21">
            <v>0</v>
          </cell>
          <cell r="H21">
            <v>4528.3166549999996</v>
          </cell>
          <cell r="I21">
            <v>15839.660845</v>
          </cell>
          <cell r="J21">
            <v>26746.304937000001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5699.0710470000004</v>
          </cell>
          <cell r="AK21">
            <v>24257.518292000001</v>
          </cell>
          <cell r="AL21">
            <v>42834.272119000001</v>
          </cell>
          <cell r="AM21">
            <v>48232.032281</v>
          </cell>
          <cell r="AN21">
            <v>8605.8237250000002</v>
          </cell>
          <cell r="AO21">
            <v>0</v>
          </cell>
          <cell r="AP21">
            <v>0</v>
          </cell>
          <cell r="AQ21">
            <v>0</v>
          </cell>
          <cell r="AR21">
            <v>44013.002168999999</v>
          </cell>
          <cell r="AS21">
            <v>50182.292367000002</v>
          </cell>
          <cell r="AT21">
            <v>4528.3166549999996</v>
          </cell>
        </row>
        <row r="22">
          <cell r="A22" t="str">
            <v>Elec Dist ULHPCash and cash equivalents at beginning of period (CF)</v>
          </cell>
          <cell r="B22" t="str">
            <v>Elec Dist ULHP</v>
          </cell>
          <cell r="C22" t="str">
            <v>Cash and cash equivalents at beginning of period (CF)</v>
          </cell>
          <cell r="D22">
            <v>3925.877774</v>
          </cell>
          <cell r="E22">
            <v>1898.7475589999999</v>
          </cell>
          <cell r="F22">
            <v>3903.7530000000002</v>
          </cell>
          <cell r="G22">
            <v>0</v>
          </cell>
          <cell r="H22">
            <v>0</v>
          </cell>
          <cell r="I22">
            <v>4528.3166549999996</v>
          </cell>
          <cell r="J22">
            <v>15839.660845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5699.0710470000004</v>
          </cell>
          <cell r="AL22">
            <v>24257.518292000001</v>
          </cell>
          <cell r="AM22">
            <v>42834.272119000001</v>
          </cell>
          <cell r="AN22">
            <v>48232.032281</v>
          </cell>
          <cell r="AO22">
            <v>8605.8237250000002</v>
          </cell>
          <cell r="AP22">
            <v>0</v>
          </cell>
          <cell r="AQ22">
            <v>0</v>
          </cell>
          <cell r="AR22">
            <v>0</v>
          </cell>
          <cell r="AS22">
            <v>44013.002168999999</v>
          </cell>
          <cell r="AT22">
            <v>50182.292367000002</v>
          </cell>
        </row>
        <row r="23">
          <cell r="A23" t="str">
            <v>Elec Dist ULHPCash and cash equivalents at end of period (CF)</v>
          </cell>
          <cell r="B23" t="str">
            <v>Elec Dist ULHP</v>
          </cell>
          <cell r="C23" t="str">
            <v>Cash and cash equivalents at end of period (CF)</v>
          </cell>
          <cell r="D23">
            <v>1898.7475589999999</v>
          </cell>
          <cell r="E23">
            <v>3903.7530000000002</v>
          </cell>
          <cell r="F23">
            <v>0</v>
          </cell>
          <cell r="G23">
            <v>0</v>
          </cell>
          <cell r="H23">
            <v>4528.3166549999996</v>
          </cell>
          <cell r="I23">
            <v>15839.660845</v>
          </cell>
          <cell r="J23">
            <v>26746.304937000001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5699.0710470000004</v>
          </cell>
          <cell r="AK23">
            <v>24257.518292000001</v>
          </cell>
          <cell r="AL23">
            <v>42834.272119000001</v>
          </cell>
          <cell r="AM23">
            <v>48232.032281</v>
          </cell>
          <cell r="AN23">
            <v>8605.8237250000002</v>
          </cell>
          <cell r="AO23">
            <v>0</v>
          </cell>
          <cell r="AP23">
            <v>0</v>
          </cell>
          <cell r="AQ23">
            <v>0</v>
          </cell>
          <cell r="AR23">
            <v>44013.002168999999</v>
          </cell>
          <cell r="AS23">
            <v>50182.292367000002</v>
          </cell>
          <cell r="AT23">
            <v>4528.3166549999996</v>
          </cell>
        </row>
        <row r="24">
          <cell r="A24" t="str">
            <v>Elec Dist ULHPChange in common stock (CF)</v>
          </cell>
          <cell r="B24" t="str">
            <v>Elec Dist ULHP</v>
          </cell>
          <cell r="C24" t="str">
            <v>Change in common stock (CF)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Elec Dist ULHPChange in contributed capital (CF)</v>
          </cell>
          <cell r="B25" t="str">
            <v>Elec Dist ULHP</v>
          </cell>
          <cell r="C25" t="str">
            <v>Change in contributed capital (CF)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20606.749268</v>
          </cell>
          <cell r="AJ25">
            <v>-20606.749268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30174.163676</v>
          </cell>
          <cell r="AP25">
            <v>6500.7072609999996</v>
          </cell>
          <cell r="AQ25">
            <v>-19678.927713000001</v>
          </cell>
          <cell r="AR25">
            <v>-16995.943223999999</v>
          </cell>
          <cell r="AS25">
            <v>0</v>
          </cell>
          <cell r="AT25">
            <v>0</v>
          </cell>
        </row>
        <row r="26">
          <cell r="A26" t="str">
            <v>Elec Dist ULHPChange in net position of energy risk management activities (CF)</v>
          </cell>
          <cell r="B26" t="str">
            <v>Elec Dist ULHP</v>
          </cell>
          <cell r="C26" t="str">
            <v>Change in net position of energy risk management activities (CF)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Elec Dist ULHPChange in short-term debt (CF)</v>
          </cell>
          <cell r="B27" t="str">
            <v>Elec Dist ULHP</v>
          </cell>
          <cell r="C27" t="str">
            <v>Change in short-term debt (CF)</v>
          </cell>
          <cell r="D27">
            <v>31156.889648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Elec Dist ULHPConstruction expenditures (lncl AFUDC) (CF)</v>
          </cell>
          <cell r="B28" t="str">
            <v>Elec Dist ULHP</v>
          </cell>
          <cell r="C28" t="str">
            <v>Construction expenditures (lncl AFUDC) (CF)</v>
          </cell>
          <cell r="D28">
            <v>-20166.648201</v>
          </cell>
          <cell r="E28">
            <v>0</v>
          </cell>
          <cell r="F28">
            <v>0</v>
          </cell>
          <cell r="G28">
            <v>0</v>
          </cell>
          <cell r="H28">
            <v>-17730.213739999999</v>
          </cell>
          <cell r="I28">
            <v>-17648.735619999999</v>
          </cell>
          <cell r="J28">
            <v>-17711.979940000001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-1852.2213899999999</v>
          </cell>
          <cell r="AJ28">
            <v>-1367.7251699999999</v>
          </cell>
          <cell r="AK28">
            <v>-1568.5769399999999</v>
          </cell>
          <cell r="AL28">
            <v>-1292.6283599999999</v>
          </cell>
          <cell r="AM28">
            <v>-1377.2231899999999</v>
          </cell>
          <cell r="AN28">
            <v>-1353.06881</v>
          </cell>
          <cell r="AO28">
            <v>-1529.9700800000001</v>
          </cell>
          <cell r="AP28">
            <v>-1550.1529800000001</v>
          </cell>
          <cell r="AQ28">
            <v>-1503.1624300000001</v>
          </cell>
          <cell r="AR28">
            <v>-1441.5382400000001</v>
          </cell>
          <cell r="AS28">
            <v>-1458.0192</v>
          </cell>
          <cell r="AT28">
            <v>-1435.92695</v>
          </cell>
        </row>
        <row r="29">
          <cell r="A29" t="str">
            <v>Elec Dist ULHPCost of Removal (CF)</v>
          </cell>
          <cell r="B29" t="str">
            <v>Elec Dist ULHP</v>
          </cell>
          <cell r="C29" t="str">
            <v>Cost of Removal (CF)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Elec Dist ULHPCumulative effect of a change in accounting principles, net of tax (CF)</v>
          </cell>
          <cell r="B30" t="str">
            <v>Elec Dist ULHP</v>
          </cell>
          <cell r="C30" t="str">
            <v>Cumulative effect of a change in accounting principles, net of tax (CF)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Elec Dist ULHPCumulative effect of a change in acctg principles net of tax</v>
          </cell>
          <cell r="B31" t="str">
            <v>Elec Dist ULHP</v>
          </cell>
          <cell r="C31" t="str">
            <v>Cumulative effect of a change in acctg principles net of tax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A32" t="str">
            <v>Elec Dist ULHPDeferred costs under gas recovery mechanism (CF)</v>
          </cell>
          <cell r="B32" t="str">
            <v>Elec Dist ULHP</v>
          </cell>
          <cell r="C32" t="str">
            <v>Deferred costs under gas recovery mechanism (CF)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A33" t="str">
            <v>Elec Dist ULHPDeferred Fuel</v>
          </cell>
          <cell r="B33" t="str">
            <v>Elec Dist ULHP</v>
          </cell>
          <cell r="C33" t="str">
            <v>Deferred Fuel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Elec Dist ULHPDeferred income taxes and investment tax credits - net (CF)</v>
          </cell>
          <cell r="B34" t="str">
            <v>Elec Dist ULHP</v>
          </cell>
          <cell r="C34" t="str">
            <v>Deferred income taxes and investment tax credits - net (CF)</v>
          </cell>
          <cell r="D34">
            <v>1889.9738870000001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Elec Dist ULHPDepreciation - Book Total</v>
          </cell>
          <cell r="B35" t="str">
            <v>Elec Dist ULHP</v>
          </cell>
          <cell r="C35" t="str">
            <v>Depreciation - Book Total</v>
          </cell>
          <cell r="D35">
            <v>11451.942566</v>
          </cell>
          <cell r="E35">
            <v>11556.758</v>
          </cell>
          <cell r="F35">
            <v>10788.409</v>
          </cell>
          <cell r="G35">
            <v>11285.71825</v>
          </cell>
          <cell r="H35">
            <v>12106.246150000001</v>
          </cell>
          <cell r="I35">
            <v>12819.74001</v>
          </cell>
          <cell r="J35">
            <v>13259.9912</v>
          </cell>
          <cell r="K35">
            <v>0</v>
          </cell>
          <cell r="L35">
            <v>0</v>
          </cell>
          <cell r="M35">
            <v>2917.3380000000002</v>
          </cell>
          <cell r="N35">
            <v>855.05700000000002</v>
          </cell>
          <cell r="O35">
            <v>843.298</v>
          </cell>
          <cell r="P35">
            <v>849.23500000000001</v>
          </cell>
          <cell r="Q35">
            <v>858.84199999999998</v>
          </cell>
          <cell r="R35">
            <v>863.14200000000005</v>
          </cell>
          <cell r="S35">
            <v>869.89599999999996</v>
          </cell>
          <cell r="T35">
            <v>916.91300000000001</v>
          </cell>
          <cell r="U35">
            <v>887.19799999999998</v>
          </cell>
          <cell r="V35">
            <v>927.49</v>
          </cell>
          <cell r="W35">
            <v>906.13499999999999</v>
          </cell>
          <cell r="X35">
            <v>907.66499999999996</v>
          </cell>
          <cell r="Y35">
            <v>928.46338000000003</v>
          </cell>
          <cell r="Z35">
            <v>931.29633999999999</v>
          </cell>
          <cell r="AA35">
            <v>931.88464999999997</v>
          </cell>
          <cell r="AB35">
            <v>935.45354999999995</v>
          </cell>
          <cell r="AC35">
            <v>944.02436999999998</v>
          </cell>
          <cell r="AD35">
            <v>945.26526999999999</v>
          </cell>
          <cell r="AE35">
            <v>948.06093999999996</v>
          </cell>
          <cell r="AF35">
            <v>951.46574999999996</v>
          </cell>
          <cell r="AG35">
            <v>969.00400000000002</v>
          </cell>
          <cell r="AH35">
            <v>987</v>
          </cell>
          <cell r="AI35">
            <v>988.38207999999997</v>
          </cell>
          <cell r="AJ35">
            <v>991.16918999999996</v>
          </cell>
          <cell r="AK35">
            <v>993.90561000000002</v>
          </cell>
          <cell r="AL35">
            <v>997.24435000000005</v>
          </cell>
          <cell r="AM35">
            <v>1000.5743199999999</v>
          </cell>
          <cell r="AN35">
            <v>1003.56983</v>
          </cell>
          <cell r="AO35">
            <v>1009.8083</v>
          </cell>
          <cell r="AP35">
            <v>1013.17475</v>
          </cell>
          <cell r="AQ35">
            <v>1017.17476</v>
          </cell>
          <cell r="AR35">
            <v>1019.05015</v>
          </cell>
          <cell r="AS35">
            <v>1022.1148899999999</v>
          </cell>
          <cell r="AT35">
            <v>1050.0779199999999</v>
          </cell>
        </row>
        <row r="36">
          <cell r="A36" t="str">
            <v>Elec Dist ULHPDepreciation (CF)</v>
          </cell>
          <cell r="B36" t="str">
            <v>Elec Dist ULHP</v>
          </cell>
          <cell r="C36" t="str">
            <v>Depreciation (CF)</v>
          </cell>
          <cell r="D36">
            <v>11451.942566</v>
          </cell>
          <cell r="E36">
            <v>0</v>
          </cell>
          <cell r="F36">
            <v>0</v>
          </cell>
          <cell r="G36">
            <v>0</v>
          </cell>
          <cell r="H36">
            <v>12106.246150000001</v>
          </cell>
          <cell r="I36">
            <v>12819.74001</v>
          </cell>
          <cell r="J36">
            <v>13259.9912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988.38207999999997</v>
          </cell>
          <cell r="AJ36">
            <v>991.16918999999996</v>
          </cell>
          <cell r="AK36">
            <v>993.90561000000002</v>
          </cell>
          <cell r="AL36">
            <v>997.24435000000005</v>
          </cell>
          <cell r="AM36">
            <v>1000.5743199999999</v>
          </cell>
          <cell r="AN36">
            <v>1003.56983</v>
          </cell>
          <cell r="AO36">
            <v>1009.8083</v>
          </cell>
          <cell r="AP36">
            <v>1013.17475</v>
          </cell>
          <cell r="AQ36">
            <v>1017.17476</v>
          </cell>
          <cell r="AR36">
            <v>1019.05015</v>
          </cell>
          <cell r="AS36">
            <v>1022.1148899999999</v>
          </cell>
          <cell r="AT36">
            <v>1050.0779199999999</v>
          </cell>
        </row>
        <row r="37">
          <cell r="A37" t="str">
            <v>Elec Dist ULHPDepreciation Expense - Utility</v>
          </cell>
          <cell r="B37" t="str">
            <v>Elec Dist ULHP</v>
          </cell>
          <cell r="C37" t="str">
            <v>Depreciation Expense - Utility</v>
          </cell>
          <cell r="D37">
            <v>11451.942566</v>
          </cell>
          <cell r="E37">
            <v>11556.758</v>
          </cell>
          <cell r="F37">
            <v>10788.409</v>
          </cell>
          <cell r="G37">
            <v>11285.71825</v>
          </cell>
          <cell r="H37">
            <v>12106.246150000001</v>
          </cell>
          <cell r="I37">
            <v>12819.74001</v>
          </cell>
          <cell r="J37">
            <v>13259.9912</v>
          </cell>
          <cell r="K37">
            <v>0</v>
          </cell>
          <cell r="L37">
            <v>0</v>
          </cell>
          <cell r="M37">
            <v>2917.3380000000002</v>
          </cell>
          <cell r="N37">
            <v>855.05700000000002</v>
          </cell>
          <cell r="O37">
            <v>843.298</v>
          </cell>
          <cell r="P37">
            <v>849.23500000000001</v>
          </cell>
          <cell r="Q37">
            <v>858.84199999999998</v>
          </cell>
          <cell r="R37">
            <v>863.14200000000005</v>
          </cell>
          <cell r="S37">
            <v>869.89599999999996</v>
          </cell>
          <cell r="T37">
            <v>916.91300000000001</v>
          </cell>
          <cell r="U37">
            <v>887.19799999999998</v>
          </cell>
          <cell r="V37">
            <v>927.49</v>
          </cell>
          <cell r="W37">
            <v>906.13499999999999</v>
          </cell>
          <cell r="X37">
            <v>907.66499999999996</v>
          </cell>
          <cell r="Y37">
            <v>928.46338000000003</v>
          </cell>
          <cell r="Z37">
            <v>931.29633999999999</v>
          </cell>
          <cell r="AA37">
            <v>931.88464999999997</v>
          </cell>
          <cell r="AB37">
            <v>935.45354999999995</v>
          </cell>
          <cell r="AC37">
            <v>944.02436999999998</v>
          </cell>
          <cell r="AD37">
            <v>945.26526999999999</v>
          </cell>
          <cell r="AE37">
            <v>948.06093999999996</v>
          </cell>
          <cell r="AF37">
            <v>951.46574999999996</v>
          </cell>
          <cell r="AG37">
            <v>969.00400000000002</v>
          </cell>
          <cell r="AH37">
            <v>987</v>
          </cell>
          <cell r="AI37">
            <v>988.38207999999997</v>
          </cell>
          <cell r="AJ37">
            <v>991.16918999999996</v>
          </cell>
          <cell r="AK37">
            <v>993.90561000000002</v>
          </cell>
          <cell r="AL37">
            <v>997.24435000000005</v>
          </cell>
          <cell r="AM37">
            <v>1000.5743199999999</v>
          </cell>
          <cell r="AN37">
            <v>1003.56983</v>
          </cell>
          <cell r="AO37">
            <v>1009.8083</v>
          </cell>
          <cell r="AP37">
            <v>1013.17475</v>
          </cell>
          <cell r="AQ37">
            <v>1017.17476</v>
          </cell>
          <cell r="AR37">
            <v>1019.05015</v>
          </cell>
          <cell r="AS37">
            <v>1022.1148899999999</v>
          </cell>
          <cell r="AT37">
            <v>1050.0779199999999</v>
          </cell>
        </row>
        <row r="38">
          <cell r="A38" t="str">
            <v>Elec Dist ULHPDiscontinued Operations Net of Tax</v>
          </cell>
          <cell r="B38" t="str">
            <v>Elec Dist ULHP</v>
          </cell>
          <cell r="C38" t="str">
            <v>Discontinued Operations Net of Tax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Elec Dist ULHPDividends on common stock and Preferred Stock (CF)</v>
          </cell>
          <cell r="B39" t="str">
            <v>Elec Dist ULHP</v>
          </cell>
          <cell r="C39" t="str">
            <v>Dividends on common stock and Preferred Stock (CF)</v>
          </cell>
          <cell r="D39">
            <v>-6305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Elec Dist ULHPDividends Payable</v>
          </cell>
          <cell r="B40" t="str">
            <v>Elec Dist ULHP</v>
          </cell>
          <cell r="C40" t="str">
            <v>Dividends Payable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Elec Dist ULHPEBIT</v>
          </cell>
          <cell r="B41" t="str">
            <v>Elec Dist ULHP</v>
          </cell>
          <cell r="C41" t="str">
            <v>EBIT</v>
          </cell>
          <cell r="D41">
            <v>19869.718236000001</v>
          </cell>
          <cell r="E41">
            <v>13712.374</v>
          </cell>
          <cell r="F41">
            <v>18467.152999999998</v>
          </cell>
          <cell r="G41">
            <v>15939.931589</v>
          </cell>
          <cell r="H41">
            <v>15335.693323</v>
          </cell>
          <cell r="I41">
            <v>14204.537602</v>
          </cell>
          <cell r="J41">
            <v>13363.228486</v>
          </cell>
          <cell r="K41">
            <v>0</v>
          </cell>
          <cell r="L41">
            <v>0</v>
          </cell>
          <cell r="M41">
            <v>2221.9789999999998</v>
          </cell>
          <cell r="N41">
            <v>1048.787</v>
          </cell>
          <cell r="O41">
            <v>805.01099999999997</v>
          </cell>
          <cell r="P41">
            <v>2056.1840000000002</v>
          </cell>
          <cell r="Q41">
            <v>3340.0740000000001</v>
          </cell>
          <cell r="R41">
            <v>1911.385</v>
          </cell>
          <cell r="S41">
            <v>3010.5079999999998</v>
          </cell>
          <cell r="T41">
            <v>1279.038</v>
          </cell>
          <cell r="U41">
            <v>905.90700000000004</v>
          </cell>
          <cell r="V41">
            <v>1888.28</v>
          </cell>
          <cell r="W41">
            <v>1322.2180000000001</v>
          </cell>
          <cell r="X41">
            <v>435.774</v>
          </cell>
          <cell r="Y41">
            <v>1143.771868</v>
          </cell>
          <cell r="Z41">
            <v>744.76075800000001</v>
          </cell>
          <cell r="AA41">
            <v>1090.7952680000001</v>
          </cell>
          <cell r="AB41">
            <v>1994.0687680000001</v>
          </cell>
          <cell r="AC41">
            <v>2361.9775679999998</v>
          </cell>
          <cell r="AD41">
            <v>2622.0453379999999</v>
          </cell>
          <cell r="AE41">
            <v>1292.9682479999999</v>
          </cell>
          <cell r="AF41">
            <v>818.75660800000003</v>
          </cell>
          <cell r="AG41">
            <v>810.80516799999998</v>
          </cell>
          <cell r="AH41">
            <v>1301.99</v>
          </cell>
          <cell r="AI41">
            <v>955.977081</v>
          </cell>
          <cell r="AJ41">
            <v>907.29352700000004</v>
          </cell>
          <cell r="AK41">
            <v>967.08895299999995</v>
          </cell>
          <cell r="AL41">
            <v>587.03529100000003</v>
          </cell>
          <cell r="AM41">
            <v>1059.8971899999999</v>
          </cell>
          <cell r="AN41">
            <v>1919.7338789999999</v>
          </cell>
          <cell r="AO41">
            <v>2324.964477</v>
          </cell>
          <cell r="AP41">
            <v>2593.5178959999998</v>
          </cell>
          <cell r="AQ41">
            <v>1236.8079680000001</v>
          </cell>
          <cell r="AR41">
            <v>760.961862</v>
          </cell>
          <cell r="AS41">
            <v>766.65703699999995</v>
          </cell>
          <cell r="AT41">
            <v>1255.7581620000001</v>
          </cell>
        </row>
        <row r="42">
          <cell r="A42" t="str">
            <v>Elec Dist ULHPEBIT</v>
          </cell>
          <cell r="B42" t="str">
            <v>Elec Dist ULHP</v>
          </cell>
          <cell r="C42" t="str">
            <v>EBIT</v>
          </cell>
          <cell r="D42">
            <v>19869.718236000001</v>
          </cell>
          <cell r="E42">
            <v>13712.374</v>
          </cell>
          <cell r="F42">
            <v>18467.152999999998</v>
          </cell>
          <cell r="G42">
            <v>15939.931589</v>
          </cell>
          <cell r="H42">
            <v>15335.693323</v>
          </cell>
          <cell r="I42">
            <v>14204.537602</v>
          </cell>
          <cell r="J42">
            <v>13363.228486</v>
          </cell>
          <cell r="K42">
            <v>0</v>
          </cell>
          <cell r="L42">
            <v>0</v>
          </cell>
          <cell r="M42">
            <v>2221.9789999999998</v>
          </cell>
          <cell r="N42">
            <v>1048.787</v>
          </cell>
          <cell r="O42">
            <v>805.01099999999997</v>
          </cell>
          <cell r="P42">
            <v>2056.1840000000002</v>
          </cell>
          <cell r="Q42">
            <v>3340.0740000000001</v>
          </cell>
          <cell r="R42">
            <v>1911.385</v>
          </cell>
          <cell r="S42">
            <v>3010.5079999999998</v>
          </cell>
          <cell r="T42">
            <v>1279.038</v>
          </cell>
          <cell r="U42">
            <v>905.90700000000004</v>
          </cell>
          <cell r="V42">
            <v>1888.28</v>
          </cell>
          <cell r="W42">
            <v>1322.2180000000001</v>
          </cell>
          <cell r="X42">
            <v>435.774</v>
          </cell>
          <cell r="Y42">
            <v>1143.771868</v>
          </cell>
          <cell r="Z42">
            <v>744.76075800000001</v>
          </cell>
          <cell r="AA42">
            <v>1090.7952680000001</v>
          </cell>
          <cell r="AB42">
            <v>1994.0687680000001</v>
          </cell>
          <cell r="AC42">
            <v>2361.9775679999998</v>
          </cell>
          <cell r="AD42">
            <v>2622.0453379999999</v>
          </cell>
          <cell r="AE42">
            <v>1292.9682479999999</v>
          </cell>
          <cell r="AF42">
            <v>818.75660800000003</v>
          </cell>
          <cell r="AG42">
            <v>810.80516799999998</v>
          </cell>
          <cell r="AH42">
            <v>1301.99</v>
          </cell>
          <cell r="AI42">
            <v>955.977081</v>
          </cell>
          <cell r="AJ42">
            <v>907.29352700000004</v>
          </cell>
          <cell r="AK42">
            <v>967.08895299999995</v>
          </cell>
          <cell r="AL42">
            <v>587.03529100000003</v>
          </cell>
          <cell r="AM42">
            <v>1059.8971899999999</v>
          </cell>
          <cell r="AN42">
            <v>1919.7338789999999</v>
          </cell>
          <cell r="AO42">
            <v>2324.964477</v>
          </cell>
          <cell r="AP42">
            <v>2593.5178959999998</v>
          </cell>
          <cell r="AQ42">
            <v>1236.8079680000001</v>
          </cell>
          <cell r="AR42">
            <v>760.961862</v>
          </cell>
          <cell r="AS42">
            <v>766.65703699999995</v>
          </cell>
          <cell r="AT42">
            <v>1255.7581620000001</v>
          </cell>
        </row>
        <row r="43">
          <cell r="A43" t="str">
            <v>Elec Dist ULHPEmission Allowances-Total</v>
          </cell>
          <cell r="B43" t="str">
            <v>Elec Dist ULHP</v>
          </cell>
          <cell r="C43" t="str">
            <v>Emission Allowances-Total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Elec Dist ULHPEnergy Risk Management - current assets</v>
          </cell>
          <cell r="B44" t="str">
            <v>Elec Dist ULHP</v>
          </cell>
          <cell r="C44" t="str">
            <v>Energy Risk Management - current assets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Elec Dist ULHPEnergy risk management - Current Liabilities</v>
          </cell>
          <cell r="B45" t="str">
            <v>Elec Dist ULHP</v>
          </cell>
          <cell r="C45" t="str">
            <v>Energy risk management - Current Liabilities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Elec Dist ULHPEnergy risk management - non current assets</v>
          </cell>
          <cell r="B46" t="str">
            <v>Elec Dist ULHP</v>
          </cell>
          <cell r="C46" t="str">
            <v>Energy risk management - non current assets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Elec Dist ULHPEnergy risk management - non current liabilities</v>
          </cell>
          <cell r="B47" t="str">
            <v>Elec Dist ULHP</v>
          </cell>
          <cell r="C47" t="str">
            <v>Energy risk management - non current liabilities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Elec Dist ULHPEquity in earnings (losses) of unconsolidated subsidiaries</v>
          </cell>
          <cell r="B48" t="str">
            <v>Elec Dist ULHP</v>
          </cell>
          <cell r="C48" t="str">
            <v>Equity in earnings (losses) of unconsolidated subsidiaries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A49" t="str">
            <v>Elec Dist ULHPEquity in earnings of unconsolidated subsidiaries (CF)</v>
          </cell>
          <cell r="B49" t="str">
            <v>Elec Dist ULHP</v>
          </cell>
          <cell r="C49" t="str">
            <v>Equity in earnings of unconsolidated subsidiaries (CF)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A50" t="str">
            <v>Elec Dist ULHPFederal Taxes - Above</v>
          </cell>
          <cell r="B50" t="str">
            <v>Elec Dist ULHP</v>
          </cell>
          <cell r="C50" t="str">
            <v>Federal Taxes - Above</v>
          </cell>
          <cell r="D50">
            <v>9106.6930790000006</v>
          </cell>
          <cell r="E50">
            <v>-2068.1570000000002</v>
          </cell>
          <cell r="F50">
            <v>2419.1190000000001</v>
          </cell>
          <cell r="G50">
            <v>463.363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-25.382000000000001</v>
          </cell>
          <cell r="N50">
            <v>425.971</v>
          </cell>
          <cell r="O50">
            <v>328.596</v>
          </cell>
          <cell r="P50">
            <v>302.49700000000001</v>
          </cell>
          <cell r="Q50">
            <v>1265.8340000000001</v>
          </cell>
          <cell r="R50">
            <v>-2435.2820000000002</v>
          </cell>
          <cell r="S50">
            <v>3771.194</v>
          </cell>
          <cell r="T50">
            <v>131.26300000000001</v>
          </cell>
          <cell r="U50">
            <v>-840.322</v>
          </cell>
          <cell r="V50">
            <v>-505.25</v>
          </cell>
          <cell r="W50">
            <v>475.89499999999998</v>
          </cell>
          <cell r="X50">
            <v>116.486</v>
          </cell>
          <cell r="Y50">
            <v>-12.901999999999999</v>
          </cell>
          <cell r="Z50">
            <v>-12.901999999999999</v>
          </cell>
          <cell r="AA50">
            <v>-12.901999999999999</v>
          </cell>
          <cell r="AB50">
            <v>-12.901999999999999</v>
          </cell>
          <cell r="AC50">
            <v>-12.901999999999999</v>
          </cell>
          <cell r="AD50">
            <v>-12.901999999999999</v>
          </cell>
          <cell r="AE50">
            <v>-12.901999999999999</v>
          </cell>
          <cell r="AF50">
            <v>-12.901999999999999</v>
          </cell>
          <cell r="AG50">
            <v>-12.901999999999999</v>
          </cell>
          <cell r="AH50">
            <v>-12.9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Elec Dist ULHPFuel Inventory</v>
          </cell>
          <cell r="B51" t="str">
            <v>Elec Dist ULHP</v>
          </cell>
          <cell r="C51" t="str">
            <v>Fuel Inventory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Elec Dist ULHPFuel used in electric production</v>
          </cell>
          <cell r="B52" t="str">
            <v>Elec Dist ULHP</v>
          </cell>
          <cell r="C52" t="str">
            <v>Fuel used in electric production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Elec Dist ULHPGain/Loss on Sale of Assets (CF)</v>
          </cell>
          <cell r="B53" t="str">
            <v>Elec Dist ULHP</v>
          </cell>
          <cell r="C53" t="str">
            <v>Gain/Loss on Sale of Assets (CF)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</row>
        <row r="54">
          <cell r="A54" t="str">
            <v>Elec Dist ULHPGas Purchased</v>
          </cell>
          <cell r="B54" t="str">
            <v>Elec Dist ULHP</v>
          </cell>
          <cell r="C54" t="str">
            <v>Gas Purchased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A55" t="str">
            <v>Elec Dist ULHPIncome before Disc Ops &amp; Cumulative eff. Of chg in acctg principles</v>
          </cell>
          <cell r="B55" t="str">
            <v>Elec Dist ULHP</v>
          </cell>
          <cell r="C55" t="str">
            <v>Income before Disc Ops &amp; Cumulative eff. Of chg in acctg principles</v>
          </cell>
          <cell r="D55">
            <v>11782.772568</v>
          </cell>
          <cell r="E55">
            <v>7668.0649999999996</v>
          </cell>
          <cell r="F55">
            <v>11954.8</v>
          </cell>
          <cell r="G55">
            <v>13065.998959</v>
          </cell>
          <cell r="H55">
            <v>15564.795803000001</v>
          </cell>
          <cell r="I55">
            <v>14529.932402</v>
          </cell>
          <cell r="J55">
            <v>13833.396116</v>
          </cell>
          <cell r="K55">
            <v>0</v>
          </cell>
          <cell r="L55">
            <v>0</v>
          </cell>
          <cell r="M55">
            <v>494.01499999999999</v>
          </cell>
          <cell r="N55">
            <v>365.09300000000002</v>
          </cell>
          <cell r="O55">
            <v>220.679</v>
          </cell>
          <cell r="P55">
            <v>1495.559</v>
          </cell>
          <cell r="Q55">
            <v>1813.2249999999999</v>
          </cell>
          <cell r="R55">
            <v>4095.2809999999999</v>
          </cell>
          <cell r="S55">
            <v>-1020.414</v>
          </cell>
          <cell r="T55">
            <v>888.89099999999996</v>
          </cell>
          <cell r="U55">
            <v>1488.6510000000001</v>
          </cell>
          <cell r="V55">
            <v>2113.8200000000002</v>
          </cell>
          <cell r="W55">
            <v>727.45600000000002</v>
          </cell>
          <cell r="X55">
            <v>134.416</v>
          </cell>
          <cell r="Y55">
            <v>904.82096799999999</v>
          </cell>
          <cell r="Z55">
            <v>553.31581800000004</v>
          </cell>
          <cell r="AA55">
            <v>901.284718</v>
          </cell>
          <cell r="AB55">
            <v>1800.6879980000001</v>
          </cell>
          <cell r="AC55">
            <v>2164.8009080000002</v>
          </cell>
          <cell r="AD55">
            <v>2425.4855980000002</v>
          </cell>
          <cell r="AE55">
            <v>1098.4786779999999</v>
          </cell>
          <cell r="AF55">
            <v>626.64066800000001</v>
          </cell>
          <cell r="AG55">
            <v>620.11160800000005</v>
          </cell>
          <cell r="AH55">
            <v>1108.5</v>
          </cell>
          <cell r="AI55">
            <v>968.73359100000005</v>
          </cell>
          <cell r="AJ55">
            <v>922.97483699999998</v>
          </cell>
          <cell r="AK55">
            <v>985.01027299999998</v>
          </cell>
          <cell r="AL55">
            <v>606.35241099999996</v>
          </cell>
          <cell r="AM55">
            <v>1080.2373600000001</v>
          </cell>
          <cell r="AN55">
            <v>1938.736709</v>
          </cell>
          <cell r="AO55">
            <v>2342.6930170000001</v>
          </cell>
          <cell r="AP55">
            <v>2613.060986</v>
          </cell>
          <cell r="AQ55">
            <v>1257.739108</v>
          </cell>
          <cell r="AR55">
            <v>783.11263199999996</v>
          </cell>
          <cell r="AS55">
            <v>790.30505700000003</v>
          </cell>
          <cell r="AT55">
            <v>1275.8398219999999</v>
          </cell>
        </row>
        <row r="56">
          <cell r="A56" t="str">
            <v>Elec Dist ULHPIncome taxes (CF)</v>
          </cell>
          <cell r="B56" t="str">
            <v>Elec Dist ULHP</v>
          </cell>
          <cell r="C56" t="str">
            <v>Income taxes (CF)</v>
          </cell>
          <cell r="D56">
            <v>3001</v>
          </cell>
          <cell r="E56">
            <v>0</v>
          </cell>
          <cell r="F56">
            <v>0</v>
          </cell>
          <cell r="G56">
            <v>0</v>
          </cell>
          <cell r="H56">
            <v>-2373.0349999999999</v>
          </cell>
          <cell r="I56">
            <v>-2609.1309999999999</v>
          </cell>
          <cell r="J56">
            <v>-2845.701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-209.03399999999999</v>
          </cell>
          <cell r="AJ56">
            <v>-209.03399999999999</v>
          </cell>
          <cell r="AK56">
            <v>-209.03399999999999</v>
          </cell>
          <cell r="AL56">
            <v>-209.03399999999999</v>
          </cell>
          <cell r="AM56">
            <v>-209.03399999999999</v>
          </cell>
          <cell r="AN56">
            <v>-209.03399999999999</v>
          </cell>
          <cell r="AO56">
            <v>-209.03399999999999</v>
          </cell>
          <cell r="AP56">
            <v>-209.03399999999999</v>
          </cell>
          <cell r="AQ56">
            <v>-209.03399999999999</v>
          </cell>
          <cell r="AR56">
            <v>-209.03399999999999</v>
          </cell>
          <cell r="AS56">
            <v>-209.03399999999999</v>
          </cell>
          <cell r="AT56">
            <v>-73.661000000000001</v>
          </cell>
        </row>
        <row r="57">
          <cell r="A57" t="str">
            <v>Elec Dist ULHPIncome Taxes Payable</v>
          </cell>
          <cell r="B57" t="str">
            <v>Elec Dist ULHP</v>
          </cell>
          <cell r="C57" t="str">
            <v>Income Taxes Payable</v>
          </cell>
          <cell r="D57">
            <v>0</v>
          </cell>
          <cell r="E57">
            <v>0</v>
          </cell>
          <cell r="F57">
            <v>2800.22</v>
          </cell>
          <cell r="G57">
            <v>528.84</v>
          </cell>
          <cell r="H57">
            <v>528.84</v>
          </cell>
          <cell r="I57">
            <v>528.84</v>
          </cell>
          <cell r="J57">
            <v>528.84</v>
          </cell>
          <cell r="K57">
            <v>0</v>
          </cell>
          <cell r="L57">
            <v>0</v>
          </cell>
          <cell r="M57">
            <v>0</v>
          </cell>
          <cell r="N57">
            <v>-1214.6590000000001</v>
          </cell>
          <cell r="O57">
            <v>686.69899999999996</v>
          </cell>
          <cell r="P57">
            <v>524.72799999999995</v>
          </cell>
          <cell r="Q57">
            <v>1292.712</v>
          </cell>
          <cell r="R57">
            <v>1848.213</v>
          </cell>
          <cell r="S57">
            <v>2975.19</v>
          </cell>
          <cell r="T57">
            <v>2726.9380000000001</v>
          </cell>
          <cell r="U57">
            <v>567.346</v>
          </cell>
          <cell r="V57">
            <v>2800.22</v>
          </cell>
          <cell r="W57">
            <v>444.39299999999997</v>
          </cell>
          <cell r="X57">
            <v>528.84299999999996</v>
          </cell>
          <cell r="Y57">
            <v>528.84299999999996</v>
          </cell>
          <cell r="Z57">
            <v>528.84299999999996</v>
          </cell>
          <cell r="AA57">
            <v>528.84299999999996</v>
          </cell>
          <cell r="AB57">
            <v>528.84299999999996</v>
          </cell>
          <cell r="AC57">
            <v>528.84299999999996</v>
          </cell>
          <cell r="AD57">
            <v>528.84299999999996</v>
          </cell>
          <cell r="AE57">
            <v>528.84299999999996</v>
          </cell>
          <cell r="AF57">
            <v>528.84299999999996</v>
          </cell>
          <cell r="AG57">
            <v>528.84299999999996</v>
          </cell>
          <cell r="AH57">
            <v>528.84</v>
          </cell>
          <cell r="AI57">
            <v>540.12099999999998</v>
          </cell>
          <cell r="AJ57">
            <v>551.40200000000004</v>
          </cell>
          <cell r="AK57">
            <v>562.68299999999999</v>
          </cell>
          <cell r="AL57">
            <v>573.96400000000006</v>
          </cell>
          <cell r="AM57">
            <v>585.245</v>
          </cell>
          <cell r="AN57">
            <v>596.52599999999995</v>
          </cell>
          <cell r="AO57">
            <v>607.80700000000002</v>
          </cell>
          <cell r="AP57">
            <v>619.08799999999997</v>
          </cell>
          <cell r="AQ57">
            <v>630.36900000000003</v>
          </cell>
          <cell r="AR57">
            <v>641.65</v>
          </cell>
          <cell r="AS57">
            <v>652.93100000000004</v>
          </cell>
          <cell r="AT57">
            <v>528.84</v>
          </cell>
        </row>
        <row r="58">
          <cell r="A58" t="str">
            <v>Elec Dist ULHPInterest (net of amount capitalized) (CF)</v>
          </cell>
          <cell r="B58" t="str">
            <v>Elec Dist ULHP</v>
          </cell>
          <cell r="C58" t="str">
            <v>Interest (net of amount capitalized) (CF)</v>
          </cell>
          <cell r="D58">
            <v>5816.5874789999998</v>
          </cell>
          <cell r="E58">
            <v>0</v>
          </cell>
          <cell r="F58">
            <v>0</v>
          </cell>
          <cell r="G58">
            <v>0</v>
          </cell>
          <cell r="H58">
            <v>-229.10248000000001</v>
          </cell>
          <cell r="I58">
            <v>-325.39479999999998</v>
          </cell>
          <cell r="J58">
            <v>-470.16762999999997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-12.75651</v>
          </cell>
          <cell r="AJ58">
            <v>-15.68131</v>
          </cell>
          <cell r="AK58">
            <v>-17.921320000000001</v>
          </cell>
          <cell r="AL58">
            <v>-19.317119999999999</v>
          </cell>
          <cell r="AM58">
            <v>-20.340170000000001</v>
          </cell>
          <cell r="AN58">
            <v>-19.002829999999999</v>
          </cell>
          <cell r="AO58">
            <v>-17.728539999999999</v>
          </cell>
          <cell r="AP58">
            <v>-19.543089999999999</v>
          </cell>
          <cell r="AQ58">
            <v>-20.931139999999999</v>
          </cell>
          <cell r="AR58">
            <v>-22.150770000000001</v>
          </cell>
          <cell r="AS58">
            <v>-23.648019999999999</v>
          </cell>
          <cell r="AT58">
            <v>-20.081659999999999</v>
          </cell>
        </row>
        <row r="59">
          <cell r="A59" t="str">
            <v>Elec Dist ULHPInterest Income</v>
          </cell>
          <cell r="B59" t="str">
            <v>Elec Dist ULHP</v>
          </cell>
          <cell r="C59" t="str">
            <v>Interest Income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Elec Dist ULHPInterest on long term debt - TOTAL</v>
          </cell>
          <cell r="B60" t="str">
            <v>Elec Dist ULHP</v>
          </cell>
          <cell r="C60" t="str">
            <v>Interest on long term debt - TOTAL</v>
          </cell>
          <cell r="D60">
            <v>5525.7832950000002</v>
          </cell>
          <cell r="E60">
            <v>4090.0549999999998</v>
          </cell>
          <cell r="F60">
            <v>3648.5</v>
          </cell>
          <cell r="G60">
            <v>2165.8069999999998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1522.2919999999999</v>
          </cell>
          <cell r="N60">
            <v>238.13800000000001</v>
          </cell>
          <cell r="O60">
            <v>238.13800000000001</v>
          </cell>
          <cell r="P60">
            <v>236.74700000000001</v>
          </cell>
          <cell r="Q60">
            <v>235.53100000000001</v>
          </cell>
          <cell r="R60">
            <v>235.53100000000001</v>
          </cell>
          <cell r="S60">
            <v>235.53100000000001</v>
          </cell>
          <cell r="T60">
            <v>235.53100000000001</v>
          </cell>
          <cell r="U60">
            <v>235.53100000000001</v>
          </cell>
          <cell r="V60">
            <v>235.53</v>
          </cell>
          <cell r="W60">
            <v>102.083</v>
          </cell>
          <cell r="X60">
            <v>112.32</v>
          </cell>
          <cell r="Y60">
            <v>235.53</v>
          </cell>
          <cell r="Z60">
            <v>190.65299999999999</v>
          </cell>
          <cell r="AA60">
            <v>190.65299999999999</v>
          </cell>
          <cell r="AB60">
            <v>190.65299999999999</v>
          </cell>
          <cell r="AC60">
            <v>190.65299999999999</v>
          </cell>
          <cell r="AD60">
            <v>190.65299999999999</v>
          </cell>
          <cell r="AE60">
            <v>190.65299999999999</v>
          </cell>
          <cell r="AF60">
            <v>190.65299999999999</v>
          </cell>
          <cell r="AG60">
            <v>190.65299999999999</v>
          </cell>
          <cell r="AH60">
            <v>190.65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Elec Dist ULHPInterest on Total Short Term Debt</v>
          </cell>
          <cell r="B61" t="str">
            <v>Elec Dist ULHP</v>
          </cell>
          <cell r="C61" t="str">
            <v>Interest on Total Short Term Debt</v>
          </cell>
          <cell r="D61">
            <v>672.226902</v>
          </cell>
          <cell r="E61">
            <v>770.12699999999995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Elec Dist ULHPInvestment in Unconsolidated Subs</v>
          </cell>
          <cell r="B62" t="str">
            <v>Elec Dist ULHP</v>
          </cell>
          <cell r="C62" t="str">
            <v>Investment in Unconsolidated Subs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Elec Dist ULHPIssuance of long-term debt (CF)</v>
          </cell>
          <cell r="B63" t="str">
            <v>Elec Dist ULHP</v>
          </cell>
          <cell r="C63" t="str">
            <v>Issuance of long-term debt (CF)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Elec Dist ULHPIssuance of preferred stock (CF)</v>
          </cell>
          <cell r="B64" t="str">
            <v>Elec Dist ULHP</v>
          </cell>
          <cell r="C64" t="str">
            <v>Issuance of preferred stock (CF)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Elec Dist ULHPMaterials and Supplies</v>
          </cell>
          <cell r="B65" t="str">
            <v>Elec Dist ULHP</v>
          </cell>
          <cell r="C65" t="str">
            <v>Materials and Supplies</v>
          </cell>
          <cell r="D65">
            <v>444.55261200000001</v>
          </cell>
          <cell r="E65">
            <v>377.173</v>
          </cell>
          <cell r="F65">
            <v>139.44</v>
          </cell>
          <cell r="G65">
            <v>147.44</v>
          </cell>
          <cell r="H65">
            <v>147.44</v>
          </cell>
          <cell r="I65">
            <v>147.44</v>
          </cell>
          <cell r="J65">
            <v>147.44</v>
          </cell>
          <cell r="K65">
            <v>0</v>
          </cell>
          <cell r="L65">
            <v>0</v>
          </cell>
          <cell r="M65">
            <v>127.721</v>
          </cell>
          <cell r="N65">
            <v>133.96100000000001</v>
          </cell>
          <cell r="O65">
            <v>131.357</v>
          </cell>
          <cell r="P65">
            <v>132.55099999999999</v>
          </cell>
          <cell r="Q65">
            <v>137.798</v>
          </cell>
          <cell r="R65">
            <v>124.081</v>
          </cell>
          <cell r="S65">
            <v>129.30799999999999</v>
          </cell>
          <cell r="T65">
            <v>139.452</v>
          </cell>
          <cell r="U65">
            <v>136.25700000000001</v>
          </cell>
          <cell r="V65">
            <v>139.44</v>
          </cell>
          <cell r="W65">
            <v>151.38300000000001</v>
          </cell>
          <cell r="X65">
            <v>147.43899999999999</v>
          </cell>
          <cell r="Y65">
            <v>147.43899999999999</v>
          </cell>
          <cell r="Z65">
            <v>147.43899999999999</v>
          </cell>
          <cell r="AA65">
            <v>147.43899999999999</v>
          </cell>
          <cell r="AB65">
            <v>147.43899999999999</v>
          </cell>
          <cell r="AC65">
            <v>147.43899999999999</v>
          </cell>
          <cell r="AD65">
            <v>147.43899999999999</v>
          </cell>
          <cell r="AE65">
            <v>147.43899999999999</v>
          </cell>
          <cell r="AF65">
            <v>147.43899999999999</v>
          </cell>
          <cell r="AG65">
            <v>147.43899999999999</v>
          </cell>
          <cell r="AH65">
            <v>147.44</v>
          </cell>
          <cell r="AI65">
            <v>147.44</v>
          </cell>
          <cell r="AJ65">
            <v>147.44</v>
          </cell>
          <cell r="AK65">
            <v>147.44</v>
          </cell>
          <cell r="AL65">
            <v>147.44</v>
          </cell>
          <cell r="AM65">
            <v>147.44</v>
          </cell>
          <cell r="AN65">
            <v>147.44</v>
          </cell>
          <cell r="AO65">
            <v>147.44</v>
          </cell>
          <cell r="AP65">
            <v>147.44</v>
          </cell>
          <cell r="AQ65">
            <v>147.44</v>
          </cell>
          <cell r="AR65">
            <v>147.44</v>
          </cell>
          <cell r="AS65">
            <v>147.44</v>
          </cell>
          <cell r="AT65">
            <v>147.44</v>
          </cell>
        </row>
        <row r="66">
          <cell r="A66" t="str">
            <v>Elec Dist ULHPMaterials, supplies, and fuel (CF)</v>
          </cell>
          <cell r="B66" t="str">
            <v>Elec Dist ULHP</v>
          </cell>
          <cell r="C66" t="str">
            <v>Materials, supplies, and fuel (CF)</v>
          </cell>
          <cell r="D66">
            <v>5.7560729999999998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Elec Dist ULHPMinority Interest</v>
          </cell>
          <cell r="B67" t="str">
            <v>Elec Dist ULHP</v>
          </cell>
          <cell r="C67" t="str">
            <v>Minority Interest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A68" t="str">
            <v>Elec Dist ULHPMinority Interest Balance</v>
          </cell>
          <cell r="B68" t="str">
            <v>Elec Dist ULHP</v>
          </cell>
          <cell r="C68" t="str">
            <v>Minority Interest Balance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Elec Dist ULHPNatural Gas in Storage</v>
          </cell>
          <cell r="B69" t="str">
            <v>Elec Dist ULHP</v>
          </cell>
          <cell r="C69" t="str">
            <v>Natural Gas in Storage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Elec Dist ULHPNet cash provided by (used in) financing activities (CF)</v>
          </cell>
          <cell r="B70" t="str">
            <v>Elec Dist ULHP</v>
          </cell>
          <cell r="C70" t="str">
            <v>Net cash provided by (used in) financing activities (CF)</v>
          </cell>
          <cell r="D70">
            <v>4851.8896480000003</v>
          </cell>
          <cell r="E70">
            <v>0</v>
          </cell>
          <cell r="F70">
            <v>0</v>
          </cell>
          <cell r="G70">
            <v>0</v>
          </cell>
          <cell r="H70">
            <v>-814.36</v>
          </cell>
          <cell r="I70">
            <v>-963.42</v>
          </cell>
          <cell r="J70">
            <v>-1288.05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20540.649268000001</v>
          </cell>
          <cell r="AJ70">
            <v>-20673.159267999999</v>
          </cell>
          <cell r="AK70">
            <v>-66.739999999999995</v>
          </cell>
          <cell r="AL70">
            <v>-67.05</v>
          </cell>
          <cell r="AM70">
            <v>-67.37</v>
          </cell>
          <cell r="AN70">
            <v>-67.69</v>
          </cell>
          <cell r="AO70">
            <v>30106.143676</v>
          </cell>
          <cell r="AP70">
            <v>6432.3672610000003</v>
          </cell>
          <cell r="AQ70">
            <v>-19747.587713000001</v>
          </cell>
          <cell r="AR70">
            <v>-17064.933224</v>
          </cell>
          <cell r="AS70">
            <v>-69.33</v>
          </cell>
          <cell r="AT70">
            <v>-69.66</v>
          </cell>
        </row>
        <row r="71">
          <cell r="A71" t="str">
            <v>Elec Dist ULHPNet cash provided by (used in) investing activities (CF)</v>
          </cell>
          <cell r="B71" t="str">
            <v>Elec Dist ULHP</v>
          </cell>
          <cell r="C71" t="str">
            <v>Net cash provided by (used in) investing activities (CF)</v>
          </cell>
          <cell r="D71">
            <v>-19999.587004000001</v>
          </cell>
          <cell r="E71">
            <v>0</v>
          </cell>
          <cell r="F71">
            <v>0</v>
          </cell>
          <cell r="G71">
            <v>0</v>
          </cell>
          <cell r="H71">
            <v>-17723.273389999998</v>
          </cell>
          <cell r="I71">
            <v>-17648.49093</v>
          </cell>
          <cell r="J71">
            <v>-17709.852579999999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-1851.9453000000001</v>
          </cell>
          <cell r="AJ71">
            <v>-1367.3164300000001</v>
          </cell>
          <cell r="AK71">
            <v>-1568.1393700000001</v>
          </cell>
          <cell r="AL71">
            <v>-1292.12976</v>
          </cell>
          <cell r="AM71">
            <v>-1376.66326</v>
          </cell>
          <cell r="AN71">
            <v>-1352.4634599999999</v>
          </cell>
          <cell r="AO71">
            <v>-1529.31908</v>
          </cell>
          <cell r="AP71">
            <v>-1549.4561100000001</v>
          </cell>
          <cell r="AQ71">
            <v>-1502.41947</v>
          </cell>
          <cell r="AR71">
            <v>-1440.7489700000001</v>
          </cell>
          <cell r="AS71">
            <v>-1457.1835599999999</v>
          </cell>
          <cell r="AT71">
            <v>-1435.4886200000001</v>
          </cell>
        </row>
        <row r="72">
          <cell r="A72" t="str">
            <v>Elec Dist ULHPNet cash provided by (used in) operating activities (CF)</v>
          </cell>
          <cell r="B72" t="str">
            <v>Elec Dist ULHP</v>
          </cell>
          <cell r="C72" t="str">
            <v>Net cash provided by (used in) operating activities (CF)</v>
          </cell>
          <cell r="D72">
            <v>13120.567141</v>
          </cell>
          <cell r="E72">
            <v>0</v>
          </cell>
          <cell r="F72">
            <v>0</v>
          </cell>
          <cell r="G72">
            <v>0</v>
          </cell>
          <cell r="H72">
            <v>23065.950045000001</v>
          </cell>
          <cell r="I72">
            <v>29923.255120000002</v>
          </cell>
          <cell r="J72">
            <v>29904.546672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-18688.703968000002</v>
          </cell>
          <cell r="AJ72">
            <v>27739.546745</v>
          </cell>
          <cell r="AK72">
            <v>20193.326615000002</v>
          </cell>
          <cell r="AL72">
            <v>19935.933587</v>
          </cell>
          <cell r="AM72">
            <v>6841.7934219999997</v>
          </cell>
          <cell r="AN72">
            <v>-38206.055095999996</v>
          </cell>
          <cell r="AO72">
            <v>-37182.648321000001</v>
          </cell>
          <cell r="AP72">
            <v>-4882.9111510000002</v>
          </cell>
          <cell r="AQ72">
            <v>21250.007183000002</v>
          </cell>
          <cell r="AR72">
            <v>62518.684363</v>
          </cell>
          <cell r="AS72">
            <v>7695.803758</v>
          </cell>
          <cell r="AT72">
            <v>-44148.827092</v>
          </cell>
        </row>
        <row r="73">
          <cell r="A73" t="str">
            <v>Elec Dist ULHPNet income (CF)</v>
          </cell>
          <cell r="B73" t="str">
            <v>Elec Dist ULHP</v>
          </cell>
          <cell r="C73" t="str">
            <v>Net income (CF)</v>
          </cell>
          <cell r="D73">
            <v>11872.304993</v>
          </cell>
          <cell r="E73">
            <v>0</v>
          </cell>
          <cell r="F73">
            <v>0</v>
          </cell>
          <cell r="G73">
            <v>0</v>
          </cell>
          <cell r="H73">
            <v>15564.795803000001</v>
          </cell>
          <cell r="I73">
            <v>14529.932402</v>
          </cell>
          <cell r="J73">
            <v>13833.396116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968.73359100000005</v>
          </cell>
          <cell r="AJ73">
            <v>922.97483699999998</v>
          </cell>
          <cell r="AK73">
            <v>985.01027299999998</v>
          </cell>
          <cell r="AL73">
            <v>606.35241099999996</v>
          </cell>
          <cell r="AM73">
            <v>1080.2373600000001</v>
          </cell>
          <cell r="AN73">
            <v>1938.736709</v>
          </cell>
          <cell r="AO73">
            <v>2342.6930170000001</v>
          </cell>
          <cell r="AP73">
            <v>2613.060986</v>
          </cell>
          <cell r="AQ73">
            <v>1257.739108</v>
          </cell>
          <cell r="AR73">
            <v>783.11263199999996</v>
          </cell>
          <cell r="AS73">
            <v>790.30505700000003</v>
          </cell>
          <cell r="AT73">
            <v>1275.8398219999999</v>
          </cell>
        </row>
        <row r="74">
          <cell r="A74" t="str">
            <v>Elec Dist ULHPNet Income (Utility &amp; Non-Utility)</v>
          </cell>
          <cell r="B74" t="str">
            <v>Elec Dist ULHP</v>
          </cell>
          <cell r="C74" t="str">
            <v>Net Income (Utility &amp; Non-Utility)</v>
          </cell>
          <cell r="D74">
            <v>11782.772568</v>
          </cell>
          <cell r="E74">
            <v>7668.0649999999996</v>
          </cell>
          <cell r="F74">
            <v>11954.8</v>
          </cell>
          <cell r="G74">
            <v>13065.998959</v>
          </cell>
          <cell r="H74">
            <v>15564.795803000001</v>
          </cell>
          <cell r="I74">
            <v>14529.932402</v>
          </cell>
          <cell r="J74">
            <v>13833.396116</v>
          </cell>
          <cell r="K74">
            <v>0</v>
          </cell>
          <cell r="L74">
            <v>0</v>
          </cell>
          <cell r="M74">
            <v>494.01499999999999</v>
          </cell>
          <cell r="N74">
            <v>365.09300000000002</v>
          </cell>
          <cell r="O74">
            <v>220.679</v>
          </cell>
          <cell r="P74">
            <v>1495.559</v>
          </cell>
          <cell r="Q74">
            <v>1813.2249999999999</v>
          </cell>
          <cell r="R74">
            <v>4095.2809999999999</v>
          </cell>
          <cell r="S74">
            <v>-1020.414</v>
          </cell>
          <cell r="T74">
            <v>888.89099999999996</v>
          </cell>
          <cell r="U74">
            <v>1488.6510000000001</v>
          </cell>
          <cell r="V74">
            <v>2113.8200000000002</v>
          </cell>
          <cell r="W74">
            <v>727.45600000000002</v>
          </cell>
          <cell r="X74">
            <v>134.416</v>
          </cell>
          <cell r="Y74">
            <v>904.82096799999999</v>
          </cell>
          <cell r="Z74">
            <v>553.31581800000004</v>
          </cell>
          <cell r="AA74">
            <v>901.284718</v>
          </cell>
          <cell r="AB74">
            <v>1800.6879980000001</v>
          </cell>
          <cell r="AC74">
            <v>2164.8009080000002</v>
          </cell>
          <cell r="AD74">
            <v>2425.4855980000002</v>
          </cell>
          <cell r="AE74">
            <v>1098.4786779999999</v>
          </cell>
          <cell r="AF74">
            <v>626.64066800000001</v>
          </cell>
          <cell r="AG74">
            <v>620.11160800000005</v>
          </cell>
          <cell r="AH74">
            <v>1108.5</v>
          </cell>
          <cell r="AI74">
            <v>968.73359100000005</v>
          </cell>
          <cell r="AJ74">
            <v>922.97483699999998</v>
          </cell>
          <cell r="AK74">
            <v>985.01027299999998</v>
          </cell>
          <cell r="AL74">
            <v>606.35241099999996</v>
          </cell>
          <cell r="AM74">
            <v>1080.2373600000001</v>
          </cell>
          <cell r="AN74">
            <v>1938.736709</v>
          </cell>
          <cell r="AO74">
            <v>2342.6930170000001</v>
          </cell>
          <cell r="AP74">
            <v>2613.060986</v>
          </cell>
          <cell r="AQ74">
            <v>1257.739108</v>
          </cell>
          <cell r="AR74">
            <v>783.11263199999996</v>
          </cell>
          <cell r="AS74">
            <v>790.30505700000003</v>
          </cell>
          <cell r="AT74">
            <v>1275.8398219999999</v>
          </cell>
        </row>
        <row r="75">
          <cell r="A75" t="str">
            <v>Elec Dist ULHPNet increase (decrease) in cash and cash equivalents (CF)</v>
          </cell>
          <cell r="B75" t="str">
            <v>Elec Dist ULHP</v>
          </cell>
          <cell r="C75" t="str">
            <v>Net increase (decrease) in cash and cash equivalents (CF)</v>
          </cell>
          <cell r="D75">
            <v>-2027.1302149999999</v>
          </cell>
          <cell r="E75">
            <v>0</v>
          </cell>
          <cell r="F75">
            <v>0</v>
          </cell>
          <cell r="G75">
            <v>0</v>
          </cell>
          <cell r="H75">
            <v>4528.3166549999996</v>
          </cell>
          <cell r="I75">
            <v>11311.34419</v>
          </cell>
          <cell r="J75">
            <v>10906.644092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5699.0710470000004</v>
          </cell>
          <cell r="AK75">
            <v>18558.447244999999</v>
          </cell>
          <cell r="AL75">
            <v>18576.753827</v>
          </cell>
          <cell r="AM75">
            <v>5397.7601619999996</v>
          </cell>
          <cell r="AN75">
            <v>-39626.208555999998</v>
          </cell>
          <cell r="AO75">
            <v>-8605.8237250000002</v>
          </cell>
          <cell r="AP75">
            <v>0</v>
          </cell>
          <cell r="AQ75">
            <v>0</v>
          </cell>
          <cell r="AR75">
            <v>44013.002168999999</v>
          </cell>
          <cell r="AS75">
            <v>6169.2901979999997</v>
          </cell>
          <cell r="AT75">
            <v>-45653.975711999999</v>
          </cell>
        </row>
        <row r="76">
          <cell r="A76" t="str">
            <v>Elec Dist ULHPNet Property, Plant &amp; Equipment</v>
          </cell>
          <cell r="B76" t="str">
            <v>Elec Dist ULHP</v>
          </cell>
          <cell r="C76" t="str">
            <v>Net Property, Plant &amp; Equipment</v>
          </cell>
          <cell r="D76">
            <v>204448.205078</v>
          </cell>
          <cell r="E76">
            <v>195763.55499999999</v>
          </cell>
          <cell r="F76">
            <v>190975.27</v>
          </cell>
          <cell r="G76">
            <v>198289.3</v>
          </cell>
          <cell r="H76">
            <v>203913.26759</v>
          </cell>
          <cell r="I76">
            <v>208742.26319999999</v>
          </cell>
          <cell r="J76">
            <v>213194.25193999999</v>
          </cell>
          <cell r="K76">
            <v>0</v>
          </cell>
          <cell r="L76">
            <v>0</v>
          </cell>
          <cell r="M76">
            <v>194933.522</v>
          </cell>
          <cell r="N76">
            <v>196305.94200000001</v>
          </cell>
          <cell r="O76">
            <v>197111.99400000001</v>
          </cell>
          <cell r="P76">
            <v>197565.08</v>
          </cell>
          <cell r="Q76">
            <v>198201.024</v>
          </cell>
          <cell r="R76">
            <v>199066.22099999999</v>
          </cell>
          <cell r="S76">
            <v>183211.24909999999</v>
          </cell>
          <cell r="T76">
            <v>185432.15220000001</v>
          </cell>
          <cell r="U76">
            <v>186607.44130000001</v>
          </cell>
          <cell r="V76">
            <v>190975.27</v>
          </cell>
          <cell r="W76">
            <v>190871.3683</v>
          </cell>
          <cell r="X76">
            <v>191620.19089999999</v>
          </cell>
          <cell r="Y76">
            <v>192960.221575</v>
          </cell>
          <cell r="Z76">
            <v>193752.12172</v>
          </cell>
          <cell r="AA76">
            <v>194269.788615</v>
          </cell>
          <cell r="AB76">
            <v>194667.80653</v>
          </cell>
          <cell r="AC76">
            <v>195165.368415</v>
          </cell>
          <cell r="AD76">
            <v>195699.90458</v>
          </cell>
          <cell r="AE76">
            <v>196940.89543500001</v>
          </cell>
          <cell r="AF76">
            <v>197604.00250999999</v>
          </cell>
          <cell r="AG76">
            <v>198027.08603000001</v>
          </cell>
          <cell r="AH76">
            <v>198289.3</v>
          </cell>
          <cell r="AI76">
            <v>199153.13931</v>
          </cell>
          <cell r="AJ76">
            <v>199529.69529</v>
          </cell>
          <cell r="AK76">
            <v>200104.36661999999</v>
          </cell>
          <cell r="AL76">
            <v>200399.75062999999</v>
          </cell>
          <cell r="AM76">
            <v>200776.3995</v>
          </cell>
          <cell r="AN76">
            <v>201125.89848</v>
          </cell>
          <cell r="AO76">
            <v>201646.06026</v>
          </cell>
          <cell r="AP76">
            <v>202183.03849000001</v>
          </cell>
          <cell r="AQ76">
            <v>202669.02616000001</v>
          </cell>
          <cell r="AR76">
            <v>203091.51425000001</v>
          </cell>
          <cell r="AS76">
            <v>203527.41855999999</v>
          </cell>
          <cell r="AT76">
            <v>203913.26759</v>
          </cell>
        </row>
        <row r="77">
          <cell r="A77" t="str">
            <v>Elec Dist ULHPNotes Payable - to affiliated companies</v>
          </cell>
          <cell r="B77" t="str">
            <v>Elec Dist ULHP</v>
          </cell>
          <cell r="C77" t="str">
            <v>Notes Payable - to affiliated companies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Elec Dist ULHPNotes payable &amp; other short term obligations</v>
          </cell>
          <cell r="B78" t="str">
            <v>Elec Dist ULHP</v>
          </cell>
          <cell r="C78" t="str">
            <v>Notes payable &amp; other short term obligations</v>
          </cell>
          <cell r="D78">
            <v>45233.394530999998</v>
          </cell>
          <cell r="E78">
            <v>10458.541999999999</v>
          </cell>
          <cell r="F78">
            <v>0</v>
          </cell>
          <cell r="G78">
            <v>777.38</v>
          </cell>
          <cell r="H78">
            <v>777.38</v>
          </cell>
          <cell r="I78">
            <v>777.38</v>
          </cell>
          <cell r="J78">
            <v>777.38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768.63699999999994</v>
          </cell>
          <cell r="X78">
            <v>777.38199999999995</v>
          </cell>
          <cell r="Y78">
            <v>777.38199999999995</v>
          </cell>
          <cell r="Z78">
            <v>777.38199999999995</v>
          </cell>
          <cell r="AA78">
            <v>777.38199999999995</v>
          </cell>
          <cell r="AB78">
            <v>777.38199999999995</v>
          </cell>
          <cell r="AC78">
            <v>777.38199999999995</v>
          </cell>
          <cell r="AD78">
            <v>777.38199999999995</v>
          </cell>
          <cell r="AE78">
            <v>777.38199999999995</v>
          </cell>
          <cell r="AF78">
            <v>777.38199999999995</v>
          </cell>
          <cell r="AG78">
            <v>777.38199999999995</v>
          </cell>
          <cell r="AH78">
            <v>777.38</v>
          </cell>
          <cell r="AI78">
            <v>777.38</v>
          </cell>
          <cell r="AJ78">
            <v>777.38</v>
          </cell>
          <cell r="AK78">
            <v>777.38</v>
          </cell>
          <cell r="AL78">
            <v>777.38</v>
          </cell>
          <cell r="AM78">
            <v>777.38</v>
          </cell>
          <cell r="AN78">
            <v>777.38</v>
          </cell>
          <cell r="AO78">
            <v>777.38</v>
          </cell>
          <cell r="AP78">
            <v>777.38</v>
          </cell>
          <cell r="AQ78">
            <v>777.38</v>
          </cell>
          <cell r="AR78">
            <v>777.38</v>
          </cell>
          <cell r="AS78">
            <v>777.38</v>
          </cell>
          <cell r="AT78">
            <v>777.38</v>
          </cell>
        </row>
        <row r="79">
          <cell r="A79" t="str">
            <v>Elec Dist ULHPNotes Receivable</v>
          </cell>
          <cell r="B79" t="str">
            <v>Elec Dist ULHP</v>
          </cell>
          <cell r="C79" t="str">
            <v>Notes Receivable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Elec Dist ULHPNotes Receivable - From Affiliated Companies</v>
          </cell>
          <cell r="B80" t="str">
            <v>Elec Dist ULHP</v>
          </cell>
          <cell r="C80" t="str">
            <v>Notes Receivable - From Affiliated Companies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Elec Dist ULHPOff-System Sales</v>
          </cell>
          <cell r="B81" t="str">
            <v>Elec Dist ULHP</v>
          </cell>
          <cell r="C81" t="str">
            <v>Off-System Sales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Elec Dist ULHPOperating Income (Utility Only)</v>
          </cell>
          <cell r="B82" t="str">
            <v>Elec Dist ULHP</v>
          </cell>
          <cell r="C82" t="str">
            <v>Operating Income (Utility Only)</v>
          </cell>
          <cell r="D82">
            <v>7204.9600710000004</v>
          </cell>
          <cell r="E82">
            <v>14945.072</v>
          </cell>
          <cell r="F82">
            <v>15134.039000000001</v>
          </cell>
          <cell r="G82">
            <v>15009.782459</v>
          </cell>
          <cell r="H82">
            <v>14913.056445</v>
          </cell>
          <cell r="I82">
            <v>13783.441280999999</v>
          </cell>
          <cell r="J82">
            <v>12928.864178</v>
          </cell>
          <cell r="K82">
            <v>0</v>
          </cell>
          <cell r="L82">
            <v>0</v>
          </cell>
          <cell r="M82">
            <v>1411.3820000000001</v>
          </cell>
          <cell r="N82">
            <v>605.07299999999998</v>
          </cell>
          <cell r="O82">
            <v>455.63099999999997</v>
          </cell>
          <cell r="P82">
            <v>1733.4069999999999</v>
          </cell>
          <cell r="Q82">
            <v>2057.23</v>
          </cell>
          <cell r="R82">
            <v>4358.9229999999998</v>
          </cell>
          <cell r="S82">
            <v>-772.87</v>
          </cell>
          <cell r="T82">
            <v>1139.1199999999999</v>
          </cell>
          <cell r="U82">
            <v>1771.2729999999999</v>
          </cell>
          <cell r="V82">
            <v>2374.87</v>
          </cell>
          <cell r="W82">
            <v>844.92499999999995</v>
          </cell>
          <cell r="X82">
            <v>319.61799999999999</v>
          </cell>
          <cell r="Y82">
            <v>1165.386168</v>
          </cell>
          <cell r="Z82">
            <v>767.03076799999997</v>
          </cell>
          <cell r="AA82">
            <v>1043.2506579999999</v>
          </cell>
          <cell r="AB82">
            <v>1946.8186780000001</v>
          </cell>
          <cell r="AC82">
            <v>2314.0859780000001</v>
          </cell>
          <cell r="AD82">
            <v>2574.4978379999998</v>
          </cell>
          <cell r="AE82">
            <v>1245.2376879999999</v>
          </cell>
          <cell r="AF82">
            <v>770.37063799999999</v>
          </cell>
          <cell r="AG82">
            <v>763.53104800000006</v>
          </cell>
          <cell r="AH82">
            <v>1255.03</v>
          </cell>
          <cell r="AI82">
            <v>923.29638799999998</v>
          </cell>
          <cell r="AJ82">
            <v>889.70446800000002</v>
          </cell>
          <cell r="AK82">
            <v>950.00044500000001</v>
          </cell>
          <cell r="AL82">
            <v>571.56997000000001</v>
          </cell>
          <cell r="AM82">
            <v>1047.739996</v>
          </cell>
          <cell r="AN82">
            <v>1897.820342</v>
          </cell>
          <cell r="AO82">
            <v>2292.6834199999998</v>
          </cell>
          <cell r="AP82">
            <v>2535.455383</v>
          </cell>
          <cell r="AQ82">
            <v>1179.885927</v>
          </cell>
          <cell r="AR82">
            <v>703.11660199999994</v>
          </cell>
          <cell r="AS82">
            <v>715.26192500000002</v>
          </cell>
          <cell r="AT82">
            <v>1206.5215780000001</v>
          </cell>
        </row>
        <row r="83">
          <cell r="A83" t="str">
            <v>Elec Dist ULHPOther - Net Total</v>
          </cell>
          <cell r="B83" t="str">
            <v>Elec Dist ULHP</v>
          </cell>
          <cell r="C83" t="str">
            <v>Other - Net Total</v>
          </cell>
          <cell r="D83">
            <v>3391.0038909999998</v>
          </cell>
          <cell r="E83">
            <v>852.85699999999997</v>
          </cell>
          <cell r="F83">
            <v>631.423</v>
          </cell>
          <cell r="G83">
            <v>445.75657999999999</v>
          </cell>
          <cell r="H83">
            <v>420.04101400000002</v>
          </cell>
          <cell r="I83">
            <v>425.36989599999998</v>
          </cell>
          <cell r="J83">
            <v>436.91335199999997</v>
          </cell>
          <cell r="K83">
            <v>0</v>
          </cell>
          <cell r="L83">
            <v>0</v>
          </cell>
          <cell r="M83">
            <v>738.11800000000005</v>
          </cell>
          <cell r="N83">
            <v>-9.5359999999999996</v>
          </cell>
          <cell r="O83">
            <v>-2.4289999999999998</v>
          </cell>
          <cell r="P83">
            <v>-9.6430000000000007</v>
          </cell>
          <cell r="Q83">
            <v>0.374</v>
          </cell>
          <cell r="R83">
            <v>-20.8</v>
          </cell>
          <cell r="S83">
            <v>-3.9980000000000002</v>
          </cell>
          <cell r="T83">
            <v>-14.782999999999999</v>
          </cell>
          <cell r="U83">
            <v>-36.18</v>
          </cell>
          <cell r="V83">
            <v>-9.6999999999999993</v>
          </cell>
          <cell r="W83">
            <v>-18.161000000000001</v>
          </cell>
          <cell r="X83">
            <v>-4.2590000000000003</v>
          </cell>
          <cell r="Y83">
            <v>-8.4744700000000002</v>
          </cell>
          <cell r="Z83">
            <v>-9.0817499999999995</v>
          </cell>
          <cell r="AA83">
            <v>60.682540000000003</v>
          </cell>
          <cell r="AB83">
            <v>60.40202</v>
          </cell>
          <cell r="AC83">
            <v>61.058959999999999</v>
          </cell>
          <cell r="AD83">
            <v>60.682540000000003</v>
          </cell>
          <cell r="AE83">
            <v>60.892189999999999</v>
          </cell>
          <cell r="AF83">
            <v>61.522530000000003</v>
          </cell>
          <cell r="AG83">
            <v>60.40202</v>
          </cell>
          <cell r="AH83">
            <v>60.09</v>
          </cell>
          <cell r="AI83">
            <v>32.749488999999997</v>
          </cell>
          <cell r="AJ83">
            <v>17.559699999999999</v>
          </cell>
          <cell r="AK83">
            <v>16.993358000000001</v>
          </cell>
          <cell r="AL83">
            <v>15.360517</v>
          </cell>
          <cell r="AM83">
            <v>11.939683</v>
          </cell>
          <cell r="AN83">
            <v>21.666176</v>
          </cell>
          <cell r="AO83">
            <v>32.005122999999998</v>
          </cell>
          <cell r="AP83">
            <v>57.708063000000003</v>
          </cell>
          <cell r="AQ83">
            <v>56.554146000000003</v>
          </cell>
          <cell r="AR83">
            <v>57.413978</v>
          </cell>
          <cell r="AS83">
            <v>50.917461000000003</v>
          </cell>
          <cell r="AT83">
            <v>49.173319999999997</v>
          </cell>
        </row>
        <row r="84">
          <cell r="A84" t="str">
            <v>Elec Dist ULHPOther - Non-Current Liabilities</v>
          </cell>
          <cell r="B84" t="str">
            <v>Elec Dist ULHP</v>
          </cell>
          <cell r="C84" t="str">
            <v>Other - Non-Current Liabilities</v>
          </cell>
          <cell r="D84">
            <v>-164877.6875</v>
          </cell>
          <cell r="E84">
            <v>-161935.50899999999</v>
          </cell>
          <cell r="F84">
            <v>2304.3200000000002</v>
          </cell>
          <cell r="G84">
            <v>2304.3200000000002</v>
          </cell>
          <cell r="H84">
            <v>2304.3200000000002</v>
          </cell>
          <cell r="I84">
            <v>2304.3200000000002</v>
          </cell>
          <cell r="J84">
            <v>2304.3200000000002</v>
          </cell>
          <cell r="K84">
            <v>0</v>
          </cell>
          <cell r="L84">
            <v>0</v>
          </cell>
          <cell r="M84">
            <v>2341.2330000000002</v>
          </cell>
          <cell r="N84">
            <v>2341.2330000000002</v>
          </cell>
          <cell r="O84">
            <v>2358.4450000000002</v>
          </cell>
          <cell r="P84">
            <v>2398.8359999999998</v>
          </cell>
          <cell r="Q84">
            <v>2355.1590000000001</v>
          </cell>
          <cell r="R84">
            <v>2344.7139999999999</v>
          </cell>
          <cell r="S84">
            <v>2344.7139999999999</v>
          </cell>
          <cell r="T84">
            <v>2344.7139999999999</v>
          </cell>
          <cell r="U84">
            <v>2344.7139999999999</v>
          </cell>
          <cell r="V84">
            <v>2304.3200000000002</v>
          </cell>
          <cell r="W84">
            <v>2304.3229999999999</v>
          </cell>
          <cell r="X84">
            <v>2304.3229999999999</v>
          </cell>
          <cell r="Y84">
            <v>2304.3229999999999</v>
          </cell>
          <cell r="Z84">
            <v>2304.3229999999999</v>
          </cell>
          <cell r="AA84">
            <v>2304.3229999999999</v>
          </cell>
          <cell r="AB84">
            <v>2304.3229999999999</v>
          </cell>
          <cell r="AC84">
            <v>2304.3229999999999</v>
          </cell>
          <cell r="AD84">
            <v>2304.3229999999999</v>
          </cell>
          <cell r="AE84">
            <v>2304.3229999999999</v>
          </cell>
          <cell r="AF84">
            <v>2304.3229999999999</v>
          </cell>
          <cell r="AG84">
            <v>2304.3229999999999</v>
          </cell>
          <cell r="AH84">
            <v>2304.3200000000002</v>
          </cell>
          <cell r="AI84">
            <v>2304.3200000000002</v>
          </cell>
          <cell r="AJ84">
            <v>2304.3200000000002</v>
          </cell>
          <cell r="AK84">
            <v>2304.3200000000002</v>
          </cell>
          <cell r="AL84">
            <v>2304.3200000000002</v>
          </cell>
          <cell r="AM84">
            <v>2304.3200000000002</v>
          </cell>
          <cell r="AN84">
            <v>2304.3200000000002</v>
          </cell>
          <cell r="AO84">
            <v>2304.3200000000002</v>
          </cell>
          <cell r="AP84">
            <v>2304.3200000000002</v>
          </cell>
          <cell r="AQ84">
            <v>2304.3200000000002</v>
          </cell>
          <cell r="AR84">
            <v>2304.3200000000002</v>
          </cell>
          <cell r="AS84">
            <v>2304.3200000000002</v>
          </cell>
          <cell r="AT84">
            <v>2304.3200000000002</v>
          </cell>
        </row>
        <row r="85">
          <cell r="A85" t="str">
            <v>Elec Dist ULHPOther Assets - Other</v>
          </cell>
          <cell r="B85" t="str">
            <v>Elec Dist ULHP</v>
          </cell>
          <cell r="C85" t="str">
            <v>Other Assets - Other</v>
          </cell>
          <cell r="D85">
            <v>11395.040039</v>
          </cell>
          <cell r="E85">
            <v>10132.286</v>
          </cell>
          <cell r="F85">
            <v>1485.41</v>
          </cell>
          <cell r="G85">
            <v>1538.95</v>
          </cell>
          <cell r="H85">
            <v>1538.95</v>
          </cell>
          <cell r="I85">
            <v>1538.95</v>
          </cell>
          <cell r="J85">
            <v>1538.95</v>
          </cell>
          <cell r="K85">
            <v>0</v>
          </cell>
          <cell r="L85">
            <v>0</v>
          </cell>
          <cell r="M85">
            <v>460.666</v>
          </cell>
          <cell r="N85">
            <v>580.26300000000003</v>
          </cell>
          <cell r="O85">
            <v>684.95899999999995</v>
          </cell>
          <cell r="P85">
            <v>649.52300000000002</v>
          </cell>
          <cell r="Q85">
            <v>678.78499999999997</v>
          </cell>
          <cell r="R85">
            <v>750.08</v>
          </cell>
          <cell r="S85">
            <v>1177.2950000000001</v>
          </cell>
          <cell r="T85">
            <v>1254.5609999999999</v>
          </cell>
          <cell r="U85">
            <v>1289.5340000000001</v>
          </cell>
          <cell r="V85">
            <v>1485.41</v>
          </cell>
          <cell r="W85">
            <v>1660.1369999999999</v>
          </cell>
          <cell r="X85">
            <v>1780.62</v>
          </cell>
          <cell r="Y85">
            <v>1782.7970600000001</v>
          </cell>
          <cell r="Z85">
            <v>1511.66985</v>
          </cell>
          <cell r="AA85">
            <v>1515.0803000000001</v>
          </cell>
          <cell r="AB85">
            <v>1518.4910199999999</v>
          </cell>
          <cell r="AC85">
            <v>1521.90167</v>
          </cell>
          <cell r="AD85">
            <v>1525.31212</v>
          </cell>
          <cell r="AE85">
            <v>1528.7227700000001</v>
          </cell>
          <cell r="AF85">
            <v>1532.1334899999999</v>
          </cell>
          <cell r="AG85">
            <v>1535.54421</v>
          </cell>
          <cell r="AH85">
            <v>1538.95</v>
          </cell>
          <cell r="AI85">
            <v>1538.95</v>
          </cell>
          <cell r="AJ85">
            <v>1538.95</v>
          </cell>
          <cell r="AK85">
            <v>1538.95</v>
          </cell>
          <cell r="AL85">
            <v>1538.95</v>
          </cell>
          <cell r="AM85">
            <v>1538.95</v>
          </cell>
          <cell r="AN85">
            <v>1538.95</v>
          </cell>
          <cell r="AO85">
            <v>1538.95</v>
          </cell>
          <cell r="AP85">
            <v>1538.95</v>
          </cell>
          <cell r="AQ85">
            <v>1538.95</v>
          </cell>
          <cell r="AR85">
            <v>1538.95</v>
          </cell>
          <cell r="AS85">
            <v>1538.95</v>
          </cell>
          <cell r="AT85">
            <v>1538.95</v>
          </cell>
        </row>
        <row r="86">
          <cell r="A86" t="str">
            <v>Elec Dist ULHPOther assets (CF)</v>
          </cell>
          <cell r="B86" t="str">
            <v>Elec Dist ULHP</v>
          </cell>
          <cell r="C86" t="str">
            <v>Other assets (CF)</v>
          </cell>
          <cell r="D86">
            <v>2953.5610350000002</v>
          </cell>
          <cell r="E86">
            <v>0</v>
          </cell>
          <cell r="F86">
            <v>0</v>
          </cell>
          <cell r="G86">
            <v>0</v>
          </cell>
          <cell r="H86">
            <v>-30.190559</v>
          </cell>
          <cell r="I86">
            <v>-35.303601999999998</v>
          </cell>
          <cell r="J86">
            <v>-32.414284000000002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255.75545099999999</v>
          </cell>
          <cell r="AJ86">
            <v>242.11045799999999</v>
          </cell>
          <cell r="AK86">
            <v>50.147300999999999</v>
          </cell>
          <cell r="AL86">
            <v>204.13442499999999</v>
          </cell>
          <cell r="AM86">
            <v>-295.15932800000002</v>
          </cell>
          <cell r="AN86">
            <v>-503.45728500000001</v>
          </cell>
          <cell r="AO86">
            <v>-243.199637</v>
          </cell>
          <cell r="AP86">
            <v>-267.15101700000002</v>
          </cell>
          <cell r="AQ86">
            <v>718.13527499999998</v>
          </cell>
          <cell r="AR86">
            <v>27.609850999999999</v>
          </cell>
          <cell r="AS86">
            <v>-119.481549</v>
          </cell>
          <cell r="AT86">
            <v>-99.634504000000007</v>
          </cell>
        </row>
        <row r="87">
          <cell r="A87" t="str">
            <v>Elec Dist ULHPOther Current Liabilities</v>
          </cell>
          <cell r="B87" t="str">
            <v>Elec Dist ULHP</v>
          </cell>
          <cell r="C87" t="str">
            <v>Other Current Liabilities</v>
          </cell>
          <cell r="D87">
            <v>6814.5600590000004</v>
          </cell>
          <cell r="E87">
            <v>7049.13</v>
          </cell>
          <cell r="F87">
            <v>5498.54</v>
          </cell>
          <cell r="G87">
            <v>4865.5</v>
          </cell>
          <cell r="H87">
            <v>4865.5</v>
          </cell>
          <cell r="I87">
            <v>4865.5</v>
          </cell>
          <cell r="J87">
            <v>4865.5</v>
          </cell>
          <cell r="K87">
            <v>0</v>
          </cell>
          <cell r="L87">
            <v>0</v>
          </cell>
          <cell r="M87">
            <v>4606.3530000000001</v>
          </cell>
          <cell r="N87">
            <v>4642.6459999999997</v>
          </cell>
          <cell r="O87">
            <v>4629.1360000000004</v>
          </cell>
          <cell r="P87">
            <v>4730.933</v>
          </cell>
          <cell r="Q87">
            <v>5140.0230000000001</v>
          </cell>
          <cell r="R87">
            <v>5154.2219999999998</v>
          </cell>
          <cell r="S87">
            <v>5154.46</v>
          </cell>
          <cell r="T87">
            <v>5233.6790000000001</v>
          </cell>
          <cell r="U87">
            <v>5288.6670000000004</v>
          </cell>
          <cell r="V87">
            <v>5498.54</v>
          </cell>
          <cell r="W87">
            <v>4826.0870000000004</v>
          </cell>
          <cell r="X87">
            <v>4865.4960000000001</v>
          </cell>
          <cell r="Y87">
            <v>4865.4960000000001</v>
          </cell>
          <cell r="Z87">
            <v>4865.4960000000001</v>
          </cell>
          <cell r="AA87">
            <v>4865.4960000000001</v>
          </cell>
          <cell r="AB87">
            <v>4865.4960000000001</v>
          </cell>
          <cell r="AC87">
            <v>4865.4960000000001</v>
          </cell>
          <cell r="AD87">
            <v>4865.4960000000001</v>
          </cell>
          <cell r="AE87">
            <v>4865.4960000000001</v>
          </cell>
          <cell r="AF87">
            <v>4865.4960000000001</v>
          </cell>
          <cell r="AG87">
            <v>4865.4960000000001</v>
          </cell>
          <cell r="AH87">
            <v>4865.5</v>
          </cell>
          <cell r="AI87">
            <v>4865.5</v>
          </cell>
          <cell r="AJ87">
            <v>4865.5</v>
          </cell>
          <cell r="AK87">
            <v>4865.5</v>
          </cell>
          <cell r="AL87">
            <v>4865.5</v>
          </cell>
          <cell r="AM87">
            <v>4865.5</v>
          </cell>
          <cell r="AN87">
            <v>4865.5</v>
          </cell>
          <cell r="AO87">
            <v>4865.5</v>
          </cell>
          <cell r="AP87">
            <v>4865.5</v>
          </cell>
          <cell r="AQ87">
            <v>4865.5</v>
          </cell>
          <cell r="AR87">
            <v>4865.5</v>
          </cell>
          <cell r="AS87">
            <v>4865.5</v>
          </cell>
          <cell r="AT87">
            <v>4865.5</v>
          </cell>
        </row>
        <row r="88">
          <cell r="A88" t="str">
            <v>Elec Dist ULHPOther Electric Revenues</v>
          </cell>
          <cell r="B88" t="str">
            <v>Elec Dist ULHP</v>
          </cell>
          <cell r="C88" t="str">
            <v>Other Electric Revenues</v>
          </cell>
          <cell r="D88">
            <v>1692.00557</v>
          </cell>
          <cell r="E88">
            <v>3595.7710000000002</v>
          </cell>
          <cell r="F88">
            <v>1478.086</v>
          </cell>
          <cell r="G88">
            <v>513.73699999999997</v>
          </cell>
          <cell r="H88">
            <v>192.849996</v>
          </cell>
          <cell r="I88">
            <v>195.74275</v>
          </cell>
          <cell r="J88">
            <v>198.67889199999999</v>
          </cell>
          <cell r="K88">
            <v>0</v>
          </cell>
          <cell r="L88">
            <v>0</v>
          </cell>
          <cell r="M88">
            <v>-352.61700000000002</v>
          </cell>
          <cell r="N88">
            <v>132.483</v>
          </cell>
          <cell r="O88">
            <v>113.721</v>
          </cell>
          <cell r="P88">
            <v>175.72300000000001</v>
          </cell>
          <cell r="Q88">
            <v>163.16</v>
          </cell>
          <cell r="R88">
            <v>-167.631</v>
          </cell>
          <cell r="S88">
            <v>581.76700000000005</v>
          </cell>
          <cell r="T88">
            <v>239.636</v>
          </cell>
          <cell r="U88">
            <v>224.28399999999999</v>
          </cell>
          <cell r="V88">
            <v>367.56</v>
          </cell>
          <cell r="W88">
            <v>185.86500000000001</v>
          </cell>
          <cell r="X88">
            <v>169.542</v>
          </cell>
          <cell r="Y88">
            <v>15.833333</v>
          </cell>
          <cell r="Z88">
            <v>15.833333</v>
          </cell>
          <cell r="AA88">
            <v>15.833333</v>
          </cell>
          <cell r="AB88">
            <v>15.833333</v>
          </cell>
          <cell r="AC88">
            <v>15.833333</v>
          </cell>
          <cell r="AD88">
            <v>15.833333</v>
          </cell>
          <cell r="AE88">
            <v>15.833333</v>
          </cell>
          <cell r="AF88">
            <v>15.833333</v>
          </cell>
          <cell r="AG88">
            <v>15.833333</v>
          </cell>
          <cell r="AH88">
            <v>15.83</v>
          </cell>
          <cell r="AI88">
            <v>16.070833</v>
          </cell>
          <cell r="AJ88">
            <v>16.070833</v>
          </cell>
          <cell r="AK88">
            <v>16.070833</v>
          </cell>
          <cell r="AL88">
            <v>16.070833</v>
          </cell>
          <cell r="AM88">
            <v>16.070833</v>
          </cell>
          <cell r="AN88">
            <v>16.070833</v>
          </cell>
          <cell r="AO88">
            <v>16.070833</v>
          </cell>
          <cell r="AP88">
            <v>16.070833</v>
          </cell>
          <cell r="AQ88">
            <v>16.070833</v>
          </cell>
          <cell r="AR88">
            <v>16.070833</v>
          </cell>
          <cell r="AS88">
            <v>16.070833</v>
          </cell>
          <cell r="AT88">
            <v>16.070833</v>
          </cell>
        </row>
        <row r="89">
          <cell r="A89" t="str">
            <v>Elec Dist ULHPOther Expenses</v>
          </cell>
          <cell r="B89" t="str">
            <v>Elec Dist ULHP</v>
          </cell>
          <cell r="C89" t="str">
            <v>Other Expenses</v>
          </cell>
          <cell r="D89">
            <v>0</v>
          </cell>
          <cell r="E89">
            <v>-852.85699999999997</v>
          </cell>
          <cell r="F89">
            <v>-631.423</v>
          </cell>
          <cell r="G89">
            <v>-445.75657999999999</v>
          </cell>
          <cell r="H89">
            <v>-420.04101400000002</v>
          </cell>
          <cell r="I89">
            <v>-425.36989599999998</v>
          </cell>
          <cell r="J89">
            <v>-436.91335199999997</v>
          </cell>
          <cell r="K89">
            <v>0</v>
          </cell>
          <cell r="L89">
            <v>0</v>
          </cell>
          <cell r="M89">
            <v>-738.11800000000005</v>
          </cell>
          <cell r="N89">
            <v>9.5359999999999996</v>
          </cell>
          <cell r="O89">
            <v>2.4289999999999998</v>
          </cell>
          <cell r="P89">
            <v>9.6430000000000007</v>
          </cell>
          <cell r="Q89">
            <v>-0.374</v>
          </cell>
          <cell r="R89">
            <v>20.8</v>
          </cell>
          <cell r="S89">
            <v>3.9980000000000002</v>
          </cell>
          <cell r="T89">
            <v>14.782999999999999</v>
          </cell>
          <cell r="U89">
            <v>36.18</v>
          </cell>
          <cell r="V89">
            <v>9.6999999999999993</v>
          </cell>
          <cell r="W89">
            <v>18.161000000000001</v>
          </cell>
          <cell r="X89">
            <v>4.2590000000000003</v>
          </cell>
          <cell r="Y89">
            <v>8.4744700000000002</v>
          </cell>
          <cell r="Z89">
            <v>9.0817499999999995</v>
          </cell>
          <cell r="AA89">
            <v>-60.682540000000003</v>
          </cell>
          <cell r="AB89">
            <v>-60.40202</v>
          </cell>
          <cell r="AC89">
            <v>-61.058959999999999</v>
          </cell>
          <cell r="AD89">
            <v>-60.682540000000003</v>
          </cell>
          <cell r="AE89">
            <v>-60.892189999999999</v>
          </cell>
          <cell r="AF89">
            <v>-61.522530000000003</v>
          </cell>
          <cell r="AG89">
            <v>-60.40202</v>
          </cell>
          <cell r="AH89">
            <v>-60.09</v>
          </cell>
          <cell r="AI89">
            <v>-32.749488999999997</v>
          </cell>
          <cell r="AJ89">
            <v>-17.559699999999999</v>
          </cell>
          <cell r="AK89">
            <v>-16.993358000000001</v>
          </cell>
          <cell r="AL89">
            <v>-15.360517</v>
          </cell>
          <cell r="AM89">
            <v>-11.939683</v>
          </cell>
          <cell r="AN89">
            <v>-21.666176</v>
          </cell>
          <cell r="AO89">
            <v>-32.005122999999998</v>
          </cell>
          <cell r="AP89">
            <v>-57.708063000000003</v>
          </cell>
          <cell r="AQ89">
            <v>-56.554146000000003</v>
          </cell>
          <cell r="AR89">
            <v>-57.413978</v>
          </cell>
          <cell r="AS89">
            <v>-50.917461000000003</v>
          </cell>
          <cell r="AT89">
            <v>-49.173319999999997</v>
          </cell>
        </row>
        <row r="90">
          <cell r="A90" t="str">
            <v>Elec Dist ULHPOther Expenses (Utility Only)</v>
          </cell>
          <cell r="B90" t="str">
            <v>Elec Dist ULHP</v>
          </cell>
          <cell r="C90" t="str">
            <v>Other Expenses (Utility Only)</v>
          </cell>
          <cell r="D90">
            <v>0</v>
          </cell>
          <cell r="E90">
            <v>-852.85699999999997</v>
          </cell>
          <cell r="F90">
            <v>-593.49699999999996</v>
          </cell>
          <cell r="G90">
            <v>-438.85723999999999</v>
          </cell>
          <cell r="H90">
            <v>-415.696528</v>
          </cell>
          <cell r="I90">
            <v>-420.851631</v>
          </cell>
          <cell r="J90">
            <v>-432.23694799999998</v>
          </cell>
          <cell r="K90">
            <v>0</v>
          </cell>
          <cell r="L90">
            <v>0</v>
          </cell>
          <cell r="M90">
            <v>-720.19</v>
          </cell>
          <cell r="N90">
            <v>7.194</v>
          </cell>
          <cell r="O90">
            <v>8.7279999999999998</v>
          </cell>
          <cell r="P90">
            <v>5.2960000000000003</v>
          </cell>
          <cell r="Q90">
            <v>2.4700000000000002</v>
          </cell>
          <cell r="R90">
            <v>24.678999999999998</v>
          </cell>
          <cell r="S90">
            <v>6.2939999999999996</v>
          </cell>
          <cell r="T90">
            <v>17.186</v>
          </cell>
          <cell r="U90">
            <v>42.136000000000003</v>
          </cell>
          <cell r="V90">
            <v>12.71</v>
          </cell>
          <cell r="W90">
            <v>19.763000000000002</v>
          </cell>
          <cell r="X90">
            <v>6.0759999999999996</v>
          </cell>
          <cell r="Y90">
            <v>8.8037200000000002</v>
          </cell>
          <cell r="Z90">
            <v>9.4603999999999999</v>
          </cell>
          <cell r="AA90">
            <v>-60.353290000000001</v>
          </cell>
          <cell r="AB90">
            <v>-60.0578</v>
          </cell>
          <cell r="AC90">
            <v>-60.698320000000002</v>
          </cell>
          <cell r="AD90">
            <v>-60.353290000000001</v>
          </cell>
          <cell r="AE90">
            <v>-60.531550000000003</v>
          </cell>
          <cell r="AF90">
            <v>-61.178310000000003</v>
          </cell>
          <cell r="AG90">
            <v>-60.0578</v>
          </cell>
          <cell r="AH90">
            <v>-59.73</v>
          </cell>
          <cell r="AI90">
            <v>-32.404603999999999</v>
          </cell>
          <cell r="AJ90">
            <v>-17.180319000000001</v>
          </cell>
          <cell r="AK90">
            <v>-16.650938</v>
          </cell>
          <cell r="AL90">
            <v>-14.966721</v>
          </cell>
          <cell r="AM90">
            <v>-11.597263</v>
          </cell>
          <cell r="AN90">
            <v>-21.308187</v>
          </cell>
          <cell r="AO90">
            <v>-31.630057000000001</v>
          </cell>
          <cell r="AP90">
            <v>-57.365642999999999</v>
          </cell>
          <cell r="AQ90">
            <v>-56.179080999999996</v>
          </cell>
          <cell r="AR90">
            <v>-57.055988999999997</v>
          </cell>
          <cell r="AS90">
            <v>-50.559472</v>
          </cell>
          <cell r="AT90">
            <v>-48.798254</v>
          </cell>
        </row>
        <row r="91">
          <cell r="A91" t="str">
            <v>Elec Dist ULHPOther Financing Expenses</v>
          </cell>
          <cell r="B91" t="str">
            <v>Elec Dist ULHP</v>
          </cell>
          <cell r="C91" t="str">
            <v>Other Financing Expenses</v>
          </cell>
          <cell r="D91">
            <v>5525.7832950000002</v>
          </cell>
          <cell r="E91">
            <v>4090.0549999999998</v>
          </cell>
          <cell r="F91">
            <v>356.44099999999997</v>
          </cell>
          <cell r="G91">
            <v>276.5675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168.30099999999999</v>
          </cell>
          <cell r="N91">
            <v>17.507999999999999</v>
          </cell>
          <cell r="O91">
            <v>15.585000000000001</v>
          </cell>
          <cell r="P91">
            <v>17.175999999999998</v>
          </cell>
          <cell r="Q91">
            <v>20.234999999999999</v>
          </cell>
          <cell r="R91">
            <v>14.224</v>
          </cell>
          <cell r="S91">
            <v>19.224</v>
          </cell>
          <cell r="T91">
            <v>19.954999999999998</v>
          </cell>
          <cell r="U91">
            <v>18.343</v>
          </cell>
          <cell r="V91">
            <v>45.89</v>
          </cell>
          <cell r="W91">
            <v>25.402999999999999</v>
          </cell>
          <cell r="X91">
            <v>88.887</v>
          </cell>
          <cell r="Y91">
            <v>16.227499999999999</v>
          </cell>
          <cell r="Z91">
            <v>16.227499999999999</v>
          </cell>
          <cell r="AA91">
            <v>16.227499999999999</v>
          </cell>
          <cell r="AB91">
            <v>16.227499999999999</v>
          </cell>
          <cell r="AC91">
            <v>16.227499999999999</v>
          </cell>
          <cell r="AD91">
            <v>16.227499999999999</v>
          </cell>
          <cell r="AE91">
            <v>16.227499999999999</v>
          </cell>
          <cell r="AF91">
            <v>16.227499999999999</v>
          </cell>
          <cell r="AG91">
            <v>16.227499999999999</v>
          </cell>
          <cell r="AH91">
            <v>16.23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Elec Dist ULHPOther Gas Revenue</v>
          </cell>
          <cell r="B92" t="str">
            <v>Elec Dist ULHP</v>
          </cell>
          <cell r="C92" t="str">
            <v>Other Gas Revenue</v>
          </cell>
          <cell r="D92">
            <v>0</v>
          </cell>
          <cell r="E92">
            <v>0</v>
          </cell>
          <cell r="F92">
            <v>150.929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149.40799999999999</v>
          </cell>
          <cell r="N92">
            <v>0.1</v>
          </cell>
          <cell r="O92">
            <v>0.221</v>
          </cell>
          <cell r="P92">
            <v>0.2</v>
          </cell>
          <cell r="Q92">
            <v>-0.05</v>
          </cell>
          <cell r="R92">
            <v>0.05</v>
          </cell>
          <cell r="S92">
            <v>0</v>
          </cell>
          <cell r="T92">
            <v>0.4</v>
          </cell>
          <cell r="U92">
            <v>0.4</v>
          </cell>
          <cell r="V92">
            <v>0.2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Elec Dist ULHPOther Income</v>
          </cell>
          <cell r="B93" t="str">
            <v>Elec Dist ULHP</v>
          </cell>
          <cell r="C93" t="str">
            <v>Other Income</v>
          </cell>
          <cell r="D93">
            <v>3391.0038909999998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Elec Dist ULHPOther liabilities (CF)</v>
          </cell>
          <cell r="B94" t="str">
            <v>Elec Dist ULHP</v>
          </cell>
          <cell r="C94" t="str">
            <v>Other liabilities (CF)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-135.37299999999999</v>
          </cell>
          <cell r="I94">
            <v>-129.827</v>
          </cell>
          <cell r="J94">
            <v>-123.809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-11.281000000000001</v>
          </cell>
          <cell r="AJ94">
            <v>-11.281000000000001</v>
          </cell>
          <cell r="AK94">
            <v>-11.281000000000001</v>
          </cell>
          <cell r="AL94">
            <v>-11.281000000000001</v>
          </cell>
          <cell r="AM94">
            <v>-11.281000000000001</v>
          </cell>
          <cell r="AN94">
            <v>-11.281000000000001</v>
          </cell>
          <cell r="AO94">
            <v>-11.281000000000001</v>
          </cell>
          <cell r="AP94">
            <v>-11.281000000000001</v>
          </cell>
          <cell r="AQ94">
            <v>-11.281000000000001</v>
          </cell>
          <cell r="AR94">
            <v>-11.281000000000001</v>
          </cell>
          <cell r="AS94">
            <v>-11.281000000000001</v>
          </cell>
          <cell r="AT94">
            <v>-11.282</v>
          </cell>
        </row>
        <row r="95">
          <cell r="A95" t="str">
            <v>Elec Dist ULHPOther Operations &amp; Maintenance Expense</v>
          </cell>
          <cell r="B95" t="str">
            <v>Elec Dist ULHP</v>
          </cell>
          <cell r="C95" t="str">
            <v>Other Operations &amp; Maintenance Expense</v>
          </cell>
          <cell r="D95">
            <v>37269.689254999998</v>
          </cell>
          <cell r="E95">
            <v>36371.22</v>
          </cell>
          <cell r="F95">
            <v>30062.371999999999</v>
          </cell>
          <cell r="G95">
            <v>24703.794580999998</v>
          </cell>
          <cell r="H95">
            <v>24643.362394</v>
          </cell>
          <cell r="I95">
            <v>25199.193148999999</v>
          </cell>
          <cell r="J95">
            <v>25750.861488999999</v>
          </cell>
          <cell r="K95">
            <v>0</v>
          </cell>
          <cell r="L95">
            <v>0</v>
          </cell>
          <cell r="M95">
            <v>10189.583000000001</v>
          </cell>
          <cell r="N95">
            <v>1801.231</v>
          </cell>
          <cell r="O95">
            <v>2268.078</v>
          </cell>
          <cell r="P95">
            <v>2373.81</v>
          </cell>
          <cell r="Q95">
            <v>1755.634</v>
          </cell>
          <cell r="R95">
            <v>3022.4769999999999</v>
          </cell>
          <cell r="S95">
            <v>2116.779</v>
          </cell>
          <cell r="T95">
            <v>1895.7550000000001</v>
          </cell>
          <cell r="U95">
            <v>2185.105</v>
          </cell>
          <cell r="V95">
            <v>2453.92</v>
          </cell>
          <cell r="W95">
            <v>1950.5070000000001</v>
          </cell>
          <cell r="X95">
            <v>2860.1550000000002</v>
          </cell>
          <cell r="Y95">
            <v>2057.7333990000002</v>
          </cell>
          <cell r="Z95">
            <v>1967.6573390000001</v>
          </cell>
          <cell r="AA95">
            <v>1825.401059</v>
          </cell>
          <cell r="AB95">
            <v>1919.016349</v>
          </cell>
          <cell r="AC95">
            <v>2014.0497789999999</v>
          </cell>
          <cell r="AD95">
            <v>1983.4559389999999</v>
          </cell>
          <cell r="AE95">
            <v>1980.4694790000001</v>
          </cell>
          <cell r="AF95">
            <v>1945.5291890000001</v>
          </cell>
          <cell r="AG95">
            <v>2049.4800489999998</v>
          </cell>
          <cell r="AH95">
            <v>2150.34</v>
          </cell>
          <cell r="AI95">
            <v>2441.158621</v>
          </cell>
          <cell r="AJ95">
            <v>2216.1059100000002</v>
          </cell>
          <cell r="AK95">
            <v>2066.763821</v>
          </cell>
          <cell r="AL95">
            <v>1975.089741</v>
          </cell>
          <cell r="AM95">
            <v>1826.506257</v>
          </cell>
          <cell r="AN95">
            <v>1931.340543</v>
          </cell>
          <cell r="AO95">
            <v>2005.7902389999999</v>
          </cell>
          <cell r="AP95">
            <v>1999.9240769999999</v>
          </cell>
          <cell r="AQ95">
            <v>1997.801917</v>
          </cell>
          <cell r="AR95">
            <v>1961.462366</v>
          </cell>
          <cell r="AS95">
            <v>2061.2593870000001</v>
          </cell>
          <cell r="AT95">
            <v>2160.1595149999998</v>
          </cell>
        </row>
        <row r="96">
          <cell r="A96" t="str">
            <v>Elec Dist ULHPOther Tax Expense</v>
          </cell>
          <cell r="B96" t="str">
            <v>Elec Dist ULHP</v>
          </cell>
          <cell r="C96" t="str">
            <v>Other Tax Expense</v>
          </cell>
          <cell r="D96">
            <v>7.5464000000000002</v>
          </cell>
          <cell r="E96">
            <v>159.94300000000001</v>
          </cell>
          <cell r="F96">
            <v>0.23400000000000001</v>
          </cell>
          <cell r="G96">
            <v>0</v>
          </cell>
          <cell r="H96">
            <v>7.8000040000000004</v>
          </cell>
          <cell r="I96">
            <v>7.8</v>
          </cell>
          <cell r="J96">
            <v>7.8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0.23400000000000001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1.1166670000000001</v>
          </cell>
          <cell r="AJ96">
            <v>0.41666700000000001</v>
          </cell>
          <cell r="AK96">
            <v>0.41666700000000001</v>
          </cell>
          <cell r="AL96">
            <v>1.1166670000000001</v>
          </cell>
          <cell r="AM96">
            <v>0.41666700000000001</v>
          </cell>
          <cell r="AN96">
            <v>0.41666700000000001</v>
          </cell>
          <cell r="AO96">
            <v>1.1166670000000001</v>
          </cell>
          <cell r="AP96">
            <v>0.41666700000000001</v>
          </cell>
          <cell r="AQ96">
            <v>0.41666700000000001</v>
          </cell>
          <cell r="AR96">
            <v>1.1166670000000001</v>
          </cell>
          <cell r="AS96">
            <v>0.41666700000000001</v>
          </cell>
          <cell r="AT96">
            <v>0.41666700000000001</v>
          </cell>
        </row>
        <row r="97">
          <cell r="A97" t="str">
            <v>Elec Dist ULHPOther Taxes Payable</v>
          </cell>
          <cell r="B97" t="str">
            <v>Elec Dist ULHP</v>
          </cell>
          <cell r="C97" t="str">
            <v>Other Taxes Payable</v>
          </cell>
          <cell r="D97">
            <v>298.02319299999999</v>
          </cell>
          <cell r="E97">
            <v>-530.58799999999997</v>
          </cell>
          <cell r="F97">
            <v>-191.31</v>
          </cell>
          <cell r="G97">
            <v>4753.1000000000004</v>
          </cell>
          <cell r="H97">
            <v>7261.5079999999998</v>
          </cell>
          <cell r="I97">
            <v>10000.466</v>
          </cell>
          <cell r="J97">
            <v>12969.976000000001</v>
          </cell>
          <cell r="K97">
            <v>0</v>
          </cell>
          <cell r="L97">
            <v>0</v>
          </cell>
          <cell r="M97">
            <v>0</v>
          </cell>
          <cell r="N97">
            <v>215.92699999999999</v>
          </cell>
          <cell r="O97">
            <v>550.32899999999995</v>
          </cell>
          <cell r="P97">
            <v>989.03399999999999</v>
          </cell>
          <cell r="Q97">
            <v>1482.8119999999999</v>
          </cell>
          <cell r="R97">
            <v>1797.691</v>
          </cell>
          <cell r="S97">
            <v>2398.431</v>
          </cell>
          <cell r="T97">
            <v>2216.2249999999999</v>
          </cell>
          <cell r="U97">
            <v>987.46900000000005</v>
          </cell>
          <cell r="V97">
            <v>-191.31</v>
          </cell>
          <cell r="W97">
            <v>2802.2939999999999</v>
          </cell>
          <cell r="X97">
            <v>2874.1010000000001</v>
          </cell>
          <cell r="Y97">
            <v>3062.0009169999998</v>
          </cell>
          <cell r="Z97">
            <v>3249.9008330000001</v>
          </cell>
          <cell r="AA97">
            <v>3437.8007499999999</v>
          </cell>
          <cell r="AB97">
            <v>3625.7006670000001</v>
          </cell>
          <cell r="AC97">
            <v>3813.6005829999999</v>
          </cell>
          <cell r="AD97">
            <v>4001.5005000000001</v>
          </cell>
          <cell r="AE97">
            <v>4189.4004169999998</v>
          </cell>
          <cell r="AF97">
            <v>4377.3003330000001</v>
          </cell>
          <cell r="AG97">
            <v>4565.2002499999999</v>
          </cell>
          <cell r="AH97">
            <v>4753.1000000000004</v>
          </cell>
          <cell r="AI97">
            <v>4962.134</v>
          </cell>
          <cell r="AJ97">
            <v>5171.1679999999997</v>
          </cell>
          <cell r="AK97">
            <v>5380.2020000000002</v>
          </cell>
          <cell r="AL97">
            <v>5589.2359999999999</v>
          </cell>
          <cell r="AM97">
            <v>5798.27</v>
          </cell>
          <cell r="AN97">
            <v>6007.3040000000001</v>
          </cell>
          <cell r="AO97">
            <v>6216.3379999999997</v>
          </cell>
          <cell r="AP97">
            <v>6425.3720000000003</v>
          </cell>
          <cell r="AQ97">
            <v>6634.4059999999999</v>
          </cell>
          <cell r="AR97">
            <v>6843.44</v>
          </cell>
          <cell r="AS97">
            <v>7052.4740000000002</v>
          </cell>
          <cell r="AT97">
            <v>7261.5079999999998</v>
          </cell>
        </row>
        <row r="98">
          <cell r="A98" t="str">
            <v>Elec Dist ULHPPayroll Tax Expense - Total</v>
          </cell>
          <cell r="B98" t="str">
            <v>Elec Dist ULHP</v>
          </cell>
          <cell r="C98" t="str">
            <v>Payroll Tax Expense - Total</v>
          </cell>
          <cell r="D98">
            <v>528.94708800000001</v>
          </cell>
          <cell r="E98">
            <v>613.48</v>
          </cell>
          <cell r="F98">
            <v>565.29999999999995</v>
          </cell>
          <cell r="G98">
            <v>580.29380000000003</v>
          </cell>
          <cell r="H98">
            <v>574.14851999999996</v>
          </cell>
          <cell r="I98">
            <v>597.11446100000001</v>
          </cell>
          <cell r="J98">
            <v>620.01678500000003</v>
          </cell>
          <cell r="K98">
            <v>0</v>
          </cell>
          <cell r="L98">
            <v>0</v>
          </cell>
          <cell r="M98">
            <v>158.505</v>
          </cell>
          <cell r="N98">
            <v>53.302999999999997</v>
          </cell>
          <cell r="O98">
            <v>54.695999999999998</v>
          </cell>
          <cell r="P98">
            <v>51.915999999999997</v>
          </cell>
          <cell r="Q98">
            <v>56.454999999999998</v>
          </cell>
          <cell r="R98">
            <v>58.871000000000002</v>
          </cell>
          <cell r="S98">
            <v>53.722000000000001</v>
          </cell>
          <cell r="T98">
            <v>51.014000000000003</v>
          </cell>
          <cell r="U98">
            <v>54.207999999999998</v>
          </cell>
          <cell r="V98">
            <v>-27.39</v>
          </cell>
          <cell r="W98">
            <v>44.25</v>
          </cell>
          <cell r="X98">
            <v>76.027000000000001</v>
          </cell>
          <cell r="Y98">
            <v>44.911720000000003</v>
          </cell>
          <cell r="Z98">
            <v>48.674619999999997</v>
          </cell>
          <cell r="AA98">
            <v>45.030299999999997</v>
          </cell>
          <cell r="AB98">
            <v>45.658059999999999</v>
          </cell>
          <cell r="AC98">
            <v>46.487929999999999</v>
          </cell>
          <cell r="AD98">
            <v>44.180619999999998</v>
          </cell>
          <cell r="AE98">
            <v>46.54495</v>
          </cell>
          <cell r="AF98">
            <v>46.931060000000002</v>
          </cell>
          <cell r="AG98">
            <v>45.96754</v>
          </cell>
          <cell r="AH98">
            <v>45.63</v>
          </cell>
          <cell r="AI98">
            <v>49.270389999999999</v>
          </cell>
          <cell r="AJ98">
            <v>48.616002999999999</v>
          </cell>
          <cell r="AK98">
            <v>46.501786000000003</v>
          </cell>
          <cell r="AL98">
            <v>50.391070999999997</v>
          </cell>
          <cell r="AM98">
            <v>46.622031</v>
          </cell>
          <cell r="AN98">
            <v>47.270583999999999</v>
          </cell>
          <cell r="AO98">
            <v>48.126221000000001</v>
          </cell>
          <cell r="AP98">
            <v>45.741095999999999</v>
          </cell>
          <cell r="AQ98">
            <v>48.187961000000001</v>
          </cell>
          <cell r="AR98">
            <v>48.588296</v>
          </cell>
          <cell r="AS98">
            <v>47.591800999999997</v>
          </cell>
          <cell r="AT98">
            <v>47.241281000000001</v>
          </cell>
        </row>
        <row r="99">
          <cell r="A99" t="str">
            <v>Elec Dist ULHPPayroll Taxes - Utility - Total</v>
          </cell>
          <cell r="B99" t="str">
            <v>Elec Dist ULHP</v>
          </cell>
          <cell r="C99" t="str">
            <v>Payroll Taxes - Utility - Total</v>
          </cell>
          <cell r="D99">
            <v>528.94708800000001</v>
          </cell>
          <cell r="E99">
            <v>613.48</v>
          </cell>
          <cell r="F99">
            <v>527.37400000000002</v>
          </cell>
          <cell r="G99">
            <v>573.39445999999998</v>
          </cell>
          <cell r="H99">
            <v>569.804035</v>
          </cell>
          <cell r="I99">
            <v>592.59619599999996</v>
          </cell>
          <cell r="J99">
            <v>615.34038099999998</v>
          </cell>
          <cell r="K99">
            <v>0</v>
          </cell>
          <cell r="L99">
            <v>0</v>
          </cell>
          <cell r="M99">
            <v>140.577</v>
          </cell>
          <cell r="N99">
            <v>55.645000000000003</v>
          </cell>
          <cell r="O99">
            <v>48.396999999999998</v>
          </cell>
          <cell r="P99">
            <v>56.262999999999998</v>
          </cell>
          <cell r="Q99">
            <v>53.610999999999997</v>
          </cell>
          <cell r="R99">
            <v>54.991999999999997</v>
          </cell>
          <cell r="S99">
            <v>51.426000000000002</v>
          </cell>
          <cell r="T99">
            <v>48.610999999999997</v>
          </cell>
          <cell r="U99">
            <v>48.252000000000002</v>
          </cell>
          <cell r="V99">
            <v>-30.4</v>
          </cell>
          <cell r="W99">
            <v>42.648000000000003</v>
          </cell>
          <cell r="X99">
            <v>74.209999999999994</v>
          </cell>
          <cell r="Y99">
            <v>44.582470000000001</v>
          </cell>
          <cell r="Z99">
            <v>48.295969999999997</v>
          </cell>
          <cell r="AA99">
            <v>44.701050000000002</v>
          </cell>
          <cell r="AB99">
            <v>45.313839999999999</v>
          </cell>
          <cell r="AC99">
            <v>46.127290000000002</v>
          </cell>
          <cell r="AD99">
            <v>43.851370000000003</v>
          </cell>
          <cell r="AE99">
            <v>46.184310000000004</v>
          </cell>
          <cell r="AF99">
            <v>46.586840000000002</v>
          </cell>
          <cell r="AG99">
            <v>45.62332</v>
          </cell>
          <cell r="AH99">
            <v>45.27</v>
          </cell>
          <cell r="AI99">
            <v>48.925505000000001</v>
          </cell>
          <cell r="AJ99">
            <v>48.236621</v>
          </cell>
          <cell r="AK99">
            <v>46.159365999999999</v>
          </cell>
          <cell r="AL99">
            <v>49.997275000000002</v>
          </cell>
          <cell r="AM99">
            <v>46.279611000000003</v>
          </cell>
          <cell r="AN99">
            <v>46.912595000000003</v>
          </cell>
          <cell r="AO99">
            <v>47.751154999999997</v>
          </cell>
          <cell r="AP99">
            <v>45.398676000000002</v>
          </cell>
          <cell r="AQ99">
            <v>47.812894999999997</v>
          </cell>
          <cell r="AR99">
            <v>48.230307000000003</v>
          </cell>
          <cell r="AS99">
            <v>47.233812</v>
          </cell>
          <cell r="AT99">
            <v>46.866214999999997</v>
          </cell>
        </row>
        <row r="100">
          <cell r="A100" t="str">
            <v>Elec Dist ULHPPreferred Stock Dividend Expense</v>
          </cell>
          <cell r="B100" t="str">
            <v>Elec Dist ULHP</v>
          </cell>
          <cell r="C100" t="str">
            <v>Preferred Stock Dividend Expense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Elec Dist ULHPPrepayments and Other (CF)</v>
          </cell>
          <cell r="B101" t="str">
            <v>Elec Dist ULHP</v>
          </cell>
          <cell r="C101" t="str">
            <v>Prepayments and Other (CF)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Elec Dist ULHPPrepayments and Others</v>
          </cell>
          <cell r="B102" t="str">
            <v>Elec Dist ULHP</v>
          </cell>
          <cell r="C102" t="str">
            <v>Prepayments and Others</v>
          </cell>
          <cell r="D102">
            <v>278.90548699999999</v>
          </cell>
          <cell r="E102">
            <v>264.83600000000001</v>
          </cell>
          <cell r="F102">
            <v>2756.02</v>
          </cell>
          <cell r="G102">
            <v>1954.68</v>
          </cell>
          <cell r="H102">
            <v>1954.68</v>
          </cell>
          <cell r="I102">
            <v>1954.68</v>
          </cell>
          <cell r="J102">
            <v>1954.68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12.2</v>
          </cell>
          <cell r="P102">
            <v>352.137</v>
          </cell>
          <cell r="Q102">
            <v>352.137</v>
          </cell>
          <cell r="R102">
            <v>352.137</v>
          </cell>
          <cell r="S102">
            <v>352.137</v>
          </cell>
          <cell r="T102">
            <v>352.137</v>
          </cell>
          <cell r="U102">
            <v>352.137</v>
          </cell>
          <cell r="V102">
            <v>2756.02</v>
          </cell>
          <cell r="W102">
            <v>2756.0160000000001</v>
          </cell>
          <cell r="X102">
            <v>1954.683</v>
          </cell>
          <cell r="Y102">
            <v>1954.683</v>
          </cell>
          <cell r="Z102">
            <v>1954.683</v>
          </cell>
          <cell r="AA102">
            <v>1954.683</v>
          </cell>
          <cell r="AB102">
            <v>1954.683</v>
          </cell>
          <cell r="AC102">
            <v>1954.683</v>
          </cell>
          <cell r="AD102">
            <v>1954.683</v>
          </cell>
          <cell r="AE102">
            <v>1954.683</v>
          </cell>
          <cell r="AF102">
            <v>1954.683</v>
          </cell>
          <cell r="AG102">
            <v>1954.683</v>
          </cell>
          <cell r="AH102">
            <v>1954.68</v>
          </cell>
          <cell r="AI102">
            <v>1954.68</v>
          </cell>
          <cell r="AJ102">
            <v>1954.68</v>
          </cell>
          <cell r="AK102">
            <v>1954.68</v>
          </cell>
          <cell r="AL102">
            <v>1954.68</v>
          </cell>
          <cell r="AM102">
            <v>1954.68</v>
          </cell>
          <cell r="AN102">
            <v>1954.68</v>
          </cell>
          <cell r="AO102">
            <v>1954.68</v>
          </cell>
          <cell r="AP102">
            <v>1954.68</v>
          </cell>
          <cell r="AQ102">
            <v>1954.68</v>
          </cell>
          <cell r="AR102">
            <v>1954.68</v>
          </cell>
          <cell r="AS102">
            <v>1954.68</v>
          </cell>
          <cell r="AT102">
            <v>1954.68</v>
          </cell>
        </row>
        <row r="103">
          <cell r="A103" t="str">
            <v>Elec Dist ULHPPretax Operating Income (Utility Only)</v>
          </cell>
          <cell r="B103" t="str">
            <v>Elec Dist ULHP</v>
          </cell>
          <cell r="C103" t="str">
            <v>Pretax Operating Income (Utility Only)</v>
          </cell>
          <cell r="D103">
            <v>16311.653149</v>
          </cell>
          <cell r="E103">
            <v>12876.915000000001</v>
          </cell>
          <cell r="F103">
            <v>17553.157999999999</v>
          </cell>
          <cell r="G103">
            <v>15473.145458999999</v>
          </cell>
          <cell r="H103">
            <v>14913.056445</v>
          </cell>
          <cell r="I103">
            <v>13783.441280999999</v>
          </cell>
          <cell r="J103">
            <v>12928.864178</v>
          </cell>
          <cell r="K103">
            <v>0</v>
          </cell>
          <cell r="L103">
            <v>0</v>
          </cell>
          <cell r="M103">
            <v>1386</v>
          </cell>
          <cell r="N103">
            <v>1031.0440000000001</v>
          </cell>
          <cell r="O103">
            <v>784.22699999999998</v>
          </cell>
          <cell r="P103">
            <v>2035.904</v>
          </cell>
          <cell r="Q103">
            <v>3323.0639999999999</v>
          </cell>
          <cell r="R103">
            <v>1923.6410000000001</v>
          </cell>
          <cell r="S103">
            <v>2998.3240000000001</v>
          </cell>
          <cell r="T103">
            <v>1270.383</v>
          </cell>
          <cell r="U103">
            <v>930.95100000000002</v>
          </cell>
          <cell r="V103">
            <v>1869.62</v>
          </cell>
          <cell r="W103">
            <v>1320.82</v>
          </cell>
          <cell r="X103">
            <v>436.10399999999998</v>
          </cell>
          <cell r="Y103">
            <v>1152.484168</v>
          </cell>
          <cell r="Z103">
            <v>754.12876800000004</v>
          </cell>
          <cell r="AA103">
            <v>1030.3486579999999</v>
          </cell>
          <cell r="AB103">
            <v>1933.916678</v>
          </cell>
          <cell r="AC103">
            <v>2301.183978</v>
          </cell>
          <cell r="AD103">
            <v>2561.5958380000002</v>
          </cell>
          <cell r="AE103">
            <v>1232.3356879999999</v>
          </cell>
          <cell r="AF103">
            <v>757.46863800000006</v>
          </cell>
          <cell r="AG103">
            <v>750.62904800000001</v>
          </cell>
          <cell r="AH103">
            <v>1242.1300000000001</v>
          </cell>
          <cell r="AI103">
            <v>923.29638799999998</v>
          </cell>
          <cell r="AJ103">
            <v>889.70446800000002</v>
          </cell>
          <cell r="AK103">
            <v>950.00044500000001</v>
          </cell>
          <cell r="AL103">
            <v>571.56997000000001</v>
          </cell>
          <cell r="AM103">
            <v>1047.739996</v>
          </cell>
          <cell r="AN103">
            <v>1897.820342</v>
          </cell>
          <cell r="AO103">
            <v>2292.6834199999998</v>
          </cell>
          <cell r="AP103">
            <v>2535.455383</v>
          </cell>
          <cell r="AQ103">
            <v>1179.885927</v>
          </cell>
          <cell r="AR103">
            <v>703.11660199999994</v>
          </cell>
          <cell r="AS103">
            <v>715.26192500000002</v>
          </cell>
          <cell r="AT103">
            <v>1206.5215780000001</v>
          </cell>
        </row>
        <row r="104">
          <cell r="A104" t="str">
            <v>Elec Dist ULHPProceeds from Sale of Subs and Equity in Investments (CF)</v>
          </cell>
          <cell r="B104" t="str">
            <v>Elec Dist ULHP</v>
          </cell>
          <cell r="C104" t="str">
            <v>Proceeds from Sale of Subs and Equity in Investments (CF)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Elec Dist ULHPProperty Tax Expense - Total</v>
          </cell>
          <cell r="B105" t="str">
            <v>Elec Dist ULHP</v>
          </cell>
          <cell r="C105" t="str">
            <v>Property Tax Expense - Total</v>
          </cell>
          <cell r="D105">
            <v>1895.267151</v>
          </cell>
          <cell r="E105">
            <v>1214.742</v>
          </cell>
          <cell r="F105">
            <v>1392.855</v>
          </cell>
          <cell r="G105">
            <v>2254.79925</v>
          </cell>
          <cell r="H105">
            <v>2508.4079999999999</v>
          </cell>
          <cell r="I105">
            <v>2738.9580000000001</v>
          </cell>
          <cell r="J105">
            <v>2969.51</v>
          </cell>
          <cell r="K105">
            <v>0</v>
          </cell>
          <cell r="L105">
            <v>0</v>
          </cell>
          <cell r="M105">
            <v>541.95000000000005</v>
          </cell>
          <cell r="N105">
            <v>166.19800000000001</v>
          </cell>
          <cell r="O105">
            <v>166.19800000000001</v>
          </cell>
          <cell r="P105">
            <v>166.19800000000001</v>
          </cell>
          <cell r="Q105">
            <v>166.19800000000001</v>
          </cell>
          <cell r="R105">
            <v>93.147000000000006</v>
          </cell>
          <cell r="S105">
            <v>-411.69</v>
          </cell>
          <cell r="T105">
            <v>166.19800000000001</v>
          </cell>
          <cell r="U105">
            <v>166.19800000000001</v>
          </cell>
          <cell r="V105">
            <v>172.26</v>
          </cell>
          <cell r="W105">
            <v>187.9</v>
          </cell>
          <cell r="X105">
            <v>187.9</v>
          </cell>
          <cell r="Y105">
            <v>187.89991699999999</v>
          </cell>
          <cell r="Z105">
            <v>187.89991699999999</v>
          </cell>
          <cell r="AA105">
            <v>187.89991699999999</v>
          </cell>
          <cell r="AB105">
            <v>187.89991699999999</v>
          </cell>
          <cell r="AC105">
            <v>187.89991699999999</v>
          </cell>
          <cell r="AD105">
            <v>187.89991699999999</v>
          </cell>
          <cell r="AE105">
            <v>187.89991699999999</v>
          </cell>
          <cell r="AF105">
            <v>187.89991699999999</v>
          </cell>
          <cell r="AG105">
            <v>187.89991699999999</v>
          </cell>
          <cell r="AH105">
            <v>187.9</v>
          </cell>
          <cell r="AI105">
            <v>209.03399999999999</v>
          </cell>
          <cell r="AJ105">
            <v>209.03399999999999</v>
          </cell>
          <cell r="AK105">
            <v>209.03399999999999</v>
          </cell>
          <cell r="AL105">
            <v>209.03399999999999</v>
          </cell>
          <cell r="AM105">
            <v>209.03399999999999</v>
          </cell>
          <cell r="AN105">
            <v>209.03399999999999</v>
          </cell>
          <cell r="AO105">
            <v>209.03399999999999</v>
          </cell>
          <cell r="AP105">
            <v>209.03399999999999</v>
          </cell>
          <cell r="AQ105">
            <v>209.03399999999999</v>
          </cell>
          <cell r="AR105">
            <v>209.03399999999999</v>
          </cell>
          <cell r="AS105">
            <v>209.03399999999999</v>
          </cell>
          <cell r="AT105">
            <v>209.03399999999999</v>
          </cell>
        </row>
        <row r="106">
          <cell r="A106" t="str">
            <v>Elec Dist ULHPProperty Tax Expense - Utility</v>
          </cell>
          <cell r="B106" t="str">
            <v>Elec Dist ULHP</v>
          </cell>
          <cell r="C106" t="str">
            <v>Property Tax Expense - Utility</v>
          </cell>
          <cell r="D106">
            <v>1895.267151</v>
          </cell>
          <cell r="E106">
            <v>1214.742</v>
          </cell>
          <cell r="F106">
            <v>1392.855</v>
          </cell>
          <cell r="G106">
            <v>2254.79925</v>
          </cell>
          <cell r="H106">
            <v>2508.4079999999999</v>
          </cell>
          <cell r="I106">
            <v>2738.9580000000001</v>
          </cell>
          <cell r="J106">
            <v>2969.51</v>
          </cell>
          <cell r="K106">
            <v>0</v>
          </cell>
          <cell r="L106">
            <v>0</v>
          </cell>
          <cell r="M106">
            <v>541.95000000000005</v>
          </cell>
          <cell r="N106">
            <v>166.19800000000001</v>
          </cell>
          <cell r="O106">
            <v>166.19800000000001</v>
          </cell>
          <cell r="P106">
            <v>166.19800000000001</v>
          </cell>
          <cell r="Q106">
            <v>166.19800000000001</v>
          </cell>
          <cell r="R106">
            <v>93.147000000000006</v>
          </cell>
          <cell r="S106">
            <v>-411.69</v>
          </cell>
          <cell r="T106">
            <v>166.19800000000001</v>
          </cell>
          <cell r="U106">
            <v>166.19800000000001</v>
          </cell>
          <cell r="V106">
            <v>172.26</v>
          </cell>
          <cell r="W106">
            <v>187.9</v>
          </cell>
          <cell r="X106">
            <v>187.9</v>
          </cell>
          <cell r="Y106">
            <v>187.89991699999999</v>
          </cell>
          <cell r="Z106">
            <v>187.89991699999999</v>
          </cell>
          <cell r="AA106">
            <v>187.89991699999999</v>
          </cell>
          <cell r="AB106">
            <v>187.89991699999999</v>
          </cell>
          <cell r="AC106">
            <v>187.89991699999999</v>
          </cell>
          <cell r="AD106">
            <v>187.89991699999999</v>
          </cell>
          <cell r="AE106">
            <v>187.89991699999999</v>
          </cell>
          <cell r="AF106">
            <v>187.89991699999999</v>
          </cell>
          <cell r="AG106">
            <v>187.89991699999999</v>
          </cell>
          <cell r="AH106">
            <v>187.9</v>
          </cell>
          <cell r="AI106">
            <v>209.03399999999999</v>
          </cell>
          <cell r="AJ106">
            <v>209.03399999999999</v>
          </cell>
          <cell r="AK106">
            <v>209.03399999999999</v>
          </cell>
          <cell r="AL106">
            <v>209.03399999999999</v>
          </cell>
          <cell r="AM106">
            <v>209.03399999999999</v>
          </cell>
          <cell r="AN106">
            <v>209.03399999999999</v>
          </cell>
          <cell r="AO106">
            <v>209.03399999999999</v>
          </cell>
          <cell r="AP106">
            <v>209.03399999999999</v>
          </cell>
          <cell r="AQ106">
            <v>209.03399999999999</v>
          </cell>
          <cell r="AR106">
            <v>209.03399999999999</v>
          </cell>
          <cell r="AS106">
            <v>209.03399999999999</v>
          </cell>
          <cell r="AT106">
            <v>209.03399999999999</v>
          </cell>
        </row>
        <row r="107">
          <cell r="A107" t="str">
            <v>Elec Dist ULHPPurchased &amp; Exchanged Power</v>
          </cell>
          <cell r="B107" t="str">
            <v>Elec Dist ULHP</v>
          </cell>
          <cell r="C107" t="str">
            <v>Purchased &amp; Exchanged Power</v>
          </cell>
          <cell r="D107">
            <v>154572.19042999999</v>
          </cell>
          <cell r="E107">
            <v>151122.48199999999</v>
          </cell>
          <cell r="F107">
            <v>39500.875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39500.875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Elec Dist ULHPRedemption of long-term debt (CF)</v>
          </cell>
          <cell r="B108" t="str">
            <v>Elec Dist ULHP</v>
          </cell>
          <cell r="C108" t="str">
            <v>Redemption of long-term debt (CF)</v>
          </cell>
          <cell r="D108">
            <v>-20000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Elec Dist ULHPRegulatory Assets Amortization (CF)</v>
          </cell>
          <cell r="B109" t="str">
            <v>Elec Dist ULHP</v>
          </cell>
          <cell r="C109" t="str">
            <v>Regulatory Assets Amortization (CF)</v>
          </cell>
          <cell r="D109">
            <v>-8089.7478030000002</v>
          </cell>
          <cell r="E109">
            <v>0</v>
          </cell>
          <cell r="F109">
            <v>0</v>
          </cell>
          <cell r="G109">
            <v>0</v>
          </cell>
          <cell r="H109">
            <v>2020</v>
          </cell>
          <cell r="I109">
            <v>2037</v>
          </cell>
          <cell r="J109">
            <v>2053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224</v>
          </cell>
          <cell r="AJ109">
            <v>198</v>
          </cell>
          <cell r="AK109">
            <v>171</v>
          </cell>
          <cell r="AL109">
            <v>136</v>
          </cell>
          <cell r="AM109">
            <v>117</v>
          </cell>
          <cell r="AN109">
            <v>145</v>
          </cell>
          <cell r="AO109">
            <v>196</v>
          </cell>
          <cell r="AP109">
            <v>207</v>
          </cell>
          <cell r="AQ109">
            <v>184</v>
          </cell>
          <cell r="AR109">
            <v>125</v>
          </cell>
          <cell r="AS109">
            <v>132</v>
          </cell>
          <cell r="AT109">
            <v>185</v>
          </cell>
        </row>
        <row r="110">
          <cell r="A110" t="str">
            <v>Elec Dist ULHPRegulatory Assets Deferrals (CF)</v>
          </cell>
          <cell r="B110" t="str">
            <v>Elec Dist ULHP</v>
          </cell>
          <cell r="C110" t="str">
            <v>Regulatory Assets Deferrals (CF)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-2019.9960000000001</v>
          </cell>
          <cell r="I110">
            <v>-2037</v>
          </cell>
          <cell r="J110">
            <v>-2053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-168.333</v>
          </cell>
          <cell r="AJ110">
            <v>-168.333</v>
          </cell>
          <cell r="AK110">
            <v>-168.333</v>
          </cell>
          <cell r="AL110">
            <v>-168.333</v>
          </cell>
          <cell r="AM110">
            <v>-168.333</v>
          </cell>
          <cell r="AN110">
            <v>-168.333</v>
          </cell>
          <cell r="AO110">
            <v>-168.333</v>
          </cell>
          <cell r="AP110">
            <v>-168.333</v>
          </cell>
          <cell r="AQ110">
            <v>-168.333</v>
          </cell>
          <cell r="AR110">
            <v>-168.333</v>
          </cell>
          <cell r="AS110">
            <v>-168.333</v>
          </cell>
          <cell r="AT110">
            <v>-168.333</v>
          </cell>
        </row>
        <row r="111">
          <cell r="A111" t="str">
            <v>Elec Dist ULHPRetirement of preferred stock (CF)</v>
          </cell>
          <cell r="B111" t="str">
            <v>Elec Dist ULHP</v>
          </cell>
          <cell r="C111" t="str">
            <v>Retirement of preferred stock (CF)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Elec Dist ULHPRevenue Tax Expense</v>
          </cell>
          <cell r="B112" t="str">
            <v>Elec Dist ULHP</v>
          </cell>
          <cell r="C112" t="str">
            <v>Revenue Tax Expense</v>
          </cell>
          <cell r="D112">
            <v>0</v>
          </cell>
          <cell r="E112">
            <v>0</v>
          </cell>
          <cell r="F112">
            <v>48.029000000000003</v>
          </cell>
          <cell r="G112">
            <v>8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44.140999999999998</v>
          </cell>
          <cell r="N112">
            <v>0.91900000000000004</v>
          </cell>
          <cell r="O112">
            <v>0.92100000000000004</v>
          </cell>
          <cell r="P112">
            <v>0</v>
          </cell>
          <cell r="Q112">
            <v>1.05</v>
          </cell>
          <cell r="R112">
            <v>0</v>
          </cell>
          <cell r="S112">
            <v>0</v>
          </cell>
          <cell r="T112">
            <v>0.998</v>
          </cell>
          <cell r="U112">
            <v>0</v>
          </cell>
          <cell r="V112">
            <v>0</v>
          </cell>
          <cell r="W112">
            <v>0.9</v>
          </cell>
          <cell r="X112">
            <v>0</v>
          </cell>
          <cell r="Y112">
            <v>0</v>
          </cell>
          <cell r="Z112">
            <v>0.7</v>
          </cell>
          <cell r="AA112">
            <v>0</v>
          </cell>
          <cell r="AB112">
            <v>0</v>
          </cell>
          <cell r="AC112">
            <v>0.7</v>
          </cell>
          <cell r="AD112">
            <v>5</v>
          </cell>
          <cell r="AE112">
            <v>0</v>
          </cell>
          <cell r="AF112">
            <v>0.7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A113" t="str">
            <v>Elec Dist ULHPSales for Resale</v>
          </cell>
          <cell r="B113" t="str">
            <v>Elec Dist ULHP</v>
          </cell>
          <cell r="C113" t="str">
            <v>Sales for Resale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Elec Dist ULHPState Taxes - Above</v>
          </cell>
          <cell r="B114" t="str">
            <v>Elec Dist ULHP</v>
          </cell>
          <cell r="C114" t="str">
            <v>State Taxes - Above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Elec Dist ULHPTaxes other than income taxes total (Utility Only)</v>
          </cell>
          <cell r="B115" t="str">
            <v>Elec Dist ULHP</v>
          </cell>
          <cell r="C115" t="str">
            <v>Taxes other than income taxes total (Utility Only)</v>
          </cell>
          <cell r="D115">
            <v>2431.7606390000001</v>
          </cell>
          <cell r="E115">
            <v>1988.165</v>
          </cell>
          <cell r="F115">
            <v>1968.492</v>
          </cell>
          <cell r="G115">
            <v>2836.19371</v>
          </cell>
          <cell r="H115">
            <v>3086.0120390000002</v>
          </cell>
          <cell r="I115">
            <v>3339.3541959999998</v>
          </cell>
          <cell r="J115">
            <v>3592.6503809999999</v>
          </cell>
          <cell r="K115">
            <v>0</v>
          </cell>
          <cell r="L115">
            <v>0</v>
          </cell>
          <cell r="M115">
            <v>726.66800000000001</v>
          </cell>
          <cell r="N115">
            <v>222.762</v>
          </cell>
          <cell r="O115">
            <v>215.51599999999999</v>
          </cell>
          <cell r="P115">
            <v>222.69499999999999</v>
          </cell>
          <cell r="Q115">
            <v>220.85900000000001</v>
          </cell>
          <cell r="R115">
            <v>148.13900000000001</v>
          </cell>
          <cell r="S115">
            <v>-360.26400000000001</v>
          </cell>
          <cell r="T115">
            <v>215.80699999999999</v>
          </cell>
          <cell r="U115">
            <v>214.45</v>
          </cell>
          <cell r="V115">
            <v>141.86000000000001</v>
          </cell>
          <cell r="W115">
            <v>231.44800000000001</v>
          </cell>
          <cell r="X115">
            <v>262.11</v>
          </cell>
          <cell r="Y115">
            <v>232.48238699999999</v>
          </cell>
          <cell r="Z115">
            <v>236.89588699999999</v>
          </cell>
          <cell r="AA115">
            <v>232.600967</v>
          </cell>
          <cell r="AB115">
            <v>233.21375699999999</v>
          </cell>
          <cell r="AC115">
            <v>234.72720699999999</v>
          </cell>
          <cell r="AD115">
            <v>236.75128699999999</v>
          </cell>
          <cell r="AE115">
            <v>234.084227</v>
          </cell>
          <cell r="AF115">
            <v>235.186757</v>
          </cell>
          <cell r="AG115">
            <v>233.52323699999999</v>
          </cell>
          <cell r="AH115">
            <v>233.17</v>
          </cell>
          <cell r="AI115">
            <v>259.07617199999999</v>
          </cell>
          <cell r="AJ115">
            <v>257.68728800000002</v>
          </cell>
          <cell r="AK115">
            <v>255.61003299999999</v>
          </cell>
          <cell r="AL115">
            <v>260.147942</v>
          </cell>
          <cell r="AM115">
            <v>255.730278</v>
          </cell>
          <cell r="AN115">
            <v>256.36326200000002</v>
          </cell>
          <cell r="AO115">
            <v>257.90182199999998</v>
          </cell>
          <cell r="AP115">
            <v>254.849343</v>
          </cell>
          <cell r="AQ115">
            <v>257.26356199999998</v>
          </cell>
          <cell r="AR115">
            <v>258.38097399999998</v>
          </cell>
          <cell r="AS115">
            <v>256.68447900000001</v>
          </cell>
          <cell r="AT115">
            <v>256.31688200000002</v>
          </cell>
        </row>
        <row r="116">
          <cell r="A116" t="str">
            <v>Elec Dist ULHPTotal Accumulated Depreciation</v>
          </cell>
          <cell r="B116" t="str">
            <v>Elec Dist ULHP</v>
          </cell>
          <cell r="C116" t="str">
            <v>Total Accumulated Depreciation</v>
          </cell>
          <cell r="D116">
            <v>127537.773438</v>
          </cell>
          <cell r="E116">
            <v>113720.05899999999</v>
          </cell>
          <cell r="F116">
            <v>114343.56</v>
          </cell>
          <cell r="G116">
            <v>123352.11</v>
          </cell>
          <cell r="H116">
            <v>133269.67892000001</v>
          </cell>
          <cell r="I116">
            <v>143941.59492999999</v>
          </cell>
          <cell r="J116">
            <v>155060.69026</v>
          </cell>
          <cell r="K116">
            <v>0</v>
          </cell>
          <cell r="L116">
            <v>0</v>
          </cell>
          <cell r="M116">
            <v>94308.661999999997</v>
          </cell>
          <cell r="N116">
            <v>94689.073000000004</v>
          </cell>
          <cell r="O116">
            <v>94899.347999999998</v>
          </cell>
          <cell r="P116">
            <v>95438.168000000005</v>
          </cell>
          <cell r="Q116">
            <v>95875.130999999994</v>
          </cell>
          <cell r="R116">
            <v>96153.123999999996</v>
          </cell>
          <cell r="S116">
            <v>112844.1269</v>
          </cell>
          <cell r="T116">
            <v>113786.26179999999</v>
          </cell>
          <cell r="U116">
            <v>114070.0147</v>
          </cell>
          <cell r="V116">
            <v>114343.56</v>
          </cell>
          <cell r="W116">
            <v>115107.0367</v>
          </cell>
          <cell r="X116">
            <v>115855.3671</v>
          </cell>
          <cell r="Y116">
            <v>116625.5886</v>
          </cell>
          <cell r="Z116">
            <v>117421.6106</v>
          </cell>
          <cell r="AA116">
            <v>118202.0039</v>
          </cell>
          <cell r="AB116">
            <v>118755.5377</v>
          </cell>
          <cell r="AC116">
            <v>119532.61010000001</v>
          </cell>
          <cell r="AD116">
            <v>120308.6871</v>
          </cell>
          <cell r="AE116">
            <v>121088.1563</v>
          </cell>
          <cell r="AF116">
            <v>121877.4611</v>
          </cell>
          <cell r="AG116">
            <v>122685.5157</v>
          </cell>
          <cell r="AH116">
            <v>123352.11</v>
          </cell>
          <cell r="AI116">
            <v>124179.61119</v>
          </cell>
          <cell r="AJ116">
            <v>125027.85647</v>
          </cell>
          <cell r="AK116">
            <v>125858.55773</v>
          </cell>
          <cell r="AL116">
            <v>126683.53689</v>
          </cell>
          <cell r="AM116">
            <v>127529.05288</v>
          </cell>
          <cell r="AN116">
            <v>128246.39059</v>
          </cell>
          <cell r="AO116">
            <v>129086.43472999999</v>
          </cell>
          <cell r="AP116">
            <v>129925.96597999999</v>
          </cell>
          <cell r="AQ116">
            <v>130770.58155</v>
          </cell>
          <cell r="AR116">
            <v>131623.50753999999</v>
          </cell>
          <cell r="AS116">
            <v>132479.97959</v>
          </cell>
          <cell r="AT116">
            <v>133269.67892000001</v>
          </cell>
        </row>
        <row r="117">
          <cell r="A117" t="str">
            <v>Elec Dist ULHPTotal Assets</v>
          </cell>
          <cell r="B117" t="str">
            <v>Elec Dist ULHP</v>
          </cell>
          <cell r="C117" t="str">
            <v>Total Assets</v>
          </cell>
          <cell r="D117">
            <v>256460.58126800001</v>
          </cell>
          <cell r="E117">
            <v>245658.59899999999</v>
          </cell>
          <cell r="F117">
            <v>197334.49</v>
          </cell>
          <cell r="G117">
            <v>212507.38</v>
          </cell>
          <cell r="H117">
            <v>229630.85080300001</v>
          </cell>
          <cell r="I117">
            <v>245806.494205</v>
          </cell>
          <cell r="J117">
            <v>261197.541321</v>
          </cell>
          <cell r="K117">
            <v>0</v>
          </cell>
          <cell r="L117">
            <v>0</v>
          </cell>
          <cell r="M117">
            <v>197209.18599999999</v>
          </cell>
          <cell r="N117">
            <v>198691.73199999999</v>
          </cell>
          <cell r="O117">
            <v>199505.40900000001</v>
          </cell>
          <cell r="P117">
            <v>200120.269</v>
          </cell>
          <cell r="Q117">
            <v>200790.83799999999</v>
          </cell>
          <cell r="R117">
            <v>201714.351</v>
          </cell>
          <cell r="S117">
            <v>186297.71609999999</v>
          </cell>
          <cell r="T117">
            <v>188742.80319999999</v>
          </cell>
          <cell r="U117">
            <v>190002.21429999999</v>
          </cell>
          <cell r="V117">
            <v>197334.49</v>
          </cell>
          <cell r="W117">
            <v>197365.31830000001</v>
          </cell>
          <cell r="X117">
            <v>197407.93489999999</v>
          </cell>
          <cell r="Y117">
            <v>198572.86436800001</v>
          </cell>
          <cell r="Z117">
            <v>202551.20521300001</v>
          </cell>
          <cell r="AA117">
            <v>206225.03593799999</v>
          </cell>
          <cell r="AB117">
            <v>208507.40204300001</v>
          </cell>
          <cell r="AC117">
            <v>206515.34848799999</v>
          </cell>
          <cell r="AD117">
            <v>204832.705483</v>
          </cell>
          <cell r="AE117">
            <v>205454.774898</v>
          </cell>
          <cell r="AF117">
            <v>209557.711163</v>
          </cell>
          <cell r="AG117">
            <v>210270.81887300001</v>
          </cell>
          <cell r="AH117">
            <v>212507.38</v>
          </cell>
          <cell r="AI117">
            <v>234225.79685899999</v>
          </cell>
          <cell r="AJ117">
            <v>214684.64642800001</v>
          </cell>
          <cell r="AK117">
            <v>215811.950702</v>
          </cell>
          <cell r="AL117">
            <v>216560.287113</v>
          </cell>
          <cell r="AM117">
            <v>217782.18847299999</v>
          </cell>
          <cell r="AN117">
            <v>219862.26918199999</v>
          </cell>
          <cell r="AO117">
            <v>252520.13987399999</v>
          </cell>
          <cell r="AP117">
            <v>261774.602121</v>
          </cell>
          <cell r="AQ117">
            <v>243493.78751600001</v>
          </cell>
          <cell r="AR117">
            <v>227421.00092399999</v>
          </cell>
          <cell r="AS117">
            <v>228351.00998100001</v>
          </cell>
          <cell r="AT117">
            <v>229630.85080300001</v>
          </cell>
        </row>
        <row r="118">
          <cell r="A118" t="str">
            <v>Elec Dist ULHPTotal Common at Par</v>
          </cell>
          <cell r="B118" t="str">
            <v>Elec Dist ULHP</v>
          </cell>
          <cell r="C118" t="str">
            <v>Total Common at Par</v>
          </cell>
          <cell r="D118">
            <v>8779.9951170000004</v>
          </cell>
          <cell r="E118">
            <v>8165.3950000000004</v>
          </cell>
          <cell r="F118">
            <v>4120.45</v>
          </cell>
          <cell r="G118">
            <v>4120.45</v>
          </cell>
          <cell r="H118">
            <v>4120.45</v>
          </cell>
          <cell r="I118">
            <v>4120.45</v>
          </cell>
          <cell r="J118">
            <v>4120.45</v>
          </cell>
          <cell r="K118">
            <v>0</v>
          </cell>
          <cell r="L118">
            <v>0</v>
          </cell>
          <cell r="M118">
            <v>4120.4520000000002</v>
          </cell>
          <cell r="N118">
            <v>4120.4520000000002</v>
          </cell>
          <cell r="O118">
            <v>4120.4520000000002</v>
          </cell>
          <cell r="P118">
            <v>4120.4520000000002</v>
          </cell>
          <cell r="Q118">
            <v>4120.4520000000002</v>
          </cell>
          <cell r="R118">
            <v>4120.4520000000002</v>
          </cell>
          <cell r="S118">
            <v>4120.4520000000002</v>
          </cell>
          <cell r="T118">
            <v>4120.4520000000002</v>
          </cell>
          <cell r="U118">
            <v>4120.4520000000002</v>
          </cell>
          <cell r="V118">
            <v>4120.45</v>
          </cell>
          <cell r="W118">
            <v>4120.4520000000002</v>
          </cell>
          <cell r="X118">
            <v>4120.4520000000002</v>
          </cell>
          <cell r="Y118">
            <v>4120.4520000000002</v>
          </cell>
          <cell r="Z118">
            <v>4120.4520000000002</v>
          </cell>
          <cell r="AA118">
            <v>4120.4520000000002</v>
          </cell>
          <cell r="AB118">
            <v>4120.4520000000002</v>
          </cell>
          <cell r="AC118">
            <v>4120.4520000000002</v>
          </cell>
          <cell r="AD118">
            <v>4120.4520000000002</v>
          </cell>
          <cell r="AE118">
            <v>4120.4520000000002</v>
          </cell>
          <cell r="AF118">
            <v>4120.4520000000002</v>
          </cell>
          <cell r="AG118">
            <v>4120.4520000000002</v>
          </cell>
          <cell r="AH118">
            <v>4120.45</v>
          </cell>
          <cell r="AI118">
            <v>4120.45</v>
          </cell>
          <cell r="AJ118">
            <v>4120.45</v>
          </cell>
          <cell r="AK118">
            <v>4120.45</v>
          </cell>
          <cell r="AL118">
            <v>4120.45</v>
          </cell>
          <cell r="AM118">
            <v>4120.45</v>
          </cell>
          <cell r="AN118">
            <v>4120.45</v>
          </cell>
          <cell r="AO118">
            <v>4120.45</v>
          </cell>
          <cell r="AP118">
            <v>4120.45</v>
          </cell>
          <cell r="AQ118">
            <v>4120.45</v>
          </cell>
          <cell r="AR118">
            <v>4120.45</v>
          </cell>
          <cell r="AS118">
            <v>4120.45</v>
          </cell>
          <cell r="AT118">
            <v>4120.45</v>
          </cell>
        </row>
        <row r="119">
          <cell r="A119" t="str">
            <v>Elec Dist ULHPTotal Common Stock Equity</v>
          </cell>
          <cell r="B119" t="str">
            <v>Elec Dist ULHP</v>
          </cell>
          <cell r="C119" t="str">
            <v>Total Common Stock Equity</v>
          </cell>
          <cell r="D119">
            <v>192705.34490500001</v>
          </cell>
          <cell r="E119">
            <v>181366.18299999999</v>
          </cell>
          <cell r="F119">
            <v>104781.44</v>
          </cell>
          <cell r="G119">
            <v>124962.27</v>
          </cell>
          <cell r="H119">
            <v>140527.065803</v>
          </cell>
          <cell r="I119">
            <v>155056.99820500001</v>
          </cell>
          <cell r="J119">
            <v>168890.394321</v>
          </cell>
          <cell r="K119">
            <v>0</v>
          </cell>
          <cell r="L119">
            <v>0</v>
          </cell>
          <cell r="M119">
            <v>95596.87</v>
          </cell>
          <cell r="N119">
            <v>96285.262000000002</v>
          </cell>
          <cell r="O119">
            <v>96396.232000000004</v>
          </cell>
          <cell r="P119">
            <v>96718.285000000003</v>
          </cell>
          <cell r="Q119">
            <v>94948.879000000001</v>
          </cell>
          <cell r="R119">
            <v>97957.923999999999</v>
          </cell>
          <cell r="S119">
            <v>94442.459994999997</v>
          </cell>
          <cell r="T119">
            <v>96514.085023000007</v>
          </cell>
          <cell r="U119">
            <v>99522.759995999993</v>
          </cell>
          <cell r="V119">
            <v>104781.44</v>
          </cell>
          <cell r="W119">
            <v>104070.660004</v>
          </cell>
          <cell r="X119">
            <v>103822.064958</v>
          </cell>
          <cell r="Y119">
            <v>104996.411387</v>
          </cell>
          <cell r="Z119">
            <v>115908.661534</v>
          </cell>
          <cell r="AA119">
            <v>119261.41217</v>
          </cell>
          <cell r="AB119">
            <v>121692.278762</v>
          </cell>
          <cell r="AC119">
            <v>119424.585057</v>
          </cell>
          <cell r="AD119">
            <v>117421.710299</v>
          </cell>
          <cell r="AE119">
            <v>118093.409826</v>
          </cell>
          <cell r="AF119">
            <v>122181.73818299999</v>
          </cell>
          <cell r="AG119">
            <v>122575.485898</v>
          </cell>
          <cell r="AH119">
            <v>124962.27</v>
          </cell>
          <cell r="AI119">
            <v>125931.003591</v>
          </cell>
          <cell r="AJ119">
            <v>126853.978428</v>
          </cell>
          <cell r="AK119">
            <v>127838.988702</v>
          </cell>
          <cell r="AL119">
            <v>128445.341113</v>
          </cell>
          <cell r="AM119">
            <v>129525.578473</v>
          </cell>
          <cell r="AN119">
            <v>131464.31518199999</v>
          </cell>
          <cell r="AO119">
            <v>133807.008198</v>
          </cell>
          <cell r="AP119">
            <v>136420.06918399999</v>
          </cell>
          <cell r="AQ119">
            <v>137677.808292</v>
          </cell>
          <cell r="AR119">
            <v>138460.92092400001</v>
          </cell>
          <cell r="AS119">
            <v>139251.225981</v>
          </cell>
          <cell r="AT119">
            <v>140527.065803</v>
          </cell>
        </row>
        <row r="120">
          <cell r="A120" t="str">
            <v>Elec Dist ULHPTotal Construction Work in Progress</v>
          </cell>
          <cell r="B120" t="str">
            <v>Elec Dist ULHP</v>
          </cell>
          <cell r="C120" t="str">
            <v>Total Construction Work in Progress</v>
          </cell>
          <cell r="D120">
            <v>5433.7285160000001</v>
          </cell>
          <cell r="E120">
            <v>4934.8860000000004</v>
          </cell>
          <cell r="F120">
            <v>6487.43</v>
          </cell>
          <cell r="G120">
            <v>5195.47</v>
          </cell>
          <cell r="H120">
            <v>5333.7966399999996</v>
          </cell>
          <cell r="I120">
            <v>6853.94607</v>
          </cell>
          <cell r="J120">
            <v>9490.5720899999997</v>
          </cell>
          <cell r="K120">
            <v>0</v>
          </cell>
          <cell r="L120">
            <v>0</v>
          </cell>
          <cell r="M120">
            <v>3694.1880000000001</v>
          </cell>
          <cell r="N120">
            <v>4709.826</v>
          </cell>
          <cell r="O120">
            <v>5638.2340000000004</v>
          </cell>
          <cell r="P120">
            <v>3479.3380000000002</v>
          </cell>
          <cell r="Q120">
            <v>3964.9430000000002</v>
          </cell>
          <cell r="R120">
            <v>5057.6180000000004</v>
          </cell>
          <cell r="S120">
            <v>4892.8419999999996</v>
          </cell>
          <cell r="T120">
            <v>5516.2849999999999</v>
          </cell>
          <cell r="U120">
            <v>5332.6360000000004</v>
          </cell>
          <cell r="V120">
            <v>6487.43</v>
          </cell>
          <cell r="W120">
            <v>6545.3130000000001</v>
          </cell>
          <cell r="X120">
            <v>7308.3850000000002</v>
          </cell>
          <cell r="Y120">
            <v>8384.9647249999998</v>
          </cell>
          <cell r="Z120">
            <v>9159.12212</v>
          </cell>
          <cell r="AA120">
            <v>9474.5959249999996</v>
          </cell>
          <cell r="AB120">
            <v>7326.6992799999998</v>
          </cell>
          <cell r="AC120">
            <v>7605.6633449999999</v>
          </cell>
          <cell r="AD120">
            <v>7913.2827600000001</v>
          </cell>
          <cell r="AE120">
            <v>8909.8074649999999</v>
          </cell>
          <cell r="AF120">
            <v>7645.9784200000004</v>
          </cell>
          <cell r="AG120">
            <v>7672.8322799999996</v>
          </cell>
          <cell r="AH120">
            <v>5195.47</v>
          </cell>
          <cell r="AI120">
            <v>5916.4950500000004</v>
          </cell>
          <cell r="AJ120">
            <v>6296.5155999999997</v>
          </cell>
          <cell r="AK120">
            <v>6741.7862500000001</v>
          </cell>
          <cell r="AL120">
            <v>6741.3881600000004</v>
          </cell>
          <cell r="AM120">
            <v>7080.7111199999999</v>
          </cell>
          <cell r="AN120">
            <v>5958.6201600000004</v>
          </cell>
          <cell r="AO120">
            <v>6328.3355700000002</v>
          </cell>
          <cell r="AP120">
            <v>6684.3163199999999</v>
          </cell>
          <cell r="AQ120">
            <v>6944.1882999999998</v>
          </cell>
          <cell r="AR120">
            <v>7236.7719299999999</v>
          </cell>
          <cell r="AS120">
            <v>7534.3617299999996</v>
          </cell>
          <cell r="AT120">
            <v>5333.7966399999996</v>
          </cell>
        </row>
        <row r="121">
          <cell r="A121" t="str">
            <v>Elec Dist ULHPTotal Current Assets</v>
          </cell>
          <cell r="B121" t="str">
            <v>Elec Dist ULHP</v>
          </cell>
          <cell r="C121" t="str">
            <v>Total Current Assets</v>
          </cell>
          <cell r="D121">
            <v>27393.441986000002</v>
          </cell>
          <cell r="E121">
            <v>30397.168000000001</v>
          </cell>
          <cell r="F121">
            <v>3425.07</v>
          </cell>
          <cell r="G121">
            <v>10249.6</v>
          </cell>
          <cell r="H121">
            <v>21749.107212999999</v>
          </cell>
          <cell r="I121">
            <v>33095.755004999999</v>
          </cell>
          <cell r="J121">
            <v>44034.813381</v>
          </cell>
          <cell r="K121">
            <v>0</v>
          </cell>
          <cell r="L121">
            <v>0</v>
          </cell>
          <cell r="M121">
            <v>124.58199999999999</v>
          </cell>
          <cell r="N121">
            <v>130.00200000000001</v>
          </cell>
          <cell r="O121">
            <v>135.143</v>
          </cell>
          <cell r="P121">
            <v>477.16699999999997</v>
          </cell>
          <cell r="Q121">
            <v>482.53</v>
          </cell>
          <cell r="R121">
            <v>469.45299999999997</v>
          </cell>
          <cell r="S121">
            <v>473.577</v>
          </cell>
          <cell r="T121">
            <v>614.78300000000002</v>
          </cell>
          <cell r="U121">
            <v>657.25599999999997</v>
          </cell>
          <cell r="V121">
            <v>3425.07</v>
          </cell>
          <cell r="W121">
            <v>3384.0590000000002</v>
          </cell>
          <cell r="X121">
            <v>2560.0340000000001</v>
          </cell>
          <cell r="Y121">
            <v>2350.6573330000001</v>
          </cell>
          <cell r="Z121">
            <v>5166.795333</v>
          </cell>
          <cell r="AA121">
            <v>8236.9353329999994</v>
          </cell>
          <cell r="AB121">
            <v>10063.259333</v>
          </cell>
          <cell r="AC121">
            <v>7565.621333</v>
          </cell>
          <cell r="AD121">
            <v>5351.4183329999996</v>
          </cell>
          <cell r="AE121">
            <v>4711.4743330000001</v>
          </cell>
          <cell r="AF121">
            <v>8073.2793330000004</v>
          </cell>
          <cell r="AG121">
            <v>8292.2793330000004</v>
          </cell>
          <cell r="AH121">
            <v>10249.6</v>
          </cell>
          <cell r="AI121">
            <v>31159.844549000001</v>
          </cell>
          <cell r="AJ121">
            <v>11271.805138</v>
          </cell>
          <cell r="AK121">
            <v>11827.105082</v>
          </cell>
          <cell r="AL121">
            <v>12247.724483</v>
          </cell>
          <cell r="AM121">
            <v>13041.643973</v>
          </cell>
          <cell r="AN121">
            <v>14748.892701999999</v>
          </cell>
          <cell r="AO121">
            <v>46914.268614000001</v>
          </cell>
          <cell r="AP121">
            <v>55670.419630999997</v>
          </cell>
          <cell r="AQ121">
            <v>36919.284355999996</v>
          </cell>
          <cell r="AR121">
            <v>20380.676673999998</v>
          </cell>
          <cell r="AS121">
            <v>20838.448421000001</v>
          </cell>
          <cell r="AT121">
            <v>21749.107212999999</v>
          </cell>
        </row>
        <row r="122">
          <cell r="A122" t="str">
            <v>Elec Dist ULHPTotal Current Liabilities</v>
          </cell>
          <cell r="B122" t="str">
            <v>Elec Dist ULHP</v>
          </cell>
          <cell r="C122" t="str">
            <v>Total Current Liabilities</v>
          </cell>
          <cell r="D122">
            <v>88138.240722999995</v>
          </cell>
          <cell r="E122">
            <v>53836.762999999999</v>
          </cell>
          <cell r="F122">
            <v>11064.82</v>
          </cell>
          <cell r="G122">
            <v>13294.47</v>
          </cell>
          <cell r="H122">
            <v>15802.878000000001</v>
          </cell>
          <cell r="I122">
            <v>18541.835999999999</v>
          </cell>
          <cell r="J122">
            <v>21511.346000000001</v>
          </cell>
          <cell r="K122">
            <v>0</v>
          </cell>
          <cell r="L122">
            <v>0</v>
          </cell>
          <cell r="M122">
            <v>5347.8379999999997</v>
          </cell>
          <cell r="N122">
            <v>4392.9669999999996</v>
          </cell>
          <cell r="O122">
            <v>6707.6080000000002</v>
          </cell>
          <cell r="P122">
            <v>6928.9870000000001</v>
          </cell>
          <cell r="Q122">
            <v>8609.6970000000001</v>
          </cell>
          <cell r="R122">
            <v>9503.3909999999996</v>
          </cell>
          <cell r="S122">
            <v>11322.996999999999</v>
          </cell>
          <cell r="T122">
            <v>11521.3</v>
          </cell>
          <cell r="U122">
            <v>8416.2790000000005</v>
          </cell>
          <cell r="V122">
            <v>11064.82</v>
          </cell>
          <cell r="W122">
            <v>11588.379000000001</v>
          </cell>
          <cell r="X122">
            <v>11796.77</v>
          </cell>
          <cell r="Y122">
            <v>11850.625916999999</v>
          </cell>
          <cell r="Z122">
            <v>11924.133833</v>
          </cell>
          <cell r="AA122">
            <v>12302.686750000001</v>
          </cell>
          <cell r="AB122">
            <v>12211.939667000001</v>
          </cell>
          <cell r="AC122">
            <v>12545.615583000001</v>
          </cell>
          <cell r="AD122">
            <v>12924.1685</v>
          </cell>
          <cell r="AE122">
            <v>12933.147417</v>
          </cell>
          <cell r="AF122">
            <v>13006.655333000001</v>
          </cell>
          <cell r="AG122">
            <v>13385.20825</v>
          </cell>
          <cell r="AH122">
            <v>13294.47</v>
          </cell>
          <cell r="AI122">
            <v>13514.785</v>
          </cell>
          <cell r="AJ122">
            <v>13735.1</v>
          </cell>
          <cell r="AK122">
            <v>13955.415000000001</v>
          </cell>
          <cell r="AL122">
            <v>14175.73</v>
          </cell>
          <cell r="AM122">
            <v>14396.045</v>
          </cell>
          <cell r="AN122">
            <v>14616.36</v>
          </cell>
          <cell r="AO122">
            <v>14836.674999999999</v>
          </cell>
          <cell r="AP122">
            <v>15056.99</v>
          </cell>
          <cell r="AQ122">
            <v>15277.305</v>
          </cell>
          <cell r="AR122">
            <v>15497.62</v>
          </cell>
          <cell r="AS122">
            <v>15717.934999999999</v>
          </cell>
          <cell r="AT122">
            <v>15802.878000000001</v>
          </cell>
        </row>
        <row r="123">
          <cell r="A123" t="str">
            <v>Elec Dist ULHPTotal Electric Revenue</v>
          </cell>
          <cell r="B123" t="str">
            <v>Elec Dist ULHP</v>
          </cell>
          <cell r="C123" t="str">
            <v>Total Electric Revenue</v>
          </cell>
          <cell r="D123">
            <v>222037.23603900001</v>
          </cell>
          <cell r="E123">
            <v>213915.54</v>
          </cell>
          <cell r="F123">
            <v>99717.505999999994</v>
          </cell>
          <cell r="G123">
            <v>54298.851999999999</v>
          </cell>
          <cell r="H123">
            <v>54748.677027999998</v>
          </cell>
          <cell r="I123">
            <v>55141.728637</v>
          </cell>
          <cell r="J123">
            <v>55532.367248000002</v>
          </cell>
          <cell r="K123">
            <v>0</v>
          </cell>
          <cell r="L123">
            <v>0</v>
          </cell>
          <cell r="M123">
            <v>54571.055999999997</v>
          </cell>
          <cell r="N123">
            <v>3909.9940000000001</v>
          </cell>
          <cell r="O123">
            <v>4110.8980000000001</v>
          </cell>
          <cell r="P123">
            <v>5481.4440000000004</v>
          </cell>
          <cell r="Q123">
            <v>6133.518</v>
          </cell>
          <cell r="R123">
            <v>5977.4089999999997</v>
          </cell>
          <cell r="S123">
            <v>5624.7349999999997</v>
          </cell>
          <cell r="T123">
            <v>4298.4579999999996</v>
          </cell>
          <cell r="U123">
            <v>4217.3040000000001</v>
          </cell>
          <cell r="V123">
            <v>5392.69</v>
          </cell>
          <cell r="W123">
            <v>4408.91</v>
          </cell>
          <cell r="X123">
            <v>4466.0339999999997</v>
          </cell>
          <cell r="Y123">
            <v>4371.1633330000004</v>
          </cell>
          <cell r="Z123">
            <v>3889.978333</v>
          </cell>
          <cell r="AA123">
            <v>4020.2353330000001</v>
          </cell>
          <cell r="AB123">
            <v>5021.6003330000003</v>
          </cell>
          <cell r="AC123">
            <v>5493.9853329999996</v>
          </cell>
          <cell r="AD123">
            <v>5727.0683330000002</v>
          </cell>
          <cell r="AE123">
            <v>4394.9503329999998</v>
          </cell>
          <cell r="AF123">
            <v>3889.650333</v>
          </cell>
          <cell r="AG123">
            <v>4002.6363329999999</v>
          </cell>
          <cell r="AH123">
            <v>4612.6400000000003</v>
          </cell>
          <cell r="AI123">
            <v>4611.9132600000003</v>
          </cell>
          <cell r="AJ123">
            <v>4354.6668559999998</v>
          </cell>
          <cell r="AK123">
            <v>4266.2799089999999</v>
          </cell>
          <cell r="AL123">
            <v>3804.0520040000001</v>
          </cell>
          <cell r="AM123">
            <v>4130.5508520000003</v>
          </cell>
          <cell r="AN123">
            <v>5089.0939770000005</v>
          </cell>
          <cell r="AO123">
            <v>5566.1837809999997</v>
          </cell>
          <cell r="AP123">
            <v>5803.4035530000001</v>
          </cell>
          <cell r="AQ123">
            <v>4452.1261670000004</v>
          </cell>
          <cell r="AR123">
            <v>3942.010092</v>
          </cell>
          <cell r="AS123">
            <v>4055.3206810000001</v>
          </cell>
          <cell r="AT123">
            <v>4673.0758949999999</v>
          </cell>
        </row>
        <row r="124">
          <cell r="A124" t="str">
            <v>Elec Dist ULHPTotal Gas Revenues</v>
          </cell>
          <cell r="B124" t="str">
            <v>Elec Dist ULHP</v>
          </cell>
          <cell r="C124" t="str">
            <v>Total Gas Revenues</v>
          </cell>
          <cell r="D124">
            <v>0</v>
          </cell>
          <cell r="E124">
            <v>0</v>
          </cell>
          <cell r="F124">
            <v>150.929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149.40799999999999</v>
          </cell>
          <cell r="N124">
            <v>0.1</v>
          </cell>
          <cell r="O124">
            <v>0.221</v>
          </cell>
          <cell r="P124">
            <v>0.2</v>
          </cell>
          <cell r="Q124">
            <v>-0.05</v>
          </cell>
          <cell r="R124">
            <v>0.05</v>
          </cell>
          <cell r="S124">
            <v>0</v>
          </cell>
          <cell r="T124">
            <v>0.4</v>
          </cell>
          <cell r="U124">
            <v>0.4</v>
          </cell>
          <cell r="V124">
            <v>0.2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Elec Dist ULHPTotal Gas Transportation Revenue</v>
          </cell>
          <cell r="B125" t="str">
            <v>Elec Dist ULHP</v>
          </cell>
          <cell r="C125" t="str">
            <v>Total Gas Transportation Revenue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Elec Dist ULHPTotal Income Taxes - Above</v>
          </cell>
          <cell r="B126" t="str">
            <v>Elec Dist ULHP</v>
          </cell>
          <cell r="C126" t="str">
            <v>Total Income Taxes - Above</v>
          </cell>
          <cell r="D126">
            <v>9106.6930790000006</v>
          </cell>
          <cell r="E126">
            <v>-2068.1570000000002</v>
          </cell>
          <cell r="F126">
            <v>2419.1190000000001</v>
          </cell>
          <cell r="G126">
            <v>463.363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-25.382000000000001</v>
          </cell>
          <cell r="N126">
            <v>425.971</v>
          </cell>
          <cell r="O126">
            <v>328.596</v>
          </cell>
          <cell r="P126">
            <v>302.49700000000001</v>
          </cell>
          <cell r="Q126">
            <v>1265.8340000000001</v>
          </cell>
          <cell r="R126">
            <v>-2435.2820000000002</v>
          </cell>
          <cell r="S126">
            <v>3771.194</v>
          </cell>
          <cell r="T126">
            <v>131.26300000000001</v>
          </cell>
          <cell r="U126">
            <v>-840.322</v>
          </cell>
          <cell r="V126">
            <v>-505.25</v>
          </cell>
          <cell r="W126">
            <v>475.89499999999998</v>
          </cell>
          <cell r="X126">
            <v>116.486</v>
          </cell>
          <cell r="Y126">
            <v>-12.901999999999999</v>
          </cell>
          <cell r="Z126">
            <v>-12.901999999999999</v>
          </cell>
          <cell r="AA126">
            <v>-12.901999999999999</v>
          </cell>
          <cell r="AB126">
            <v>-12.901999999999999</v>
          </cell>
          <cell r="AC126">
            <v>-12.901999999999999</v>
          </cell>
          <cell r="AD126">
            <v>-12.901999999999999</v>
          </cell>
          <cell r="AE126">
            <v>-12.901999999999999</v>
          </cell>
          <cell r="AF126">
            <v>-12.901999999999999</v>
          </cell>
          <cell r="AG126">
            <v>-12.901999999999999</v>
          </cell>
          <cell r="AH126">
            <v>-12.9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Elec Dist ULHPTotal Income Taxes - Below</v>
          </cell>
          <cell r="B127" t="str">
            <v>Elec Dist ULHP</v>
          </cell>
          <cell r="C127" t="str">
            <v>Total Income Taxes - Below</v>
          </cell>
          <cell r="D127">
            <v>-7172.1702070000001</v>
          </cell>
          <cell r="E127">
            <v>3290.3649999999998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Elec Dist ULHPTotal Interest &amp; Other Charges</v>
          </cell>
          <cell r="B128" t="str">
            <v>Elec Dist ULHP</v>
          </cell>
          <cell r="C128" t="str">
            <v>Total Interest &amp; Other Charges</v>
          </cell>
          <cell r="D128">
            <v>11678.206091</v>
          </cell>
          <cell r="E128">
            <v>8912.1560000000009</v>
          </cell>
          <cell r="F128">
            <v>4093.2339999999999</v>
          </cell>
          <cell r="G128">
            <v>2410.56963</v>
          </cell>
          <cell r="H128">
            <v>-229.10248000000001</v>
          </cell>
          <cell r="I128">
            <v>-325.39479999999998</v>
          </cell>
          <cell r="J128">
            <v>-470.16762999999997</v>
          </cell>
          <cell r="K128">
            <v>0</v>
          </cell>
          <cell r="L128">
            <v>0</v>
          </cell>
          <cell r="M128">
            <v>1753.346</v>
          </cell>
          <cell r="N128">
            <v>257.72300000000001</v>
          </cell>
          <cell r="O128">
            <v>255.73599999999999</v>
          </cell>
          <cell r="P128">
            <v>258.12799999999999</v>
          </cell>
          <cell r="Q128">
            <v>261.01499999999999</v>
          </cell>
          <cell r="R128">
            <v>251.386</v>
          </cell>
          <cell r="S128">
            <v>259.72800000000001</v>
          </cell>
          <cell r="T128">
            <v>258.88400000000001</v>
          </cell>
          <cell r="U128">
            <v>257.57799999999997</v>
          </cell>
          <cell r="V128">
            <v>279.70999999999998</v>
          </cell>
          <cell r="W128">
            <v>118.867</v>
          </cell>
          <cell r="X128">
            <v>184.87200000000001</v>
          </cell>
          <cell r="Y128">
            <v>251.85290000000001</v>
          </cell>
          <cell r="Z128">
            <v>204.34693999999999</v>
          </cell>
          <cell r="AA128">
            <v>202.41255000000001</v>
          </cell>
          <cell r="AB128">
            <v>206.28277</v>
          </cell>
          <cell r="AC128">
            <v>210.07866000000001</v>
          </cell>
          <cell r="AD128">
            <v>209.46173999999999</v>
          </cell>
          <cell r="AE128">
            <v>207.39157</v>
          </cell>
          <cell r="AF128">
            <v>205.01794000000001</v>
          </cell>
          <cell r="AG128">
            <v>203.59556000000001</v>
          </cell>
          <cell r="AH128">
            <v>206.39</v>
          </cell>
          <cell r="AI128">
            <v>-12.75651</v>
          </cell>
          <cell r="AJ128">
            <v>-15.68131</v>
          </cell>
          <cell r="AK128">
            <v>-17.921320000000001</v>
          </cell>
          <cell r="AL128">
            <v>-19.317119999999999</v>
          </cell>
          <cell r="AM128">
            <v>-20.340170000000001</v>
          </cell>
          <cell r="AN128">
            <v>-19.002829999999999</v>
          </cell>
          <cell r="AO128">
            <v>-17.728539999999999</v>
          </cell>
          <cell r="AP128">
            <v>-19.543089999999999</v>
          </cell>
          <cell r="AQ128">
            <v>-20.931139999999999</v>
          </cell>
          <cell r="AR128">
            <v>-22.150770000000001</v>
          </cell>
          <cell r="AS128">
            <v>-23.648019999999999</v>
          </cell>
          <cell r="AT128">
            <v>-20.081659999999999</v>
          </cell>
        </row>
        <row r="129">
          <cell r="A129" t="str">
            <v>Elec Dist ULHPTotal Liabilities</v>
          </cell>
          <cell r="B129" t="str">
            <v>Elec Dist ULHP</v>
          </cell>
          <cell r="C129" t="str">
            <v>Total Liabilities</v>
          </cell>
          <cell r="D129">
            <v>63755.236363000004</v>
          </cell>
          <cell r="E129">
            <v>64292.415999999997</v>
          </cell>
          <cell r="F129">
            <v>92553.05</v>
          </cell>
          <cell r="G129">
            <v>87545.11</v>
          </cell>
          <cell r="H129">
            <v>89103.785000000003</v>
          </cell>
          <cell r="I129">
            <v>90749.495999999999</v>
          </cell>
          <cell r="J129">
            <v>92307.146999999997</v>
          </cell>
          <cell r="K129">
            <v>0</v>
          </cell>
          <cell r="L129">
            <v>0</v>
          </cell>
          <cell r="M129">
            <v>101612.31600000001</v>
          </cell>
          <cell r="N129">
            <v>102406.47</v>
          </cell>
          <cell r="O129">
            <v>103109.177</v>
          </cell>
          <cell r="P129">
            <v>103401.984</v>
          </cell>
          <cell r="Q129">
            <v>105841.959</v>
          </cell>
          <cell r="R129">
            <v>103756.427</v>
          </cell>
          <cell r="S129">
            <v>91855.256104999993</v>
          </cell>
          <cell r="T129">
            <v>92228.718177000002</v>
          </cell>
          <cell r="U129">
            <v>90479.454303999999</v>
          </cell>
          <cell r="V129">
            <v>92553.05</v>
          </cell>
          <cell r="W129">
            <v>93294.658295999994</v>
          </cell>
          <cell r="X129">
            <v>93585.869942000005</v>
          </cell>
          <cell r="Y129">
            <v>93576.452982000003</v>
          </cell>
          <cell r="Z129">
            <v>86642.543678999995</v>
          </cell>
          <cell r="AA129">
            <v>86963.623768000005</v>
          </cell>
          <cell r="AB129">
            <v>86815.123280999993</v>
          </cell>
          <cell r="AC129">
            <v>87090.763430999999</v>
          </cell>
          <cell r="AD129">
            <v>87410.995183999999</v>
          </cell>
          <cell r="AE129">
            <v>87361.365072000001</v>
          </cell>
          <cell r="AF129">
            <v>87375.972980000006</v>
          </cell>
          <cell r="AG129">
            <v>87695.332974999998</v>
          </cell>
          <cell r="AH129">
            <v>87545.11</v>
          </cell>
          <cell r="AI129">
            <v>108294.79326799999</v>
          </cell>
          <cell r="AJ129">
            <v>87830.668000000005</v>
          </cell>
          <cell r="AK129">
            <v>87972.962</v>
          </cell>
          <cell r="AL129">
            <v>88114.945999999996</v>
          </cell>
          <cell r="AM129">
            <v>88256.61</v>
          </cell>
          <cell r="AN129">
            <v>88397.953999999998</v>
          </cell>
          <cell r="AO129">
            <v>118713.131676</v>
          </cell>
          <cell r="AP129">
            <v>125354.532936</v>
          </cell>
          <cell r="AQ129">
            <v>105815.979224</v>
          </cell>
          <cell r="AR129">
            <v>88960.08</v>
          </cell>
          <cell r="AS129">
            <v>89099.784</v>
          </cell>
          <cell r="AT129">
            <v>89103.785000000003</v>
          </cell>
        </row>
        <row r="130">
          <cell r="A130" t="str">
            <v>Elec Dist ULHPTotal Liabilities and Shareholder's Equity</v>
          </cell>
          <cell r="B130" t="str">
            <v>Elec Dist ULHP</v>
          </cell>
          <cell r="C130" t="str">
            <v>Total Liabilities and Shareholder's Equity</v>
          </cell>
          <cell r="D130">
            <v>256460.58126800001</v>
          </cell>
          <cell r="E130">
            <v>245658.59899999999</v>
          </cell>
          <cell r="F130">
            <v>197334.49</v>
          </cell>
          <cell r="G130">
            <v>212507.38</v>
          </cell>
          <cell r="H130">
            <v>229630.85080300001</v>
          </cell>
          <cell r="I130">
            <v>245806.494205</v>
          </cell>
          <cell r="J130">
            <v>261197.541321</v>
          </cell>
          <cell r="K130">
            <v>0</v>
          </cell>
          <cell r="L130">
            <v>0</v>
          </cell>
          <cell r="M130">
            <v>197209.18599999999</v>
          </cell>
          <cell r="N130">
            <v>198691.73199999999</v>
          </cell>
          <cell r="O130">
            <v>199505.40900000001</v>
          </cell>
          <cell r="P130">
            <v>200120.269</v>
          </cell>
          <cell r="Q130">
            <v>200790.83799999999</v>
          </cell>
          <cell r="R130">
            <v>201714.351</v>
          </cell>
          <cell r="S130">
            <v>186297.71609999999</v>
          </cell>
          <cell r="T130">
            <v>188742.80319999999</v>
          </cell>
          <cell r="U130">
            <v>190002.21429999999</v>
          </cell>
          <cell r="V130">
            <v>197334.49</v>
          </cell>
          <cell r="W130">
            <v>197365.31830000001</v>
          </cell>
          <cell r="X130">
            <v>197407.93489999999</v>
          </cell>
          <cell r="Y130">
            <v>198572.86436800001</v>
          </cell>
          <cell r="Z130">
            <v>202551.20521300001</v>
          </cell>
          <cell r="AA130">
            <v>206225.03593799999</v>
          </cell>
          <cell r="AB130">
            <v>208507.40204300001</v>
          </cell>
          <cell r="AC130">
            <v>206515.34848799999</v>
          </cell>
          <cell r="AD130">
            <v>204832.705483</v>
          </cell>
          <cell r="AE130">
            <v>205454.774898</v>
          </cell>
          <cell r="AF130">
            <v>209557.711163</v>
          </cell>
          <cell r="AG130">
            <v>210270.81887300001</v>
          </cell>
          <cell r="AH130">
            <v>212507.38</v>
          </cell>
          <cell r="AI130">
            <v>234225.79685899999</v>
          </cell>
          <cell r="AJ130">
            <v>214684.64642800001</v>
          </cell>
          <cell r="AK130">
            <v>215811.950702</v>
          </cell>
          <cell r="AL130">
            <v>216560.287113</v>
          </cell>
          <cell r="AM130">
            <v>217782.18847299999</v>
          </cell>
          <cell r="AN130">
            <v>219862.26918199999</v>
          </cell>
          <cell r="AO130">
            <v>252520.13987399999</v>
          </cell>
          <cell r="AP130">
            <v>261774.602121</v>
          </cell>
          <cell r="AQ130">
            <v>243493.78751600001</v>
          </cell>
          <cell r="AR130">
            <v>227421.00092399999</v>
          </cell>
          <cell r="AS130">
            <v>228351.00998100001</v>
          </cell>
          <cell r="AT130">
            <v>229630.85080300001</v>
          </cell>
        </row>
        <row r="131">
          <cell r="A131" t="str">
            <v>Elec Dist ULHPTotal Long-Term Debt</v>
          </cell>
          <cell r="B131" t="str">
            <v>Elec Dist ULHP</v>
          </cell>
          <cell r="C131" t="str">
            <v>Total Long-Term Debt</v>
          </cell>
          <cell r="D131">
            <v>54684.617187999997</v>
          </cell>
          <cell r="E131">
            <v>87735.895000000004</v>
          </cell>
          <cell r="F131">
            <v>50951.96</v>
          </cell>
          <cell r="G131">
            <v>43419.28</v>
          </cell>
          <cell r="H131">
            <v>42604.92</v>
          </cell>
          <cell r="I131">
            <v>41641.5</v>
          </cell>
          <cell r="J131">
            <v>40353.449999999997</v>
          </cell>
          <cell r="K131">
            <v>0</v>
          </cell>
          <cell r="L131">
            <v>0</v>
          </cell>
          <cell r="M131">
            <v>49003.239000000001</v>
          </cell>
          <cell r="N131">
            <v>48922.805999999997</v>
          </cell>
          <cell r="O131">
            <v>48800.95</v>
          </cell>
          <cell r="P131">
            <v>48717.256999999998</v>
          </cell>
          <cell r="Q131">
            <v>49070.794999999998</v>
          </cell>
          <cell r="R131">
            <v>49017.593999999997</v>
          </cell>
          <cell r="S131">
            <v>48964.146000000001</v>
          </cell>
          <cell r="T131">
            <v>48910.447999999997</v>
          </cell>
          <cell r="U131">
            <v>48856.5</v>
          </cell>
          <cell r="V131">
            <v>50951.96</v>
          </cell>
          <cell r="W131">
            <v>50893.273000000001</v>
          </cell>
          <cell r="X131">
            <v>50828.724000000002</v>
          </cell>
          <cell r="Y131">
            <v>50778.353123000001</v>
          </cell>
          <cell r="Z131">
            <v>43783.837904</v>
          </cell>
          <cell r="AA131">
            <v>43739.267075999996</v>
          </cell>
          <cell r="AB131">
            <v>43694.415672000003</v>
          </cell>
          <cell r="AC131">
            <v>43649.281905999997</v>
          </cell>
          <cell r="AD131">
            <v>43603.862741999998</v>
          </cell>
          <cell r="AE131">
            <v>43558.155713</v>
          </cell>
          <cell r="AF131">
            <v>43512.157704999998</v>
          </cell>
          <cell r="AG131">
            <v>43465.866782999998</v>
          </cell>
          <cell r="AH131">
            <v>43419.28</v>
          </cell>
          <cell r="AI131">
            <v>63959.929268</v>
          </cell>
          <cell r="AJ131">
            <v>43286.77</v>
          </cell>
          <cell r="AK131">
            <v>43220.03</v>
          </cell>
          <cell r="AL131">
            <v>43152.98</v>
          </cell>
          <cell r="AM131">
            <v>43085.61</v>
          </cell>
          <cell r="AN131">
            <v>43017.919999999998</v>
          </cell>
          <cell r="AO131">
            <v>73124.063676000005</v>
          </cell>
          <cell r="AP131">
            <v>79556.430936000004</v>
          </cell>
          <cell r="AQ131">
            <v>59808.843223999997</v>
          </cell>
          <cell r="AR131">
            <v>42743.91</v>
          </cell>
          <cell r="AS131">
            <v>42674.58</v>
          </cell>
          <cell r="AT131">
            <v>42604.92</v>
          </cell>
        </row>
        <row r="132">
          <cell r="A132" t="str">
            <v>Elec Dist ULHPTotal Non-Current Liabilities</v>
          </cell>
          <cell r="B132" t="str">
            <v>Elec Dist ULHP</v>
          </cell>
          <cell r="C132" t="str">
            <v>Total Non-Current Liabilities</v>
          </cell>
          <cell r="D132">
            <v>-24383.004358999999</v>
          </cell>
          <cell r="E132">
            <v>10455.653</v>
          </cell>
          <cell r="F132">
            <v>81488.23</v>
          </cell>
          <cell r="G132">
            <v>74250.64</v>
          </cell>
          <cell r="H132">
            <v>73300.907000000007</v>
          </cell>
          <cell r="I132">
            <v>72207.66</v>
          </cell>
          <cell r="J132">
            <v>70795.801000000007</v>
          </cell>
          <cell r="K132">
            <v>0</v>
          </cell>
          <cell r="L132">
            <v>0</v>
          </cell>
          <cell r="M132">
            <v>96264.478000000003</v>
          </cell>
          <cell r="N132">
            <v>98013.502999999997</v>
          </cell>
          <cell r="O132">
            <v>96401.569000000003</v>
          </cell>
          <cell r="P132">
            <v>96472.997000000003</v>
          </cell>
          <cell r="Q132">
            <v>97232.262000000002</v>
          </cell>
          <cell r="R132">
            <v>94253.035999999993</v>
          </cell>
          <cell r="S132">
            <v>80532.259105000005</v>
          </cell>
          <cell r="T132">
            <v>80707.418177</v>
          </cell>
          <cell r="U132">
            <v>82063.175304000004</v>
          </cell>
          <cell r="V132">
            <v>81488.23</v>
          </cell>
          <cell r="W132">
            <v>81706.279295999993</v>
          </cell>
          <cell r="X132">
            <v>81789.099942000001</v>
          </cell>
          <cell r="Y132">
            <v>81725.827065000005</v>
          </cell>
          <cell r="Z132">
            <v>74718.409845999995</v>
          </cell>
          <cell r="AA132">
            <v>74660.937017999997</v>
          </cell>
          <cell r="AB132">
            <v>74603.183613999994</v>
          </cell>
          <cell r="AC132">
            <v>74545.147847999993</v>
          </cell>
          <cell r="AD132">
            <v>74486.826684</v>
          </cell>
          <cell r="AE132">
            <v>74428.217655</v>
          </cell>
          <cell r="AF132">
            <v>74369.317647000003</v>
          </cell>
          <cell r="AG132">
            <v>74310.124725000001</v>
          </cell>
          <cell r="AH132">
            <v>74250.64</v>
          </cell>
          <cell r="AI132">
            <v>94780.008268000005</v>
          </cell>
          <cell r="AJ132">
            <v>74095.567999999999</v>
          </cell>
          <cell r="AK132">
            <v>74017.547000000006</v>
          </cell>
          <cell r="AL132">
            <v>73939.216</v>
          </cell>
          <cell r="AM132">
            <v>73860.565000000002</v>
          </cell>
          <cell r="AN132">
            <v>73781.593999999997</v>
          </cell>
          <cell r="AO132">
            <v>103876.456676</v>
          </cell>
          <cell r="AP132">
            <v>110297.542936</v>
          </cell>
          <cell r="AQ132">
            <v>90538.674224000002</v>
          </cell>
          <cell r="AR132">
            <v>73462.460000000006</v>
          </cell>
          <cell r="AS132">
            <v>73381.849000000002</v>
          </cell>
          <cell r="AT132">
            <v>73300.907000000007</v>
          </cell>
        </row>
        <row r="133">
          <cell r="A133" t="str">
            <v>Elec Dist ULHPTotal Operating Expenses (Utility Only)</v>
          </cell>
          <cell r="B133" t="str">
            <v>Elec Dist ULHP</v>
          </cell>
          <cell r="C133" t="str">
            <v>Total Operating Expenses (Utility Only)</v>
          </cell>
          <cell r="D133">
            <v>205725.58288999999</v>
          </cell>
          <cell r="E133">
            <v>201038.625</v>
          </cell>
          <cell r="F133">
            <v>82320.148000000001</v>
          </cell>
          <cell r="G133">
            <v>38825.706541</v>
          </cell>
          <cell r="H133">
            <v>39835.620583000004</v>
          </cell>
          <cell r="I133">
            <v>41358.287355</v>
          </cell>
          <cell r="J133">
            <v>42603.503070999999</v>
          </cell>
          <cell r="K133">
            <v>0</v>
          </cell>
          <cell r="L133">
            <v>0</v>
          </cell>
          <cell r="M133">
            <v>53334.464</v>
          </cell>
          <cell r="N133">
            <v>2879.05</v>
          </cell>
          <cell r="O133">
            <v>3326.8919999999998</v>
          </cell>
          <cell r="P133">
            <v>3445.74</v>
          </cell>
          <cell r="Q133">
            <v>2835.335</v>
          </cell>
          <cell r="R133">
            <v>4033.7579999999998</v>
          </cell>
          <cell r="S133">
            <v>2626.4110000000001</v>
          </cell>
          <cell r="T133">
            <v>3028.4749999999999</v>
          </cell>
          <cell r="U133">
            <v>3286.7530000000002</v>
          </cell>
          <cell r="V133">
            <v>3523.27</v>
          </cell>
          <cell r="W133">
            <v>3088.09</v>
          </cell>
          <cell r="X133">
            <v>4029.93</v>
          </cell>
          <cell r="Y133">
            <v>3218.6791659999999</v>
          </cell>
          <cell r="Z133">
            <v>3135.8495659999999</v>
          </cell>
          <cell r="AA133">
            <v>2989.8866760000001</v>
          </cell>
          <cell r="AB133">
            <v>3087.6836560000002</v>
          </cell>
          <cell r="AC133">
            <v>3192.8013559999999</v>
          </cell>
          <cell r="AD133">
            <v>3165.4724959999999</v>
          </cell>
          <cell r="AE133">
            <v>3162.614646</v>
          </cell>
          <cell r="AF133">
            <v>3132.1816960000001</v>
          </cell>
          <cell r="AG133">
            <v>3252.007286</v>
          </cell>
          <cell r="AH133">
            <v>3370.51</v>
          </cell>
          <cell r="AI133">
            <v>3688.6168729999999</v>
          </cell>
          <cell r="AJ133">
            <v>3464.9623879999999</v>
          </cell>
          <cell r="AK133">
            <v>3316.2794640000002</v>
          </cell>
          <cell r="AL133">
            <v>3232.4820340000001</v>
          </cell>
          <cell r="AM133">
            <v>3082.8108560000001</v>
          </cell>
          <cell r="AN133">
            <v>3191.273635</v>
          </cell>
          <cell r="AO133">
            <v>3273.5003609999999</v>
          </cell>
          <cell r="AP133">
            <v>3267.9481700000001</v>
          </cell>
          <cell r="AQ133">
            <v>3272.2402400000001</v>
          </cell>
          <cell r="AR133">
            <v>3238.893489</v>
          </cell>
          <cell r="AS133">
            <v>3340.0587559999999</v>
          </cell>
          <cell r="AT133">
            <v>3466.5543170000001</v>
          </cell>
        </row>
        <row r="134">
          <cell r="A134" t="str">
            <v>Elec Dist ULHPTotal Operating Revenues</v>
          </cell>
          <cell r="B134" t="str">
            <v>Elec Dist ULHP</v>
          </cell>
          <cell r="C134" t="str">
            <v>Total Operating Revenues</v>
          </cell>
          <cell r="D134">
            <v>222037.23603900001</v>
          </cell>
          <cell r="E134">
            <v>213915.54</v>
          </cell>
          <cell r="F134">
            <v>99873.305999999997</v>
          </cell>
          <cell r="G134">
            <v>54298.851999999999</v>
          </cell>
          <cell r="H134">
            <v>54748.677027999998</v>
          </cell>
          <cell r="I134">
            <v>55141.728637</v>
          </cell>
          <cell r="J134">
            <v>55532.367248000002</v>
          </cell>
          <cell r="K134">
            <v>0</v>
          </cell>
          <cell r="L134">
            <v>0</v>
          </cell>
          <cell r="M134">
            <v>54720.464</v>
          </cell>
          <cell r="N134">
            <v>3910.0940000000001</v>
          </cell>
          <cell r="O134">
            <v>4111.1189999999997</v>
          </cell>
          <cell r="P134">
            <v>5481.6440000000002</v>
          </cell>
          <cell r="Q134">
            <v>6158.3990000000003</v>
          </cell>
          <cell r="R134">
            <v>5957.3990000000003</v>
          </cell>
          <cell r="S134">
            <v>5624.7349999999997</v>
          </cell>
          <cell r="T134">
            <v>4298.8580000000002</v>
          </cell>
          <cell r="U134">
            <v>4217.7039999999997</v>
          </cell>
          <cell r="V134">
            <v>5392.89</v>
          </cell>
          <cell r="W134">
            <v>4408.91</v>
          </cell>
          <cell r="X134">
            <v>4466.0339999999997</v>
          </cell>
          <cell r="Y134">
            <v>4371.1633330000004</v>
          </cell>
          <cell r="Z134">
            <v>3889.978333</v>
          </cell>
          <cell r="AA134">
            <v>4020.2353330000001</v>
          </cell>
          <cell r="AB134">
            <v>5021.6003330000003</v>
          </cell>
          <cell r="AC134">
            <v>5493.9853329999996</v>
          </cell>
          <cell r="AD134">
            <v>5727.0683330000002</v>
          </cell>
          <cell r="AE134">
            <v>4394.9503329999998</v>
          </cell>
          <cell r="AF134">
            <v>3889.650333</v>
          </cell>
          <cell r="AG134">
            <v>4002.6363329999999</v>
          </cell>
          <cell r="AH134">
            <v>4612.6400000000003</v>
          </cell>
          <cell r="AI134">
            <v>4611.9132600000003</v>
          </cell>
          <cell r="AJ134">
            <v>4354.6668559999998</v>
          </cell>
          <cell r="AK134">
            <v>4266.2799089999999</v>
          </cell>
          <cell r="AL134">
            <v>3804.0520040000001</v>
          </cell>
          <cell r="AM134">
            <v>4130.5508520000003</v>
          </cell>
          <cell r="AN134">
            <v>5089.0939770000005</v>
          </cell>
          <cell r="AO134">
            <v>5566.1837809999997</v>
          </cell>
          <cell r="AP134">
            <v>5803.4035530000001</v>
          </cell>
          <cell r="AQ134">
            <v>4452.1261670000004</v>
          </cell>
          <cell r="AR134">
            <v>3942.010092</v>
          </cell>
          <cell r="AS134">
            <v>4055.3206810000001</v>
          </cell>
          <cell r="AT134">
            <v>4673.0758949999999</v>
          </cell>
        </row>
        <row r="135">
          <cell r="A135" t="str">
            <v>Elec Dist ULHPTotal Other Assets</v>
          </cell>
          <cell r="B135" t="str">
            <v>Elec Dist ULHP</v>
          </cell>
          <cell r="C135" t="str">
            <v>Total Other Assets</v>
          </cell>
          <cell r="D135">
            <v>24618.934204000001</v>
          </cell>
          <cell r="E135">
            <v>19497.876</v>
          </cell>
          <cell r="F135">
            <v>2934.15</v>
          </cell>
          <cell r="G135">
            <v>3968.48</v>
          </cell>
          <cell r="H135">
            <v>3968.4760000000001</v>
          </cell>
          <cell r="I135">
            <v>3968.4760000000001</v>
          </cell>
          <cell r="J135">
            <v>3968.4760000000001</v>
          </cell>
          <cell r="K135">
            <v>0</v>
          </cell>
          <cell r="L135">
            <v>0</v>
          </cell>
          <cell r="M135">
            <v>2151.0819999999999</v>
          </cell>
          <cell r="N135">
            <v>2255.788</v>
          </cell>
          <cell r="O135">
            <v>2258.2719999999999</v>
          </cell>
          <cell r="P135">
            <v>2078.0219999999999</v>
          </cell>
          <cell r="Q135">
            <v>2107.2840000000001</v>
          </cell>
          <cell r="R135">
            <v>2178.6770000000001</v>
          </cell>
          <cell r="S135">
            <v>2612.89</v>
          </cell>
          <cell r="T135">
            <v>2695.8679999999999</v>
          </cell>
          <cell r="U135">
            <v>2737.5169999999998</v>
          </cell>
          <cell r="V135">
            <v>2934.15</v>
          </cell>
          <cell r="W135">
            <v>3109.8910000000001</v>
          </cell>
          <cell r="X135">
            <v>3227.71</v>
          </cell>
          <cell r="Y135">
            <v>3261.9854599999999</v>
          </cell>
          <cell r="Z135">
            <v>3632.2881600000001</v>
          </cell>
          <cell r="AA135">
            <v>3718.3119900000002</v>
          </cell>
          <cell r="AB135">
            <v>3776.3361799999998</v>
          </cell>
          <cell r="AC135">
            <v>3784.3587400000001</v>
          </cell>
          <cell r="AD135">
            <v>3781.3825700000002</v>
          </cell>
          <cell r="AE135">
            <v>3802.4051300000001</v>
          </cell>
          <cell r="AF135">
            <v>3880.4293200000002</v>
          </cell>
          <cell r="AG135">
            <v>3951.4535099999998</v>
          </cell>
          <cell r="AH135">
            <v>3968.48</v>
          </cell>
          <cell r="AI135">
            <v>3912.8130000000001</v>
          </cell>
          <cell r="AJ135">
            <v>3883.1460000000002</v>
          </cell>
          <cell r="AK135">
            <v>3880.4789999999998</v>
          </cell>
          <cell r="AL135">
            <v>3912.8119999999999</v>
          </cell>
          <cell r="AM135">
            <v>3964.145</v>
          </cell>
          <cell r="AN135">
            <v>3987.4780000000001</v>
          </cell>
          <cell r="AO135">
            <v>3959.8110000000001</v>
          </cell>
          <cell r="AP135">
            <v>3921.1439999999998</v>
          </cell>
          <cell r="AQ135">
            <v>3905.4769999999999</v>
          </cell>
          <cell r="AR135">
            <v>3948.81</v>
          </cell>
          <cell r="AS135">
            <v>3985.143</v>
          </cell>
          <cell r="AT135">
            <v>3968.4760000000001</v>
          </cell>
        </row>
        <row r="136">
          <cell r="A136" t="str">
            <v>Elec Dist ULHPTotal Other Income / (Expenses) Net (Utility)</v>
          </cell>
          <cell r="B136" t="str">
            <v>Elec Dist ULHP</v>
          </cell>
          <cell r="C136" t="str">
            <v>Total Other Income / (Expenses) Net (Utility)</v>
          </cell>
          <cell r="D136">
            <v>10730.235294</v>
          </cell>
          <cell r="E136">
            <v>-2454.9059999999999</v>
          </cell>
          <cell r="F136">
            <v>913.995</v>
          </cell>
          <cell r="G136">
            <v>466.78613000000001</v>
          </cell>
          <cell r="H136">
            <v>422.63687800000002</v>
          </cell>
          <cell r="I136">
            <v>421.09632099999999</v>
          </cell>
          <cell r="J136">
            <v>434.36430799999999</v>
          </cell>
          <cell r="K136">
            <v>0</v>
          </cell>
          <cell r="L136">
            <v>0</v>
          </cell>
          <cell r="M136">
            <v>835.97900000000004</v>
          </cell>
          <cell r="N136">
            <v>17.742999999999999</v>
          </cell>
          <cell r="O136">
            <v>20.783999999999999</v>
          </cell>
          <cell r="P136">
            <v>20.28</v>
          </cell>
          <cell r="Q136">
            <v>17.010000000000002</v>
          </cell>
          <cell r="R136">
            <v>-12.256</v>
          </cell>
          <cell r="S136">
            <v>12.183999999999999</v>
          </cell>
          <cell r="T136">
            <v>8.6549999999999994</v>
          </cell>
          <cell r="U136">
            <v>-25.044</v>
          </cell>
          <cell r="V136">
            <v>18.66</v>
          </cell>
          <cell r="W136">
            <v>1.3980000000000001</v>
          </cell>
          <cell r="X136">
            <v>-0.33</v>
          </cell>
          <cell r="Y136">
            <v>-8.7123000000000008</v>
          </cell>
          <cell r="Z136">
            <v>-9.3680099999999999</v>
          </cell>
          <cell r="AA136">
            <v>60.44661</v>
          </cell>
          <cell r="AB136">
            <v>60.152090000000001</v>
          </cell>
          <cell r="AC136">
            <v>60.793590000000002</v>
          </cell>
          <cell r="AD136">
            <v>60.4495</v>
          </cell>
          <cell r="AE136">
            <v>60.632559999999998</v>
          </cell>
          <cell r="AF136">
            <v>61.287970000000001</v>
          </cell>
          <cell r="AG136">
            <v>60.176119999999997</v>
          </cell>
          <cell r="AH136">
            <v>59.86</v>
          </cell>
          <cell r="AI136">
            <v>32.680694000000003</v>
          </cell>
          <cell r="AJ136">
            <v>17.589058999999999</v>
          </cell>
          <cell r="AK136">
            <v>17.088508000000001</v>
          </cell>
          <cell r="AL136">
            <v>15.465320999999999</v>
          </cell>
          <cell r="AM136">
            <v>12.157192999999999</v>
          </cell>
          <cell r="AN136">
            <v>21.913537000000002</v>
          </cell>
          <cell r="AO136">
            <v>32.281056999999997</v>
          </cell>
          <cell r="AP136">
            <v>58.062513000000003</v>
          </cell>
          <cell r="AQ136">
            <v>56.922041</v>
          </cell>
          <cell r="AR136">
            <v>57.845258999999999</v>
          </cell>
          <cell r="AS136">
            <v>51.395111999999997</v>
          </cell>
          <cell r="AT136">
            <v>49.236584000000001</v>
          </cell>
        </row>
        <row r="137">
          <cell r="A137" t="str">
            <v>Elec Dist ULHPTotal Other Operating Revenue</v>
          </cell>
          <cell r="B137" t="str">
            <v>Elec Dist ULHP</v>
          </cell>
          <cell r="C137" t="str">
            <v>Total Other Operating Revenue</v>
          </cell>
          <cell r="D137">
            <v>0</v>
          </cell>
          <cell r="E137">
            <v>0</v>
          </cell>
          <cell r="F137">
            <v>4.8710000000000004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24.931000000000001</v>
          </cell>
          <cell r="R137">
            <v>-20.059999999999999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A138" t="str">
            <v>Elec Dist ULHPTotal Paid in Capital</v>
          </cell>
          <cell r="B138" t="str">
            <v>Elec Dist ULHP</v>
          </cell>
          <cell r="C138" t="str">
            <v>Total Paid in Capital</v>
          </cell>
          <cell r="D138">
            <v>23541.228515999999</v>
          </cell>
          <cell r="E138">
            <v>21813.486000000001</v>
          </cell>
          <cell r="F138">
            <v>11150.48</v>
          </cell>
          <cell r="G138">
            <v>42450.05</v>
          </cell>
          <cell r="H138">
            <v>42450.05</v>
          </cell>
          <cell r="I138">
            <v>42450.05</v>
          </cell>
          <cell r="J138">
            <v>42450.05</v>
          </cell>
          <cell r="K138">
            <v>0</v>
          </cell>
          <cell r="L138">
            <v>0</v>
          </cell>
          <cell r="M138">
            <v>11007.6</v>
          </cell>
          <cell r="N138">
            <v>11007.6</v>
          </cell>
          <cell r="O138">
            <v>11007.6</v>
          </cell>
          <cell r="P138">
            <v>11007.6</v>
          </cell>
          <cell r="Q138">
            <v>11007.6</v>
          </cell>
          <cell r="R138">
            <v>11007.6</v>
          </cell>
          <cell r="S138">
            <v>11007.6</v>
          </cell>
          <cell r="T138">
            <v>11007.6</v>
          </cell>
          <cell r="U138">
            <v>11150.483</v>
          </cell>
          <cell r="V138">
            <v>11150.48</v>
          </cell>
          <cell r="W138">
            <v>43664.684999999998</v>
          </cell>
          <cell r="X138">
            <v>42450.053999999996</v>
          </cell>
          <cell r="Y138">
            <v>42450.053999999996</v>
          </cell>
          <cell r="Z138">
            <v>42450.053999999996</v>
          </cell>
          <cell r="AA138">
            <v>42450.053999999996</v>
          </cell>
          <cell r="AB138">
            <v>42450.053999999996</v>
          </cell>
          <cell r="AC138">
            <v>42450.053999999996</v>
          </cell>
          <cell r="AD138">
            <v>42450.053999999996</v>
          </cell>
          <cell r="AE138">
            <v>42450.053999999996</v>
          </cell>
          <cell r="AF138">
            <v>42450.053999999996</v>
          </cell>
          <cell r="AG138">
            <v>42450.053999999996</v>
          </cell>
          <cell r="AH138">
            <v>42450.05</v>
          </cell>
          <cell r="AI138">
            <v>42450.05</v>
          </cell>
          <cell r="AJ138">
            <v>42450.05</v>
          </cell>
          <cell r="AK138">
            <v>42450.05</v>
          </cell>
          <cell r="AL138">
            <v>42450.05</v>
          </cell>
          <cell r="AM138">
            <v>42450.05</v>
          </cell>
          <cell r="AN138">
            <v>42450.05</v>
          </cell>
          <cell r="AO138">
            <v>42450.05</v>
          </cell>
          <cell r="AP138">
            <v>42450.05</v>
          </cell>
          <cell r="AQ138">
            <v>42450.05</v>
          </cell>
          <cell r="AR138">
            <v>42450.05</v>
          </cell>
          <cell r="AS138">
            <v>42450.05</v>
          </cell>
          <cell r="AT138">
            <v>42450.05</v>
          </cell>
        </row>
        <row r="139">
          <cell r="A139" t="str">
            <v>Elec Dist ULHPTotal Plant In Service</v>
          </cell>
          <cell r="B139" t="str">
            <v>Elec Dist ULHP</v>
          </cell>
          <cell r="C139" t="str">
            <v>Total Plant In Service</v>
          </cell>
          <cell r="D139">
            <v>326552.25</v>
          </cell>
          <cell r="E139">
            <v>304548.728</v>
          </cell>
          <cell r="F139">
            <v>298831.40000000002</v>
          </cell>
          <cell r="G139">
            <v>316445.94</v>
          </cell>
          <cell r="H139">
            <v>331849.14987000002</v>
          </cell>
          <cell r="I139">
            <v>345829.91206</v>
          </cell>
          <cell r="J139">
            <v>358764.37011000002</v>
          </cell>
          <cell r="K139">
            <v>0</v>
          </cell>
          <cell r="L139">
            <v>0</v>
          </cell>
          <cell r="M139">
            <v>285547.99599999998</v>
          </cell>
          <cell r="N139">
            <v>286285.18900000001</v>
          </cell>
          <cell r="O139">
            <v>286373.10800000001</v>
          </cell>
          <cell r="P139">
            <v>289523.90999999997</v>
          </cell>
          <cell r="Q139">
            <v>290111.212</v>
          </cell>
          <cell r="R139">
            <v>290161.72700000001</v>
          </cell>
          <cell r="S139">
            <v>291162.53399999999</v>
          </cell>
          <cell r="T139">
            <v>293702.12900000002</v>
          </cell>
          <cell r="U139">
            <v>295344.82</v>
          </cell>
          <cell r="V139">
            <v>298831.40000000002</v>
          </cell>
          <cell r="W139">
            <v>299433.092</v>
          </cell>
          <cell r="X139">
            <v>300167.17300000001</v>
          </cell>
          <cell r="Y139">
            <v>301200.84545000002</v>
          </cell>
          <cell r="Z139">
            <v>302014.6102</v>
          </cell>
          <cell r="AA139">
            <v>302997.19659000001</v>
          </cell>
          <cell r="AB139">
            <v>306096.64494999999</v>
          </cell>
          <cell r="AC139">
            <v>307092.31517000002</v>
          </cell>
          <cell r="AD139">
            <v>308095.30891999998</v>
          </cell>
          <cell r="AE139">
            <v>309119.24427000002</v>
          </cell>
          <cell r="AF139">
            <v>311835.48518999998</v>
          </cell>
          <cell r="AG139">
            <v>313039.76945000002</v>
          </cell>
          <cell r="AH139">
            <v>316445.94</v>
          </cell>
          <cell r="AI139">
            <v>317416.25545</v>
          </cell>
          <cell r="AJ139">
            <v>318261.03616000002</v>
          </cell>
          <cell r="AK139">
            <v>319221.13809999998</v>
          </cell>
          <cell r="AL139">
            <v>320341.89935999998</v>
          </cell>
          <cell r="AM139">
            <v>321224.74125999998</v>
          </cell>
          <cell r="AN139">
            <v>323413.66891000001</v>
          </cell>
          <cell r="AO139">
            <v>324404.15941999998</v>
          </cell>
          <cell r="AP139">
            <v>325424.68815</v>
          </cell>
          <cell r="AQ139">
            <v>326495.41940999997</v>
          </cell>
          <cell r="AR139">
            <v>327478.24985999998</v>
          </cell>
          <cell r="AS139">
            <v>328473.03642000002</v>
          </cell>
          <cell r="AT139">
            <v>331849.14987000002</v>
          </cell>
        </row>
        <row r="140">
          <cell r="A140" t="str">
            <v>Elec Dist ULHPTotal Preferred Stock</v>
          </cell>
          <cell r="B140" t="str">
            <v>Elec Dist ULHP</v>
          </cell>
          <cell r="C140" t="str">
            <v>Total Preferred Stock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Elec Dist ULHPTotal Regulated Gas Revenue (Firm Sales)</v>
          </cell>
          <cell r="B141" t="str">
            <v>Elec Dist ULHP</v>
          </cell>
          <cell r="C141" t="str">
            <v>Total Regulated Gas Revenue (Firm Sales)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Elec Dist ULHPTotal Regulatory Assets</v>
          </cell>
          <cell r="B142" t="str">
            <v>Elec Dist ULHP</v>
          </cell>
          <cell r="C142" t="str">
            <v>Total Regulatory Assets</v>
          </cell>
          <cell r="D142">
            <v>13223.894165</v>
          </cell>
          <cell r="E142">
            <v>9365.59</v>
          </cell>
          <cell r="F142">
            <v>1448.74</v>
          </cell>
          <cell r="G142">
            <v>2429.5300000000002</v>
          </cell>
          <cell r="H142">
            <v>2429.5259999999998</v>
          </cell>
          <cell r="I142">
            <v>2429.5259999999998</v>
          </cell>
          <cell r="J142">
            <v>2429.5259999999998</v>
          </cell>
          <cell r="K142">
            <v>0</v>
          </cell>
          <cell r="L142">
            <v>0</v>
          </cell>
          <cell r="M142">
            <v>1690.4159999999999</v>
          </cell>
          <cell r="N142">
            <v>1675.5250000000001</v>
          </cell>
          <cell r="O142">
            <v>1573.3130000000001</v>
          </cell>
          <cell r="P142">
            <v>1428.499</v>
          </cell>
          <cell r="Q142">
            <v>1428.499</v>
          </cell>
          <cell r="R142">
            <v>1428.597</v>
          </cell>
          <cell r="S142">
            <v>1435.595</v>
          </cell>
          <cell r="T142">
            <v>1441.307</v>
          </cell>
          <cell r="U142">
            <v>1447.9829999999999</v>
          </cell>
          <cell r="V142">
            <v>1448.74</v>
          </cell>
          <cell r="W142">
            <v>1449.7539999999999</v>
          </cell>
          <cell r="X142">
            <v>1447.09</v>
          </cell>
          <cell r="Y142">
            <v>1479.1884</v>
          </cell>
          <cell r="Z142">
            <v>2120.6183099999998</v>
          </cell>
          <cell r="AA142">
            <v>2203.2316900000001</v>
          </cell>
          <cell r="AB142">
            <v>2257.8451599999999</v>
          </cell>
          <cell r="AC142">
            <v>2262.4570699999999</v>
          </cell>
          <cell r="AD142">
            <v>2256.0704500000002</v>
          </cell>
          <cell r="AE142">
            <v>2273.6823599999998</v>
          </cell>
          <cell r="AF142">
            <v>2348.29583</v>
          </cell>
          <cell r="AG142">
            <v>2415.9092999999998</v>
          </cell>
          <cell r="AH142">
            <v>2429.5300000000002</v>
          </cell>
          <cell r="AI142">
            <v>2373.8629999999998</v>
          </cell>
          <cell r="AJ142">
            <v>2344.1959999999999</v>
          </cell>
          <cell r="AK142">
            <v>2341.529</v>
          </cell>
          <cell r="AL142">
            <v>2373.8620000000001</v>
          </cell>
          <cell r="AM142">
            <v>2425.1950000000002</v>
          </cell>
          <cell r="AN142">
            <v>2448.5279999999998</v>
          </cell>
          <cell r="AO142">
            <v>2420.8609999999999</v>
          </cell>
          <cell r="AP142">
            <v>2382.194</v>
          </cell>
          <cell r="AQ142">
            <v>2366.527</v>
          </cell>
          <cell r="AR142">
            <v>2409.86</v>
          </cell>
          <cell r="AS142">
            <v>2446.1930000000002</v>
          </cell>
          <cell r="AT142">
            <v>2429.5259999999998</v>
          </cell>
        </row>
        <row r="143">
          <cell r="A143" t="str">
            <v>Elec Dist ULHPTotal Regulatory Liabilities</v>
          </cell>
          <cell r="B143" t="str">
            <v>Elec Dist ULHP</v>
          </cell>
          <cell r="C143" t="str">
            <v>Total Regulatory Liabilities</v>
          </cell>
          <cell r="D143">
            <v>27442.688999999998</v>
          </cell>
          <cell r="E143">
            <v>27880.679</v>
          </cell>
          <cell r="F143">
            <v>2536.9</v>
          </cell>
          <cell r="G143">
            <v>2648.04</v>
          </cell>
          <cell r="H143">
            <v>2648.04</v>
          </cell>
          <cell r="I143">
            <v>2648.04</v>
          </cell>
          <cell r="J143">
            <v>2648.04</v>
          </cell>
          <cell r="K143">
            <v>0</v>
          </cell>
          <cell r="L143">
            <v>0</v>
          </cell>
          <cell r="M143">
            <v>15610.564</v>
          </cell>
          <cell r="N143">
            <v>15724.267</v>
          </cell>
          <cell r="O143">
            <v>15833.091</v>
          </cell>
          <cell r="P143">
            <v>15672.434999999999</v>
          </cell>
          <cell r="Q143">
            <v>15836.316999999999</v>
          </cell>
          <cell r="R143">
            <v>16074.791999999999</v>
          </cell>
          <cell r="S143">
            <v>2.633105</v>
          </cell>
          <cell r="T143">
            <v>-67.657822999999993</v>
          </cell>
          <cell r="U143">
            <v>-112.461696</v>
          </cell>
          <cell r="V143">
            <v>2536.9</v>
          </cell>
          <cell r="W143">
            <v>2607.0402960000001</v>
          </cell>
          <cell r="X143">
            <v>2648.0389420000001</v>
          </cell>
          <cell r="Y143">
            <v>2648.0389420000001</v>
          </cell>
          <cell r="Z143">
            <v>2648.0389420000001</v>
          </cell>
          <cell r="AA143">
            <v>2648.0389420000001</v>
          </cell>
          <cell r="AB143">
            <v>2648.0389420000001</v>
          </cell>
          <cell r="AC143">
            <v>2648.0389420000001</v>
          </cell>
          <cell r="AD143">
            <v>2648.0389420000001</v>
          </cell>
          <cell r="AE143">
            <v>2648.0389420000001</v>
          </cell>
          <cell r="AF143">
            <v>2648.0389420000001</v>
          </cell>
          <cell r="AG143">
            <v>2648.0389420000001</v>
          </cell>
          <cell r="AH143">
            <v>2648.04</v>
          </cell>
          <cell r="AI143">
            <v>2648.04</v>
          </cell>
          <cell r="AJ143">
            <v>2648.04</v>
          </cell>
          <cell r="AK143">
            <v>2648.04</v>
          </cell>
          <cell r="AL143">
            <v>2648.04</v>
          </cell>
          <cell r="AM143">
            <v>2648.04</v>
          </cell>
          <cell r="AN143">
            <v>2648.04</v>
          </cell>
          <cell r="AO143">
            <v>2648.04</v>
          </cell>
          <cell r="AP143">
            <v>2648.04</v>
          </cell>
          <cell r="AQ143">
            <v>2648.04</v>
          </cell>
          <cell r="AR143">
            <v>2648.04</v>
          </cell>
          <cell r="AS143">
            <v>2648.04</v>
          </cell>
          <cell r="AT143">
            <v>2648.04</v>
          </cell>
        </row>
        <row r="144">
          <cell r="A144" t="str">
            <v>Elec Dist ULHPTotal Retail Electric Sales</v>
          </cell>
          <cell r="B144" t="str">
            <v>Elec Dist ULHP</v>
          </cell>
          <cell r="C144" t="str">
            <v>Total Retail Electric Sales</v>
          </cell>
          <cell r="D144">
            <v>220345.230469</v>
          </cell>
          <cell r="E144">
            <v>210319.769</v>
          </cell>
          <cell r="F144">
            <v>98239.42</v>
          </cell>
          <cell r="G144">
            <v>53785.114999999998</v>
          </cell>
          <cell r="H144">
            <v>54555.827032000001</v>
          </cell>
          <cell r="I144">
            <v>54945.985887000003</v>
          </cell>
          <cell r="J144">
            <v>55333.688355999999</v>
          </cell>
          <cell r="K144">
            <v>0</v>
          </cell>
          <cell r="L144">
            <v>0</v>
          </cell>
          <cell r="M144">
            <v>54923.673000000003</v>
          </cell>
          <cell r="N144">
            <v>3777.511</v>
          </cell>
          <cell r="O144">
            <v>3997.1770000000001</v>
          </cell>
          <cell r="P144">
            <v>5305.7209999999995</v>
          </cell>
          <cell r="Q144">
            <v>5970.3580000000002</v>
          </cell>
          <cell r="R144">
            <v>6145.04</v>
          </cell>
          <cell r="S144">
            <v>5042.9679999999998</v>
          </cell>
          <cell r="T144">
            <v>4058.8220000000001</v>
          </cell>
          <cell r="U144">
            <v>3993.02</v>
          </cell>
          <cell r="V144">
            <v>5025.13</v>
          </cell>
          <cell r="W144">
            <v>4223.0450000000001</v>
          </cell>
          <cell r="X144">
            <v>4296.4920000000002</v>
          </cell>
          <cell r="Y144">
            <v>4355.33</v>
          </cell>
          <cell r="Z144">
            <v>3874.145</v>
          </cell>
          <cell r="AA144">
            <v>4004.402</v>
          </cell>
          <cell r="AB144">
            <v>5005.7669999999998</v>
          </cell>
          <cell r="AC144">
            <v>5478.152</v>
          </cell>
          <cell r="AD144">
            <v>5711.2349999999997</v>
          </cell>
          <cell r="AE144">
            <v>4379.1170000000002</v>
          </cell>
          <cell r="AF144">
            <v>3873.817</v>
          </cell>
          <cell r="AG144">
            <v>3986.8029999999999</v>
          </cell>
          <cell r="AH144">
            <v>4596.8100000000004</v>
          </cell>
          <cell r="AI144">
            <v>4595.8424269999996</v>
          </cell>
          <cell r="AJ144">
            <v>4338.5960230000001</v>
          </cell>
          <cell r="AK144">
            <v>4250.2090760000001</v>
          </cell>
          <cell r="AL144">
            <v>3787.9811709999999</v>
          </cell>
          <cell r="AM144">
            <v>4114.4800189999996</v>
          </cell>
          <cell r="AN144">
            <v>5073.0231439999998</v>
          </cell>
          <cell r="AO144">
            <v>5550.112948</v>
          </cell>
          <cell r="AP144">
            <v>5787.3327200000003</v>
          </cell>
          <cell r="AQ144">
            <v>4436.0553339999997</v>
          </cell>
          <cell r="AR144">
            <v>3925.9392590000002</v>
          </cell>
          <cell r="AS144">
            <v>4039.2498479999999</v>
          </cell>
          <cell r="AT144">
            <v>4657.0050620000002</v>
          </cell>
        </row>
        <row r="145">
          <cell r="A145" t="str">
            <v>Elec Dist ULHPTotal Retained Earnings</v>
          </cell>
          <cell r="B145" t="str">
            <v>Elec Dist ULHP</v>
          </cell>
          <cell r="C145" t="str">
            <v>Total Retained Earnings</v>
          </cell>
          <cell r="D145">
            <v>160384.12127199999</v>
          </cell>
          <cell r="E145">
            <v>151387.302</v>
          </cell>
          <cell r="F145">
            <v>89510.51</v>
          </cell>
          <cell r="G145">
            <v>78391.77</v>
          </cell>
          <cell r="H145">
            <v>93956.565803000005</v>
          </cell>
          <cell r="I145">
            <v>108486.498205</v>
          </cell>
          <cell r="J145">
            <v>122319.894321</v>
          </cell>
          <cell r="K145">
            <v>0</v>
          </cell>
          <cell r="L145">
            <v>0</v>
          </cell>
          <cell r="M145">
            <v>80468.817999999999</v>
          </cell>
          <cell r="N145">
            <v>81157.210000000006</v>
          </cell>
          <cell r="O145">
            <v>81268.179999999993</v>
          </cell>
          <cell r="P145">
            <v>81590.232999999993</v>
          </cell>
          <cell r="Q145">
            <v>79820.827000000005</v>
          </cell>
          <cell r="R145">
            <v>82829.872000000003</v>
          </cell>
          <cell r="S145">
            <v>79314.407995000001</v>
          </cell>
          <cell r="T145">
            <v>81386.033022999996</v>
          </cell>
          <cell r="U145">
            <v>84251.824995999996</v>
          </cell>
          <cell r="V145">
            <v>89510.51</v>
          </cell>
          <cell r="W145">
            <v>56285.523004000002</v>
          </cell>
          <cell r="X145">
            <v>57251.558958000001</v>
          </cell>
          <cell r="Y145">
            <v>58425.905386999999</v>
          </cell>
          <cell r="Z145">
            <v>69338.155534000005</v>
          </cell>
          <cell r="AA145">
            <v>72690.906170000002</v>
          </cell>
          <cell r="AB145">
            <v>75121.772761999993</v>
          </cell>
          <cell r="AC145">
            <v>72854.079056999995</v>
          </cell>
          <cell r="AD145">
            <v>70851.204299000005</v>
          </cell>
          <cell r="AE145">
            <v>71522.903825999994</v>
          </cell>
          <cell r="AF145">
            <v>75611.232183</v>
          </cell>
          <cell r="AG145">
            <v>76004.979898000005</v>
          </cell>
          <cell r="AH145">
            <v>78391.77</v>
          </cell>
          <cell r="AI145">
            <v>79360.503591000001</v>
          </cell>
          <cell r="AJ145">
            <v>80283.478428000002</v>
          </cell>
          <cell r="AK145">
            <v>81268.488702000002</v>
          </cell>
          <cell r="AL145">
            <v>81874.841113000002</v>
          </cell>
          <cell r="AM145">
            <v>82955.078473000001</v>
          </cell>
          <cell r="AN145">
            <v>84893.815182000006</v>
          </cell>
          <cell r="AO145">
            <v>87236.508197999996</v>
          </cell>
          <cell r="AP145">
            <v>89849.569184000007</v>
          </cell>
          <cell r="AQ145">
            <v>91107.308292000002</v>
          </cell>
          <cell r="AR145">
            <v>91890.420924000005</v>
          </cell>
          <cell r="AS145">
            <v>92680.725980999996</v>
          </cell>
          <cell r="AT145">
            <v>93956.565803000005</v>
          </cell>
        </row>
        <row r="146">
          <cell r="A146" t="str">
            <v>Elec Dist ULHPTransfer Revenues</v>
          </cell>
          <cell r="B146" t="str">
            <v>Elec Dist ULHP</v>
          </cell>
          <cell r="C146" t="str">
            <v>Transfer Revenues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Elec Dist ULHPUnamortized ITC</v>
          </cell>
          <cell r="B147" t="str">
            <v>Elec Dist ULHP</v>
          </cell>
          <cell r="C147" t="str">
            <v>Unamortized ITC</v>
          </cell>
          <cell r="D147">
            <v>2878.7509770000001</v>
          </cell>
          <cell r="E147">
            <v>2441.9830000000002</v>
          </cell>
          <cell r="F147">
            <v>-164.16</v>
          </cell>
          <cell r="G147">
            <v>-318.98</v>
          </cell>
          <cell r="H147">
            <v>-454.35300000000001</v>
          </cell>
          <cell r="I147">
            <v>-584.17999999999995</v>
          </cell>
          <cell r="J147">
            <v>-707.98900000000003</v>
          </cell>
          <cell r="K147">
            <v>0</v>
          </cell>
          <cell r="L147">
            <v>0</v>
          </cell>
          <cell r="M147">
            <v>0</v>
          </cell>
          <cell r="N147">
            <v>-27.26</v>
          </cell>
          <cell r="O147">
            <v>-40.89</v>
          </cell>
          <cell r="P147">
            <v>-54.52</v>
          </cell>
          <cell r="Q147">
            <v>-68.894999999999996</v>
          </cell>
          <cell r="R147">
            <v>-82.674000000000007</v>
          </cell>
          <cell r="S147">
            <v>-122.819</v>
          </cell>
          <cell r="T147">
            <v>-136.59800000000001</v>
          </cell>
          <cell r="U147">
            <v>-150.37700000000001</v>
          </cell>
          <cell r="V147">
            <v>-164.16</v>
          </cell>
          <cell r="W147">
            <v>-177.059</v>
          </cell>
          <cell r="X147">
            <v>-189.96100000000001</v>
          </cell>
          <cell r="Y147">
            <v>-202.863</v>
          </cell>
          <cell r="Z147">
            <v>-215.76499999999999</v>
          </cell>
          <cell r="AA147">
            <v>-228.667</v>
          </cell>
          <cell r="AB147">
            <v>-241.56899999999999</v>
          </cell>
          <cell r="AC147">
            <v>-254.471</v>
          </cell>
          <cell r="AD147">
            <v>-267.37299999999999</v>
          </cell>
          <cell r="AE147">
            <v>-280.27499999999998</v>
          </cell>
          <cell r="AF147">
            <v>-293.17700000000002</v>
          </cell>
          <cell r="AG147">
            <v>-306.07900000000001</v>
          </cell>
          <cell r="AH147">
            <v>-318.98</v>
          </cell>
          <cell r="AI147">
            <v>-330.26100000000002</v>
          </cell>
          <cell r="AJ147">
            <v>-341.54199999999997</v>
          </cell>
          <cell r="AK147">
            <v>-352.82299999999998</v>
          </cell>
          <cell r="AL147">
            <v>-364.10399999999998</v>
          </cell>
          <cell r="AM147">
            <v>-375.38499999999999</v>
          </cell>
          <cell r="AN147">
            <v>-386.666</v>
          </cell>
          <cell r="AO147">
            <v>-397.947</v>
          </cell>
          <cell r="AP147">
            <v>-409.22800000000001</v>
          </cell>
          <cell r="AQ147">
            <v>-420.50900000000001</v>
          </cell>
          <cell r="AR147">
            <v>-431.79</v>
          </cell>
          <cell r="AS147">
            <v>-443.07100000000003</v>
          </cell>
          <cell r="AT147">
            <v>-454.35300000000001</v>
          </cell>
        </row>
        <row r="148">
          <cell r="A148" t="str">
            <v>Elec Trans  ULHPAccounts and notes receivable (CF)</v>
          </cell>
          <cell r="B148" t="str">
            <v>Elec Trans  ULHP</v>
          </cell>
          <cell r="C148" t="str">
            <v>Accounts and notes receivable (CF)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Elec Trans  ULHPAccounts Payable</v>
          </cell>
          <cell r="B149" t="str">
            <v>Elec Trans  ULHP</v>
          </cell>
          <cell r="C149" t="str">
            <v>Accounts Payable</v>
          </cell>
          <cell r="D149">
            <v>0</v>
          </cell>
          <cell r="E149">
            <v>2678.4859999999999</v>
          </cell>
          <cell r="F149">
            <v>87.12</v>
          </cell>
          <cell r="G149">
            <v>80.52</v>
          </cell>
          <cell r="H149">
            <v>80.52</v>
          </cell>
          <cell r="I149">
            <v>80.52</v>
          </cell>
          <cell r="J149">
            <v>80.52</v>
          </cell>
          <cell r="K149">
            <v>0</v>
          </cell>
          <cell r="L149">
            <v>0</v>
          </cell>
          <cell r="M149">
            <v>125.90900000000001</v>
          </cell>
          <cell r="N149">
            <v>125.468</v>
          </cell>
          <cell r="O149">
            <v>159.14099999999999</v>
          </cell>
          <cell r="P149">
            <v>187.4</v>
          </cell>
          <cell r="Q149">
            <v>211.44200000000001</v>
          </cell>
          <cell r="R149">
            <v>17.686</v>
          </cell>
          <cell r="S149">
            <v>25.311</v>
          </cell>
          <cell r="T149">
            <v>50.052999999999997</v>
          </cell>
          <cell r="U149">
            <v>43.113999999999997</v>
          </cell>
          <cell r="V149">
            <v>87.12</v>
          </cell>
          <cell r="W149">
            <v>64.926000000000002</v>
          </cell>
          <cell r="X149">
            <v>80.510000000000005</v>
          </cell>
          <cell r="Y149">
            <v>80.510000000000005</v>
          </cell>
          <cell r="Z149">
            <v>80.510000000000005</v>
          </cell>
          <cell r="AA149">
            <v>80.510000000000005</v>
          </cell>
          <cell r="AB149">
            <v>80.510000000000005</v>
          </cell>
          <cell r="AC149">
            <v>80.510000000000005</v>
          </cell>
          <cell r="AD149">
            <v>80.510000000000005</v>
          </cell>
          <cell r="AE149">
            <v>80.510000000000005</v>
          </cell>
          <cell r="AF149">
            <v>80.510000000000005</v>
          </cell>
          <cell r="AG149">
            <v>80.510000000000005</v>
          </cell>
          <cell r="AH149">
            <v>80.52</v>
          </cell>
          <cell r="AI149">
            <v>80.52</v>
          </cell>
          <cell r="AJ149">
            <v>80.52</v>
          </cell>
          <cell r="AK149">
            <v>80.52</v>
          </cell>
          <cell r="AL149">
            <v>80.52</v>
          </cell>
          <cell r="AM149">
            <v>80.52</v>
          </cell>
          <cell r="AN149">
            <v>80.52</v>
          </cell>
          <cell r="AO149">
            <v>80.52</v>
          </cell>
          <cell r="AP149">
            <v>80.52</v>
          </cell>
          <cell r="AQ149">
            <v>80.52</v>
          </cell>
          <cell r="AR149">
            <v>80.52</v>
          </cell>
          <cell r="AS149">
            <v>80.52</v>
          </cell>
          <cell r="AT149">
            <v>80.52</v>
          </cell>
        </row>
        <row r="150">
          <cell r="A150" t="str">
            <v>Elec Trans  ULHPAccounts payable (CF)</v>
          </cell>
          <cell r="B150" t="str">
            <v>Elec Trans  ULHP</v>
          </cell>
          <cell r="C150" t="str">
            <v>Accounts payable (CF)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Elec Trans  ULHPAccounts Receivable and Accrued Unbilled Revenue</v>
          </cell>
          <cell r="B151" t="str">
            <v>Elec Trans  ULHP</v>
          </cell>
          <cell r="C151" t="str">
            <v>Accounts Receivable and Accrued Unbilled Revenue</v>
          </cell>
          <cell r="D151">
            <v>0</v>
          </cell>
          <cell r="E151">
            <v>1945.8050000000001</v>
          </cell>
          <cell r="F151">
            <v>-0.83</v>
          </cell>
          <cell r="G151">
            <v>68.67</v>
          </cell>
          <cell r="H151">
            <v>610.012293</v>
          </cell>
          <cell r="I151">
            <v>618.41163300000005</v>
          </cell>
          <cell r="J151">
            <v>624.72829999999999</v>
          </cell>
          <cell r="K151">
            <v>0</v>
          </cell>
          <cell r="L151">
            <v>0</v>
          </cell>
          <cell r="M151">
            <v>-0.49</v>
          </cell>
          <cell r="N151">
            <v>-0.34499999999999997</v>
          </cell>
          <cell r="O151">
            <v>-1.04</v>
          </cell>
          <cell r="P151">
            <v>-0.90100000000000002</v>
          </cell>
          <cell r="Q151">
            <v>-0.88300000000000001</v>
          </cell>
          <cell r="R151">
            <v>-1.29</v>
          </cell>
          <cell r="S151">
            <v>-0.95499999999999996</v>
          </cell>
          <cell r="T151">
            <v>-0.90700000000000003</v>
          </cell>
          <cell r="U151">
            <v>-1.79</v>
          </cell>
          <cell r="V151">
            <v>-0.83</v>
          </cell>
          <cell r="W151">
            <v>-9.9949999999999992</v>
          </cell>
          <cell r="X151">
            <v>-14.272</v>
          </cell>
          <cell r="Y151">
            <v>-35.055</v>
          </cell>
          <cell r="Z151">
            <v>-95.882999999999996</v>
          </cell>
          <cell r="AA151">
            <v>-58.295000000000002</v>
          </cell>
          <cell r="AB151">
            <v>116.761</v>
          </cell>
          <cell r="AC151">
            <v>234.73099999999999</v>
          </cell>
          <cell r="AD151">
            <v>312.78899999999999</v>
          </cell>
          <cell r="AE151">
            <v>172.55699999999999</v>
          </cell>
          <cell r="AF151">
            <v>3.5869999999999997</v>
          </cell>
          <cell r="AG151">
            <v>-7.34</v>
          </cell>
          <cell r="AH151">
            <v>68.67</v>
          </cell>
          <cell r="AI151">
            <v>485.118088</v>
          </cell>
          <cell r="AJ151">
            <v>431.96932299999997</v>
          </cell>
          <cell r="AK151">
            <v>451.75573800000001</v>
          </cell>
          <cell r="AL151">
            <v>389.32114799999999</v>
          </cell>
          <cell r="AM151">
            <v>543.43584699999997</v>
          </cell>
          <cell r="AN151">
            <v>630.07755799999995</v>
          </cell>
          <cell r="AO151">
            <v>654.53590099999997</v>
          </cell>
          <cell r="AP151">
            <v>739.46823099999995</v>
          </cell>
          <cell r="AQ151">
            <v>539.91438400000004</v>
          </cell>
          <cell r="AR151">
            <v>642.79911400000003</v>
          </cell>
          <cell r="AS151">
            <v>675.18543699999998</v>
          </cell>
          <cell r="AT151">
            <v>610.012293</v>
          </cell>
        </row>
        <row r="152">
          <cell r="A152" t="str">
            <v>Elec Trans  ULHPAccrued Interest</v>
          </cell>
          <cell r="B152" t="str">
            <v>Elec Trans  ULHP</v>
          </cell>
          <cell r="C152" t="str">
            <v>Accrued Interest</v>
          </cell>
          <cell r="D152">
            <v>0</v>
          </cell>
          <cell r="E152">
            <v>95.897999999999996</v>
          </cell>
          <cell r="F152">
            <v>63.82</v>
          </cell>
          <cell r="G152">
            <v>34.909999999999997</v>
          </cell>
          <cell r="H152">
            <v>34.909999999999997</v>
          </cell>
          <cell r="I152">
            <v>34.909999999999997</v>
          </cell>
          <cell r="J152">
            <v>34.909999999999997</v>
          </cell>
          <cell r="K152">
            <v>0</v>
          </cell>
          <cell r="L152">
            <v>0</v>
          </cell>
          <cell r="M152">
            <v>57.512</v>
          </cell>
          <cell r="N152">
            <v>58.179000000000002</v>
          </cell>
          <cell r="O152">
            <v>58.874000000000002</v>
          </cell>
          <cell r="P152">
            <v>59.542999999999999</v>
          </cell>
          <cell r="Q152">
            <v>60.253</v>
          </cell>
          <cell r="R152">
            <v>60.965000000000003</v>
          </cell>
          <cell r="S152">
            <v>61.656999999999996</v>
          </cell>
          <cell r="T152">
            <v>62.372</v>
          </cell>
          <cell r="U152">
            <v>63.076999999999998</v>
          </cell>
          <cell r="V152">
            <v>63.82</v>
          </cell>
          <cell r="W152">
            <v>64.161000000000001</v>
          </cell>
          <cell r="X152">
            <v>64.480999999999995</v>
          </cell>
          <cell r="Y152">
            <v>54.084000000000003</v>
          </cell>
          <cell r="Z152">
            <v>45.212000000000003</v>
          </cell>
          <cell r="AA152">
            <v>60</v>
          </cell>
          <cell r="AB152">
            <v>38.387999999999998</v>
          </cell>
          <cell r="AC152">
            <v>49.695</v>
          </cell>
          <cell r="AD152">
            <v>64.483000000000004</v>
          </cell>
          <cell r="AE152">
            <v>50.606000000000002</v>
          </cell>
          <cell r="AF152">
            <v>41.734000000000002</v>
          </cell>
          <cell r="AG152">
            <v>56.521999999999998</v>
          </cell>
          <cell r="AH152">
            <v>34.909999999999997</v>
          </cell>
          <cell r="AI152">
            <v>34.909999999999997</v>
          </cell>
          <cell r="AJ152">
            <v>34.909999999999997</v>
          </cell>
          <cell r="AK152">
            <v>34.909999999999997</v>
          </cell>
          <cell r="AL152">
            <v>34.909999999999997</v>
          </cell>
          <cell r="AM152">
            <v>34.909999999999997</v>
          </cell>
          <cell r="AN152">
            <v>34.909999999999997</v>
          </cell>
          <cell r="AO152">
            <v>34.909999999999997</v>
          </cell>
          <cell r="AP152">
            <v>34.909999999999997</v>
          </cell>
          <cell r="AQ152">
            <v>34.909999999999997</v>
          </cell>
          <cell r="AR152">
            <v>34.909999999999997</v>
          </cell>
          <cell r="AS152">
            <v>34.909999999999997</v>
          </cell>
          <cell r="AT152">
            <v>34.909999999999997</v>
          </cell>
        </row>
        <row r="153">
          <cell r="A153" t="str">
            <v>Elec Trans  ULHPAccrued pension and other post-retirement benefit costs</v>
          </cell>
          <cell r="B153" t="str">
            <v>Elec Trans  ULHP</v>
          </cell>
          <cell r="C153" t="str">
            <v>Accrued pension and other post-retirement benefit costs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Elec Trans  ULHPAccrued pension and other post-retirement benefit costs (CF)</v>
          </cell>
          <cell r="B154" t="str">
            <v>Elec Trans  ULHP</v>
          </cell>
          <cell r="C154" t="str">
            <v>Accrued pension and other post-retirement benefit costs (CF)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Elec Trans  ULHPAccrued taxes and interest (CF)</v>
          </cell>
          <cell r="B155" t="str">
            <v>Elec Trans  ULHP</v>
          </cell>
          <cell r="C155" t="str">
            <v>Accrued taxes and interest (CF)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218.124</v>
          </cell>
          <cell r="I155">
            <v>238.17</v>
          </cell>
          <cell r="J155">
            <v>258.21800000000002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18.882999999999999</v>
          </cell>
          <cell r="AJ155">
            <v>18.882999999999999</v>
          </cell>
          <cell r="AK155">
            <v>18.882999999999999</v>
          </cell>
          <cell r="AL155">
            <v>18.882999999999999</v>
          </cell>
          <cell r="AM155">
            <v>18.882999999999999</v>
          </cell>
          <cell r="AN155">
            <v>18.882999999999999</v>
          </cell>
          <cell r="AO155">
            <v>18.882999999999999</v>
          </cell>
          <cell r="AP155">
            <v>18.882999999999999</v>
          </cell>
          <cell r="AQ155">
            <v>18.882999999999999</v>
          </cell>
          <cell r="AR155">
            <v>18.882999999999999</v>
          </cell>
          <cell r="AS155">
            <v>18.882999999999999</v>
          </cell>
          <cell r="AT155">
            <v>10.411</v>
          </cell>
        </row>
        <row r="156">
          <cell r="A156" t="str">
            <v>Elec Trans  ULHPAccumulated Deferred Income Taxes</v>
          </cell>
          <cell r="B156" t="str">
            <v>Elec Trans  ULHP</v>
          </cell>
          <cell r="C156" t="str">
            <v>Accumulated Deferred Income Taxes</v>
          </cell>
          <cell r="D156">
            <v>0</v>
          </cell>
          <cell r="E156">
            <v>4089.5509999999999</v>
          </cell>
          <cell r="F156">
            <v>1388.61</v>
          </cell>
          <cell r="G156">
            <v>1392.03</v>
          </cell>
          <cell r="H156">
            <v>1392.03</v>
          </cell>
          <cell r="I156">
            <v>1392.03</v>
          </cell>
          <cell r="J156">
            <v>1392.03</v>
          </cell>
          <cell r="K156">
            <v>0</v>
          </cell>
          <cell r="L156">
            <v>0</v>
          </cell>
          <cell r="M156">
            <v>2169.6489999999999</v>
          </cell>
          <cell r="N156">
            <v>2343.5479999999998</v>
          </cell>
          <cell r="O156">
            <v>2213.9690000000001</v>
          </cell>
          <cell r="P156">
            <v>2238.0250000000001</v>
          </cell>
          <cell r="Q156">
            <v>2262.634</v>
          </cell>
          <cell r="R156">
            <v>1614.6</v>
          </cell>
          <cell r="S156">
            <v>1614.3309999999999</v>
          </cell>
          <cell r="T156">
            <v>1637.46</v>
          </cell>
          <cell r="U156">
            <v>1733.3879999999999</v>
          </cell>
          <cell r="V156">
            <v>1388.61</v>
          </cell>
          <cell r="W156">
            <v>1399.15</v>
          </cell>
          <cell r="X156">
            <v>1392.03</v>
          </cell>
          <cell r="Y156">
            <v>1392.03</v>
          </cell>
          <cell r="Z156">
            <v>1392.03</v>
          </cell>
          <cell r="AA156">
            <v>1392.03</v>
          </cell>
          <cell r="AB156">
            <v>1392.03</v>
          </cell>
          <cell r="AC156">
            <v>1392.03</v>
          </cell>
          <cell r="AD156">
            <v>1392.03</v>
          </cell>
          <cell r="AE156">
            <v>1392.03</v>
          </cell>
          <cell r="AF156">
            <v>1392.03</v>
          </cell>
          <cell r="AG156">
            <v>1392.03</v>
          </cell>
          <cell r="AH156">
            <v>1392.03</v>
          </cell>
          <cell r="AI156">
            <v>1392.03</v>
          </cell>
          <cell r="AJ156">
            <v>1392.03</v>
          </cell>
          <cell r="AK156">
            <v>1392.03</v>
          </cell>
          <cell r="AL156">
            <v>1392.03</v>
          </cell>
          <cell r="AM156">
            <v>1392.03</v>
          </cell>
          <cell r="AN156">
            <v>1392.03</v>
          </cell>
          <cell r="AO156">
            <v>1392.03</v>
          </cell>
          <cell r="AP156">
            <v>1392.03</v>
          </cell>
          <cell r="AQ156">
            <v>1392.03</v>
          </cell>
          <cell r="AR156">
            <v>1392.03</v>
          </cell>
          <cell r="AS156">
            <v>1392.03</v>
          </cell>
          <cell r="AT156">
            <v>1392.03</v>
          </cell>
        </row>
        <row r="157">
          <cell r="A157" t="str">
            <v>Elec Trans  ULHPAcquisition and Other Investments - (CF)</v>
          </cell>
          <cell r="B157" t="str">
            <v>Elec Trans  ULHP</v>
          </cell>
          <cell r="C157" t="str">
            <v>Acquisition and Other Investments - (CF)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Elec Trans  ULHPAFUDC (CF)</v>
          </cell>
          <cell r="B158" t="str">
            <v>Elec Trans  ULHP</v>
          </cell>
          <cell r="C158" t="str">
            <v>AFUDC (CF)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9.0000000000000006E-5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9.0000000000000006E-5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</row>
        <row r="159">
          <cell r="A159" t="str">
            <v>Elec Trans  ULHPAFUDC Debt (TOTAL - Utility &amp; NonReg PPE)</v>
          </cell>
          <cell r="B159" t="str">
            <v>Elec Trans  ULHP</v>
          </cell>
          <cell r="C159" t="str">
            <v>AFUDC Debt (TOTAL - Utility &amp; NonReg PPE)</v>
          </cell>
          <cell r="D159">
            <v>0</v>
          </cell>
          <cell r="E159">
            <v>2.8660000000000001</v>
          </cell>
          <cell r="F159">
            <v>7.5609999999999999</v>
          </cell>
          <cell r="G159">
            <v>39.443210000000001</v>
          </cell>
          <cell r="H159">
            <v>15.676069999999999</v>
          </cell>
          <cell r="I159">
            <v>11.109260000000001</v>
          </cell>
          <cell r="J159">
            <v>11.16525</v>
          </cell>
          <cell r="K159">
            <v>0</v>
          </cell>
          <cell r="L159">
            <v>0</v>
          </cell>
          <cell r="M159">
            <v>0</v>
          </cell>
          <cell r="N159">
            <v>1.2610000000000001</v>
          </cell>
          <cell r="O159">
            <v>1.234</v>
          </cell>
          <cell r="P159">
            <v>0.73099999999999998</v>
          </cell>
          <cell r="Q159">
            <v>0.317</v>
          </cell>
          <cell r="R159">
            <v>0.47499999999999998</v>
          </cell>
          <cell r="S159">
            <v>0.53700000000000003</v>
          </cell>
          <cell r="T159">
            <v>0.77200000000000002</v>
          </cell>
          <cell r="U159">
            <v>0.99399999999999999</v>
          </cell>
          <cell r="V159">
            <v>1.24</v>
          </cell>
          <cell r="W159">
            <v>1.569</v>
          </cell>
          <cell r="X159">
            <v>2.5960000000000001</v>
          </cell>
          <cell r="Y159">
            <v>1.30128</v>
          </cell>
          <cell r="Z159">
            <v>2.4352399999999998</v>
          </cell>
          <cell r="AA159">
            <v>3.5705999999999998</v>
          </cell>
          <cell r="AB159">
            <v>4.0874100000000002</v>
          </cell>
          <cell r="AC159">
            <v>4.2797499999999999</v>
          </cell>
          <cell r="AD159">
            <v>4.7496600000000004</v>
          </cell>
          <cell r="AE159">
            <v>5.2134299999999998</v>
          </cell>
          <cell r="AF159">
            <v>5.8707799999999999</v>
          </cell>
          <cell r="AG159">
            <v>3.4000599999999999</v>
          </cell>
          <cell r="AH159">
            <v>0.37</v>
          </cell>
          <cell r="AI159">
            <v>0.41400999999999999</v>
          </cell>
          <cell r="AJ159">
            <v>0.71443000000000001</v>
          </cell>
          <cell r="AK159">
            <v>1.0086599999999999</v>
          </cell>
          <cell r="AL159">
            <v>1.23864</v>
          </cell>
          <cell r="AM159">
            <v>1.4044300000000001</v>
          </cell>
          <cell r="AN159">
            <v>1.32131</v>
          </cell>
          <cell r="AO159">
            <v>1.2552300000000001</v>
          </cell>
          <cell r="AP159">
            <v>1.5059100000000001</v>
          </cell>
          <cell r="AQ159">
            <v>1.72889</v>
          </cell>
          <cell r="AR159">
            <v>1.89832</v>
          </cell>
          <cell r="AS159">
            <v>2.0668899999999999</v>
          </cell>
          <cell r="AT159">
            <v>1.1193500000000001</v>
          </cell>
        </row>
        <row r="160">
          <cell r="A160" t="str">
            <v>Elec Trans  ULHPAFUDC Equity</v>
          </cell>
          <cell r="B160" t="str">
            <v>Elec Trans  ULHP</v>
          </cell>
          <cell r="C160" t="str">
            <v>AFUDC Equity</v>
          </cell>
          <cell r="D160">
            <v>0</v>
          </cell>
          <cell r="E160">
            <v>-1.31</v>
          </cell>
          <cell r="F160">
            <v>20.978000000000002</v>
          </cell>
          <cell r="G160">
            <v>3.6383000000000001</v>
          </cell>
          <cell r="H160">
            <v>9.0000000000000006E-5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3.9249999999999998</v>
          </cell>
          <cell r="O160">
            <v>4.1079999999999997</v>
          </cell>
          <cell r="P160">
            <v>2.5620000000000003</v>
          </cell>
          <cell r="Q160">
            <v>0.68400000000000005</v>
          </cell>
          <cell r="R160">
            <v>0.47499999999999998</v>
          </cell>
          <cell r="S160">
            <v>1.2389999999999999</v>
          </cell>
          <cell r="T160">
            <v>1.996</v>
          </cell>
          <cell r="U160">
            <v>2.6790000000000003</v>
          </cell>
          <cell r="V160">
            <v>3.31</v>
          </cell>
          <cell r="W160">
            <v>2.4319999999999999</v>
          </cell>
          <cell r="X160">
            <v>0.78500000000000003</v>
          </cell>
          <cell r="Y160">
            <v>1.6109999999999999E-2</v>
          </cell>
          <cell r="Z160">
            <v>2.2610000000000002E-2</v>
          </cell>
          <cell r="AA160">
            <v>2.913E-2</v>
          </cell>
          <cell r="AB160">
            <v>3.5680000000000003E-2</v>
          </cell>
          <cell r="AC160">
            <v>4.2270000000000002E-2</v>
          </cell>
          <cell r="AD160">
            <v>4.888E-2</v>
          </cell>
          <cell r="AE160">
            <v>5.552E-2</v>
          </cell>
          <cell r="AF160">
            <v>6.2199999999999998E-2</v>
          </cell>
          <cell r="AG160">
            <v>6.8900000000000003E-2</v>
          </cell>
          <cell r="AH160">
            <v>0.04</v>
          </cell>
          <cell r="AI160">
            <v>9.0000000000000006E-5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Elec Trans  ULHPAllowance for equity funds used during construction (CF)</v>
          </cell>
          <cell r="B161" t="str">
            <v>Elec Trans  ULHP</v>
          </cell>
          <cell r="C161" t="str">
            <v>Allowance for equity funds used during construction (CF)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-9.0000000000000006E-5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-9.0000000000000006E-5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</row>
        <row r="162">
          <cell r="A162" t="str">
            <v>Elec Trans  ULHPAmortization - Debt Items</v>
          </cell>
          <cell r="B162" t="str">
            <v>Elec Trans  ULHP</v>
          </cell>
          <cell r="C162" t="str">
            <v>Amortization - Debt Items</v>
          </cell>
          <cell r="D162">
            <v>0</v>
          </cell>
          <cell r="E162">
            <v>0</v>
          </cell>
          <cell r="F162">
            <v>8.6720000000000006</v>
          </cell>
          <cell r="G162">
            <v>11.148999999999999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0.96399999999999997</v>
          </cell>
          <cell r="O162">
            <v>0.96399999999999997</v>
          </cell>
          <cell r="P162">
            <v>0.96399999999999997</v>
          </cell>
          <cell r="Q162">
            <v>0.96399999999999997</v>
          </cell>
          <cell r="R162">
            <v>0.96399999999999997</v>
          </cell>
          <cell r="S162">
            <v>0.96399999999999997</v>
          </cell>
          <cell r="T162">
            <v>0.96399999999999997</v>
          </cell>
          <cell r="U162">
            <v>0.96399999999999997</v>
          </cell>
          <cell r="V162">
            <v>0.96</v>
          </cell>
          <cell r="W162">
            <v>0.442</v>
          </cell>
          <cell r="X162">
            <v>0.442</v>
          </cell>
          <cell r="Y162">
            <v>0.96299999999999997</v>
          </cell>
          <cell r="Z162">
            <v>1.034</v>
          </cell>
          <cell r="AA162">
            <v>1.034</v>
          </cell>
          <cell r="AB162">
            <v>1.034</v>
          </cell>
          <cell r="AC162">
            <v>1.034</v>
          </cell>
          <cell r="AD162">
            <v>1.034</v>
          </cell>
          <cell r="AE162">
            <v>1.034</v>
          </cell>
          <cell r="AF162">
            <v>1.034</v>
          </cell>
          <cell r="AG162">
            <v>1.034</v>
          </cell>
          <cell r="AH162">
            <v>1.03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Elec Trans  ULHPBonus Depreciation - State</v>
          </cell>
          <cell r="B163" t="str">
            <v>Elec Trans  ULHP</v>
          </cell>
          <cell r="C163" t="str">
            <v>Bonus Depreciation - State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-76.811499999999995</v>
          </cell>
          <cell r="I163">
            <v>-70</v>
          </cell>
          <cell r="J163">
            <v>-64.805000000000007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-6.4005000000000001</v>
          </cell>
          <cell r="AJ163">
            <v>-6.4009999999999998</v>
          </cell>
          <cell r="AK163">
            <v>-6.4009999999999998</v>
          </cell>
          <cell r="AL163">
            <v>-6.4009999999999998</v>
          </cell>
          <cell r="AM163">
            <v>-6.4009999999999998</v>
          </cell>
          <cell r="AN163">
            <v>-6.4009999999999998</v>
          </cell>
          <cell r="AO163">
            <v>-6.4009999999999998</v>
          </cell>
          <cell r="AP163">
            <v>-6.4009999999999998</v>
          </cell>
          <cell r="AQ163">
            <v>-6.4009999999999998</v>
          </cell>
          <cell r="AR163">
            <v>-6.4009999999999998</v>
          </cell>
          <cell r="AS163">
            <v>-6.4009999999999998</v>
          </cell>
          <cell r="AT163">
            <v>-6.4009999999999998</v>
          </cell>
        </row>
        <row r="164">
          <cell r="A164" t="str">
            <v>Elec Trans  ULHPCash &amp; Cash Equivalents (No Intercompany)</v>
          </cell>
          <cell r="B164" t="str">
            <v>Elec Trans  ULHP</v>
          </cell>
          <cell r="C164" t="str">
            <v>Cash &amp; Cash Equivalents (No Intercompany)</v>
          </cell>
          <cell r="D164">
            <v>0</v>
          </cell>
          <cell r="E164">
            <v>293.83100000000002</v>
          </cell>
          <cell r="F164">
            <v>0</v>
          </cell>
          <cell r="G164">
            <v>0</v>
          </cell>
          <cell r="H164">
            <v>17211.677530000001</v>
          </cell>
          <cell r="I164">
            <v>34764.625678999997</v>
          </cell>
          <cell r="J164">
            <v>52474.460419000003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1405.5507990000001</v>
          </cell>
          <cell r="AJ164">
            <v>2820.8561140000002</v>
          </cell>
          <cell r="AK164">
            <v>4183.5721089999997</v>
          </cell>
          <cell r="AL164">
            <v>5556.6134579999998</v>
          </cell>
          <cell r="AM164">
            <v>6920.7744949999997</v>
          </cell>
          <cell r="AN164">
            <v>8392.2654879999991</v>
          </cell>
          <cell r="AO164">
            <v>9886.3437869999998</v>
          </cell>
          <cell r="AP164">
            <v>11463.878806999999</v>
          </cell>
          <cell r="AQ164">
            <v>13024.144528000001</v>
          </cell>
          <cell r="AR164">
            <v>14402.037183</v>
          </cell>
          <cell r="AS164">
            <v>15776.966327</v>
          </cell>
          <cell r="AT164">
            <v>17211.677530000001</v>
          </cell>
        </row>
        <row r="165">
          <cell r="A165" t="str">
            <v>Elec Trans  ULHPCash and cash equivalents at beginning of period (CF)</v>
          </cell>
          <cell r="B165" t="str">
            <v>Elec Trans  ULHP</v>
          </cell>
          <cell r="C165" t="str">
            <v>Cash and cash equivalents at beginning of period (CF)</v>
          </cell>
          <cell r="D165">
            <v>0</v>
          </cell>
          <cell r="E165">
            <v>0</v>
          </cell>
          <cell r="F165">
            <v>293.83100000000002</v>
          </cell>
          <cell r="G165">
            <v>0</v>
          </cell>
          <cell r="H165">
            <v>0</v>
          </cell>
          <cell r="I165">
            <v>17211.677530000001</v>
          </cell>
          <cell r="J165">
            <v>34764.625678999997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1405.5507990000001</v>
          </cell>
          <cell r="AK165">
            <v>2820.8561140000002</v>
          </cell>
          <cell r="AL165">
            <v>4183.5721089999997</v>
          </cell>
          <cell r="AM165">
            <v>5556.6134579999998</v>
          </cell>
          <cell r="AN165">
            <v>6920.7744949999997</v>
          </cell>
          <cell r="AO165">
            <v>8392.2654879999991</v>
          </cell>
          <cell r="AP165">
            <v>9886.3437869999998</v>
          </cell>
          <cell r="AQ165">
            <v>11463.878806999999</v>
          </cell>
          <cell r="AR165">
            <v>13024.144528000001</v>
          </cell>
          <cell r="AS165">
            <v>14402.037183</v>
          </cell>
          <cell r="AT165">
            <v>15776.966327</v>
          </cell>
        </row>
        <row r="166">
          <cell r="A166" t="str">
            <v>Elec Trans  ULHPCash and cash equivalents at end of period (CF)</v>
          </cell>
          <cell r="B166" t="str">
            <v>Elec Trans  ULHP</v>
          </cell>
          <cell r="C166" t="str">
            <v>Cash and cash equivalents at end of period (CF)</v>
          </cell>
          <cell r="D166">
            <v>0</v>
          </cell>
          <cell r="E166">
            <v>293.83100000000002</v>
          </cell>
          <cell r="F166">
            <v>0</v>
          </cell>
          <cell r="G166">
            <v>0</v>
          </cell>
          <cell r="H166">
            <v>17211.677530000001</v>
          </cell>
          <cell r="I166">
            <v>34764.625678999997</v>
          </cell>
          <cell r="J166">
            <v>52474.460419000003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1405.5507990000001</v>
          </cell>
          <cell r="AJ166">
            <v>2820.8561140000002</v>
          </cell>
          <cell r="AK166">
            <v>4183.5721089999997</v>
          </cell>
          <cell r="AL166">
            <v>5556.6134579999998</v>
          </cell>
          <cell r="AM166">
            <v>6920.7744949999997</v>
          </cell>
          <cell r="AN166">
            <v>8392.2654879999991</v>
          </cell>
          <cell r="AO166">
            <v>9886.3437869999998</v>
          </cell>
          <cell r="AP166">
            <v>11463.878806999999</v>
          </cell>
          <cell r="AQ166">
            <v>13024.144528000001</v>
          </cell>
          <cell r="AR166">
            <v>14402.037183</v>
          </cell>
          <cell r="AS166">
            <v>15776.966327</v>
          </cell>
          <cell r="AT166">
            <v>17211.677530000001</v>
          </cell>
        </row>
        <row r="167">
          <cell r="A167" t="str">
            <v>Elec Trans  ULHPChange in common stock (CF)</v>
          </cell>
          <cell r="B167" t="str">
            <v>Elec Trans  ULHP</v>
          </cell>
          <cell r="C167" t="str">
            <v>Change in common stock (CF)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</row>
        <row r="168">
          <cell r="A168" t="str">
            <v>Elec Trans  ULHPChange in contributed capital (CF)</v>
          </cell>
          <cell r="B168" t="str">
            <v>Elec Trans  ULHP</v>
          </cell>
          <cell r="C168" t="str">
            <v>Change in contributed capital (CF)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</row>
        <row r="169">
          <cell r="A169" t="str">
            <v>Elec Trans  ULHPChange in net position of energy risk management activities (CF)</v>
          </cell>
          <cell r="B169" t="str">
            <v>Elec Trans  ULHP</v>
          </cell>
          <cell r="C169" t="str">
            <v>Change in net position of energy risk management activities (CF)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Elec Trans  ULHPChange in short-term debt (CF)</v>
          </cell>
          <cell r="B170" t="str">
            <v>Elec Trans  ULHP</v>
          </cell>
          <cell r="C170" t="str">
            <v>Change in short-term debt (CF)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Elec Trans  ULHPConstruction expenditures (lncl AFUDC) (CF)</v>
          </cell>
          <cell r="B171" t="str">
            <v>Elec Trans  ULHP</v>
          </cell>
          <cell r="C171" t="str">
            <v>Construction expenditures (lncl AFUDC) (CF)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-1263.4178300000001</v>
          </cell>
          <cell r="I171">
            <v>-932.42049999999995</v>
          </cell>
          <cell r="J171">
            <v>-793.95980999999995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-119.08069999999999</v>
          </cell>
          <cell r="AJ171">
            <v>-116.40013</v>
          </cell>
          <cell r="AK171">
            <v>-131.86927</v>
          </cell>
          <cell r="AL171">
            <v>-93.347909999999999</v>
          </cell>
          <cell r="AM171">
            <v>-88.741889999999998</v>
          </cell>
          <cell r="AN171">
            <v>-92.822990000000004</v>
          </cell>
          <cell r="AO171">
            <v>-159.69986</v>
          </cell>
          <cell r="AP171">
            <v>-111.61834</v>
          </cell>
          <cell r="AQ171">
            <v>-77.402000000000001</v>
          </cell>
          <cell r="AR171">
            <v>-92.965909999999994</v>
          </cell>
          <cell r="AS171">
            <v>-79.85754</v>
          </cell>
          <cell r="AT171">
            <v>-99.611289999999997</v>
          </cell>
        </row>
        <row r="172">
          <cell r="A172" t="str">
            <v>Elec Trans  ULHPCost of Removal (CF)</v>
          </cell>
          <cell r="B172" t="str">
            <v>Elec Trans  ULHP</v>
          </cell>
          <cell r="C172" t="str">
            <v>Cost of Removal (CF)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</row>
        <row r="173">
          <cell r="A173" t="str">
            <v>Elec Trans  ULHPCumulative effect of a change in accounting principles, net of tax (CF)</v>
          </cell>
          <cell r="B173" t="str">
            <v>Elec Trans  ULHP</v>
          </cell>
          <cell r="C173" t="str">
            <v>Cumulative effect of a change in accounting principles, net of tax (CF)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Elec Trans  ULHPCumulative effect of a change in acctg principles net of tax</v>
          </cell>
          <cell r="B174" t="str">
            <v>Elec Trans  ULHP</v>
          </cell>
          <cell r="C174" t="str">
            <v>Cumulative effect of a change in acctg principles net of tax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Elec Trans  ULHPDeferred costs under gas recovery mechanism (CF)</v>
          </cell>
          <cell r="B175" t="str">
            <v>Elec Trans  ULHP</v>
          </cell>
          <cell r="C175" t="str">
            <v>Deferred costs under gas recovery mechanism (CF)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Elec Trans  ULHPDeferred Fuel</v>
          </cell>
          <cell r="B176" t="str">
            <v>Elec Trans  ULHP</v>
          </cell>
          <cell r="C176" t="str">
            <v>Deferred Fuel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Elec Trans  ULHPDeferred income taxes and investment tax credits - net (CF)</v>
          </cell>
          <cell r="B177" t="str">
            <v>Elec Trans  ULHP</v>
          </cell>
          <cell r="C177" t="str">
            <v>Deferred income taxes and investment tax credits - net (CF)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Elec Trans  ULHPDepreciation - Book Total</v>
          </cell>
          <cell r="B178" t="str">
            <v>Elec Trans  ULHP</v>
          </cell>
          <cell r="C178" t="str">
            <v>Depreciation - Book Total</v>
          </cell>
          <cell r="D178">
            <v>0</v>
          </cell>
          <cell r="E178">
            <v>869.86400000000003</v>
          </cell>
          <cell r="F178">
            <v>612.09900000000005</v>
          </cell>
          <cell r="G178">
            <v>862.09015999999997</v>
          </cell>
          <cell r="H178">
            <v>948.85019999999997</v>
          </cell>
          <cell r="I178">
            <v>994.65398000000005</v>
          </cell>
          <cell r="J178">
            <v>1016.20484</v>
          </cell>
          <cell r="K178">
            <v>0</v>
          </cell>
          <cell r="L178">
            <v>0</v>
          </cell>
          <cell r="M178">
            <v>0</v>
          </cell>
          <cell r="N178">
            <v>72.774000000000001</v>
          </cell>
          <cell r="O178">
            <v>65.534000000000006</v>
          </cell>
          <cell r="P178">
            <v>65.388999999999996</v>
          </cell>
          <cell r="Q178">
            <v>67.301000000000002</v>
          </cell>
          <cell r="R178">
            <v>67.350999999999999</v>
          </cell>
          <cell r="S178">
            <v>68.167000000000002</v>
          </cell>
          <cell r="T178">
            <v>69.082999999999998</v>
          </cell>
          <cell r="U178">
            <v>66.88</v>
          </cell>
          <cell r="V178">
            <v>69.62</v>
          </cell>
          <cell r="W178">
            <v>67.548000000000002</v>
          </cell>
          <cell r="X178">
            <v>67.504999999999995</v>
          </cell>
          <cell r="Y178">
            <v>71.242959999999997</v>
          </cell>
          <cell r="Z178">
            <v>71.336439999999996</v>
          </cell>
          <cell r="AA178">
            <v>71.255110000000002</v>
          </cell>
          <cell r="AB178">
            <v>71.385210000000001</v>
          </cell>
          <cell r="AC178">
            <v>72.618870000000001</v>
          </cell>
          <cell r="AD178">
            <v>72.596299999999999</v>
          </cell>
          <cell r="AE178">
            <v>72.630160000000004</v>
          </cell>
          <cell r="AF178">
            <v>72.724760000000003</v>
          </cell>
          <cell r="AG178">
            <v>73.05735</v>
          </cell>
          <cell r="AH178">
            <v>78.19</v>
          </cell>
          <cell r="AI178">
            <v>78.262770000000003</v>
          </cell>
          <cell r="AJ178">
            <v>78.299639999999997</v>
          </cell>
          <cell r="AK178">
            <v>78.375879999999995</v>
          </cell>
          <cell r="AL178">
            <v>78.509690000000006</v>
          </cell>
          <cell r="AM178">
            <v>78.597030000000004</v>
          </cell>
          <cell r="AN178">
            <v>78.700829999999996</v>
          </cell>
          <cell r="AO178">
            <v>79.092439999999996</v>
          </cell>
          <cell r="AP178">
            <v>79.348950000000002</v>
          </cell>
          <cell r="AQ178">
            <v>79.464849999999998</v>
          </cell>
          <cell r="AR178">
            <v>79.442599999999999</v>
          </cell>
          <cell r="AS178">
            <v>79.525850000000005</v>
          </cell>
          <cell r="AT178">
            <v>81.229669999999999</v>
          </cell>
        </row>
        <row r="179">
          <cell r="A179" t="str">
            <v>Elec Trans  ULHPDepreciation (CF)</v>
          </cell>
          <cell r="B179" t="str">
            <v>Elec Trans  ULHP</v>
          </cell>
          <cell r="C179" t="str">
            <v>Depreciation (CF)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948.85019999999997</v>
          </cell>
          <cell r="I179">
            <v>994.65398000000005</v>
          </cell>
          <cell r="J179">
            <v>1016.20484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78.262770000000003</v>
          </cell>
          <cell r="AJ179">
            <v>78.299639999999997</v>
          </cell>
          <cell r="AK179">
            <v>78.375879999999995</v>
          </cell>
          <cell r="AL179">
            <v>78.509690000000006</v>
          </cell>
          <cell r="AM179">
            <v>78.597030000000004</v>
          </cell>
          <cell r="AN179">
            <v>78.700829999999996</v>
          </cell>
          <cell r="AO179">
            <v>79.092439999999996</v>
          </cell>
          <cell r="AP179">
            <v>79.348950000000002</v>
          </cell>
          <cell r="AQ179">
            <v>79.464849999999998</v>
          </cell>
          <cell r="AR179">
            <v>79.442599999999999</v>
          </cell>
          <cell r="AS179">
            <v>79.525850000000005</v>
          </cell>
          <cell r="AT179">
            <v>81.229669999999999</v>
          </cell>
        </row>
        <row r="180">
          <cell r="A180" t="str">
            <v>Elec Trans  ULHPDepreciation Expense - Utility</v>
          </cell>
          <cell r="B180" t="str">
            <v>Elec Trans  ULHP</v>
          </cell>
          <cell r="C180" t="str">
            <v>Depreciation Expense - Utility</v>
          </cell>
          <cell r="D180">
            <v>0</v>
          </cell>
          <cell r="E180">
            <v>869.86400000000003</v>
          </cell>
          <cell r="F180">
            <v>612.09900000000005</v>
          </cell>
          <cell r="G180">
            <v>862.09015999999997</v>
          </cell>
          <cell r="H180">
            <v>948.85019999999997</v>
          </cell>
          <cell r="I180">
            <v>994.65398000000005</v>
          </cell>
          <cell r="J180">
            <v>1016.20484</v>
          </cell>
          <cell r="K180">
            <v>0</v>
          </cell>
          <cell r="L180">
            <v>0</v>
          </cell>
          <cell r="M180">
            <v>0</v>
          </cell>
          <cell r="N180">
            <v>72.774000000000001</v>
          </cell>
          <cell r="O180">
            <v>65.534000000000006</v>
          </cell>
          <cell r="P180">
            <v>65.388999999999996</v>
          </cell>
          <cell r="Q180">
            <v>67.301000000000002</v>
          </cell>
          <cell r="R180">
            <v>67.350999999999999</v>
          </cell>
          <cell r="S180">
            <v>68.167000000000002</v>
          </cell>
          <cell r="T180">
            <v>69.082999999999998</v>
          </cell>
          <cell r="U180">
            <v>66.88</v>
          </cell>
          <cell r="V180">
            <v>69.62</v>
          </cell>
          <cell r="W180">
            <v>67.548000000000002</v>
          </cell>
          <cell r="X180">
            <v>67.504999999999995</v>
          </cell>
          <cell r="Y180">
            <v>71.242959999999997</v>
          </cell>
          <cell r="Z180">
            <v>71.336439999999996</v>
          </cell>
          <cell r="AA180">
            <v>71.255110000000002</v>
          </cell>
          <cell r="AB180">
            <v>71.385210000000001</v>
          </cell>
          <cell r="AC180">
            <v>72.618870000000001</v>
          </cell>
          <cell r="AD180">
            <v>72.596299999999999</v>
          </cell>
          <cell r="AE180">
            <v>72.630160000000004</v>
          </cell>
          <cell r="AF180">
            <v>72.724760000000003</v>
          </cell>
          <cell r="AG180">
            <v>73.05735</v>
          </cell>
          <cell r="AH180">
            <v>78.19</v>
          </cell>
          <cell r="AI180">
            <v>78.262770000000003</v>
          </cell>
          <cell r="AJ180">
            <v>78.299639999999997</v>
          </cell>
          <cell r="AK180">
            <v>78.375879999999995</v>
          </cell>
          <cell r="AL180">
            <v>78.509690000000006</v>
          </cell>
          <cell r="AM180">
            <v>78.597030000000004</v>
          </cell>
          <cell r="AN180">
            <v>78.700829999999996</v>
          </cell>
          <cell r="AO180">
            <v>79.092439999999996</v>
          </cell>
          <cell r="AP180">
            <v>79.348950000000002</v>
          </cell>
          <cell r="AQ180">
            <v>79.464849999999998</v>
          </cell>
          <cell r="AR180">
            <v>79.442599999999999</v>
          </cell>
          <cell r="AS180">
            <v>79.525850000000005</v>
          </cell>
          <cell r="AT180">
            <v>81.229669999999999</v>
          </cell>
        </row>
        <row r="181">
          <cell r="A181" t="str">
            <v>Elec Trans  ULHPDiscontinued Operations Net of Tax</v>
          </cell>
          <cell r="B181" t="str">
            <v>Elec Trans  ULHP</v>
          </cell>
          <cell r="C181" t="str">
            <v>Discontinued Operations Net of Tax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Elec Trans  ULHPDividends on common stock and Preferred Stock (CF)</v>
          </cell>
          <cell r="B182" t="str">
            <v>Elec Trans  ULHP</v>
          </cell>
          <cell r="C182" t="str">
            <v>Dividends on common stock and Preferred Stock (CF)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Elec Trans  ULHPDividends Payable</v>
          </cell>
          <cell r="B183" t="str">
            <v>Elec Trans  ULHP</v>
          </cell>
          <cell r="C183" t="str">
            <v>Dividends Payable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Elec Trans  ULHPEBIT</v>
          </cell>
          <cell r="B184" t="str">
            <v>Elec Trans  ULHP</v>
          </cell>
          <cell r="C184" t="str">
            <v>EBIT</v>
          </cell>
          <cell r="D184">
            <v>0</v>
          </cell>
          <cell r="E184">
            <v>1032.1120000000001</v>
          </cell>
          <cell r="F184">
            <v>-8573.0939999999991</v>
          </cell>
          <cell r="G184">
            <v>2852.1907489999999</v>
          </cell>
          <cell r="H184">
            <v>17847.170382</v>
          </cell>
          <cell r="I184">
            <v>17263.904750000002</v>
          </cell>
          <cell r="J184">
            <v>17240.501127</v>
          </cell>
          <cell r="K184">
            <v>0</v>
          </cell>
          <cell r="L184">
            <v>0</v>
          </cell>
          <cell r="M184">
            <v>0</v>
          </cell>
          <cell r="N184">
            <v>-684.91200000000003</v>
          </cell>
          <cell r="O184">
            <v>-676.48900000000003</v>
          </cell>
          <cell r="P184">
            <v>-1309.5060000000001</v>
          </cell>
          <cell r="Q184">
            <v>-1155.9349999999999</v>
          </cell>
          <cell r="R184">
            <v>-879.65300000000002</v>
          </cell>
          <cell r="S184">
            <v>-885.53300000000002</v>
          </cell>
          <cell r="T184">
            <v>-858.68200000000002</v>
          </cell>
          <cell r="U184">
            <v>-1166.924</v>
          </cell>
          <cell r="V184">
            <v>-955.46</v>
          </cell>
          <cell r="W184">
            <v>-456.702</v>
          </cell>
          <cell r="X184">
            <v>-669.09</v>
          </cell>
          <cell r="Y184">
            <v>456.89092099999999</v>
          </cell>
          <cell r="Z184">
            <v>297.17312099999998</v>
          </cell>
          <cell r="AA184">
            <v>356.35554100000002</v>
          </cell>
          <cell r="AB184">
            <v>448.42268100000001</v>
          </cell>
          <cell r="AC184">
            <v>496.935811</v>
          </cell>
          <cell r="AD184">
            <v>546.18237099999999</v>
          </cell>
          <cell r="AE184">
            <v>374.34138100000001</v>
          </cell>
          <cell r="AF184">
            <v>322.92681099999999</v>
          </cell>
          <cell r="AG184">
            <v>309.56411100000003</v>
          </cell>
          <cell r="AH184">
            <v>369.19</v>
          </cell>
          <cell r="AI184">
            <v>1844.6258069999999</v>
          </cell>
          <cell r="AJ184">
            <v>1381.7656099999999</v>
          </cell>
          <cell r="AK184">
            <v>1417.2101399999999</v>
          </cell>
          <cell r="AL184">
            <v>1306.429339</v>
          </cell>
          <cell r="AM184">
            <v>1509.2491649999999</v>
          </cell>
          <cell r="AN184">
            <v>1553.166553</v>
          </cell>
          <cell r="AO184">
            <v>1580.121832</v>
          </cell>
          <cell r="AP184">
            <v>1675.4638299999999</v>
          </cell>
          <cell r="AQ184">
            <v>1339.1531339999999</v>
          </cell>
          <cell r="AR184">
            <v>1474.6453759999999</v>
          </cell>
          <cell r="AS184">
            <v>1387.8232660000001</v>
          </cell>
          <cell r="AT184">
            <v>1377.516329</v>
          </cell>
        </row>
        <row r="185">
          <cell r="A185" t="str">
            <v>Elec Trans  ULHPEBIT</v>
          </cell>
          <cell r="B185" t="str">
            <v>Elec Trans  ULHP</v>
          </cell>
          <cell r="C185" t="str">
            <v>EBIT</v>
          </cell>
          <cell r="D185">
            <v>0</v>
          </cell>
          <cell r="E185">
            <v>1032.1120000000001</v>
          </cell>
          <cell r="F185">
            <v>-8573.0939999999991</v>
          </cell>
          <cell r="G185">
            <v>2852.1907489999999</v>
          </cell>
          <cell r="H185">
            <v>17847.170382</v>
          </cell>
          <cell r="I185">
            <v>17263.904750000002</v>
          </cell>
          <cell r="J185">
            <v>17240.501127</v>
          </cell>
          <cell r="K185">
            <v>0</v>
          </cell>
          <cell r="L185">
            <v>0</v>
          </cell>
          <cell r="M185">
            <v>0</v>
          </cell>
          <cell r="N185">
            <v>-684.91200000000003</v>
          </cell>
          <cell r="O185">
            <v>-676.48900000000003</v>
          </cell>
          <cell r="P185">
            <v>-1309.5060000000001</v>
          </cell>
          <cell r="Q185">
            <v>-1155.9349999999999</v>
          </cell>
          <cell r="R185">
            <v>-879.65300000000002</v>
          </cell>
          <cell r="S185">
            <v>-885.53300000000002</v>
          </cell>
          <cell r="T185">
            <v>-858.68200000000002</v>
          </cell>
          <cell r="U185">
            <v>-1166.924</v>
          </cell>
          <cell r="V185">
            <v>-955.46</v>
          </cell>
          <cell r="W185">
            <v>-456.702</v>
          </cell>
          <cell r="X185">
            <v>-669.09</v>
          </cell>
          <cell r="Y185">
            <v>456.89092099999999</v>
          </cell>
          <cell r="Z185">
            <v>297.17312099999998</v>
          </cell>
          <cell r="AA185">
            <v>356.35554100000002</v>
          </cell>
          <cell r="AB185">
            <v>448.42268100000001</v>
          </cell>
          <cell r="AC185">
            <v>496.935811</v>
          </cell>
          <cell r="AD185">
            <v>546.18237099999999</v>
          </cell>
          <cell r="AE185">
            <v>374.34138100000001</v>
          </cell>
          <cell r="AF185">
            <v>322.92681099999999</v>
          </cell>
          <cell r="AG185">
            <v>309.56411100000003</v>
          </cell>
          <cell r="AH185">
            <v>369.19</v>
          </cell>
          <cell r="AI185">
            <v>1844.6258069999999</v>
          </cell>
          <cell r="AJ185">
            <v>1381.7656099999999</v>
          </cell>
          <cell r="AK185">
            <v>1417.2101399999999</v>
          </cell>
          <cell r="AL185">
            <v>1306.429339</v>
          </cell>
          <cell r="AM185">
            <v>1509.2491649999999</v>
          </cell>
          <cell r="AN185">
            <v>1553.166553</v>
          </cell>
          <cell r="AO185">
            <v>1580.121832</v>
          </cell>
          <cell r="AP185">
            <v>1675.4638299999999</v>
          </cell>
          <cell r="AQ185">
            <v>1339.1531339999999</v>
          </cell>
          <cell r="AR185">
            <v>1474.6453759999999</v>
          </cell>
          <cell r="AS185">
            <v>1387.8232660000001</v>
          </cell>
          <cell r="AT185">
            <v>1377.516329</v>
          </cell>
        </row>
        <row r="186">
          <cell r="A186" t="str">
            <v>Elec Trans  ULHPEmission Allowances-Total</v>
          </cell>
          <cell r="B186" t="str">
            <v>Elec Trans  ULHP</v>
          </cell>
          <cell r="C186" t="str">
            <v>Emission Allowances-Total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Elec Trans  ULHPEnergy Risk Management - current assets</v>
          </cell>
          <cell r="B187" t="str">
            <v>Elec Trans  ULHP</v>
          </cell>
          <cell r="C187" t="str">
            <v>Energy Risk Management - current assets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Elec Trans  ULHPEnergy risk management - Current Liabilities</v>
          </cell>
          <cell r="B188" t="str">
            <v>Elec Trans  ULHP</v>
          </cell>
          <cell r="C188" t="str">
            <v>Energy risk management - Current Liabilities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Elec Trans  ULHPEnergy risk management - non current assets</v>
          </cell>
          <cell r="B189" t="str">
            <v>Elec Trans  ULHP</v>
          </cell>
          <cell r="C189" t="str">
            <v>Energy risk management - non current assets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Elec Trans  ULHPEnergy risk management - non current liabilities</v>
          </cell>
          <cell r="B190" t="str">
            <v>Elec Trans  ULHP</v>
          </cell>
          <cell r="C190" t="str">
            <v>Energy risk management - non current liabilities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</row>
        <row r="191">
          <cell r="A191" t="str">
            <v>Elec Trans  ULHPEquity in earnings (losses) of unconsolidated subsidiaries</v>
          </cell>
          <cell r="B191" t="str">
            <v>Elec Trans  ULHP</v>
          </cell>
          <cell r="C191" t="str">
            <v>Equity in earnings (losses) of unconsolidated subsidiaries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</row>
        <row r="192">
          <cell r="A192" t="str">
            <v>Elec Trans  ULHPEquity in earnings of unconsolidated subsidiaries (CF)</v>
          </cell>
          <cell r="B192" t="str">
            <v>Elec Trans  ULHP</v>
          </cell>
          <cell r="C192" t="str">
            <v>Equity in earnings of unconsolidated subsidiaries (CF)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Elec Trans  ULHPFederal Taxes - Above</v>
          </cell>
          <cell r="B193" t="str">
            <v>Elec Trans  ULHP</v>
          </cell>
          <cell r="C193" t="str">
            <v>Federal Taxes - Above</v>
          </cell>
          <cell r="D193">
            <v>0</v>
          </cell>
          <cell r="E193">
            <v>-155.66800000000001</v>
          </cell>
          <cell r="F193">
            <v>-4216.3280000000004</v>
          </cell>
          <cell r="G193">
            <v>-462.95800000000003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-265.19900000000001</v>
          </cell>
          <cell r="O193">
            <v>-263.68</v>
          </cell>
          <cell r="P193">
            <v>-597.30100000000004</v>
          </cell>
          <cell r="Q193">
            <v>-445.07499999999999</v>
          </cell>
          <cell r="R193">
            <v>-1018.771</v>
          </cell>
          <cell r="S193">
            <v>-285.91800000000001</v>
          </cell>
          <cell r="T193">
            <v>-354.73500000000001</v>
          </cell>
          <cell r="U193">
            <v>-439.69900000000001</v>
          </cell>
          <cell r="V193">
            <v>-545.95000000000005</v>
          </cell>
          <cell r="W193">
            <v>-184.31</v>
          </cell>
          <cell r="X193">
            <v>-269.61200000000002</v>
          </cell>
          <cell r="Y193">
            <v>-0.90400000000000003</v>
          </cell>
          <cell r="Z193">
            <v>-0.90400000000000003</v>
          </cell>
          <cell r="AA193">
            <v>-0.90400000000000003</v>
          </cell>
          <cell r="AB193">
            <v>-0.90400000000000003</v>
          </cell>
          <cell r="AC193">
            <v>-0.90400000000000003</v>
          </cell>
          <cell r="AD193">
            <v>-0.90400000000000003</v>
          </cell>
          <cell r="AE193">
            <v>-0.90400000000000003</v>
          </cell>
          <cell r="AF193">
            <v>-0.90400000000000003</v>
          </cell>
          <cell r="AG193">
            <v>-0.90400000000000003</v>
          </cell>
          <cell r="AH193">
            <v>-0.9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</row>
        <row r="194">
          <cell r="A194" t="str">
            <v>Elec Trans  ULHPFuel Inventory</v>
          </cell>
          <cell r="B194" t="str">
            <v>Elec Trans  ULHP</v>
          </cell>
          <cell r="C194" t="str">
            <v>Fuel Inventory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Elec Trans  ULHPFuel used in electric production</v>
          </cell>
          <cell r="B195" t="str">
            <v>Elec Trans  ULHP</v>
          </cell>
          <cell r="C195" t="str">
            <v>Fuel used in electric production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Elec Trans  ULHPGain/Loss on Sale of Assets (CF)</v>
          </cell>
          <cell r="B196" t="str">
            <v>Elec Trans  ULHP</v>
          </cell>
          <cell r="C196" t="str">
            <v>Gain/Loss on Sale of Assets (CF)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Elec Trans  ULHPGas Purchased</v>
          </cell>
          <cell r="B197" t="str">
            <v>Elec Trans  ULHP</v>
          </cell>
          <cell r="C197" t="str">
            <v>Gas Purchased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Elec Trans  ULHPIncome before Disc Ops &amp; Cumulative eff. Of chg in acctg principles</v>
          </cell>
          <cell r="B198" t="str">
            <v>Elec Trans  ULHP</v>
          </cell>
          <cell r="C198" t="str">
            <v>Income before Disc Ops &amp; Cumulative eff. Of chg in acctg principles</v>
          </cell>
          <cell r="D198">
            <v>0</v>
          </cell>
          <cell r="E198">
            <v>577.16300000000001</v>
          </cell>
          <cell r="F198">
            <v>-4537.7610000000004</v>
          </cell>
          <cell r="G198">
            <v>3154.9649589999999</v>
          </cell>
          <cell r="H198">
            <v>17862.846452000002</v>
          </cell>
          <cell r="I198">
            <v>17275.014009999999</v>
          </cell>
          <cell r="J198">
            <v>17251.666377000001</v>
          </cell>
          <cell r="K198">
            <v>0</v>
          </cell>
          <cell r="L198">
            <v>0</v>
          </cell>
          <cell r="M198">
            <v>0</v>
          </cell>
          <cell r="N198">
            <v>-439.26600000000002</v>
          </cell>
          <cell r="O198">
            <v>-432.26499999999999</v>
          </cell>
          <cell r="P198">
            <v>-732.17</v>
          </cell>
          <cell r="Q198">
            <v>-731.44399999999996</v>
          </cell>
          <cell r="R198">
            <v>119.188</v>
          </cell>
          <cell r="S198">
            <v>-619.81299999999999</v>
          </cell>
          <cell r="T198">
            <v>-523.98099999999999</v>
          </cell>
          <cell r="U198">
            <v>-746.92</v>
          </cell>
          <cell r="V198">
            <v>-431.09</v>
          </cell>
          <cell r="W198">
            <v>-280.76799999999997</v>
          </cell>
          <cell r="X198">
            <v>-412.34899999999999</v>
          </cell>
          <cell r="Y198">
            <v>438.60653400000001</v>
          </cell>
          <cell r="Z198">
            <v>283.43169399999999</v>
          </cell>
          <cell r="AA198">
            <v>343.74947400000002</v>
          </cell>
          <cell r="AB198">
            <v>436.33342399999998</v>
          </cell>
          <cell r="AC198">
            <v>485.03889400000003</v>
          </cell>
          <cell r="AD198">
            <v>534.75536399999999</v>
          </cell>
          <cell r="AE198">
            <v>363.37814400000002</v>
          </cell>
          <cell r="AF198">
            <v>312.620924</v>
          </cell>
          <cell r="AG198">
            <v>296.78750400000001</v>
          </cell>
          <cell r="AH198">
            <v>353.38</v>
          </cell>
          <cell r="AI198">
            <v>1845.0398170000001</v>
          </cell>
          <cell r="AJ198">
            <v>1382.4800399999999</v>
          </cell>
          <cell r="AK198">
            <v>1418.2188000000001</v>
          </cell>
          <cell r="AL198">
            <v>1307.6679790000001</v>
          </cell>
          <cell r="AM198">
            <v>1510.653595</v>
          </cell>
          <cell r="AN198">
            <v>1554.4878630000001</v>
          </cell>
          <cell r="AO198">
            <v>1581.377062</v>
          </cell>
          <cell r="AP198">
            <v>1676.96974</v>
          </cell>
          <cell r="AQ198">
            <v>1340.882024</v>
          </cell>
          <cell r="AR198">
            <v>1476.543696</v>
          </cell>
          <cell r="AS198">
            <v>1389.8901559999999</v>
          </cell>
          <cell r="AT198">
            <v>1378.635679</v>
          </cell>
        </row>
        <row r="199">
          <cell r="A199" t="str">
            <v>Elec Trans  ULHPIncome taxes (CF)</v>
          </cell>
          <cell r="B199" t="str">
            <v>Elec Trans  ULHP</v>
          </cell>
          <cell r="C199" t="str">
            <v>Income taxes (CF)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-209.65100000000001</v>
          </cell>
          <cell r="I199">
            <v>-229.95</v>
          </cell>
          <cell r="J199">
            <v>-250.17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-18.177</v>
          </cell>
          <cell r="AJ199">
            <v>-18.177</v>
          </cell>
          <cell r="AK199">
            <v>-18.177</v>
          </cell>
          <cell r="AL199">
            <v>-18.177</v>
          </cell>
          <cell r="AM199">
            <v>-18.177</v>
          </cell>
          <cell r="AN199">
            <v>-18.177</v>
          </cell>
          <cell r="AO199">
            <v>-18.177</v>
          </cell>
          <cell r="AP199">
            <v>-18.177</v>
          </cell>
          <cell r="AQ199">
            <v>-18.177</v>
          </cell>
          <cell r="AR199">
            <v>-18.177</v>
          </cell>
          <cell r="AS199">
            <v>-18.177</v>
          </cell>
          <cell r="AT199">
            <v>-9.7040000000000006</v>
          </cell>
        </row>
        <row r="200">
          <cell r="A200" t="str">
            <v>Elec Trans  ULHPIncome Taxes Payable</v>
          </cell>
          <cell r="B200" t="str">
            <v>Elec Trans  ULHP</v>
          </cell>
          <cell r="C200" t="str">
            <v>Income Taxes Payable</v>
          </cell>
          <cell r="D200">
            <v>0</v>
          </cell>
          <cell r="E200">
            <v>0</v>
          </cell>
          <cell r="F200">
            <v>-2945.88</v>
          </cell>
          <cell r="G200">
            <v>-366.7</v>
          </cell>
          <cell r="H200">
            <v>-366.7</v>
          </cell>
          <cell r="I200">
            <v>-366.7</v>
          </cell>
          <cell r="J200">
            <v>-366.7</v>
          </cell>
          <cell r="K200">
            <v>0</v>
          </cell>
          <cell r="L200">
            <v>0</v>
          </cell>
          <cell r="M200">
            <v>0</v>
          </cell>
          <cell r="N200">
            <v>-371.74599999999998</v>
          </cell>
          <cell r="O200">
            <v>-456.62</v>
          </cell>
          <cell r="P200">
            <v>-988.70799999999997</v>
          </cell>
          <cell r="Q200">
            <v>-1375.9079999999999</v>
          </cell>
          <cell r="R200">
            <v>-1684.117</v>
          </cell>
          <cell r="S200">
            <v>-2067.529</v>
          </cell>
          <cell r="T200">
            <v>-2383.973</v>
          </cell>
          <cell r="U200">
            <v>-2824.2570000000001</v>
          </cell>
          <cell r="V200">
            <v>-2945.88</v>
          </cell>
          <cell r="W200">
            <v>-147.15700000000001</v>
          </cell>
          <cell r="X200">
            <v>-366.697</v>
          </cell>
          <cell r="Y200">
            <v>-366.697</v>
          </cell>
          <cell r="Z200">
            <v>-366.697</v>
          </cell>
          <cell r="AA200">
            <v>-366.697</v>
          </cell>
          <cell r="AB200">
            <v>-366.697</v>
          </cell>
          <cell r="AC200">
            <v>-366.697</v>
          </cell>
          <cell r="AD200">
            <v>-366.697</v>
          </cell>
          <cell r="AE200">
            <v>-366.697</v>
          </cell>
          <cell r="AF200">
            <v>-366.697</v>
          </cell>
          <cell r="AG200">
            <v>-366.697</v>
          </cell>
          <cell r="AH200">
            <v>-366.7</v>
          </cell>
          <cell r="AI200">
            <v>-365.99400000000003</v>
          </cell>
          <cell r="AJ200">
            <v>-365.28800000000001</v>
          </cell>
          <cell r="AK200">
            <v>-364.58199999999999</v>
          </cell>
          <cell r="AL200">
            <v>-363.87599999999998</v>
          </cell>
          <cell r="AM200">
            <v>-363.17</v>
          </cell>
          <cell r="AN200">
            <v>-362.464</v>
          </cell>
          <cell r="AO200">
            <v>-361.75799999999998</v>
          </cell>
          <cell r="AP200">
            <v>-361.05200000000002</v>
          </cell>
          <cell r="AQ200">
            <v>-360.346</v>
          </cell>
          <cell r="AR200">
            <v>-359.64</v>
          </cell>
          <cell r="AS200">
            <v>-358.93400000000003</v>
          </cell>
          <cell r="AT200">
            <v>-366.7</v>
          </cell>
        </row>
        <row r="201">
          <cell r="A201" t="str">
            <v>Elec Trans  ULHPInterest (net of amount capitalized) (CF)</v>
          </cell>
          <cell r="B201" t="str">
            <v>Elec Trans  ULHP</v>
          </cell>
          <cell r="C201" t="str">
            <v>Interest (net of amount capitalized) (CF)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-15.676069999999999</v>
          </cell>
          <cell r="I201">
            <v>-11.109260000000001</v>
          </cell>
          <cell r="J201">
            <v>-11.16525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-0.41400999999999999</v>
          </cell>
          <cell r="AJ201">
            <v>-0.71443000000000001</v>
          </cell>
          <cell r="AK201">
            <v>-1.0086599999999999</v>
          </cell>
          <cell r="AL201">
            <v>-1.23864</v>
          </cell>
          <cell r="AM201">
            <v>-1.4044300000000001</v>
          </cell>
          <cell r="AN201">
            <v>-1.32131</v>
          </cell>
          <cell r="AO201">
            <v>-1.2552300000000001</v>
          </cell>
          <cell r="AP201">
            <v>-1.5059100000000001</v>
          </cell>
          <cell r="AQ201">
            <v>-1.72889</v>
          </cell>
          <cell r="AR201">
            <v>-1.89832</v>
          </cell>
          <cell r="AS201">
            <v>-2.0668899999999999</v>
          </cell>
          <cell r="AT201">
            <v>-1.1193500000000001</v>
          </cell>
        </row>
        <row r="202">
          <cell r="A202" t="str">
            <v>Elec Trans  ULHPInterest Income</v>
          </cell>
          <cell r="B202" t="str">
            <v>Elec Trans  ULHP</v>
          </cell>
          <cell r="C202" t="str">
            <v>Interest Income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Elec Trans  ULHPInterest on long term debt - TOTAL</v>
          </cell>
          <cell r="B203" t="str">
            <v>Elec Trans  ULHP</v>
          </cell>
          <cell r="C203" t="str">
            <v>Interest on long term debt - TOTAL</v>
          </cell>
          <cell r="D203">
            <v>0</v>
          </cell>
          <cell r="E203">
            <v>307.85399999999998</v>
          </cell>
          <cell r="F203">
            <v>164.92</v>
          </cell>
          <cell r="G203">
            <v>167.36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18.471</v>
          </cell>
          <cell r="O203">
            <v>18.471</v>
          </cell>
          <cell r="P203">
            <v>18.363</v>
          </cell>
          <cell r="Q203">
            <v>18.268999999999998</v>
          </cell>
          <cell r="R203">
            <v>18.268999999999998</v>
          </cell>
          <cell r="S203">
            <v>18.268999999999998</v>
          </cell>
          <cell r="T203">
            <v>18.268999999999998</v>
          </cell>
          <cell r="U203">
            <v>18.268999999999998</v>
          </cell>
          <cell r="V203">
            <v>18.27</v>
          </cell>
          <cell r="W203">
            <v>7.617</v>
          </cell>
          <cell r="X203">
            <v>8.3810000000000002</v>
          </cell>
          <cell r="Y203">
            <v>18.268000000000001</v>
          </cell>
          <cell r="Z203">
            <v>14.788</v>
          </cell>
          <cell r="AA203">
            <v>14.788</v>
          </cell>
          <cell r="AB203">
            <v>14.788</v>
          </cell>
          <cell r="AC203">
            <v>14.788</v>
          </cell>
          <cell r="AD203">
            <v>14.788</v>
          </cell>
          <cell r="AE203">
            <v>14.788</v>
          </cell>
          <cell r="AF203">
            <v>14.788</v>
          </cell>
          <cell r="AG203">
            <v>14.788</v>
          </cell>
          <cell r="AH203">
            <v>14.79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Elec Trans  ULHPInterest on Total Short Term Debt</v>
          </cell>
          <cell r="B204" t="str">
            <v>Elec Trans  ULHP</v>
          </cell>
          <cell r="C204" t="str">
            <v>Interest on Total Short Term Debt</v>
          </cell>
          <cell r="D204">
            <v>0</v>
          </cell>
          <cell r="E204">
            <v>57.966999999999999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Elec Trans  ULHPInvestment in Unconsolidated Subs</v>
          </cell>
          <cell r="B205" t="str">
            <v>Elec Trans  ULHP</v>
          </cell>
          <cell r="C205" t="str">
            <v>Investment in Unconsolidated Subs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Elec Trans  ULHPIssuance of long-term debt (CF)</v>
          </cell>
          <cell r="B206" t="str">
            <v>Elec Trans  ULHP</v>
          </cell>
          <cell r="C206" t="str">
            <v>Issuance of long-term debt (CF)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Elec Trans  ULHPIssuance of preferred stock (CF)</v>
          </cell>
          <cell r="B207" t="str">
            <v>Elec Trans  ULHP</v>
          </cell>
          <cell r="C207" t="str">
            <v>Issuance of preferred stock (CF)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</row>
        <row r="208">
          <cell r="A208" t="str">
            <v>Elec Trans  ULHPMaterials and Supplies</v>
          </cell>
          <cell r="B208" t="str">
            <v>Elec Trans  ULHP</v>
          </cell>
          <cell r="C208" t="str">
            <v>Materials and Supplies</v>
          </cell>
          <cell r="D208">
            <v>0</v>
          </cell>
          <cell r="E208">
            <v>28.388999999999999</v>
          </cell>
          <cell r="F208">
            <v>8.1</v>
          </cell>
          <cell r="G208">
            <v>8.39</v>
          </cell>
          <cell r="H208">
            <v>8.39</v>
          </cell>
          <cell r="I208">
            <v>8.39</v>
          </cell>
          <cell r="J208">
            <v>8.39</v>
          </cell>
          <cell r="K208">
            <v>0</v>
          </cell>
          <cell r="L208">
            <v>0</v>
          </cell>
          <cell r="M208">
            <v>9.0909999999999993</v>
          </cell>
          <cell r="N208">
            <v>9.7669999999999995</v>
          </cell>
          <cell r="O208">
            <v>9.1329999999999991</v>
          </cell>
          <cell r="P208">
            <v>9.2880000000000003</v>
          </cell>
          <cell r="Q208">
            <v>9.0749999999999993</v>
          </cell>
          <cell r="R208">
            <v>8.1340000000000003</v>
          </cell>
          <cell r="S208">
            <v>7.9960000000000004</v>
          </cell>
          <cell r="T208">
            <v>8.7270000000000003</v>
          </cell>
          <cell r="U208">
            <v>7.8780000000000001</v>
          </cell>
          <cell r="V208">
            <v>8.1</v>
          </cell>
          <cell r="W208">
            <v>8.3160000000000007</v>
          </cell>
          <cell r="X208">
            <v>8.3940000000000001</v>
          </cell>
          <cell r="Y208">
            <v>8.3940000000000001</v>
          </cell>
          <cell r="Z208">
            <v>8.3940000000000001</v>
          </cell>
          <cell r="AA208">
            <v>8.3940000000000001</v>
          </cell>
          <cell r="AB208">
            <v>8.3940000000000001</v>
          </cell>
          <cell r="AC208">
            <v>8.3940000000000001</v>
          </cell>
          <cell r="AD208">
            <v>8.3940000000000001</v>
          </cell>
          <cell r="AE208">
            <v>8.3940000000000001</v>
          </cell>
          <cell r="AF208">
            <v>8.3940000000000001</v>
          </cell>
          <cell r="AG208">
            <v>8.3940000000000001</v>
          </cell>
          <cell r="AH208">
            <v>8.39</v>
          </cell>
          <cell r="AI208">
            <v>8.39</v>
          </cell>
          <cell r="AJ208">
            <v>8.39</v>
          </cell>
          <cell r="AK208">
            <v>8.39</v>
          </cell>
          <cell r="AL208">
            <v>8.39</v>
          </cell>
          <cell r="AM208">
            <v>8.39</v>
          </cell>
          <cell r="AN208">
            <v>8.39</v>
          </cell>
          <cell r="AO208">
            <v>8.39</v>
          </cell>
          <cell r="AP208">
            <v>8.39</v>
          </cell>
          <cell r="AQ208">
            <v>8.39</v>
          </cell>
          <cell r="AR208">
            <v>8.39</v>
          </cell>
          <cell r="AS208">
            <v>8.39</v>
          </cell>
          <cell r="AT208">
            <v>8.39</v>
          </cell>
        </row>
        <row r="209">
          <cell r="A209" t="str">
            <v>Elec Trans  ULHPMaterials, supplies, and fuel (CF)</v>
          </cell>
          <cell r="B209" t="str">
            <v>Elec Trans  ULHP</v>
          </cell>
          <cell r="C209" t="str">
            <v>Materials, supplies, and fuel (CF)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Elec Trans  ULHPMinority Interest</v>
          </cell>
          <cell r="B210" t="str">
            <v>Elec Trans  ULHP</v>
          </cell>
          <cell r="C210" t="str">
            <v>Minority Interest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Elec Trans  ULHPMinority Interest Balance</v>
          </cell>
          <cell r="B211" t="str">
            <v>Elec Trans  ULHP</v>
          </cell>
          <cell r="C211" t="str">
            <v>Minority Interest Balance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Elec Trans  ULHPNatural Gas in Storage</v>
          </cell>
          <cell r="B212" t="str">
            <v>Elec Trans  ULHP</v>
          </cell>
          <cell r="C212" t="str">
            <v>Natural Gas in Storage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Elec Trans  ULHPNet cash provided by (used in) financing activities (CF)</v>
          </cell>
          <cell r="B213" t="str">
            <v>Elec Trans  ULHP</v>
          </cell>
          <cell r="C213" t="str">
            <v>Net cash provided by (used in) financing activities (CF)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-4.91</v>
          </cell>
          <cell r="I213">
            <v>-5.85</v>
          </cell>
          <cell r="J213">
            <v>-7.93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-0.4</v>
          </cell>
          <cell r="AJ213">
            <v>-0.4</v>
          </cell>
          <cell r="AK213">
            <v>-0.4</v>
          </cell>
          <cell r="AL213">
            <v>-0.4</v>
          </cell>
          <cell r="AM213">
            <v>-0.41</v>
          </cell>
          <cell r="AN213">
            <v>-0.41</v>
          </cell>
          <cell r="AO213">
            <v>-0.41</v>
          </cell>
          <cell r="AP213">
            <v>-0.41</v>
          </cell>
          <cell r="AQ213">
            <v>-0.41</v>
          </cell>
          <cell r="AR213">
            <v>-0.42</v>
          </cell>
          <cell r="AS213">
            <v>-0.42</v>
          </cell>
          <cell r="AT213">
            <v>-0.42</v>
          </cell>
        </row>
        <row r="214">
          <cell r="A214" t="str">
            <v>Elec Trans  ULHPNet cash provided by (used in) investing activities (CF)</v>
          </cell>
          <cell r="B214" t="str">
            <v>Elec Trans  ULHP</v>
          </cell>
          <cell r="C214" t="str">
            <v>Net cash provided by (used in) investing activities (CF)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-1263.4177400000001</v>
          </cell>
          <cell r="I214">
            <v>-932.42049999999995</v>
          </cell>
          <cell r="J214">
            <v>-793.95980999999995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-119.08060999999999</v>
          </cell>
          <cell r="AJ214">
            <v>-116.40013</v>
          </cell>
          <cell r="AK214">
            <v>-131.86927</v>
          </cell>
          <cell r="AL214">
            <v>-93.347909999999999</v>
          </cell>
          <cell r="AM214">
            <v>-88.741889999999998</v>
          </cell>
          <cell r="AN214">
            <v>-92.822990000000004</v>
          </cell>
          <cell r="AO214">
            <v>-159.69986</v>
          </cell>
          <cell r="AP214">
            <v>-111.61834</v>
          </cell>
          <cell r="AQ214">
            <v>-77.402000000000001</v>
          </cell>
          <cell r="AR214">
            <v>-92.965909999999994</v>
          </cell>
          <cell r="AS214">
            <v>-79.85754</v>
          </cell>
          <cell r="AT214">
            <v>-99.611289999999997</v>
          </cell>
        </row>
        <row r="215">
          <cell r="A215" t="str">
            <v>Elec Trans  ULHPNet cash provided by (used in) operating activities (CF)</v>
          </cell>
          <cell r="B215" t="str">
            <v>Elec Trans  ULHP</v>
          </cell>
          <cell r="C215" t="str">
            <v>Net cash provided by (used in) operating activities (CF)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18480.005270000001</v>
          </cell>
          <cell r="I215">
            <v>18491.218648999999</v>
          </cell>
          <cell r="J215">
            <v>18511.724549999999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1525.0314089999999</v>
          </cell>
          <cell r="AJ215">
            <v>1532.1054449999999</v>
          </cell>
          <cell r="AK215">
            <v>1494.985265</v>
          </cell>
          <cell r="AL215">
            <v>1466.7892589999999</v>
          </cell>
          <cell r="AM215">
            <v>1453.3129269999999</v>
          </cell>
          <cell r="AN215">
            <v>1564.723982</v>
          </cell>
          <cell r="AO215">
            <v>1654.188159</v>
          </cell>
          <cell r="AP215">
            <v>1689.5633600000001</v>
          </cell>
          <cell r="AQ215">
            <v>1638.0777210000001</v>
          </cell>
          <cell r="AR215">
            <v>1471.2785650000001</v>
          </cell>
          <cell r="AS215">
            <v>1455.206684</v>
          </cell>
          <cell r="AT215">
            <v>1534.742493</v>
          </cell>
        </row>
        <row r="216">
          <cell r="A216" t="str">
            <v>Elec Trans  ULHPNet income (CF)</v>
          </cell>
          <cell r="B216" t="str">
            <v>Elec Trans  ULHP</v>
          </cell>
          <cell r="C216" t="str">
            <v>Net income (CF)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17862.846452000002</v>
          </cell>
          <cell r="I216">
            <v>17275.014009999999</v>
          </cell>
          <cell r="J216">
            <v>17251.666377000001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1845.0398170000001</v>
          </cell>
          <cell r="AJ216">
            <v>1382.4800399999999</v>
          </cell>
          <cell r="AK216">
            <v>1418.2188000000001</v>
          </cell>
          <cell r="AL216">
            <v>1307.6679790000001</v>
          </cell>
          <cell r="AM216">
            <v>1510.653595</v>
          </cell>
          <cell r="AN216">
            <v>1554.4878630000001</v>
          </cell>
          <cell r="AO216">
            <v>1581.377062</v>
          </cell>
          <cell r="AP216">
            <v>1676.96974</v>
          </cell>
          <cell r="AQ216">
            <v>1340.882024</v>
          </cell>
          <cell r="AR216">
            <v>1476.543696</v>
          </cell>
          <cell r="AS216">
            <v>1389.8901559999999</v>
          </cell>
          <cell r="AT216">
            <v>1378.635679</v>
          </cell>
        </row>
        <row r="217">
          <cell r="A217" t="str">
            <v>Elec Trans  ULHPNet Income (Utility &amp; Non-Utility)</v>
          </cell>
          <cell r="B217" t="str">
            <v>Elec Trans  ULHP</v>
          </cell>
          <cell r="C217" t="str">
            <v>Net Income (Utility &amp; Non-Utility)</v>
          </cell>
          <cell r="D217">
            <v>0</v>
          </cell>
          <cell r="E217">
            <v>577.16300000000001</v>
          </cell>
          <cell r="F217">
            <v>-4537.7610000000004</v>
          </cell>
          <cell r="G217">
            <v>3154.9649589999999</v>
          </cell>
          <cell r="H217">
            <v>17862.846452000002</v>
          </cell>
          <cell r="I217">
            <v>17275.014009999999</v>
          </cell>
          <cell r="J217">
            <v>17251.666377000001</v>
          </cell>
          <cell r="K217">
            <v>0</v>
          </cell>
          <cell r="L217">
            <v>0</v>
          </cell>
          <cell r="M217">
            <v>0</v>
          </cell>
          <cell r="N217">
            <v>-439.26600000000002</v>
          </cell>
          <cell r="O217">
            <v>-432.26499999999999</v>
          </cell>
          <cell r="P217">
            <v>-732.17</v>
          </cell>
          <cell r="Q217">
            <v>-731.44399999999996</v>
          </cell>
          <cell r="R217">
            <v>119.188</v>
          </cell>
          <cell r="S217">
            <v>-619.81299999999999</v>
          </cell>
          <cell r="T217">
            <v>-523.98099999999999</v>
          </cell>
          <cell r="U217">
            <v>-746.92</v>
          </cell>
          <cell r="V217">
            <v>-431.09</v>
          </cell>
          <cell r="W217">
            <v>-280.76799999999997</v>
          </cell>
          <cell r="X217">
            <v>-412.34899999999999</v>
          </cell>
          <cell r="Y217">
            <v>438.60653400000001</v>
          </cell>
          <cell r="Z217">
            <v>283.43169399999999</v>
          </cell>
          <cell r="AA217">
            <v>343.74947400000002</v>
          </cell>
          <cell r="AB217">
            <v>436.33342399999998</v>
          </cell>
          <cell r="AC217">
            <v>485.03889400000003</v>
          </cell>
          <cell r="AD217">
            <v>534.75536399999999</v>
          </cell>
          <cell r="AE217">
            <v>363.37814400000002</v>
          </cell>
          <cell r="AF217">
            <v>312.620924</v>
          </cell>
          <cell r="AG217">
            <v>296.78750400000001</v>
          </cell>
          <cell r="AH217">
            <v>353.38</v>
          </cell>
          <cell r="AI217">
            <v>1845.0398170000001</v>
          </cell>
          <cell r="AJ217">
            <v>1382.4800399999999</v>
          </cell>
          <cell r="AK217">
            <v>1418.2188000000001</v>
          </cell>
          <cell r="AL217">
            <v>1307.6679790000001</v>
          </cell>
          <cell r="AM217">
            <v>1510.653595</v>
          </cell>
          <cell r="AN217">
            <v>1554.4878630000001</v>
          </cell>
          <cell r="AO217">
            <v>1581.377062</v>
          </cell>
          <cell r="AP217">
            <v>1676.96974</v>
          </cell>
          <cell r="AQ217">
            <v>1340.882024</v>
          </cell>
          <cell r="AR217">
            <v>1476.543696</v>
          </cell>
          <cell r="AS217">
            <v>1389.8901559999999</v>
          </cell>
          <cell r="AT217">
            <v>1378.635679</v>
          </cell>
        </row>
        <row r="218">
          <cell r="A218" t="str">
            <v>Elec Trans  ULHPNet increase (decrease) in cash and cash equivalents (CF)</v>
          </cell>
          <cell r="B218" t="str">
            <v>Elec Trans  ULHP</v>
          </cell>
          <cell r="C218" t="str">
            <v>Net increase (decrease) in cash and cash equivalents (CF)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17211.677530000001</v>
          </cell>
          <cell r="I218">
            <v>17552.948149</v>
          </cell>
          <cell r="J218">
            <v>17709.834739999998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1405.5507990000001</v>
          </cell>
          <cell r="AJ218">
            <v>1415.3053150000001</v>
          </cell>
          <cell r="AK218">
            <v>1362.715995</v>
          </cell>
          <cell r="AL218">
            <v>1373.0413490000001</v>
          </cell>
          <cell r="AM218">
            <v>1364.1610370000001</v>
          </cell>
          <cell r="AN218">
            <v>1471.490992</v>
          </cell>
          <cell r="AO218">
            <v>1494.078299</v>
          </cell>
          <cell r="AP218">
            <v>1577.53502</v>
          </cell>
          <cell r="AQ218">
            <v>1560.265721</v>
          </cell>
          <cell r="AR218">
            <v>1377.8926550000001</v>
          </cell>
          <cell r="AS218">
            <v>1374.929144</v>
          </cell>
          <cell r="AT218">
            <v>1434.7112030000001</v>
          </cell>
        </row>
        <row r="219">
          <cell r="A219" t="str">
            <v>Elec Trans  ULHPNet Property, Plant &amp; Equipment</v>
          </cell>
          <cell r="B219" t="str">
            <v>Elec Trans  ULHP</v>
          </cell>
          <cell r="C219" t="str">
            <v>Net Property, Plant &amp; Equipment</v>
          </cell>
          <cell r="D219">
            <v>0</v>
          </cell>
          <cell r="E219">
            <v>14734.892</v>
          </cell>
          <cell r="F219">
            <v>13454.15</v>
          </cell>
          <cell r="G219">
            <v>15352.09</v>
          </cell>
          <cell r="H219">
            <v>15666.65763</v>
          </cell>
          <cell r="I219">
            <v>15604.424150000001</v>
          </cell>
          <cell r="J219">
            <v>15382.179120000001</v>
          </cell>
          <cell r="K219">
            <v>0</v>
          </cell>
          <cell r="L219">
            <v>0</v>
          </cell>
          <cell r="M219">
            <v>14951.888000000001</v>
          </cell>
          <cell r="N219">
            <v>14585.043</v>
          </cell>
          <cell r="O219">
            <v>14630.458000000001</v>
          </cell>
          <cell r="P219">
            <v>14712.69</v>
          </cell>
          <cell r="Q219">
            <v>14744.254999999999</v>
          </cell>
          <cell r="R219">
            <v>15003.117</v>
          </cell>
          <cell r="S219">
            <v>13896.411899999999</v>
          </cell>
          <cell r="T219">
            <v>13265.481823</v>
          </cell>
          <cell r="U219">
            <v>13328.020699999999</v>
          </cell>
          <cell r="V219">
            <v>13454.15</v>
          </cell>
          <cell r="W219">
            <v>13500.2217</v>
          </cell>
          <cell r="X219">
            <v>13508.923059999999</v>
          </cell>
          <cell r="Y219">
            <v>13783.0352</v>
          </cell>
          <cell r="Z219">
            <v>14072.344129999999</v>
          </cell>
          <cell r="AA219">
            <v>14332.718779999999</v>
          </cell>
          <cell r="AB219">
            <v>14777.045969999999</v>
          </cell>
          <cell r="AC219">
            <v>14872.09906</v>
          </cell>
          <cell r="AD219">
            <v>14956.704760000001</v>
          </cell>
          <cell r="AE219">
            <v>15030.70515</v>
          </cell>
          <cell r="AF219">
            <v>15228.33928</v>
          </cell>
          <cell r="AG219">
            <v>15332.273209999999</v>
          </cell>
          <cell r="AH219">
            <v>15352.09</v>
          </cell>
          <cell r="AI219">
            <v>15392.907929999999</v>
          </cell>
          <cell r="AJ219">
            <v>15431.00842</v>
          </cell>
          <cell r="AK219">
            <v>15484.50181</v>
          </cell>
          <cell r="AL219">
            <v>15499.340029999999</v>
          </cell>
          <cell r="AM219">
            <v>15509.48489</v>
          </cell>
          <cell r="AN219">
            <v>15523.607050000001</v>
          </cell>
          <cell r="AO219">
            <v>15604.214470000001</v>
          </cell>
          <cell r="AP219">
            <v>15636.48386</v>
          </cell>
          <cell r="AQ219">
            <v>15634.42101</v>
          </cell>
          <cell r="AR219">
            <v>15647.944320000001</v>
          </cell>
          <cell r="AS219">
            <v>15648.27601</v>
          </cell>
          <cell r="AT219">
            <v>15666.65763</v>
          </cell>
        </row>
        <row r="220">
          <cell r="A220" t="str">
            <v>Elec Trans  ULHPNotes Payable - to affiliated companies</v>
          </cell>
          <cell r="B220" t="str">
            <v>Elec Trans  ULHP</v>
          </cell>
          <cell r="C220" t="str">
            <v>Notes Payable - to affiliated companies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Elec Trans  ULHPNotes payable &amp; other short term obligations</v>
          </cell>
          <cell r="B221" t="str">
            <v>Elec Trans  ULHP</v>
          </cell>
          <cell r="C221" t="str">
            <v>Notes payable &amp; other short term obligations</v>
          </cell>
          <cell r="D221">
            <v>0</v>
          </cell>
          <cell r="E221">
            <v>787.202</v>
          </cell>
          <cell r="F221">
            <v>0</v>
          </cell>
          <cell r="G221">
            <v>3.01</v>
          </cell>
          <cell r="H221">
            <v>3.01</v>
          </cell>
          <cell r="I221">
            <v>3.01</v>
          </cell>
          <cell r="J221">
            <v>3.01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2.5819999999999999</v>
          </cell>
          <cell r="X221">
            <v>3.0049999999999999</v>
          </cell>
          <cell r="Y221">
            <v>3.0049999999999999</v>
          </cell>
          <cell r="Z221">
            <v>3.0049999999999999</v>
          </cell>
          <cell r="AA221">
            <v>3.0049999999999999</v>
          </cell>
          <cell r="AB221">
            <v>3.0049999999999999</v>
          </cell>
          <cell r="AC221">
            <v>3.0049999999999999</v>
          </cell>
          <cell r="AD221">
            <v>3.0049999999999999</v>
          </cell>
          <cell r="AE221">
            <v>3.0049999999999999</v>
          </cell>
          <cell r="AF221">
            <v>3.0049999999999999</v>
          </cell>
          <cell r="AG221">
            <v>3.0049999999999999</v>
          </cell>
          <cell r="AH221">
            <v>3.01</v>
          </cell>
          <cell r="AI221">
            <v>3.01</v>
          </cell>
          <cell r="AJ221">
            <v>3.01</v>
          </cell>
          <cell r="AK221">
            <v>3.01</v>
          </cell>
          <cell r="AL221">
            <v>3.01</v>
          </cell>
          <cell r="AM221">
            <v>3.01</v>
          </cell>
          <cell r="AN221">
            <v>3.01</v>
          </cell>
          <cell r="AO221">
            <v>3.01</v>
          </cell>
          <cell r="AP221">
            <v>3.01</v>
          </cell>
          <cell r="AQ221">
            <v>3.01</v>
          </cell>
          <cell r="AR221">
            <v>3.01</v>
          </cell>
          <cell r="AS221">
            <v>3.01</v>
          </cell>
          <cell r="AT221">
            <v>3.01</v>
          </cell>
        </row>
        <row r="222">
          <cell r="A222" t="str">
            <v>Elec Trans  ULHPNotes Receivable</v>
          </cell>
          <cell r="B222" t="str">
            <v>Elec Trans  ULHP</v>
          </cell>
          <cell r="C222" t="str">
            <v>Notes Receivable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Elec Trans  ULHPNotes Receivable - From Affiliated Companies</v>
          </cell>
          <cell r="B223" t="str">
            <v>Elec Trans  ULHP</v>
          </cell>
          <cell r="C223" t="str">
            <v>Notes Receivable - From Affiliated Companies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Elec Trans  ULHPOff-System Sales</v>
          </cell>
          <cell r="B224" t="str">
            <v>Elec Trans  ULHP</v>
          </cell>
          <cell r="C224" t="str">
            <v>Off-System Sales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Elec Trans  ULHPOperating Income (Utility Only)</v>
          </cell>
          <cell r="B225" t="str">
            <v>Elec Trans  ULHP</v>
          </cell>
          <cell r="C225" t="str">
            <v>Operating Income (Utility Only)</v>
          </cell>
          <cell r="D225">
            <v>0</v>
          </cell>
          <cell r="E225">
            <v>1124.896</v>
          </cell>
          <cell r="F225">
            <v>-4365.893</v>
          </cell>
          <cell r="G225">
            <v>3317.2462390000001</v>
          </cell>
          <cell r="H225">
            <v>17853.512965999998</v>
          </cell>
          <cell r="I225">
            <v>17270.44555</v>
          </cell>
          <cell r="J225">
            <v>17247.218891</v>
          </cell>
          <cell r="K225">
            <v>0</v>
          </cell>
          <cell r="L225">
            <v>0</v>
          </cell>
          <cell r="M225">
            <v>0</v>
          </cell>
          <cell r="N225">
            <v>-418.94200000000001</v>
          </cell>
          <cell r="O225">
            <v>-416.45699999999999</v>
          </cell>
          <cell r="P225">
            <v>-714.548</v>
          </cell>
          <cell r="Q225">
            <v>-710.96100000000001</v>
          </cell>
          <cell r="R225">
            <v>139.24600000000001</v>
          </cell>
          <cell r="S225">
            <v>-600.39400000000001</v>
          </cell>
          <cell r="T225">
            <v>-504.88400000000001</v>
          </cell>
          <cell r="U225">
            <v>-726.84299999999996</v>
          </cell>
          <cell r="V225">
            <v>-412.11</v>
          </cell>
          <cell r="W225">
            <v>-273.58300000000003</v>
          </cell>
          <cell r="X225">
            <v>-399.923</v>
          </cell>
          <cell r="Y225">
            <v>458.15669100000002</v>
          </cell>
          <cell r="Z225">
            <v>298.468121</v>
          </cell>
          <cell r="AA225">
            <v>357.651521</v>
          </cell>
          <cell r="AB225">
            <v>449.727261</v>
          </cell>
          <cell r="AC225">
            <v>498.20736099999999</v>
          </cell>
          <cell r="AD225">
            <v>547.45860100000004</v>
          </cell>
          <cell r="AE225">
            <v>375.59978100000001</v>
          </cell>
          <cell r="AF225">
            <v>324.14743099999998</v>
          </cell>
          <cell r="AG225">
            <v>310.83547099999998</v>
          </cell>
          <cell r="AH225">
            <v>370.5</v>
          </cell>
          <cell r="AI225">
            <v>1845.1133199999999</v>
          </cell>
          <cell r="AJ225">
            <v>1382.340277</v>
          </cell>
          <cell r="AK225">
            <v>1417.6944100000001</v>
          </cell>
          <cell r="AL225">
            <v>1306.9638219999999</v>
          </cell>
          <cell r="AM225">
            <v>1509.777313</v>
          </cell>
          <cell r="AN225">
            <v>1553.714295</v>
          </cell>
          <cell r="AO225">
            <v>1580.647385</v>
          </cell>
          <cell r="AP225">
            <v>1675.991978</v>
          </cell>
          <cell r="AQ225">
            <v>1339.6787870000001</v>
          </cell>
          <cell r="AR225">
            <v>1475.134816</v>
          </cell>
          <cell r="AS225">
            <v>1388.371007</v>
          </cell>
          <cell r="AT225">
            <v>1378.0855570000001</v>
          </cell>
        </row>
        <row r="226">
          <cell r="A226" t="str">
            <v>Elec Trans  ULHPOther - Net Total</v>
          </cell>
          <cell r="B226" t="str">
            <v>Elec Trans  ULHP</v>
          </cell>
          <cell r="C226" t="str">
            <v>Other - Net Total</v>
          </cell>
          <cell r="D226">
            <v>0</v>
          </cell>
          <cell r="E226">
            <v>64.194000000000003</v>
          </cell>
          <cell r="F226">
            <v>-10.747999999999999</v>
          </cell>
          <cell r="G226">
            <v>-5.3363300000000002</v>
          </cell>
          <cell r="H226">
            <v>-6.0705479999999996</v>
          </cell>
          <cell r="I226">
            <v>-6.2577889999999998</v>
          </cell>
          <cell r="J226">
            <v>-6.4248469999999998</v>
          </cell>
          <cell r="K226">
            <v>0</v>
          </cell>
          <cell r="L226">
            <v>0</v>
          </cell>
          <cell r="M226">
            <v>0</v>
          </cell>
          <cell r="N226">
            <v>-4.8650000000000002</v>
          </cell>
          <cell r="O226">
            <v>-8.5999999999999993E-2</v>
          </cell>
          <cell r="P226">
            <v>-0.5</v>
          </cell>
          <cell r="Q226">
            <v>-0.437</v>
          </cell>
          <cell r="R226">
            <v>-0.39100000000000001</v>
          </cell>
          <cell r="S226">
            <v>-0.33800000000000002</v>
          </cell>
          <cell r="T226">
            <v>-0.89100000000000001</v>
          </cell>
          <cell r="U226">
            <v>-2.71</v>
          </cell>
          <cell r="V226">
            <v>-0.53</v>
          </cell>
          <cell r="W226">
            <v>-1.149</v>
          </cell>
          <cell r="X226">
            <v>-0.248</v>
          </cell>
          <cell r="Y226">
            <v>-0.35725000000000001</v>
          </cell>
          <cell r="Z226">
            <v>-0.38990000000000002</v>
          </cell>
          <cell r="AA226">
            <v>-0.40048</v>
          </cell>
          <cell r="AB226">
            <v>-0.41470000000000001</v>
          </cell>
          <cell r="AC226">
            <v>-0.38723000000000002</v>
          </cell>
          <cell r="AD226">
            <v>-0.40048</v>
          </cell>
          <cell r="AE226">
            <v>-0.38733000000000001</v>
          </cell>
          <cell r="AF226">
            <v>-0.35726000000000002</v>
          </cell>
          <cell r="AG226">
            <v>-0.41470000000000001</v>
          </cell>
          <cell r="AH226">
            <v>-0.43</v>
          </cell>
          <cell r="AI226">
            <v>-0.46600200000000003</v>
          </cell>
          <cell r="AJ226">
            <v>-0.55091299999999999</v>
          </cell>
          <cell r="AK226">
            <v>-0.462814</v>
          </cell>
          <cell r="AL226">
            <v>-0.50982400000000005</v>
          </cell>
          <cell r="AM226">
            <v>-0.50669299999999995</v>
          </cell>
          <cell r="AN226">
            <v>-0.52531899999999998</v>
          </cell>
          <cell r="AO226">
            <v>-0.50205900000000003</v>
          </cell>
          <cell r="AP226">
            <v>-0.50669299999999995</v>
          </cell>
          <cell r="AQ226">
            <v>-0.50216000000000005</v>
          </cell>
          <cell r="AR226">
            <v>-0.46701700000000002</v>
          </cell>
          <cell r="AS226">
            <v>-0.52531899999999998</v>
          </cell>
          <cell r="AT226">
            <v>-0.54573400000000005</v>
          </cell>
        </row>
        <row r="227">
          <cell r="A227" t="str">
            <v>Elec Trans  ULHPOther - Non-Current Liabilities</v>
          </cell>
          <cell r="B227" t="str">
            <v>Elec Trans  ULHP</v>
          </cell>
          <cell r="C227" t="str">
            <v>Other - Non-Current Liabilities</v>
          </cell>
          <cell r="D227">
            <v>0</v>
          </cell>
          <cell r="E227">
            <v>-12188.694</v>
          </cell>
          <cell r="F227">
            <v>19.21</v>
          </cell>
          <cell r="G227">
            <v>19.21</v>
          </cell>
          <cell r="H227">
            <v>19.21</v>
          </cell>
          <cell r="I227">
            <v>19.21</v>
          </cell>
          <cell r="J227">
            <v>19.21</v>
          </cell>
          <cell r="K227">
            <v>0</v>
          </cell>
          <cell r="L227">
            <v>0</v>
          </cell>
          <cell r="M227">
            <v>24.975000000000001</v>
          </cell>
          <cell r="N227">
            <v>24.975000000000001</v>
          </cell>
          <cell r="O227">
            <v>27.664000000000001</v>
          </cell>
          <cell r="P227">
            <v>33.972999999999999</v>
          </cell>
          <cell r="Q227">
            <v>27.15</v>
          </cell>
          <cell r="R227">
            <v>25.518999999999998</v>
          </cell>
          <cell r="S227">
            <v>25.518999999999998</v>
          </cell>
          <cell r="T227">
            <v>25.518999999999998</v>
          </cell>
          <cell r="U227">
            <v>25.518999999999998</v>
          </cell>
          <cell r="V227">
            <v>19.21</v>
          </cell>
          <cell r="W227">
            <v>19.21</v>
          </cell>
          <cell r="X227">
            <v>19.21</v>
          </cell>
          <cell r="Y227">
            <v>19.21</v>
          </cell>
          <cell r="Z227">
            <v>19.21</v>
          </cell>
          <cell r="AA227">
            <v>19.21</v>
          </cell>
          <cell r="AB227">
            <v>19.21</v>
          </cell>
          <cell r="AC227">
            <v>19.21</v>
          </cell>
          <cell r="AD227">
            <v>19.21</v>
          </cell>
          <cell r="AE227">
            <v>19.21</v>
          </cell>
          <cell r="AF227">
            <v>19.21</v>
          </cell>
          <cell r="AG227">
            <v>19.21</v>
          </cell>
          <cell r="AH227">
            <v>19.21</v>
          </cell>
          <cell r="AI227">
            <v>19.21</v>
          </cell>
          <cell r="AJ227">
            <v>19.21</v>
          </cell>
          <cell r="AK227">
            <v>19.21</v>
          </cell>
          <cell r="AL227">
            <v>19.21</v>
          </cell>
          <cell r="AM227">
            <v>19.21</v>
          </cell>
          <cell r="AN227">
            <v>19.21</v>
          </cell>
          <cell r="AO227">
            <v>19.21</v>
          </cell>
          <cell r="AP227">
            <v>19.21</v>
          </cell>
          <cell r="AQ227">
            <v>19.21</v>
          </cell>
          <cell r="AR227">
            <v>19.21</v>
          </cell>
          <cell r="AS227">
            <v>19.21</v>
          </cell>
          <cell r="AT227">
            <v>19.21</v>
          </cell>
        </row>
        <row r="228">
          <cell r="A228" t="str">
            <v>Elec Trans  ULHPOther Assets - Other</v>
          </cell>
          <cell r="B228" t="str">
            <v>Elec Trans  ULHP</v>
          </cell>
          <cell r="C228" t="str">
            <v>Other Assets - Other</v>
          </cell>
          <cell r="D228">
            <v>0</v>
          </cell>
          <cell r="E228">
            <v>762.64499999999998</v>
          </cell>
          <cell r="F228">
            <v>62.51</v>
          </cell>
          <cell r="G228">
            <v>50.22</v>
          </cell>
          <cell r="H228">
            <v>50.22</v>
          </cell>
          <cell r="I228">
            <v>50.22</v>
          </cell>
          <cell r="J228">
            <v>50.22</v>
          </cell>
          <cell r="K228">
            <v>0</v>
          </cell>
          <cell r="L228">
            <v>0</v>
          </cell>
          <cell r="M228">
            <v>35.731000000000002</v>
          </cell>
          <cell r="N228">
            <v>34.710999999999999</v>
          </cell>
          <cell r="O228">
            <v>42.061999999999998</v>
          </cell>
          <cell r="P228">
            <v>40.152999999999999</v>
          </cell>
          <cell r="Q228">
            <v>42.588000000000001</v>
          </cell>
          <cell r="R228">
            <v>47.316000000000003</v>
          </cell>
          <cell r="S228">
            <v>53.377000000000002</v>
          </cell>
          <cell r="T228">
            <v>55.848999999999997</v>
          </cell>
          <cell r="U228">
            <v>59.649000000000001</v>
          </cell>
          <cell r="V228">
            <v>62.51</v>
          </cell>
          <cell r="W228">
            <v>65.674000000000007</v>
          </cell>
          <cell r="X228">
            <v>68.352999999999994</v>
          </cell>
          <cell r="Y228">
            <v>68.584999999999994</v>
          </cell>
          <cell r="Z228">
            <v>47.616</v>
          </cell>
          <cell r="AA228">
            <v>47.941000000000003</v>
          </cell>
          <cell r="AB228">
            <v>48.265999999999998</v>
          </cell>
          <cell r="AC228">
            <v>48.591000000000001</v>
          </cell>
          <cell r="AD228">
            <v>48.915999999999997</v>
          </cell>
          <cell r="AE228">
            <v>49.241</v>
          </cell>
          <cell r="AF228">
            <v>49.566000000000003</v>
          </cell>
          <cell r="AG228">
            <v>49.890999999999998</v>
          </cell>
          <cell r="AH228">
            <v>50.22</v>
          </cell>
          <cell r="AI228">
            <v>50.22</v>
          </cell>
          <cell r="AJ228">
            <v>50.22</v>
          </cell>
          <cell r="AK228">
            <v>50.22</v>
          </cell>
          <cell r="AL228">
            <v>50.22</v>
          </cell>
          <cell r="AM228">
            <v>50.22</v>
          </cell>
          <cell r="AN228">
            <v>50.22</v>
          </cell>
          <cell r="AO228">
            <v>50.22</v>
          </cell>
          <cell r="AP228">
            <v>50.22</v>
          </cell>
          <cell r="AQ228">
            <v>50.22</v>
          </cell>
          <cell r="AR228">
            <v>50.22</v>
          </cell>
          <cell r="AS228">
            <v>50.22</v>
          </cell>
          <cell r="AT228">
            <v>50.22</v>
          </cell>
        </row>
        <row r="229">
          <cell r="A229" t="str">
            <v>Elec Trans  ULHPOther assets (CF)</v>
          </cell>
          <cell r="B229" t="str">
            <v>Elec Trans  ULHP</v>
          </cell>
          <cell r="C229" t="str">
            <v>Other assets (CF)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-541.34229300000004</v>
          </cell>
          <cell r="I229">
            <v>-8.3993400000000005</v>
          </cell>
          <cell r="J229">
            <v>-6.3166669999999998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-416.44808799999998</v>
          </cell>
          <cell r="AJ229">
            <v>53.148764999999997</v>
          </cell>
          <cell r="AK229">
            <v>-19.786415000000002</v>
          </cell>
          <cell r="AL229">
            <v>62.43459</v>
          </cell>
          <cell r="AM229">
            <v>-154.114699</v>
          </cell>
          <cell r="AN229">
            <v>-86.641711000000001</v>
          </cell>
          <cell r="AO229">
            <v>-24.458342999999999</v>
          </cell>
          <cell r="AP229">
            <v>-84.932329999999993</v>
          </cell>
          <cell r="AQ229">
            <v>199.55384799999999</v>
          </cell>
          <cell r="AR229">
            <v>-102.884731</v>
          </cell>
          <cell r="AS229">
            <v>-32.386322</v>
          </cell>
          <cell r="AT229">
            <v>65.173143999999994</v>
          </cell>
        </row>
        <row r="230">
          <cell r="A230" t="str">
            <v>Elec Trans  ULHPOther Current Liabilities</v>
          </cell>
          <cell r="B230" t="str">
            <v>Elec Trans  ULHP</v>
          </cell>
          <cell r="C230" t="str">
            <v>Other Current Liabilities</v>
          </cell>
          <cell r="D230">
            <v>0</v>
          </cell>
          <cell r="E230">
            <v>530.58000000000004</v>
          </cell>
          <cell r="F230">
            <v>49.01</v>
          </cell>
          <cell r="G230">
            <v>46.43</v>
          </cell>
          <cell r="H230">
            <v>46.43</v>
          </cell>
          <cell r="I230">
            <v>46.43</v>
          </cell>
          <cell r="J230">
            <v>46.43</v>
          </cell>
          <cell r="K230">
            <v>0</v>
          </cell>
          <cell r="L230">
            <v>0</v>
          </cell>
          <cell r="M230">
            <v>82.135000000000005</v>
          </cell>
          <cell r="N230">
            <v>82.212000000000003</v>
          </cell>
          <cell r="O230">
            <v>83.864999999999995</v>
          </cell>
          <cell r="P230">
            <v>84.04</v>
          </cell>
          <cell r="Q230">
            <v>46.429000000000002</v>
          </cell>
          <cell r="R230">
            <v>46.429000000000002</v>
          </cell>
          <cell r="S230">
            <v>46.429000000000002</v>
          </cell>
          <cell r="T230">
            <v>46.429000000000002</v>
          </cell>
          <cell r="U230">
            <v>46.429000000000002</v>
          </cell>
          <cell r="V230">
            <v>49.01</v>
          </cell>
          <cell r="W230">
            <v>46.429000000000002</v>
          </cell>
          <cell r="X230">
            <v>46.429000000000002</v>
          </cell>
          <cell r="Y230">
            <v>46.429000000000002</v>
          </cell>
          <cell r="Z230">
            <v>46.429000000000002</v>
          </cell>
          <cell r="AA230">
            <v>46.429000000000002</v>
          </cell>
          <cell r="AB230">
            <v>46.429000000000002</v>
          </cell>
          <cell r="AC230">
            <v>46.429000000000002</v>
          </cell>
          <cell r="AD230">
            <v>46.429000000000002</v>
          </cell>
          <cell r="AE230">
            <v>46.429000000000002</v>
          </cell>
          <cell r="AF230">
            <v>46.429000000000002</v>
          </cell>
          <cell r="AG230">
            <v>46.429000000000002</v>
          </cell>
          <cell r="AH230">
            <v>46.43</v>
          </cell>
          <cell r="AI230">
            <v>46.43</v>
          </cell>
          <cell r="AJ230">
            <v>46.43</v>
          </cell>
          <cell r="AK230">
            <v>46.43</v>
          </cell>
          <cell r="AL230">
            <v>46.43</v>
          </cell>
          <cell r="AM230">
            <v>46.43</v>
          </cell>
          <cell r="AN230">
            <v>46.43</v>
          </cell>
          <cell r="AO230">
            <v>46.43</v>
          </cell>
          <cell r="AP230">
            <v>46.43</v>
          </cell>
          <cell r="AQ230">
            <v>46.43</v>
          </cell>
          <cell r="AR230">
            <v>46.43</v>
          </cell>
          <cell r="AS230">
            <v>46.43</v>
          </cell>
          <cell r="AT230">
            <v>46.43</v>
          </cell>
        </row>
        <row r="231">
          <cell r="A231" t="str">
            <v>Elec Trans  ULHPOther Electric Revenues</v>
          </cell>
          <cell r="B231" t="str">
            <v>Elec Trans  ULHP</v>
          </cell>
          <cell r="C231" t="str">
            <v>Other Electric Revenues</v>
          </cell>
          <cell r="D231">
            <v>0</v>
          </cell>
          <cell r="E231">
            <v>270.649</v>
          </cell>
          <cell r="F231">
            <v>143.13800000000001</v>
          </cell>
          <cell r="G231">
            <v>32.140999999999998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14.13</v>
          </cell>
          <cell r="O231">
            <v>12.302</v>
          </cell>
          <cell r="P231">
            <v>19.434999999999999</v>
          </cell>
          <cell r="Q231">
            <v>19.7</v>
          </cell>
          <cell r="R231">
            <v>18.07</v>
          </cell>
          <cell r="S231">
            <v>15.942</v>
          </cell>
          <cell r="T231">
            <v>13.718999999999999</v>
          </cell>
          <cell r="U231">
            <v>16.75</v>
          </cell>
          <cell r="V231">
            <v>13.09</v>
          </cell>
          <cell r="W231">
            <v>15.667999999999999</v>
          </cell>
          <cell r="X231">
            <v>16.472999999999999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Elec Trans  ULHPOther Expenses</v>
          </cell>
          <cell r="B232" t="str">
            <v>Elec Trans  ULHP</v>
          </cell>
          <cell r="C232" t="str">
            <v>Other Expenses</v>
          </cell>
          <cell r="D232">
            <v>0</v>
          </cell>
          <cell r="E232">
            <v>-64.194000000000003</v>
          </cell>
          <cell r="F232">
            <v>10.747999999999999</v>
          </cell>
          <cell r="G232">
            <v>5.3363300000000002</v>
          </cell>
          <cell r="H232">
            <v>6.0705479999999996</v>
          </cell>
          <cell r="I232">
            <v>6.2577889999999998</v>
          </cell>
          <cell r="J232">
            <v>6.4248469999999998</v>
          </cell>
          <cell r="K232">
            <v>0</v>
          </cell>
          <cell r="L232">
            <v>0</v>
          </cell>
          <cell r="M232">
            <v>0</v>
          </cell>
          <cell r="N232">
            <v>4.8650000000000002</v>
          </cell>
          <cell r="O232">
            <v>8.5999999999999993E-2</v>
          </cell>
          <cell r="P232">
            <v>0.5</v>
          </cell>
          <cell r="Q232">
            <v>0.437</v>
          </cell>
          <cell r="R232">
            <v>0.39100000000000001</v>
          </cell>
          <cell r="S232">
            <v>0.33800000000000002</v>
          </cell>
          <cell r="T232">
            <v>0.89100000000000001</v>
          </cell>
          <cell r="U232">
            <v>2.71</v>
          </cell>
          <cell r="V232">
            <v>0.53</v>
          </cell>
          <cell r="W232">
            <v>1.149</v>
          </cell>
          <cell r="X232">
            <v>0.248</v>
          </cell>
          <cell r="Y232">
            <v>0.35725000000000001</v>
          </cell>
          <cell r="Z232">
            <v>0.38990000000000002</v>
          </cell>
          <cell r="AA232">
            <v>0.40048</v>
          </cell>
          <cell r="AB232">
            <v>0.41470000000000001</v>
          </cell>
          <cell r="AC232">
            <v>0.38723000000000002</v>
          </cell>
          <cell r="AD232">
            <v>0.40048</v>
          </cell>
          <cell r="AE232">
            <v>0.38733000000000001</v>
          </cell>
          <cell r="AF232">
            <v>0.35726000000000002</v>
          </cell>
          <cell r="AG232">
            <v>0.41470000000000001</v>
          </cell>
          <cell r="AH232">
            <v>0.43</v>
          </cell>
          <cell r="AI232">
            <v>0.46600200000000003</v>
          </cell>
          <cell r="AJ232">
            <v>0.55091299999999999</v>
          </cell>
          <cell r="AK232">
            <v>0.462814</v>
          </cell>
          <cell r="AL232">
            <v>0.50982400000000005</v>
          </cell>
          <cell r="AM232">
            <v>0.50669299999999995</v>
          </cell>
          <cell r="AN232">
            <v>0.52531899999999998</v>
          </cell>
          <cell r="AO232">
            <v>0.50205900000000003</v>
          </cell>
          <cell r="AP232">
            <v>0.50669299999999995</v>
          </cell>
          <cell r="AQ232">
            <v>0.50216000000000005</v>
          </cell>
          <cell r="AR232">
            <v>0.46701700000000002</v>
          </cell>
          <cell r="AS232">
            <v>0.52531899999999998</v>
          </cell>
          <cell r="AT232">
            <v>0.54573400000000005</v>
          </cell>
        </row>
        <row r="233">
          <cell r="A233" t="str">
            <v>Elec Trans  ULHPOther Expenses (Utility Only)</v>
          </cell>
          <cell r="B233" t="str">
            <v>Elec Trans  ULHP</v>
          </cell>
          <cell r="C233" t="str">
            <v>Other Expenses (Utility Only)</v>
          </cell>
          <cell r="D233">
            <v>0</v>
          </cell>
          <cell r="E233">
            <v>-64.194000000000003</v>
          </cell>
          <cell r="F233">
            <v>11.850999999999999</v>
          </cell>
          <cell r="G233">
            <v>5.7357899999999997</v>
          </cell>
          <cell r="H233">
            <v>6.3426739999999997</v>
          </cell>
          <cell r="I233">
            <v>6.5407999999999999</v>
          </cell>
          <cell r="J233">
            <v>6.7177639999999998</v>
          </cell>
          <cell r="K233">
            <v>0</v>
          </cell>
          <cell r="L233">
            <v>0</v>
          </cell>
          <cell r="M233">
            <v>0</v>
          </cell>
          <cell r="N233">
            <v>4.6959999999999997</v>
          </cell>
          <cell r="O233">
            <v>0.46</v>
          </cell>
          <cell r="P233">
            <v>0.219</v>
          </cell>
          <cell r="Q233">
            <v>0.58299999999999996</v>
          </cell>
          <cell r="R233">
            <v>0.60299999999999998</v>
          </cell>
          <cell r="S233">
            <v>0.46</v>
          </cell>
          <cell r="T233">
            <v>1.0589999999999999</v>
          </cell>
          <cell r="U233">
            <v>3.0609999999999999</v>
          </cell>
          <cell r="V233">
            <v>0.71</v>
          </cell>
          <cell r="W233">
            <v>1.2410000000000001</v>
          </cell>
          <cell r="X233">
            <v>0.34</v>
          </cell>
          <cell r="Y233">
            <v>0.37787999999999999</v>
          </cell>
          <cell r="Z233">
            <v>0.41360999999999998</v>
          </cell>
          <cell r="AA233">
            <v>0.42110999999999998</v>
          </cell>
          <cell r="AB233">
            <v>0.43625999999999998</v>
          </cell>
          <cell r="AC233">
            <v>0.40982000000000002</v>
          </cell>
          <cell r="AD233">
            <v>0.42110999999999998</v>
          </cell>
          <cell r="AE233">
            <v>0.40992000000000001</v>
          </cell>
          <cell r="AF233">
            <v>0.37881999999999999</v>
          </cell>
          <cell r="AG233">
            <v>0.43625999999999998</v>
          </cell>
          <cell r="AH233">
            <v>0.45</v>
          </cell>
          <cell r="AI233">
            <v>0.48760300000000001</v>
          </cell>
          <cell r="AJ233">
            <v>0.57466700000000004</v>
          </cell>
          <cell r="AK233">
            <v>0.48426900000000001</v>
          </cell>
          <cell r="AL233">
            <v>0.53448200000000001</v>
          </cell>
          <cell r="AM233">
            <v>0.52814799999999995</v>
          </cell>
          <cell r="AN233">
            <v>0.54774100000000003</v>
          </cell>
          <cell r="AO233">
            <v>0.52555200000000002</v>
          </cell>
          <cell r="AP233">
            <v>0.52814799999999995</v>
          </cell>
          <cell r="AQ233">
            <v>0.52565399999999995</v>
          </cell>
          <cell r="AR233">
            <v>0.48943999999999999</v>
          </cell>
          <cell r="AS233">
            <v>0.54774100000000003</v>
          </cell>
          <cell r="AT233">
            <v>0.56922799999999996</v>
          </cell>
        </row>
        <row r="234">
          <cell r="A234" t="str">
            <v>Elec Trans  ULHPOther Financing Expenses</v>
          </cell>
          <cell r="B234" t="str">
            <v>Elec Trans  ULHP</v>
          </cell>
          <cell r="C234" t="str">
            <v>Other Financing Expenses</v>
          </cell>
          <cell r="D234">
            <v>0</v>
          </cell>
          <cell r="E234">
            <v>307.85399999999998</v>
          </cell>
          <cell r="F234">
            <v>14.964</v>
          </cell>
          <cell r="G234">
            <v>21.117999999999999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1.379</v>
          </cell>
          <cell r="O234">
            <v>1.2549999999999999</v>
          </cell>
          <cell r="P234">
            <v>1.369</v>
          </cell>
          <cell r="Q234">
            <v>1.6680000000000001</v>
          </cell>
          <cell r="R234">
            <v>1.1719999999999999</v>
          </cell>
          <cell r="S234">
            <v>1.502</v>
          </cell>
          <cell r="T234">
            <v>1.573</v>
          </cell>
          <cell r="U234">
            <v>1.456</v>
          </cell>
          <cell r="V234">
            <v>3.59</v>
          </cell>
          <cell r="W234">
            <v>1.8860000000000001</v>
          </cell>
          <cell r="X234">
            <v>6.6440000000000001</v>
          </cell>
          <cell r="Y234">
            <v>1.258667</v>
          </cell>
          <cell r="Z234">
            <v>1.258667</v>
          </cell>
          <cell r="AA234">
            <v>1.258667</v>
          </cell>
          <cell r="AB234">
            <v>1.258667</v>
          </cell>
          <cell r="AC234">
            <v>1.258667</v>
          </cell>
          <cell r="AD234">
            <v>1.258667</v>
          </cell>
          <cell r="AE234">
            <v>1.258667</v>
          </cell>
          <cell r="AF234">
            <v>1.258667</v>
          </cell>
          <cell r="AG234">
            <v>1.258667</v>
          </cell>
          <cell r="AH234">
            <v>1.26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Elec Trans  ULHPOther Gas Revenue</v>
          </cell>
          <cell r="B235" t="str">
            <v>Elec Trans  ULHP</v>
          </cell>
          <cell r="C235" t="str">
            <v>Other Gas Revenue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Elec Trans  ULHPOther Income</v>
          </cell>
          <cell r="B236" t="str">
            <v>Elec Trans  ULHP</v>
          </cell>
          <cell r="C236" t="str">
            <v>Other Income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Elec Trans  ULHPOther liabilities (CF)</v>
          </cell>
          <cell r="B237" t="str">
            <v>Elec Trans  ULHP</v>
          </cell>
          <cell r="C237" t="str">
            <v>Other liabilities (CF)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-8.4730000000000008</v>
          </cell>
          <cell r="I237">
            <v>-8.2200000000000006</v>
          </cell>
          <cell r="J237">
            <v>-8.048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-0.70599999999999996</v>
          </cell>
          <cell r="AJ237">
            <v>-0.70599999999999996</v>
          </cell>
          <cell r="AK237">
            <v>-0.70599999999999996</v>
          </cell>
          <cell r="AL237">
            <v>-0.70599999999999996</v>
          </cell>
          <cell r="AM237">
            <v>-0.70599999999999996</v>
          </cell>
          <cell r="AN237">
            <v>-0.70599999999999996</v>
          </cell>
          <cell r="AO237">
            <v>-0.70599999999999996</v>
          </cell>
          <cell r="AP237">
            <v>-0.70599999999999996</v>
          </cell>
          <cell r="AQ237">
            <v>-0.70599999999999996</v>
          </cell>
          <cell r="AR237">
            <v>-0.70599999999999996</v>
          </cell>
          <cell r="AS237">
            <v>-0.70599999999999996</v>
          </cell>
          <cell r="AT237">
            <v>-0.70699999999999996</v>
          </cell>
        </row>
        <row r="238">
          <cell r="A238" t="str">
            <v>Elec Trans  ULHPOther Operations &amp; Maintenance Expense</v>
          </cell>
          <cell r="B238" t="str">
            <v>Elec Trans  ULHP</v>
          </cell>
          <cell r="C238" t="str">
            <v>Other Operations &amp; Maintenance Expense</v>
          </cell>
          <cell r="D238">
            <v>0</v>
          </cell>
          <cell r="E238">
            <v>2737.6190000000001</v>
          </cell>
          <cell r="F238">
            <v>15106.966</v>
          </cell>
          <cell r="G238">
            <v>5021.3474910000004</v>
          </cell>
          <cell r="H238">
            <v>3484.8837950000002</v>
          </cell>
          <cell r="I238">
            <v>3496.0298939999998</v>
          </cell>
          <cell r="J238">
            <v>3472.90888</v>
          </cell>
          <cell r="K238">
            <v>0</v>
          </cell>
          <cell r="L238">
            <v>0</v>
          </cell>
          <cell r="M238">
            <v>0</v>
          </cell>
          <cell r="N238">
            <v>1249.867</v>
          </cell>
          <cell r="O238">
            <v>1305.2819999999999</v>
          </cell>
          <cell r="P238">
            <v>2104.34</v>
          </cell>
          <cell r="Q238">
            <v>2024.4580000000001</v>
          </cell>
          <cell r="R238">
            <v>1788.4559999999999</v>
          </cell>
          <cell r="S238">
            <v>1692.415</v>
          </cell>
          <cell r="T238">
            <v>1488.7840000000001</v>
          </cell>
          <cell r="U238">
            <v>1770.2639999999999</v>
          </cell>
          <cell r="V238">
            <v>1683.1</v>
          </cell>
          <cell r="W238">
            <v>1067.1410000000001</v>
          </cell>
          <cell r="X238">
            <v>1285.3969999999999</v>
          </cell>
          <cell r="Y238">
            <v>161.003826</v>
          </cell>
          <cell r="Z238">
            <v>257.71213599999999</v>
          </cell>
          <cell r="AA238">
            <v>267.00338599999998</v>
          </cell>
          <cell r="AB238">
            <v>296.35998599999999</v>
          </cell>
          <cell r="AC238">
            <v>303.228476</v>
          </cell>
          <cell r="AD238">
            <v>299.674036</v>
          </cell>
          <cell r="AE238">
            <v>285.06127600000002</v>
          </cell>
          <cell r="AF238">
            <v>262.07883600000002</v>
          </cell>
          <cell r="AG238">
            <v>265.57753600000001</v>
          </cell>
          <cell r="AH238">
            <v>271.11</v>
          </cell>
          <cell r="AI238">
            <v>330.03862800000002</v>
          </cell>
          <cell r="AJ238">
            <v>281.68503600000003</v>
          </cell>
          <cell r="AK238">
            <v>280.41053099999999</v>
          </cell>
          <cell r="AL238">
            <v>265.94779199999999</v>
          </cell>
          <cell r="AM238">
            <v>276.04373600000002</v>
          </cell>
          <cell r="AN238">
            <v>306.59617600000001</v>
          </cell>
          <cell r="AO238">
            <v>313.88489099999998</v>
          </cell>
          <cell r="AP238">
            <v>310.23940800000003</v>
          </cell>
          <cell r="AQ238">
            <v>294.829025</v>
          </cell>
          <cell r="AR238">
            <v>270.85479500000002</v>
          </cell>
          <cell r="AS238">
            <v>274.22414600000002</v>
          </cell>
          <cell r="AT238">
            <v>280.12963200000002</v>
          </cell>
        </row>
        <row r="239">
          <cell r="A239" t="str">
            <v>Elec Trans  ULHPOther Tax Expense</v>
          </cell>
          <cell r="B239" t="str">
            <v>Elec Trans  ULHP</v>
          </cell>
          <cell r="C239" t="str">
            <v>Other Tax Expense</v>
          </cell>
          <cell r="D239">
            <v>0</v>
          </cell>
          <cell r="E239">
            <v>12.039</v>
          </cell>
          <cell r="F239">
            <v>1.4999999999999999E-2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1.4999999999999999E-2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Elec Trans  ULHPOther Taxes Payable</v>
          </cell>
          <cell r="B240" t="str">
            <v>Elec Trans  ULHP</v>
          </cell>
          <cell r="C240" t="str">
            <v>Other Taxes Payable</v>
          </cell>
          <cell r="D240">
            <v>0</v>
          </cell>
          <cell r="E240">
            <v>-39.936999999999998</v>
          </cell>
          <cell r="F240">
            <v>-681.62</v>
          </cell>
          <cell r="G240">
            <v>-3524.98</v>
          </cell>
          <cell r="H240">
            <v>-3306.8560000000002</v>
          </cell>
          <cell r="I240">
            <v>-3068.6860000000001</v>
          </cell>
          <cell r="J240">
            <v>-2810.4679999999998</v>
          </cell>
          <cell r="K240">
            <v>0</v>
          </cell>
          <cell r="L240">
            <v>0</v>
          </cell>
          <cell r="M240">
            <v>0</v>
          </cell>
          <cell r="N240">
            <v>-46.7</v>
          </cell>
          <cell r="O240">
            <v>-76.349999999999994</v>
          </cell>
          <cell r="P240">
            <v>-149.22399999999999</v>
          </cell>
          <cell r="Q240">
            <v>-213.483</v>
          </cell>
          <cell r="R240">
            <v>-265.447</v>
          </cell>
          <cell r="S240">
            <v>-345.834</v>
          </cell>
          <cell r="T240">
            <v>-423.02</v>
          </cell>
          <cell r="U240">
            <v>-608.79600000000005</v>
          </cell>
          <cell r="V240">
            <v>-681.62</v>
          </cell>
          <cell r="W240">
            <v>-3651.107</v>
          </cell>
          <cell r="X240">
            <v>-3688.3719999999998</v>
          </cell>
          <cell r="Y240">
            <v>-3672.032917</v>
          </cell>
          <cell r="Z240">
            <v>-3655.6938329999998</v>
          </cell>
          <cell r="AA240">
            <v>-3639.35475</v>
          </cell>
          <cell r="AB240">
            <v>-3623.0156670000001</v>
          </cell>
          <cell r="AC240">
            <v>-3606.6765829999999</v>
          </cell>
          <cell r="AD240">
            <v>-3590.3375000000001</v>
          </cell>
          <cell r="AE240">
            <v>-3573.9984169999998</v>
          </cell>
          <cell r="AF240">
            <v>-3557.6593330000001</v>
          </cell>
          <cell r="AG240">
            <v>-3541.3202500000002</v>
          </cell>
          <cell r="AH240">
            <v>-3524.98</v>
          </cell>
          <cell r="AI240">
            <v>-3506.8029999999999</v>
          </cell>
          <cell r="AJ240">
            <v>-3488.6260000000002</v>
          </cell>
          <cell r="AK240">
            <v>-3470.4490000000001</v>
          </cell>
          <cell r="AL240">
            <v>-3452.2719999999999</v>
          </cell>
          <cell r="AM240">
            <v>-3434.0949999999998</v>
          </cell>
          <cell r="AN240">
            <v>-3415.9180000000001</v>
          </cell>
          <cell r="AO240">
            <v>-3397.741</v>
          </cell>
          <cell r="AP240">
            <v>-3379.5639999999999</v>
          </cell>
          <cell r="AQ240">
            <v>-3361.3870000000002</v>
          </cell>
          <cell r="AR240">
            <v>-3343.21</v>
          </cell>
          <cell r="AS240">
            <v>-3325.0329999999999</v>
          </cell>
          <cell r="AT240">
            <v>-3306.8560000000002</v>
          </cell>
        </row>
        <row r="241">
          <cell r="A241" t="str">
            <v>Elec Trans  ULHPPayroll Tax Expense - Total</v>
          </cell>
          <cell r="B241" t="str">
            <v>Elec Trans  ULHP</v>
          </cell>
          <cell r="C241" t="str">
            <v>Payroll Tax Expense - Total</v>
          </cell>
          <cell r="D241">
            <v>0</v>
          </cell>
          <cell r="E241">
            <v>46.176000000000002</v>
          </cell>
          <cell r="F241">
            <v>28.286000000000001</v>
          </cell>
          <cell r="G241">
            <v>41.125819999999997</v>
          </cell>
          <cell r="H241">
            <v>38.318426000000002</v>
          </cell>
          <cell r="I241">
            <v>39.851163</v>
          </cell>
          <cell r="J241">
            <v>41.315896000000002</v>
          </cell>
          <cell r="K241">
            <v>0</v>
          </cell>
          <cell r="L241">
            <v>0</v>
          </cell>
          <cell r="M241">
            <v>0</v>
          </cell>
          <cell r="N241">
            <v>3.823</v>
          </cell>
          <cell r="O241">
            <v>3.7050000000000001</v>
          </cell>
          <cell r="P241">
            <v>3.306</v>
          </cell>
          <cell r="Q241">
            <v>3.3689999999999998</v>
          </cell>
          <cell r="R241">
            <v>3.7919999999999998</v>
          </cell>
          <cell r="S241">
            <v>3.8129999999999997</v>
          </cell>
          <cell r="T241">
            <v>3.7349999999999999</v>
          </cell>
          <cell r="U241">
            <v>4.0830000000000002</v>
          </cell>
          <cell r="V241">
            <v>-1.34</v>
          </cell>
          <cell r="W241">
            <v>4.1929999999999996</v>
          </cell>
          <cell r="X241">
            <v>6.3090000000000002</v>
          </cell>
          <cell r="Y241">
            <v>3.05307</v>
          </cell>
          <cell r="Z241">
            <v>3.1719300000000001</v>
          </cell>
          <cell r="AA241">
            <v>3.0415299999999998</v>
          </cell>
          <cell r="AB241">
            <v>3.0490200000000001</v>
          </cell>
          <cell r="AC241">
            <v>3.0628000000000002</v>
          </cell>
          <cell r="AD241">
            <v>2.9866099999999998</v>
          </cell>
          <cell r="AE241">
            <v>3.0722900000000002</v>
          </cell>
          <cell r="AF241">
            <v>3.1194500000000001</v>
          </cell>
          <cell r="AG241">
            <v>3.0671200000000001</v>
          </cell>
          <cell r="AH241">
            <v>3</v>
          </cell>
          <cell r="AI241">
            <v>3.3803520000000002</v>
          </cell>
          <cell r="AJ241">
            <v>3.166112</v>
          </cell>
          <cell r="AK241">
            <v>3.167986</v>
          </cell>
          <cell r="AL241">
            <v>3.290826</v>
          </cell>
          <cell r="AM241">
            <v>3.1559330000000001</v>
          </cell>
          <cell r="AN241">
            <v>3.1636570000000002</v>
          </cell>
          <cell r="AO241">
            <v>3.1777670000000002</v>
          </cell>
          <cell r="AP241">
            <v>3.0990160000000002</v>
          </cell>
          <cell r="AQ241">
            <v>3.1877240000000002</v>
          </cell>
          <cell r="AR241">
            <v>3.2365430000000002</v>
          </cell>
          <cell r="AS241">
            <v>3.182423</v>
          </cell>
          <cell r="AT241">
            <v>3.110087</v>
          </cell>
        </row>
        <row r="242">
          <cell r="A242" t="str">
            <v>Elec Trans  ULHPPayroll Taxes - Utility - Total</v>
          </cell>
          <cell r="B242" t="str">
            <v>Elec Trans  ULHP</v>
          </cell>
          <cell r="C242" t="str">
            <v>Payroll Taxes - Utility - Total</v>
          </cell>
          <cell r="D242">
            <v>0</v>
          </cell>
          <cell r="E242">
            <v>46.176000000000002</v>
          </cell>
          <cell r="F242">
            <v>27.183</v>
          </cell>
          <cell r="G242">
            <v>40.72636</v>
          </cell>
          <cell r="H242">
            <v>38.046298999999998</v>
          </cell>
          <cell r="I242">
            <v>39.568151</v>
          </cell>
          <cell r="J242">
            <v>41.022978999999999</v>
          </cell>
          <cell r="K242">
            <v>0</v>
          </cell>
          <cell r="L242">
            <v>0</v>
          </cell>
          <cell r="M242">
            <v>0</v>
          </cell>
          <cell r="N242">
            <v>3.992</v>
          </cell>
          <cell r="O242">
            <v>3.331</v>
          </cell>
          <cell r="P242">
            <v>3.5869999999999997</v>
          </cell>
          <cell r="Q242">
            <v>3.2229999999999999</v>
          </cell>
          <cell r="R242">
            <v>3.58</v>
          </cell>
          <cell r="S242">
            <v>3.6909999999999998</v>
          </cell>
          <cell r="T242">
            <v>3.5670000000000002</v>
          </cell>
          <cell r="U242">
            <v>3.7320000000000002</v>
          </cell>
          <cell r="V242">
            <v>-1.52</v>
          </cell>
          <cell r="W242">
            <v>4.101</v>
          </cell>
          <cell r="X242">
            <v>6.2169999999999996</v>
          </cell>
          <cell r="Y242">
            <v>3.0324399999999998</v>
          </cell>
          <cell r="Z242">
            <v>3.1482199999999998</v>
          </cell>
          <cell r="AA242">
            <v>3.0209000000000001</v>
          </cell>
          <cell r="AB242">
            <v>3.02746</v>
          </cell>
          <cell r="AC242">
            <v>3.0402100000000001</v>
          </cell>
          <cell r="AD242">
            <v>2.9659800000000001</v>
          </cell>
          <cell r="AE242">
            <v>3.0497000000000001</v>
          </cell>
          <cell r="AF242">
            <v>3.09789</v>
          </cell>
          <cell r="AG242">
            <v>3.04556</v>
          </cell>
          <cell r="AH242">
            <v>2.98</v>
          </cell>
          <cell r="AI242">
            <v>3.3587509999999998</v>
          </cell>
          <cell r="AJ242">
            <v>3.1423589999999999</v>
          </cell>
          <cell r="AK242">
            <v>3.146531</v>
          </cell>
          <cell r="AL242">
            <v>3.266168</v>
          </cell>
          <cell r="AM242">
            <v>3.1344780000000001</v>
          </cell>
          <cell r="AN242">
            <v>3.141235</v>
          </cell>
          <cell r="AO242">
            <v>3.1542729999999999</v>
          </cell>
          <cell r="AP242">
            <v>3.0775600000000001</v>
          </cell>
          <cell r="AQ242">
            <v>3.164231</v>
          </cell>
          <cell r="AR242">
            <v>3.2141199999999999</v>
          </cell>
          <cell r="AS242">
            <v>3.16</v>
          </cell>
          <cell r="AT242">
            <v>3.0865930000000001</v>
          </cell>
        </row>
        <row r="243">
          <cell r="A243" t="str">
            <v>Elec Trans  ULHPPreferred Stock Dividend Expense</v>
          </cell>
          <cell r="B243" t="str">
            <v>Elec Trans  ULHP</v>
          </cell>
          <cell r="C243" t="str">
            <v>Preferred Stock Dividend Expense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Elec Trans  ULHPPrepayments and Other (CF)</v>
          </cell>
          <cell r="B244" t="str">
            <v>Elec Trans  ULHP</v>
          </cell>
          <cell r="C244" t="str">
            <v>Prepayments and Other (CF)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Elec Trans  ULHPPrepayments and Others</v>
          </cell>
          <cell r="B245" t="str">
            <v>Elec Trans  ULHP</v>
          </cell>
          <cell r="C245" t="str">
            <v>Prepayments and Others</v>
          </cell>
          <cell r="D245">
            <v>0</v>
          </cell>
          <cell r="E245">
            <v>19.934000000000001</v>
          </cell>
          <cell r="F245">
            <v>181.33</v>
          </cell>
          <cell r="G245">
            <v>129.99</v>
          </cell>
          <cell r="H245">
            <v>129.99</v>
          </cell>
          <cell r="I245">
            <v>129.99</v>
          </cell>
          <cell r="J245">
            <v>129.99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0.76</v>
          </cell>
          <cell r="P245">
            <v>27.321000000000002</v>
          </cell>
          <cell r="Q245">
            <v>27.321000000000002</v>
          </cell>
          <cell r="R245">
            <v>27.321000000000002</v>
          </cell>
          <cell r="S245">
            <v>27.321000000000002</v>
          </cell>
          <cell r="T245">
            <v>27.321000000000002</v>
          </cell>
          <cell r="U245">
            <v>27.321000000000002</v>
          </cell>
          <cell r="V245">
            <v>181.33</v>
          </cell>
          <cell r="W245">
            <v>181.33</v>
          </cell>
          <cell r="X245">
            <v>129.99100000000001</v>
          </cell>
          <cell r="Y245">
            <v>129.99100000000001</v>
          </cell>
          <cell r="Z245">
            <v>129.99100000000001</v>
          </cell>
          <cell r="AA245">
            <v>129.99100000000001</v>
          </cell>
          <cell r="AB245">
            <v>129.99100000000001</v>
          </cell>
          <cell r="AC245">
            <v>129.99100000000001</v>
          </cell>
          <cell r="AD245">
            <v>129.99100000000001</v>
          </cell>
          <cell r="AE245">
            <v>129.99100000000001</v>
          </cell>
          <cell r="AF245">
            <v>129.99100000000001</v>
          </cell>
          <cell r="AG245">
            <v>129.99100000000001</v>
          </cell>
          <cell r="AH245">
            <v>129.99</v>
          </cell>
          <cell r="AI245">
            <v>129.99</v>
          </cell>
          <cell r="AJ245">
            <v>129.99</v>
          </cell>
          <cell r="AK245">
            <v>129.99</v>
          </cell>
          <cell r="AL245">
            <v>129.99</v>
          </cell>
          <cell r="AM245">
            <v>129.99</v>
          </cell>
          <cell r="AN245">
            <v>129.99</v>
          </cell>
          <cell r="AO245">
            <v>129.99</v>
          </cell>
          <cell r="AP245">
            <v>129.99</v>
          </cell>
          <cell r="AQ245">
            <v>129.99</v>
          </cell>
          <cell r="AR245">
            <v>129.99</v>
          </cell>
          <cell r="AS245">
            <v>129.99</v>
          </cell>
          <cell r="AT245">
            <v>129.99</v>
          </cell>
        </row>
        <row r="246">
          <cell r="A246" t="str">
            <v>Elec Trans  ULHPPretax Operating Income (Utility Only)</v>
          </cell>
          <cell r="B246" t="str">
            <v>Elec Trans  ULHP</v>
          </cell>
          <cell r="C246" t="str">
            <v>Pretax Operating Income (Utility Only)</v>
          </cell>
          <cell r="D246">
            <v>0</v>
          </cell>
          <cell r="E246">
            <v>969.22799999999995</v>
          </cell>
          <cell r="F246">
            <v>-8582.2209999999995</v>
          </cell>
          <cell r="G246">
            <v>2854.288239</v>
          </cell>
          <cell r="H246">
            <v>17853.512965999998</v>
          </cell>
          <cell r="I246">
            <v>17270.44555</v>
          </cell>
          <cell r="J246">
            <v>17247.218891</v>
          </cell>
          <cell r="K246">
            <v>0</v>
          </cell>
          <cell r="L246">
            <v>0</v>
          </cell>
          <cell r="M246">
            <v>0</v>
          </cell>
          <cell r="N246">
            <v>-684.14099999999996</v>
          </cell>
          <cell r="O246">
            <v>-680.13699999999994</v>
          </cell>
          <cell r="P246">
            <v>-1311.8489999999999</v>
          </cell>
          <cell r="Q246">
            <v>-1156.0360000000001</v>
          </cell>
          <cell r="R246">
            <v>-879.52499999999998</v>
          </cell>
          <cell r="S246">
            <v>-886.31200000000001</v>
          </cell>
          <cell r="T246">
            <v>-859.61900000000003</v>
          </cell>
          <cell r="U246">
            <v>-1166.5419999999999</v>
          </cell>
          <cell r="V246">
            <v>-958.06</v>
          </cell>
          <cell r="W246">
            <v>-457.89299999999997</v>
          </cell>
          <cell r="X246">
            <v>-669.53499999999997</v>
          </cell>
          <cell r="Y246">
            <v>457.25269100000003</v>
          </cell>
          <cell r="Z246">
            <v>297.564121</v>
          </cell>
          <cell r="AA246">
            <v>356.74752100000001</v>
          </cell>
          <cell r="AB246">
            <v>448.823261</v>
          </cell>
          <cell r="AC246">
            <v>497.303361</v>
          </cell>
          <cell r="AD246">
            <v>546.55460100000005</v>
          </cell>
          <cell r="AE246">
            <v>374.69578100000001</v>
          </cell>
          <cell r="AF246">
            <v>323.24343099999999</v>
          </cell>
          <cell r="AG246">
            <v>309.93147099999999</v>
          </cell>
          <cell r="AH246">
            <v>369.6</v>
          </cell>
          <cell r="AI246">
            <v>1845.1133199999999</v>
          </cell>
          <cell r="AJ246">
            <v>1382.340277</v>
          </cell>
          <cell r="AK246">
            <v>1417.6944100000001</v>
          </cell>
          <cell r="AL246">
            <v>1306.9638219999999</v>
          </cell>
          <cell r="AM246">
            <v>1509.777313</v>
          </cell>
          <cell r="AN246">
            <v>1553.714295</v>
          </cell>
          <cell r="AO246">
            <v>1580.647385</v>
          </cell>
          <cell r="AP246">
            <v>1675.991978</v>
          </cell>
          <cell r="AQ246">
            <v>1339.6787870000001</v>
          </cell>
          <cell r="AR246">
            <v>1475.134816</v>
          </cell>
          <cell r="AS246">
            <v>1388.371007</v>
          </cell>
          <cell r="AT246">
            <v>1378.0855570000001</v>
          </cell>
        </row>
        <row r="247">
          <cell r="A247" t="str">
            <v>Elec Trans  ULHPProceeds from Sale of Subs and Equity in Investments (CF)</v>
          </cell>
          <cell r="B247" t="str">
            <v>Elec Trans  ULHP</v>
          </cell>
          <cell r="C247" t="str">
            <v>Proceeds from Sale of Subs and Equity in Investments (CF)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Elec Trans  ULHPProperty Tax Expense - Total</v>
          </cell>
          <cell r="B248" t="str">
            <v>Elec Trans  ULHP</v>
          </cell>
          <cell r="C248" t="str">
            <v>Property Tax Expense - Total</v>
          </cell>
          <cell r="D248">
            <v>0</v>
          </cell>
          <cell r="E248">
            <v>91.432000000000002</v>
          </cell>
          <cell r="F248">
            <v>86.974999999999994</v>
          </cell>
          <cell r="G248">
            <v>196.06975</v>
          </cell>
          <cell r="H248">
            <v>218.124</v>
          </cell>
          <cell r="I248">
            <v>238.17</v>
          </cell>
          <cell r="J248">
            <v>258.21800000000002</v>
          </cell>
          <cell r="K248">
            <v>0</v>
          </cell>
          <cell r="L248">
            <v>0</v>
          </cell>
          <cell r="M248">
            <v>0</v>
          </cell>
          <cell r="N248">
            <v>14.452</v>
          </cell>
          <cell r="O248">
            <v>14.452</v>
          </cell>
          <cell r="P248">
            <v>14.452</v>
          </cell>
          <cell r="Q248">
            <v>14.452</v>
          </cell>
          <cell r="R248">
            <v>8.1</v>
          </cell>
          <cell r="S248">
            <v>-22.286999999999999</v>
          </cell>
          <cell r="T248">
            <v>14.452</v>
          </cell>
          <cell r="U248">
            <v>14.452</v>
          </cell>
          <cell r="V248">
            <v>14.45</v>
          </cell>
          <cell r="W248">
            <v>16.338999999999999</v>
          </cell>
          <cell r="X248">
            <v>16.338999999999999</v>
          </cell>
          <cell r="Y248">
            <v>16.339082999999999</v>
          </cell>
          <cell r="Z248">
            <v>16.339082999999999</v>
          </cell>
          <cell r="AA248">
            <v>16.339082999999999</v>
          </cell>
          <cell r="AB248">
            <v>16.339082999999999</v>
          </cell>
          <cell r="AC248">
            <v>16.339082999999999</v>
          </cell>
          <cell r="AD248">
            <v>16.339082999999999</v>
          </cell>
          <cell r="AE248">
            <v>16.339082999999999</v>
          </cell>
          <cell r="AF248">
            <v>16.339082999999999</v>
          </cell>
          <cell r="AG248">
            <v>16.339082999999999</v>
          </cell>
          <cell r="AH248">
            <v>16.34</v>
          </cell>
          <cell r="AI248">
            <v>18.177</v>
          </cell>
          <cell r="AJ248">
            <v>18.177</v>
          </cell>
          <cell r="AK248">
            <v>18.177</v>
          </cell>
          <cell r="AL248">
            <v>18.177</v>
          </cell>
          <cell r="AM248">
            <v>18.177</v>
          </cell>
          <cell r="AN248">
            <v>18.177</v>
          </cell>
          <cell r="AO248">
            <v>18.177</v>
          </cell>
          <cell r="AP248">
            <v>18.177</v>
          </cell>
          <cell r="AQ248">
            <v>18.177</v>
          </cell>
          <cell r="AR248">
            <v>18.177</v>
          </cell>
          <cell r="AS248">
            <v>18.177</v>
          </cell>
          <cell r="AT248">
            <v>18.177</v>
          </cell>
        </row>
        <row r="249">
          <cell r="A249" t="str">
            <v>Elec Trans  ULHPProperty Tax Expense - Utility</v>
          </cell>
          <cell r="B249" t="str">
            <v>Elec Trans  ULHP</v>
          </cell>
          <cell r="C249" t="str">
            <v>Property Tax Expense - Utility</v>
          </cell>
          <cell r="D249">
            <v>0</v>
          </cell>
          <cell r="E249">
            <v>91.432000000000002</v>
          </cell>
          <cell r="F249">
            <v>86.974999999999994</v>
          </cell>
          <cell r="G249">
            <v>196.06975</v>
          </cell>
          <cell r="H249">
            <v>218.124</v>
          </cell>
          <cell r="I249">
            <v>238.17</v>
          </cell>
          <cell r="J249">
            <v>258.21800000000002</v>
          </cell>
          <cell r="K249">
            <v>0</v>
          </cell>
          <cell r="L249">
            <v>0</v>
          </cell>
          <cell r="M249">
            <v>0</v>
          </cell>
          <cell r="N249">
            <v>14.452</v>
          </cell>
          <cell r="O249">
            <v>14.452</v>
          </cell>
          <cell r="P249">
            <v>14.452</v>
          </cell>
          <cell r="Q249">
            <v>14.452</v>
          </cell>
          <cell r="R249">
            <v>8.1</v>
          </cell>
          <cell r="S249">
            <v>-22.286999999999999</v>
          </cell>
          <cell r="T249">
            <v>14.452</v>
          </cell>
          <cell r="U249">
            <v>14.452</v>
          </cell>
          <cell r="V249">
            <v>14.45</v>
          </cell>
          <cell r="W249">
            <v>16.338999999999999</v>
          </cell>
          <cell r="X249">
            <v>16.338999999999999</v>
          </cell>
          <cell r="Y249">
            <v>16.339082999999999</v>
          </cell>
          <cell r="Z249">
            <v>16.339082999999999</v>
          </cell>
          <cell r="AA249">
            <v>16.339082999999999</v>
          </cell>
          <cell r="AB249">
            <v>16.339082999999999</v>
          </cell>
          <cell r="AC249">
            <v>16.339082999999999</v>
          </cell>
          <cell r="AD249">
            <v>16.339082999999999</v>
          </cell>
          <cell r="AE249">
            <v>16.339082999999999</v>
          </cell>
          <cell r="AF249">
            <v>16.339082999999999</v>
          </cell>
          <cell r="AG249">
            <v>16.339082999999999</v>
          </cell>
          <cell r="AH249">
            <v>16.34</v>
          </cell>
          <cell r="AI249">
            <v>18.177</v>
          </cell>
          <cell r="AJ249">
            <v>18.177</v>
          </cell>
          <cell r="AK249">
            <v>18.177</v>
          </cell>
          <cell r="AL249">
            <v>18.177</v>
          </cell>
          <cell r="AM249">
            <v>18.177</v>
          </cell>
          <cell r="AN249">
            <v>18.177</v>
          </cell>
          <cell r="AO249">
            <v>18.177</v>
          </cell>
          <cell r="AP249">
            <v>18.177</v>
          </cell>
          <cell r="AQ249">
            <v>18.177</v>
          </cell>
          <cell r="AR249">
            <v>18.177</v>
          </cell>
          <cell r="AS249">
            <v>18.177</v>
          </cell>
          <cell r="AT249">
            <v>18.177</v>
          </cell>
        </row>
        <row r="250">
          <cell r="A250" t="str">
            <v>Elec Trans  ULHPPurchased &amp; Exchanged Power</v>
          </cell>
          <cell r="B250" t="str">
            <v>Elec Trans  ULHP</v>
          </cell>
          <cell r="C250" t="str">
            <v>Purchased &amp; Exchanged Power</v>
          </cell>
          <cell r="D250">
            <v>0</v>
          </cell>
          <cell r="E250">
            <v>11374.811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Elec Trans  ULHPRedemption of long-term debt (CF)</v>
          </cell>
          <cell r="B251" t="str">
            <v>Elec Trans  ULHP</v>
          </cell>
          <cell r="C251" t="str">
            <v>Redemption of long-term debt (CF)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Elec Trans  ULHPRegulatory Assets Amortization (CF)</v>
          </cell>
          <cell r="B252" t="str">
            <v>Elec Trans  ULHP</v>
          </cell>
          <cell r="C252" t="str">
            <v>Regulatory Assets Amortization (CF)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Elec Trans  ULHPRegulatory Assets Deferrals (CF)</v>
          </cell>
          <cell r="B253" t="str">
            <v>Elec Trans  ULHP</v>
          </cell>
          <cell r="C253" t="str">
            <v>Regulatory Assets Deferrals (CF)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Elec Trans  ULHPRetirement of preferred stock (CF)</v>
          </cell>
          <cell r="B254" t="str">
            <v>Elec Trans  ULHP</v>
          </cell>
          <cell r="C254" t="str">
            <v>Retirement of preferred stock (CF)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Elec Trans  ULHPRevenue Tax Expense</v>
          </cell>
          <cell r="B255" t="str">
            <v>Elec Trans  ULHP</v>
          </cell>
          <cell r="C255" t="str">
            <v>Revenue Tax Expense</v>
          </cell>
          <cell r="D255">
            <v>0</v>
          </cell>
          <cell r="E255">
            <v>0</v>
          </cell>
          <cell r="F255">
            <v>0.52300000000000002</v>
          </cell>
          <cell r="G255">
            <v>0.153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0.14399999999999999</v>
          </cell>
          <cell r="O255">
            <v>5.8999999999999997E-2</v>
          </cell>
          <cell r="P255">
            <v>0</v>
          </cell>
          <cell r="Q255">
            <v>0.16400000000000001</v>
          </cell>
          <cell r="R255">
            <v>0</v>
          </cell>
          <cell r="S255">
            <v>0</v>
          </cell>
          <cell r="T255">
            <v>0.156</v>
          </cell>
          <cell r="U255">
            <v>0</v>
          </cell>
          <cell r="V255">
            <v>0</v>
          </cell>
          <cell r="W255">
            <v>0.153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Elec Trans  ULHPSales for Resale</v>
          </cell>
          <cell r="B256" t="str">
            <v>Elec Trans  ULHP</v>
          </cell>
          <cell r="C256" t="str">
            <v>Sales for Resale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Elec Trans  ULHPState Taxes - Above</v>
          </cell>
          <cell r="B257" t="str">
            <v>Elec Trans  ULHP</v>
          </cell>
          <cell r="C257" t="str">
            <v>State Taxes - Above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Elec Trans  ULHPTaxes other than income taxes total (Utility Only)</v>
          </cell>
          <cell r="B258" t="str">
            <v>Elec Trans  ULHP</v>
          </cell>
          <cell r="C258" t="str">
            <v>Taxes other than income taxes total (Utility Only)</v>
          </cell>
          <cell r="D258">
            <v>0</v>
          </cell>
          <cell r="E258">
            <v>149.64699999999999</v>
          </cell>
          <cell r="F258">
            <v>114.696</v>
          </cell>
          <cell r="G258">
            <v>236.94910999999999</v>
          </cell>
          <cell r="H258">
            <v>256.170299</v>
          </cell>
          <cell r="I258">
            <v>277.73815100000002</v>
          </cell>
          <cell r="J258">
            <v>299.24097899999998</v>
          </cell>
          <cell r="K258">
            <v>0</v>
          </cell>
          <cell r="L258">
            <v>0</v>
          </cell>
          <cell r="M258">
            <v>0</v>
          </cell>
          <cell r="N258">
            <v>18.588000000000001</v>
          </cell>
          <cell r="O258">
            <v>17.841999999999999</v>
          </cell>
          <cell r="P258">
            <v>18.053999999999998</v>
          </cell>
          <cell r="Q258">
            <v>17.838999999999999</v>
          </cell>
          <cell r="R258">
            <v>11.68</v>
          </cell>
          <cell r="S258">
            <v>-18.596</v>
          </cell>
          <cell r="T258">
            <v>18.175000000000001</v>
          </cell>
          <cell r="U258">
            <v>18.184000000000001</v>
          </cell>
          <cell r="V258">
            <v>12.93</v>
          </cell>
          <cell r="W258">
            <v>20.593</v>
          </cell>
          <cell r="X258">
            <v>22.556000000000001</v>
          </cell>
          <cell r="Y258">
            <v>19.371523</v>
          </cell>
          <cell r="Z258">
            <v>19.487303000000001</v>
          </cell>
          <cell r="AA258">
            <v>19.359983</v>
          </cell>
          <cell r="AB258">
            <v>19.366543</v>
          </cell>
          <cell r="AC258">
            <v>19.379293000000001</v>
          </cell>
          <cell r="AD258">
            <v>19.305063000000001</v>
          </cell>
          <cell r="AE258">
            <v>19.388783</v>
          </cell>
          <cell r="AF258">
            <v>19.436972999999998</v>
          </cell>
          <cell r="AG258">
            <v>19.384643000000001</v>
          </cell>
          <cell r="AH258">
            <v>19.32</v>
          </cell>
          <cell r="AI258">
            <v>21.535751000000001</v>
          </cell>
          <cell r="AJ258">
            <v>21.319358999999999</v>
          </cell>
          <cell r="AK258">
            <v>21.323530999999999</v>
          </cell>
          <cell r="AL258">
            <v>21.443168</v>
          </cell>
          <cell r="AM258">
            <v>21.311478000000001</v>
          </cell>
          <cell r="AN258">
            <v>21.318235000000001</v>
          </cell>
          <cell r="AO258">
            <v>21.331272999999999</v>
          </cell>
          <cell r="AP258">
            <v>21.254560000000001</v>
          </cell>
          <cell r="AQ258">
            <v>21.341231000000001</v>
          </cell>
          <cell r="AR258">
            <v>21.391120000000001</v>
          </cell>
          <cell r="AS258">
            <v>21.337</v>
          </cell>
          <cell r="AT258">
            <v>21.263593</v>
          </cell>
        </row>
        <row r="259">
          <cell r="A259" t="str">
            <v>Elec Trans  ULHPTotal Accumulated Depreciation</v>
          </cell>
          <cell r="B259" t="str">
            <v>Elec Trans  ULHP</v>
          </cell>
          <cell r="C259" t="str">
            <v>Total Accumulated Depreciation</v>
          </cell>
          <cell r="D259">
            <v>0</v>
          </cell>
          <cell r="E259">
            <v>8559.5740000000005</v>
          </cell>
          <cell r="F259">
            <v>10455.780000000001</v>
          </cell>
          <cell r="G259">
            <v>10962.5</v>
          </cell>
          <cell r="H259">
            <v>11768.441570000001</v>
          </cell>
          <cell r="I259">
            <v>12649.603160000001</v>
          </cell>
          <cell r="J259">
            <v>13555.40682</v>
          </cell>
          <cell r="K259">
            <v>0</v>
          </cell>
          <cell r="L259">
            <v>0</v>
          </cell>
          <cell r="M259">
            <v>8532.625</v>
          </cell>
          <cell r="N259">
            <v>8597.1720000000005</v>
          </cell>
          <cell r="O259">
            <v>8642.6550000000007</v>
          </cell>
          <cell r="P259">
            <v>8695.2039999999997</v>
          </cell>
          <cell r="Q259">
            <v>8755.0759999999991</v>
          </cell>
          <cell r="R259">
            <v>8814.9879999999994</v>
          </cell>
          <cell r="S259">
            <v>10007.1201</v>
          </cell>
          <cell r="T259">
            <v>9987.7981770000006</v>
          </cell>
          <cell r="U259">
            <v>10213.8253</v>
          </cell>
          <cell r="V259">
            <v>10455.780000000001</v>
          </cell>
          <cell r="W259">
            <v>10461.5663</v>
          </cell>
          <cell r="X259">
            <v>10553.030940000001</v>
          </cell>
          <cell r="Y259">
            <v>10618.00122</v>
          </cell>
          <cell r="Z259">
            <v>10684.606809999999</v>
          </cell>
          <cell r="AA259">
            <v>10751.131069999999</v>
          </cell>
          <cell r="AB259">
            <v>10759.193730000001</v>
          </cell>
          <cell r="AC259">
            <v>10824.88557</v>
          </cell>
          <cell r="AD259">
            <v>10895.299230000001</v>
          </cell>
          <cell r="AE259">
            <v>10964.2179</v>
          </cell>
          <cell r="AF259">
            <v>11033.231169999999</v>
          </cell>
          <cell r="AG259">
            <v>10896.248890000001</v>
          </cell>
          <cell r="AH259">
            <v>10962.5</v>
          </cell>
          <cell r="AI259">
            <v>11039.04954</v>
          </cell>
          <cell r="AJ259">
            <v>11113.99057</v>
          </cell>
          <cell r="AK259">
            <v>11185.90863</v>
          </cell>
          <cell r="AL259">
            <v>11259.57525</v>
          </cell>
          <cell r="AM259">
            <v>11333.32921</v>
          </cell>
          <cell r="AN259">
            <v>11392.283020000001</v>
          </cell>
          <cell r="AO259">
            <v>11458.37499</v>
          </cell>
          <cell r="AP259">
            <v>11535.478010000001</v>
          </cell>
          <cell r="AQ259">
            <v>11611.14293</v>
          </cell>
          <cell r="AR259">
            <v>11686.78563</v>
          </cell>
          <cell r="AS259">
            <v>11761.89199</v>
          </cell>
          <cell r="AT259">
            <v>11768.441570000001</v>
          </cell>
        </row>
        <row r="260">
          <cell r="A260" t="str">
            <v>Elec Trans  ULHPTotal Assets</v>
          </cell>
          <cell r="B260" t="str">
            <v>Elec Trans  ULHP</v>
          </cell>
          <cell r="C260" t="str">
            <v>Total Assets</v>
          </cell>
          <cell r="D260">
            <v>0</v>
          </cell>
          <cell r="E260">
            <v>18490.433000000001</v>
          </cell>
          <cell r="F260">
            <v>13818.3</v>
          </cell>
          <cell r="G260">
            <v>15770.48</v>
          </cell>
          <cell r="H260">
            <v>33838.067452000003</v>
          </cell>
          <cell r="I260">
            <v>51337.181462</v>
          </cell>
          <cell r="J260">
            <v>68831.087839</v>
          </cell>
          <cell r="K260">
            <v>0</v>
          </cell>
          <cell r="L260">
            <v>0</v>
          </cell>
          <cell r="M260">
            <v>15106.446</v>
          </cell>
          <cell r="N260">
            <v>14739.816000000001</v>
          </cell>
          <cell r="O260">
            <v>14792.388000000001</v>
          </cell>
          <cell r="P260">
            <v>14899.996999999999</v>
          </cell>
          <cell r="Q260">
            <v>14933.802</v>
          </cell>
          <cell r="R260">
            <v>15196.052</v>
          </cell>
          <cell r="S260">
            <v>14096.1479</v>
          </cell>
          <cell r="T260">
            <v>13468.911823</v>
          </cell>
          <cell r="U260">
            <v>13533.422699999999</v>
          </cell>
          <cell r="V260">
            <v>13818.3</v>
          </cell>
          <cell r="W260">
            <v>13858.6577</v>
          </cell>
          <cell r="X260">
            <v>13814.30106</v>
          </cell>
          <cell r="Y260">
            <v>14068.375669999999</v>
          </cell>
          <cell r="Z260">
            <v>14321.024069999999</v>
          </cell>
          <cell r="AA260">
            <v>14619.63119</v>
          </cell>
          <cell r="AB260">
            <v>15239.65885</v>
          </cell>
          <cell r="AC260">
            <v>15453.3264</v>
          </cell>
          <cell r="AD260">
            <v>15616.63457</v>
          </cell>
          <cell r="AE260">
            <v>15551.047420000001</v>
          </cell>
          <cell r="AF260">
            <v>15580.356019999999</v>
          </cell>
          <cell r="AG260">
            <v>15674.00742</v>
          </cell>
          <cell r="AH260">
            <v>15770.48</v>
          </cell>
          <cell r="AI260">
            <v>17633.296816999999</v>
          </cell>
          <cell r="AJ260">
            <v>19033.553856999999</v>
          </cell>
          <cell r="AK260">
            <v>20469.549657</v>
          </cell>
          <cell r="AL260">
            <v>21794.994637</v>
          </cell>
          <cell r="AM260">
            <v>23323.415231999999</v>
          </cell>
          <cell r="AN260">
            <v>24895.670096000002</v>
          </cell>
          <cell r="AO260">
            <v>26494.814158000001</v>
          </cell>
          <cell r="AP260">
            <v>28189.550898000001</v>
          </cell>
          <cell r="AQ260">
            <v>29548.199920999999</v>
          </cell>
          <cell r="AR260">
            <v>31042.500617999998</v>
          </cell>
          <cell r="AS260">
            <v>32450.147773000001</v>
          </cell>
          <cell r="AT260">
            <v>33838.067452000003</v>
          </cell>
        </row>
        <row r="261">
          <cell r="A261" t="str">
            <v>Elec Trans  ULHPTotal Common at Par</v>
          </cell>
          <cell r="B261" t="str">
            <v>Elec Trans  ULHP</v>
          </cell>
          <cell r="C261" t="str">
            <v>Total Common at Par</v>
          </cell>
          <cell r="D261">
            <v>0</v>
          </cell>
          <cell r="E261">
            <v>614.6</v>
          </cell>
          <cell r="F261">
            <v>319.58999999999997</v>
          </cell>
          <cell r="G261">
            <v>319.58999999999997</v>
          </cell>
          <cell r="H261">
            <v>319.58999999999997</v>
          </cell>
          <cell r="I261">
            <v>319.58999999999997</v>
          </cell>
          <cell r="J261">
            <v>319.58999999999997</v>
          </cell>
          <cell r="K261">
            <v>0</v>
          </cell>
          <cell r="L261">
            <v>0</v>
          </cell>
          <cell r="M261">
            <v>319.59199999999998</v>
          </cell>
          <cell r="N261">
            <v>319.59199999999998</v>
          </cell>
          <cell r="O261">
            <v>319.59199999999998</v>
          </cell>
          <cell r="P261">
            <v>319.59199999999998</v>
          </cell>
          <cell r="Q261">
            <v>319.59199999999998</v>
          </cell>
          <cell r="R261">
            <v>319.59199999999998</v>
          </cell>
          <cell r="S261">
            <v>319.59199999999998</v>
          </cell>
          <cell r="T261">
            <v>319.59199999999998</v>
          </cell>
          <cell r="U261">
            <v>319.59199999999998</v>
          </cell>
          <cell r="V261">
            <v>319.58999999999997</v>
          </cell>
          <cell r="W261">
            <v>319.59199999999998</v>
          </cell>
          <cell r="X261">
            <v>319.59199999999998</v>
          </cell>
          <cell r="Y261">
            <v>319.59199999999998</v>
          </cell>
          <cell r="Z261">
            <v>319.59199999999998</v>
          </cell>
          <cell r="AA261">
            <v>319.59199999999998</v>
          </cell>
          <cell r="AB261">
            <v>319.59199999999998</v>
          </cell>
          <cell r="AC261">
            <v>319.59199999999998</v>
          </cell>
          <cell r="AD261">
            <v>319.59199999999998</v>
          </cell>
          <cell r="AE261">
            <v>319.59199999999998</v>
          </cell>
          <cell r="AF261">
            <v>319.59199999999998</v>
          </cell>
          <cell r="AG261">
            <v>319.59199999999998</v>
          </cell>
          <cell r="AH261">
            <v>319.58999999999997</v>
          </cell>
          <cell r="AI261">
            <v>319.58999999999997</v>
          </cell>
          <cell r="AJ261">
            <v>319.58999999999997</v>
          </cell>
          <cell r="AK261">
            <v>319.58999999999997</v>
          </cell>
          <cell r="AL261">
            <v>319.58999999999997</v>
          </cell>
          <cell r="AM261">
            <v>319.58999999999997</v>
          </cell>
          <cell r="AN261">
            <v>319.58999999999997</v>
          </cell>
          <cell r="AO261">
            <v>319.58999999999997</v>
          </cell>
          <cell r="AP261">
            <v>319.58999999999997</v>
          </cell>
          <cell r="AQ261">
            <v>319.58999999999997</v>
          </cell>
          <cell r="AR261">
            <v>319.58999999999997</v>
          </cell>
          <cell r="AS261">
            <v>319.58999999999997</v>
          </cell>
          <cell r="AT261">
            <v>319.58999999999997</v>
          </cell>
        </row>
        <row r="262">
          <cell r="A262" t="str">
            <v>Elec Trans  ULHPTotal Common Stock Equity</v>
          </cell>
          <cell r="B262" t="str">
            <v>Elec Trans  ULHP</v>
          </cell>
          <cell r="C262" t="str">
            <v>Total Common Stock Equity</v>
          </cell>
          <cell r="D262">
            <v>0</v>
          </cell>
          <cell r="E262">
            <v>13651.218999999999</v>
          </cell>
          <cell r="F262">
            <v>12565.98</v>
          </cell>
          <cell r="G262">
            <v>15406.99</v>
          </cell>
          <cell r="H262">
            <v>33269.836452000003</v>
          </cell>
          <cell r="I262">
            <v>50544.850462000002</v>
          </cell>
          <cell r="J262">
            <v>67796.516839000004</v>
          </cell>
          <cell r="K262">
            <v>0</v>
          </cell>
          <cell r="L262">
            <v>0</v>
          </cell>
          <cell r="M262">
            <v>7793.0209999999997</v>
          </cell>
          <cell r="N262">
            <v>7666.8209999999999</v>
          </cell>
          <cell r="O262">
            <v>7922.4560000000001</v>
          </cell>
          <cell r="P262">
            <v>8566.7260000000006</v>
          </cell>
          <cell r="Q262">
            <v>9340.9480000000003</v>
          </cell>
          <cell r="R262">
            <v>10798.194</v>
          </cell>
          <cell r="S262">
            <v>11311.091005</v>
          </cell>
          <cell r="T262">
            <v>11032.311</v>
          </cell>
          <cell r="U262">
            <v>11636.296004</v>
          </cell>
          <cell r="V262">
            <v>12565.98</v>
          </cell>
          <cell r="W262">
            <v>12777.340996000001</v>
          </cell>
          <cell r="X262">
            <v>13007.012001999999</v>
          </cell>
          <cell r="Y262">
            <v>13259.041090999999</v>
          </cell>
          <cell r="Z262">
            <v>14047.151017</v>
          </cell>
          <cell r="AA262">
            <v>14318.484469999999</v>
          </cell>
          <cell r="AB262">
            <v>14947.63803</v>
          </cell>
          <cell r="AC262">
            <v>15137.511788</v>
          </cell>
          <cell r="AD262">
            <v>15273.54422</v>
          </cell>
          <cell r="AE262">
            <v>15209.345116</v>
          </cell>
          <cell r="AF262">
            <v>15235.035273</v>
          </cell>
          <cell r="AG262">
            <v>15301.406449</v>
          </cell>
          <cell r="AH262">
            <v>15406.99</v>
          </cell>
          <cell r="AI262">
            <v>17252.029816999999</v>
          </cell>
          <cell r="AJ262">
            <v>18634.509857000001</v>
          </cell>
          <cell r="AK262">
            <v>20052.728657</v>
          </cell>
          <cell r="AL262">
            <v>21360.396637000002</v>
          </cell>
          <cell r="AM262">
            <v>22871.050232000001</v>
          </cell>
          <cell r="AN262">
            <v>24425.538096</v>
          </cell>
          <cell r="AO262">
            <v>26006.915158</v>
          </cell>
          <cell r="AP262">
            <v>27683.884898</v>
          </cell>
          <cell r="AQ262">
            <v>29024.766920999999</v>
          </cell>
          <cell r="AR262">
            <v>30501.310618</v>
          </cell>
          <cell r="AS262">
            <v>31891.200773</v>
          </cell>
          <cell r="AT262">
            <v>33269.836452000003</v>
          </cell>
        </row>
        <row r="263">
          <cell r="A263" t="str">
            <v>Elec Trans  ULHPTotal Construction Work in Progress</v>
          </cell>
          <cell r="B263" t="str">
            <v>Elec Trans  ULHP</v>
          </cell>
          <cell r="C263" t="str">
            <v>Total Construction Work in Progress</v>
          </cell>
          <cell r="D263">
            <v>0</v>
          </cell>
          <cell r="E263">
            <v>371.44299999999998</v>
          </cell>
          <cell r="F263">
            <v>739.97</v>
          </cell>
          <cell r="G263">
            <v>890.35</v>
          </cell>
          <cell r="H263">
            <v>972.27422999999999</v>
          </cell>
          <cell r="I263">
            <v>1033.58392</v>
          </cell>
          <cell r="J263">
            <v>1041.13102</v>
          </cell>
          <cell r="K263">
            <v>0</v>
          </cell>
          <cell r="L263">
            <v>0</v>
          </cell>
          <cell r="M263">
            <v>1025.5999999999999</v>
          </cell>
          <cell r="N263">
            <v>612.85799999999995</v>
          </cell>
          <cell r="O263">
            <v>745.52599999999995</v>
          </cell>
          <cell r="P263">
            <v>154.46100000000001</v>
          </cell>
          <cell r="Q263">
            <v>226.68299999999999</v>
          </cell>
          <cell r="R263">
            <v>272.25400000000002</v>
          </cell>
          <cell r="S263">
            <v>387.33699999999999</v>
          </cell>
          <cell r="T263">
            <v>540.09500000000003</v>
          </cell>
          <cell r="U263">
            <v>609.18799999999999</v>
          </cell>
          <cell r="V263">
            <v>739.97</v>
          </cell>
          <cell r="W263">
            <v>899.43600000000004</v>
          </cell>
          <cell r="X263">
            <v>973.25</v>
          </cell>
          <cell r="Y263">
            <v>1274.06314</v>
          </cell>
          <cell r="Z263">
            <v>1603.7138</v>
          </cell>
          <cell r="AA263">
            <v>1899.0859499999999</v>
          </cell>
          <cell r="AB263">
            <v>1885.74485</v>
          </cell>
          <cell r="AC263">
            <v>2010.70309</v>
          </cell>
          <cell r="AD263">
            <v>2151.8803400000002</v>
          </cell>
          <cell r="AE263">
            <v>2273.62781</v>
          </cell>
          <cell r="AF263">
            <v>2520.1844700000001</v>
          </cell>
          <cell r="AG263">
            <v>940.44754</v>
          </cell>
          <cell r="AH263">
            <v>890.35</v>
          </cell>
          <cell r="AI263">
            <v>997.80620999999996</v>
          </cell>
          <cell r="AJ263">
            <v>1093.17551</v>
          </cell>
          <cell r="AK263">
            <v>1186.0837300000001</v>
          </cell>
          <cell r="AL263">
            <v>1248.75911</v>
          </cell>
          <cell r="AM263">
            <v>1308.28728</v>
          </cell>
          <cell r="AN263">
            <v>1237.81341</v>
          </cell>
          <cell r="AO263">
            <v>1305.82422</v>
          </cell>
          <cell r="AP263">
            <v>1401.3331900000001</v>
          </cell>
          <cell r="AQ263">
            <v>1451.8042700000001</v>
          </cell>
          <cell r="AR263">
            <v>1519.0624299999999</v>
          </cell>
          <cell r="AS263">
            <v>1571.1520499999999</v>
          </cell>
          <cell r="AT263">
            <v>972.27422999999999</v>
          </cell>
        </row>
        <row r="264">
          <cell r="A264" t="str">
            <v>Elec Trans  ULHPTotal Current Assets</v>
          </cell>
          <cell r="B264" t="str">
            <v>Elec Trans  ULHP</v>
          </cell>
          <cell r="C264" t="str">
            <v>Total Current Assets</v>
          </cell>
          <cell r="D264">
            <v>0</v>
          </cell>
          <cell r="E264">
            <v>2287.9589999999998</v>
          </cell>
          <cell r="F264">
            <v>188.6</v>
          </cell>
          <cell r="G264">
            <v>207.05</v>
          </cell>
          <cell r="H264">
            <v>17960.069822000001</v>
          </cell>
          <cell r="I264">
            <v>35521.417311999998</v>
          </cell>
          <cell r="J264">
            <v>53237.568719000003</v>
          </cell>
          <cell r="K264">
            <v>0</v>
          </cell>
          <cell r="L264">
            <v>0</v>
          </cell>
          <cell r="M264">
            <v>8.6009999999999991</v>
          </cell>
          <cell r="N264">
            <v>9.4220000000000006</v>
          </cell>
          <cell r="O264">
            <v>8.8529999999999998</v>
          </cell>
          <cell r="P264">
            <v>35.707999999999998</v>
          </cell>
          <cell r="Q264">
            <v>35.512999999999998</v>
          </cell>
          <cell r="R264">
            <v>34.164999999999999</v>
          </cell>
          <cell r="S264">
            <v>34.362000000000002</v>
          </cell>
          <cell r="T264">
            <v>35.140999999999998</v>
          </cell>
          <cell r="U264">
            <v>33.408999999999999</v>
          </cell>
          <cell r="V264">
            <v>188.6</v>
          </cell>
          <cell r="W264">
            <v>179.65100000000001</v>
          </cell>
          <cell r="X264">
            <v>124.113</v>
          </cell>
          <cell r="Y264">
            <v>103.33</v>
          </cell>
          <cell r="Z264">
            <v>42.502000000000002</v>
          </cell>
          <cell r="AA264">
            <v>80.09</v>
          </cell>
          <cell r="AB264">
            <v>255.14599999999999</v>
          </cell>
          <cell r="AC264">
            <v>373.11599999999999</v>
          </cell>
          <cell r="AD264">
            <v>451.17399999999998</v>
          </cell>
          <cell r="AE264">
            <v>310.94200000000001</v>
          </cell>
          <cell r="AF264">
            <v>141.97200000000001</v>
          </cell>
          <cell r="AG264">
            <v>131.04499999999999</v>
          </cell>
          <cell r="AH264">
            <v>207.05</v>
          </cell>
          <cell r="AI264">
            <v>2029.0488869999999</v>
          </cell>
          <cell r="AJ264">
            <v>3391.2054370000001</v>
          </cell>
          <cell r="AK264">
            <v>4773.7078469999997</v>
          </cell>
          <cell r="AL264">
            <v>6084.3146070000003</v>
          </cell>
          <cell r="AM264">
            <v>7602.5903420000004</v>
          </cell>
          <cell r="AN264">
            <v>9160.7230459999992</v>
          </cell>
          <cell r="AO264">
            <v>10679.259688</v>
          </cell>
          <cell r="AP264">
            <v>12341.727038000001</v>
          </cell>
          <cell r="AQ264">
            <v>13702.438910999999</v>
          </cell>
          <cell r="AR264">
            <v>15183.216297999999</v>
          </cell>
          <cell r="AS264">
            <v>16590.531762999999</v>
          </cell>
          <cell r="AT264">
            <v>17960.069822000001</v>
          </cell>
        </row>
        <row r="265">
          <cell r="A265" t="str">
            <v>Elec Trans  ULHPTotal Current Liabilities</v>
          </cell>
          <cell r="B265" t="str">
            <v>Elec Trans  ULHP</v>
          </cell>
          <cell r="C265" t="str">
            <v>Total Current Liabilities</v>
          </cell>
          <cell r="D265">
            <v>0</v>
          </cell>
          <cell r="E265">
            <v>4052.2289999999998</v>
          </cell>
          <cell r="F265">
            <v>-3427.55</v>
          </cell>
          <cell r="G265">
            <v>-3726.81</v>
          </cell>
          <cell r="H265">
            <v>-3508.6860000000001</v>
          </cell>
          <cell r="I265">
            <v>-3270.5160000000001</v>
          </cell>
          <cell r="J265">
            <v>-3012.2979999999998</v>
          </cell>
          <cell r="K265">
            <v>0</v>
          </cell>
          <cell r="L265">
            <v>0</v>
          </cell>
          <cell r="M265">
            <v>265.55599999999998</v>
          </cell>
          <cell r="N265">
            <v>-152.58699999999999</v>
          </cell>
          <cell r="O265">
            <v>-231.09</v>
          </cell>
          <cell r="P265">
            <v>-806.94899999999996</v>
          </cell>
          <cell r="Q265">
            <v>-1271.2670000000001</v>
          </cell>
          <cell r="R265">
            <v>-1824.4839999999999</v>
          </cell>
          <cell r="S265">
            <v>-2279.9659999999999</v>
          </cell>
          <cell r="T265">
            <v>-2648.1390000000001</v>
          </cell>
          <cell r="U265">
            <v>-3280.433</v>
          </cell>
          <cell r="V265">
            <v>-3427.55</v>
          </cell>
          <cell r="W265">
            <v>-3620.1660000000002</v>
          </cell>
          <cell r="X265">
            <v>-3860.6439999999998</v>
          </cell>
          <cell r="Y265">
            <v>-3854.7019169999999</v>
          </cell>
          <cell r="Z265">
            <v>-3847.234833</v>
          </cell>
          <cell r="AA265">
            <v>-3816.1077500000001</v>
          </cell>
          <cell r="AB265">
            <v>-3821.3806669999999</v>
          </cell>
          <cell r="AC265">
            <v>-3793.7345829999999</v>
          </cell>
          <cell r="AD265">
            <v>-3762.6075000000001</v>
          </cell>
          <cell r="AE265">
            <v>-3760.1454170000002</v>
          </cell>
          <cell r="AF265">
            <v>-3752.6783329999998</v>
          </cell>
          <cell r="AG265">
            <v>-3721.55125</v>
          </cell>
          <cell r="AH265">
            <v>-3726.81</v>
          </cell>
          <cell r="AI265">
            <v>-3707.9270000000001</v>
          </cell>
          <cell r="AJ265">
            <v>-3689.0439999999999</v>
          </cell>
          <cell r="AK265">
            <v>-3670.1610000000001</v>
          </cell>
          <cell r="AL265">
            <v>-3651.2779999999998</v>
          </cell>
          <cell r="AM265">
            <v>-3632.395</v>
          </cell>
          <cell r="AN265">
            <v>-3613.5120000000002</v>
          </cell>
          <cell r="AO265">
            <v>-3594.6289999999999</v>
          </cell>
          <cell r="AP265">
            <v>-3575.7460000000001</v>
          </cell>
          <cell r="AQ265">
            <v>-3556.8629999999998</v>
          </cell>
          <cell r="AR265">
            <v>-3537.98</v>
          </cell>
          <cell r="AS265">
            <v>-3519.0970000000002</v>
          </cell>
          <cell r="AT265">
            <v>-3508.6860000000001</v>
          </cell>
        </row>
        <row r="266">
          <cell r="A266" t="str">
            <v>Elec Trans  ULHPTotal Electric Revenue</v>
          </cell>
          <cell r="B266" t="str">
            <v>Elec Trans  ULHP</v>
          </cell>
          <cell r="C266" t="str">
            <v>Total Electric Revenue</v>
          </cell>
          <cell r="D266">
            <v>0</v>
          </cell>
          <cell r="E266">
            <v>16101.169</v>
          </cell>
          <cell r="F266">
            <v>7251.54</v>
          </cell>
          <cell r="G266">
            <v>8974.6749999999993</v>
          </cell>
          <cell r="H266">
            <v>22543.417260999999</v>
          </cell>
          <cell r="I266">
            <v>22038.867575</v>
          </cell>
          <cell r="J266">
            <v>22035.573591</v>
          </cell>
          <cell r="K266">
            <v>0</v>
          </cell>
          <cell r="L266">
            <v>0</v>
          </cell>
          <cell r="M266">
            <v>0</v>
          </cell>
          <cell r="N266">
            <v>657.08799999999997</v>
          </cell>
          <cell r="O266">
            <v>708.52099999999996</v>
          </cell>
          <cell r="P266">
            <v>875.93399999999997</v>
          </cell>
          <cell r="Q266">
            <v>953.56200000000001</v>
          </cell>
          <cell r="R266">
            <v>987.96199999999999</v>
          </cell>
          <cell r="S266">
            <v>855.67399999999998</v>
          </cell>
          <cell r="T266">
            <v>716.423</v>
          </cell>
          <cell r="U266">
            <v>688.78599999999994</v>
          </cell>
          <cell r="V266">
            <v>807.59</v>
          </cell>
          <cell r="W266">
            <v>697.38900000000001</v>
          </cell>
          <cell r="X266">
            <v>705.923</v>
          </cell>
          <cell r="Y266">
            <v>708.87099999999998</v>
          </cell>
          <cell r="Z266">
            <v>646.1</v>
          </cell>
          <cell r="AA266">
            <v>714.36599999999999</v>
          </cell>
          <cell r="AB266">
            <v>835.93499999999995</v>
          </cell>
          <cell r="AC266">
            <v>892.53</v>
          </cell>
          <cell r="AD266">
            <v>938.13</v>
          </cell>
          <cell r="AE266">
            <v>751.77599999999995</v>
          </cell>
          <cell r="AF266">
            <v>677.48400000000004</v>
          </cell>
          <cell r="AG266">
            <v>667.95100000000002</v>
          </cell>
          <cell r="AH266">
            <v>738.22</v>
          </cell>
          <cell r="AI266">
            <v>2274.9504689999999</v>
          </cell>
          <cell r="AJ266">
            <v>1763.6443119999999</v>
          </cell>
          <cell r="AK266">
            <v>1797.804351</v>
          </cell>
          <cell r="AL266">
            <v>1672.864472</v>
          </cell>
          <cell r="AM266">
            <v>1885.7295570000001</v>
          </cell>
          <cell r="AN266">
            <v>1960.329536</v>
          </cell>
          <cell r="AO266">
            <v>1994.955989</v>
          </cell>
          <cell r="AP266">
            <v>2086.8348959999998</v>
          </cell>
          <cell r="AQ266">
            <v>1735.313893</v>
          </cell>
          <cell r="AR266">
            <v>1846.8233310000001</v>
          </cell>
          <cell r="AS266">
            <v>1763.4580040000001</v>
          </cell>
          <cell r="AT266">
            <v>1760.7084520000001</v>
          </cell>
        </row>
        <row r="267">
          <cell r="A267" t="str">
            <v>Elec Trans  ULHPTotal Gas Revenues</v>
          </cell>
          <cell r="B267" t="str">
            <v>Elec Trans  ULHP</v>
          </cell>
          <cell r="C267" t="str">
            <v>Total Gas Revenues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</row>
        <row r="268">
          <cell r="A268" t="str">
            <v>Elec Trans  ULHPTotal Gas Transportation Revenue</v>
          </cell>
          <cell r="B268" t="str">
            <v>Elec Trans  ULHP</v>
          </cell>
          <cell r="C268" t="str">
            <v>Total Gas Transportation Revenue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</row>
        <row r="269">
          <cell r="A269" t="str">
            <v>Elec Trans  ULHPTotal Income Taxes - Above</v>
          </cell>
          <cell r="B269" t="str">
            <v>Elec Trans  ULHP</v>
          </cell>
          <cell r="C269" t="str">
            <v>Total Income Taxes - Above</v>
          </cell>
          <cell r="D269">
            <v>0</v>
          </cell>
          <cell r="E269">
            <v>-155.66800000000001</v>
          </cell>
          <cell r="F269">
            <v>-4216.3280000000004</v>
          </cell>
          <cell r="G269">
            <v>-462.95800000000003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-265.19900000000001</v>
          </cell>
          <cell r="O269">
            <v>-263.68</v>
          </cell>
          <cell r="P269">
            <v>-597.30100000000004</v>
          </cell>
          <cell r="Q269">
            <v>-445.07499999999999</v>
          </cell>
          <cell r="R269">
            <v>-1018.771</v>
          </cell>
          <cell r="S269">
            <v>-285.91800000000001</v>
          </cell>
          <cell r="T269">
            <v>-354.73500000000001</v>
          </cell>
          <cell r="U269">
            <v>-439.69900000000001</v>
          </cell>
          <cell r="V269">
            <v>-545.95000000000005</v>
          </cell>
          <cell r="W269">
            <v>-184.31</v>
          </cell>
          <cell r="X269">
            <v>-269.61200000000002</v>
          </cell>
          <cell r="Y269">
            <v>-0.90400000000000003</v>
          </cell>
          <cell r="Z269">
            <v>-0.90400000000000003</v>
          </cell>
          <cell r="AA269">
            <v>-0.90400000000000003</v>
          </cell>
          <cell r="AB269">
            <v>-0.90400000000000003</v>
          </cell>
          <cell r="AC269">
            <v>-0.90400000000000003</v>
          </cell>
          <cell r="AD269">
            <v>-0.90400000000000003</v>
          </cell>
          <cell r="AE269">
            <v>-0.90400000000000003</v>
          </cell>
          <cell r="AF269">
            <v>-0.90400000000000003</v>
          </cell>
          <cell r="AG269">
            <v>-0.90400000000000003</v>
          </cell>
          <cell r="AH269">
            <v>-0.9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Elec Trans  ULHPTotal Income Taxes - Below</v>
          </cell>
          <cell r="B270" t="str">
            <v>Elec Trans  ULHP</v>
          </cell>
          <cell r="C270" t="str">
            <v>Total Income Taxes - Below</v>
          </cell>
          <cell r="D270">
            <v>0</v>
          </cell>
          <cell r="E270">
            <v>247.66200000000001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Elec Trans  ULHPTotal Interest &amp; Other Charges</v>
          </cell>
          <cell r="B271" t="str">
            <v>Elec Trans  ULHP</v>
          </cell>
          <cell r="C271" t="str">
            <v>Total Interest &amp; Other Charges</v>
          </cell>
          <cell r="D271">
            <v>0</v>
          </cell>
          <cell r="E271">
            <v>670.80899999999997</v>
          </cell>
          <cell r="F271">
            <v>180.995</v>
          </cell>
          <cell r="G271">
            <v>160.18378999999999</v>
          </cell>
          <cell r="H271">
            <v>-15.676069999999999</v>
          </cell>
          <cell r="I271">
            <v>-11.109260000000001</v>
          </cell>
          <cell r="J271">
            <v>-11.16525</v>
          </cell>
          <cell r="K271">
            <v>0</v>
          </cell>
          <cell r="L271">
            <v>0</v>
          </cell>
          <cell r="M271">
            <v>0</v>
          </cell>
          <cell r="N271">
            <v>19.553000000000001</v>
          </cell>
          <cell r="O271">
            <v>19.456</v>
          </cell>
          <cell r="P271">
            <v>19.965</v>
          </cell>
          <cell r="Q271">
            <v>20.584</v>
          </cell>
          <cell r="R271">
            <v>19.93</v>
          </cell>
          <cell r="S271">
            <v>20.198</v>
          </cell>
          <cell r="T271">
            <v>20.033999999999999</v>
          </cell>
          <cell r="U271">
            <v>19.695</v>
          </cell>
          <cell r="V271">
            <v>21.58</v>
          </cell>
          <cell r="W271">
            <v>8.3759999999999994</v>
          </cell>
          <cell r="X271">
            <v>12.871</v>
          </cell>
          <cell r="Y271">
            <v>19.188386999999999</v>
          </cell>
          <cell r="Z271">
            <v>14.645427</v>
          </cell>
          <cell r="AA271">
            <v>13.510066999999999</v>
          </cell>
          <cell r="AB271">
            <v>12.993257</v>
          </cell>
          <cell r="AC271">
            <v>12.800917</v>
          </cell>
          <cell r="AD271">
            <v>12.331007</v>
          </cell>
          <cell r="AE271">
            <v>11.867236999999999</v>
          </cell>
          <cell r="AF271">
            <v>11.209887</v>
          </cell>
          <cell r="AG271">
            <v>13.680607</v>
          </cell>
          <cell r="AH271">
            <v>16.71</v>
          </cell>
          <cell r="AI271">
            <v>-0.41400999999999999</v>
          </cell>
          <cell r="AJ271">
            <v>-0.71443000000000001</v>
          </cell>
          <cell r="AK271">
            <v>-1.0086599999999999</v>
          </cell>
          <cell r="AL271">
            <v>-1.23864</v>
          </cell>
          <cell r="AM271">
            <v>-1.4044300000000001</v>
          </cell>
          <cell r="AN271">
            <v>-1.32131</v>
          </cell>
          <cell r="AO271">
            <v>-1.2552300000000001</v>
          </cell>
          <cell r="AP271">
            <v>-1.5059100000000001</v>
          </cell>
          <cell r="AQ271">
            <v>-1.72889</v>
          </cell>
          <cell r="AR271">
            <v>-1.89832</v>
          </cell>
          <cell r="AS271">
            <v>-2.0668899999999999</v>
          </cell>
          <cell r="AT271">
            <v>-1.1193500000000001</v>
          </cell>
        </row>
        <row r="272">
          <cell r="A272" t="str">
            <v>Elec Trans  ULHPTotal Liabilities</v>
          </cell>
          <cell r="B272" t="str">
            <v>Elec Trans  ULHP</v>
          </cell>
          <cell r="C272" t="str">
            <v>Total Liabilities</v>
          </cell>
          <cell r="D272">
            <v>0</v>
          </cell>
          <cell r="E272">
            <v>4839.2139999999999</v>
          </cell>
          <cell r="F272">
            <v>1252.32</v>
          </cell>
          <cell r="G272">
            <v>363.49</v>
          </cell>
          <cell r="H272">
            <v>568.23099999999999</v>
          </cell>
          <cell r="I272">
            <v>792.33100000000002</v>
          </cell>
          <cell r="J272">
            <v>1034.5709999999999</v>
          </cell>
          <cell r="K272">
            <v>0</v>
          </cell>
          <cell r="L272">
            <v>0</v>
          </cell>
          <cell r="M272">
            <v>7313.4250000000002</v>
          </cell>
          <cell r="N272">
            <v>7072.9949999999999</v>
          </cell>
          <cell r="O272">
            <v>6869.9319999999998</v>
          </cell>
          <cell r="P272">
            <v>6333.2709999999997</v>
          </cell>
          <cell r="Q272">
            <v>5592.8540000000003</v>
          </cell>
          <cell r="R272">
            <v>4397.8580000000002</v>
          </cell>
          <cell r="S272">
            <v>2785.0568950000002</v>
          </cell>
          <cell r="T272">
            <v>2436.6008230000002</v>
          </cell>
          <cell r="U272">
            <v>1897.126696</v>
          </cell>
          <cell r="V272">
            <v>1252.32</v>
          </cell>
          <cell r="W272">
            <v>1081.3167040000001</v>
          </cell>
          <cell r="X272">
            <v>807.28905799999995</v>
          </cell>
          <cell r="Y272">
            <v>809.33457899999996</v>
          </cell>
          <cell r="Z272">
            <v>273.87305300000003</v>
          </cell>
          <cell r="AA272">
            <v>301.14672000000002</v>
          </cell>
          <cell r="AB272">
            <v>292.02082000000001</v>
          </cell>
          <cell r="AC272">
            <v>315.81461200000001</v>
          </cell>
          <cell r="AD272">
            <v>343.09035</v>
          </cell>
          <cell r="AE272">
            <v>341.70230400000003</v>
          </cell>
          <cell r="AF272">
            <v>345.32074699999998</v>
          </cell>
          <cell r="AG272">
            <v>372.60097100000002</v>
          </cell>
          <cell r="AH272">
            <v>363.49</v>
          </cell>
          <cell r="AI272">
            <v>381.267</v>
          </cell>
          <cell r="AJ272">
            <v>399.04399999999998</v>
          </cell>
          <cell r="AK272">
            <v>416.82100000000003</v>
          </cell>
          <cell r="AL272">
            <v>434.59800000000001</v>
          </cell>
          <cell r="AM272">
            <v>452.36500000000001</v>
          </cell>
          <cell r="AN272">
            <v>470.13200000000001</v>
          </cell>
          <cell r="AO272">
            <v>487.899</v>
          </cell>
          <cell r="AP272">
            <v>505.666</v>
          </cell>
          <cell r="AQ272">
            <v>523.43299999999999</v>
          </cell>
          <cell r="AR272">
            <v>541.19000000000005</v>
          </cell>
          <cell r="AS272">
            <v>558.947</v>
          </cell>
          <cell r="AT272">
            <v>568.23099999999999</v>
          </cell>
        </row>
        <row r="273">
          <cell r="A273" t="str">
            <v>Elec Trans  ULHPTotal Liabilities and Shareholder's Equity</v>
          </cell>
          <cell r="B273" t="str">
            <v>Elec Trans  ULHP</v>
          </cell>
          <cell r="C273" t="str">
            <v>Total Liabilities and Shareholder's Equity</v>
          </cell>
          <cell r="D273">
            <v>0</v>
          </cell>
          <cell r="E273">
            <v>18490.433000000001</v>
          </cell>
          <cell r="F273">
            <v>13818.3</v>
          </cell>
          <cell r="G273">
            <v>15770.48</v>
          </cell>
          <cell r="H273">
            <v>33838.067452000003</v>
          </cell>
          <cell r="I273">
            <v>51337.181462</v>
          </cell>
          <cell r="J273">
            <v>68831.087839</v>
          </cell>
          <cell r="K273">
            <v>0</v>
          </cell>
          <cell r="L273">
            <v>0</v>
          </cell>
          <cell r="M273">
            <v>15106.446</v>
          </cell>
          <cell r="N273">
            <v>14739.816000000001</v>
          </cell>
          <cell r="O273">
            <v>14792.388000000001</v>
          </cell>
          <cell r="P273">
            <v>14899.996999999999</v>
          </cell>
          <cell r="Q273">
            <v>14933.802</v>
          </cell>
          <cell r="R273">
            <v>15196.052</v>
          </cell>
          <cell r="S273">
            <v>14096.1479</v>
          </cell>
          <cell r="T273">
            <v>13468.911823</v>
          </cell>
          <cell r="U273">
            <v>13533.422699999999</v>
          </cell>
          <cell r="V273">
            <v>13818.3</v>
          </cell>
          <cell r="W273">
            <v>13858.6577</v>
          </cell>
          <cell r="X273">
            <v>13814.30106</v>
          </cell>
          <cell r="Y273">
            <v>14068.375669999999</v>
          </cell>
          <cell r="Z273">
            <v>14321.024069999999</v>
          </cell>
          <cell r="AA273">
            <v>14619.63119</v>
          </cell>
          <cell r="AB273">
            <v>15239.65885</v>
          </cell>
          <cell r="AC273">
            <v>15453.3264</v>
          </cell>
          <cell r="AD273">
            <v>15616.63457</v>
          </cell>
          <cell r="AE273">
            <v>15551.047420000001</v>
          </cell>
          <cell r="AF273">
            <v>15580.356019999999</v>
          </cell>
          <cell r="AG273">
            <v>15674.00742</v>
          </cell>
          <cell r="AH273">
            <v>15770.48</v>
          </cell>
          <cell r="AI273">
            <v>17633.296816999999</v>
          </cell>
          <cell r="AJ273">
            <v>19033.553856999999</v>
          </cell>
          <cell r="AK273">
            <v>20469.549657</v>
          </cell>
          <cell r="AL273">
            <v>21794.994637</v>
          </cell>
          <cell r="AM273">
            <v>23323.415231999999</v>
          </cell>
          <cell r="AN273">
            <v>24895.670096000002</v>
          </cell>
          <cell r="AO273">
            <v>26494.814158000001</v>
          </cell>
          <cell r="AP273">
            <v>28189.550898000001</v>
          </cell>
          <cell r="AQ273">
            <v>29548.199920999999</v>
          </cell>
          <cell r="AR273">
            <v>31042.500617999998</v>
          </cell>
          <cell r="AS273">
            <v>32450.147773000001</v>
          </cell>
          <cell r="AT273">
            <v>33838.067452000003</v>
          </cell>
        </row>
        <row r="274">
          <cell r="A274" t="str">
            <v>Elec Trans  ULHPTotal Long-Term Debt</v>
          </cell>
          <cell r="B274" t="str">
            <v>Elec Trans  ULHP</v>
          </cell>
          <cell r="C274" t="str">
            <v>Total Long-Term Debt</v>
          </cell>
          <cell r="D274">
            <v>0</v>
          </cell>
          <cell r="E274">
            <v>6603.777</v>
          </cell>
          <cell r="F274">
            <v>3508.56</v>
          </cell>
          <cell r="G274">
            <v>2939.54</v>
          </cell>
          <cell r="H274">
            <v>2934.63</v>
          </cell>
          <cell r="I274">
            <v>2928.78</v>
          </cell>
          <cell r="J274">
            <v>2920.85</v>
          </cell>
          <cell r="K274">
            <v>0</v>
          </cell>
          <cell r="L274">
            <v>0</v>
          </cell>
          <cell r="M274">
            <v>3735.221</v>
          </cell>
          <cell r="N274">
            <v>3735.221</v>
          </cell>
          <cell r="O274">
            <v>3735.221</v>
          </cell>
          <cell r="P274">
            <v>3735.221</v>
          </cell>
          <cell r="Q274">
            <v>3434.5990000000002</v>
          </cell>
          <cell r="R274">
            <v>3434.5990000000002</v>
          </cell>
          <cell r="S274">
            <v>3434.5990000000002</v>
          </cell>
          <cell r="T274">
            <v>3434.5990000000002</v>
          </cell>
          <cell r="U274">
            <v>3434.5990000000002</v>
          </cell>
          <cell r="V274">
            <v>3508.56</v>
          </cell>
          <cell r="W274">
            <v>3508.558</v>
          </cell>
          <cell r="X274">
            <v>3508.134</v>
          </cell>
          <cell r="Y274">
            <v>3505.1414380000001</v>
          </cell>
          <cell r="Z274">
            <v>2963.1168290000001</v>
          </cell>
          <cell r="AA274">
            <v>2960.1674130000001</v>
          </cell>
          <cell r="AB274">
            <v>2957.218429</v>
          </cell>
          <cell r="AC274">
            <v>2954.270137</v>
          </cell>
          <cell r="AD274">
            <v>2951.3227919999999</v>
          </cell>
          <cell r="AE274">
            <v>2948.376663</v>
          </cell>
          <cell r="AF274">
            <v>2945.4320229999998</v>
          </cell>
          <cell r="AG274">
            <v>2942.4891630000002</v>
          </cell>
          <cell r="AH274">
            <v>2939.54</v>
          </cell>
          <cell r="AI274">
            <v>2939.14</v>
          </cell>
          <cell r="AJ274">
            <v>2938.74</v>
          </cell>
          <cell r="AK274">
            <v>2938.34</v>
          </cell>
          <cell r="AL274">
            <v>2937.94</v>
          </cell>
          <cell r="AM274">
            <v>2937.53</v>
          </cell>
          <cell r="AN274">
            <v>2937.12</v>
          </cell>
          <cell r="AO274">
            <v>2936.71</v>
          </cell>
          <cell r="AP274">
            <v>2936.3</v>
          </cell>
          <cell r="AQ274">
            <v>2935.89</v>
          </cell>
          <cell r="AR274">
            <v>2935.47</v>
          </cell>
          <cell r="AS274">
            <v>2935.05</v>
          </cell>
          <cell r="AT274">
            <v>2934.63</v>
          </cell>
        </row>
        <row r="275">
          <cell r="A275" t="str">
            <v>Elec Trans  ULHPTotal Non-Current Liabilities</v>
          </cell>
          <cell r="B275" t="str">
            <v>Elec Trans  ULHP</v>
          </cell>
          <cell r="C275" t="str">
            <v>Total Non-Current Liabilities</v>
          </cell>
          <cell r="D275">
            <v>0</v>
          </cell>
          <cell r="E275">
            <v>786.98500000000001</v>
          </cell>
          <cell r="F275">
            <v>4679.87</v>
          </cell>
          <cell r="G275">
            <v>4090.3</v>
          </cell>
          <cell r="H275">
            <v>4076.9169999999999</v>
          </cell>
          <cell r="I275">
            <v>4062.8470000000002</v>
          </cell>
          <cell r="J275">
            <v>4046.8690000000001</v>
          </cell>
          <cell r="K275">
            <v>0</v>
          </cell>
          <cell r="L275">
            <v>0</v>
          </cell>
          <cell r="M275">
            <v>7047.8689999999997</v>
          </cell>
          <cell r="N275">
            <v>7225.5820000000003</v>
          </cell>
          <cell r="O275">
            <v>7101.0219999999999</v>
          </cell>
          <cell r="P275">
            <v>7140.22</v>
          </cell>
          <cell r="Q275">
            <v>6864.1210000000001</v>
          </cell>
          <cell r="R275">
            <v>6222.3419999999996</v>
          </cell>
          <cell r="S275">
            <v>5065.0228950000001</v>
          </cell>
          <cell r="T275">
            <v>5084.7398229999999</v>
          </cell>
          <cell r="U275">
            <v>5177.5596960000003</v>
          </cell>
          <cell r="V275">
            <v>4679.87</v>
          </cell>
          <cell r="W275">
            <v>4701.482704</v>
          </cell>
          <cell r="X275">
            <v>4667.9330579999996</v>
          </cell>
          <cell r="Y275">
            <v>4664.0364950000003</v>
          </cell>
          <cell r="Z275">
            <v>4121.1078859999998</v>
          </cell>
          <cell r="AA275">
            <v>4117.2544699999999</v>
          </cell>
          <cell r="AB275">
            <v>4113.4014870000001</v>
          </cell>
          <cell r="AC275">
            <v>4109.5491949999996</v>
          </cell>
          <cell r="AD275">
            <v>4105.6978499999996</v>
          </cell>
          <cell r="AE275">
            <v>4101.8477199999998</v>
          </cell>
          <cell r="AF275">
            <v>4097.9990799999996</v>
          </cell>
          <cell r="AG275">
            <v>4094.1522209999998</v>
          </cell>
          <cell r="AH275">
            <v>4090.3</v>
          </cell>
          <cell r="AI275">
            <v>4089.194</v>
          </cell>
          <cell r="AJ275">
            <v>4088.0880000000002</v>
          </cell>
          <cell r="AK275">
            <v>4086.982</v>
          </cell>
          <cell r="AL275">
            <v>4085.8760000000002</v>
          </cell>
          <cell r="AM275">
            <v>4084.76</v>
          </cell>
          <cell r="AN275">
            <v>4083.6439999999998</v>
          </cell>
          <cell r="AO275">
            <v>4082.5279999999998</v>
          </cell>
          <cell r="AP275">
            <v>4081.4119999999998</v>
          </cell>
          <cell r="AQ275">
            <v>4080.2959999999998</v>
          </cell>
          <cell r="AR275">
            <v>4079.17</v>
          </cell>
          <cell r="AS275">
            <v>4078.0439999999999</v>
          </cell>
          <cell r="AT275">
            <v>4076.9169999999999</v>
          </cell>
        </row>
        <row r="276">
          <cell r="A276" t="str">
            <v>Elec Trans  ULHPTotal Operating Expenses (Utility Only)</v>
          </cell>
          <cell r="B276" t="str">
            <v>Elec Trans  ULHP</v>
          </cell>
          <cell r="C276" t="str">
            <v>Total Operating Expenses (Utility Only)</v>
          </cell>
          <cell r="D276">
            <v>0</v>
          </cell>
          <cell r="E276">
            <v>15131.941000000001</v>
          </cell>
          <cell r="F276">
            <v>15833.761</v>
          </cell>
          <cell r="G276">
            <v>6120.3867609999998</v>
          </cell>
          <cell r="H276">
            <v>4689.9042950000003</v>
          </cell>
          <cell r="I276">
            <v>4768.4220249999998</v>
          </cell>
          <cell r="J276">
            <v>4788.3546990000004</v>
          </cell>
          <cell r="K276">
            <v>0</v>
          </cell>
          <cell r="L276">
            <v>0</v>
          </cell>
          <cell r="M276">
            <v>0</v>
          </cell>
          <cell r="N276">
            <v>1341.229</v>
          </cell>
          <cell r="O276">
            <v>1388.6579999999999</v>
          </cell>
          <cell r="P276">
            <v>2187.7829999999999</v>
          </cell>
          <cell r="Q276">
            <v>2109.598</v>
          </cell>
          <cell r="R276">
            <v>1867.4870000000001</v>
          </cell>
          <cell r="S276">
            <v>1741.9860000000001</v>
          </cell>
          <cell r="T276">
            <v>1576.0419999999999</v>
          </cell>
          <cell r="U276">
            <v>1855.328</v>
          </cell>
          <cell r="V276">
            <v>1765.65</v>
          </cell>
          <cell r="W276">
            <v>1155.2819999999999</v>
          </cell>
          <cell r="X276">
            <v>1375.4580000000001</v>
          </cell>
          <cell r="Y276">
            <v>251.61830900000001</v>
          </cell>
          <cell r="Z276">
            <v>348.53587900000002</v>
          </cell>
          <cell r="AA276">
            <v>357.61847899999998</v>
          </cell>
          <cell r="AB276">
            <v>387.111739</v>
          </cell>
          <cell r="AC276">
            <v>395.22663899999998</v>
          </cell>
          <cell r="AD276">
            <v>391.575399</v>
          </cell>
          <cell r="AE276">
            <v>377.080219</v>
          </cell>
          <cell r="AF276">
            <v>354.24056899999999</v>
          </cell>
          <cell r="AG276">
            <v>358.01952899999998</v>
          </cell>
          <cell r="AH276">
            <v>368.62</v>
          </cell>
          <cell r="AI276">
            <v>429.83714900000001</v>
          </cell>
          <cell r="AJ276">
            <v>381.304034</v>
          </cell>
          <cell r="AK276">
            <v>380.10994199999999</v>
          </cell>
          <cell r="AL276">
            <v>365.90064999999998</v>
          </cell>
          <cell r="AM276">
            <v>375.95224400000001</v>
          </cell>
          <cell r="AN276">
            <v>406.61524100000003</v>
          </cell>
          <cell r="AO276">
            <v>414.308604</v>
          </cell>
          <cell r="AP276">
            <v>410.84291899999999</v>
          </cell>
          <cell r="AQ276">
            <v>395.63510500000001</v>
          </cell>
          <cell r="AR276">
            <v>371.688515</v>
          </cell>
          <cell r="AS276">
            <v>375.086996</v>
          </cell>
          <cell r="AT276">
            <v>382.62289600000003</v>
          </cell>
        </row>
        <row r="277">
          <cell r="A277" t="str">
            <v>Elec Trans  ULHPTotal Operating Revenues</v>
          </cell>
          <cell r="B277" t="str">
            <v>Elec Trans  ULHP</v>
          </cell>
          <cell r="C277" t="str">
            <v>Total Operating Revenues</v>
          </cell>
          <cell r="D277">
            <v>0</v>
          </cell>
          <cell r="E277">
            <v>16101.169</v>
          </cell>
          <cell r="F277">
            <v>7251.54</v>
          </cell>
          <cell r="G277">
            <v>8974.6749999999993</v>
          </cell>
          <cell r="H277">
            <v>22543.417260999999</v>
          </cell>
          <cell r="I277">
            <v>22038.867575</v>
          </cell>
          <cell r="J277">
            <v>22035.573591</v>
          </cell>
          <cell r="K277">
            <v>0</v>
          </cell>
          <cell r="L277">
            <v>0</v>
          </cell>
          <cell r="M277">
            <v>0</v>
          </cell>
          <cell r="N277">
            <v>657.08799999999997</v>
          </cell>
          <cell r="O277">
            <v>708.52099999999996</v>
          </cell>
          <cell r="P277">
            <v>875.93399999999997</v>
          </cell>
          <cell r="Q277">
            <v>953.56200000000001</v>
          </cell>
          <cell r="R277">
            <v>987.96199999999999</v>
          </cell>
          <cell r="S277">
            <v>855.67399999999998</v>
          </cell>
          <cell r="T277">
            <v>716.423</v>
          </cell>
          <cell r="U277">
            <v>688.78599999999994</v>
          </cell>
          <cell r="V277">
            <v>807.59</v>
          </cell>
          <cell r="W277">
            <v>697.38900000000001</v>
          </cell>
          <cell r="X277">
            <v>705.923</v>
          </cell>
          <cell r="Y277">
            <v>708.87099999999998</v>
          </cell>
          <cell r="Z277">
            <v>646.1</v>
          </cell>
          <cell r="AA277">
            <v>714.36599999999999</v>
          </cell>
          <cell r="AB277">
            <v>835.93499999999995</v>
          </cell>
          <cell r="AC277">
            <v>892.53</v>
          </cell>
          <cell r="AD277">
            <v>938.13</v>
          </cell>
          <cell r="AE277">
            <v>751.77599999999995</v>
          </cell>
          <cell r="AF277">
            <v>677.48400000000004</v>
          </cell>
          <cell r="AG277">
            <v>667.95100000000002</v>
          </cell>
          <cell r="AH277">
            <v>738.22</v>
          </cell>
          <cell r="AI277">
            <v>2274.9504689999999</v>
          </cell>
          <cell r="AJ277">
            <v>1763.6443119999999</v>
          </cell>
          <cell r="AK277">
            <v>1797.804351</v>
          </cell>
          <cell r="AL277">
            <v>1672.864472</v>
          </cell>
          <cell r="AM277">
            <v>1885.7295570000001</v>
          </cell>
          <cell r="AN277">
            <v>1960.329536</v>
          </cell>
          <cell r="AO277">
            <v>1994.955989</v>
          </cell>
          <cell r="AP277">
            <v>2086.8348959999998</v>
          </cell>
          <cell r="AQ277">
            <v>1735.313893</v>
          </cell>
          <cell r="AR277">
            <v>1846.8233310000001</v>
          </cell>
          <cell r="AS277">
            <v>1763.4580040000001</v>
          </cell>
          <cell r="AT277">
            <v>1760.7084520000001</v>
          </cell>
        </row>
        <row r="278">
          <cell r="A278" t="str">
            <v>Elec Trans  ULHPTotal Other Assets</v>
          </cell>
          <cell r="B278" t="str">
            <v>Elec Trans  ULHP</v>
          </cell>
          <cell r="C278" t="str">
            <v>Total Other Assets</v>
          </cell>
          <cell r="D278">
            <v>0</v>
          </cell>
          <cell r="E278">
            <v>1467.5820000000001</v>
          </cell>
          <cell r="F278">
            <v>175.55</v>
          </cell>
          <cell r="G278">
            <v>211.34</v>
          </cell>
          <cell r="H278">
            <v>211.34</v>
          </cell>
          <cell r="I278">
            <v>211.34</v>
          </cell>
          <cell r="J278">
            <v>211.34</v>
          </cell>
          <cell r="K278">
            <v>0</v>
          </cell>
          <cell r="L278">
            <v>0</v>
          </cell>
          <cell r="M278">
            <v>145.95699999999999</v>
          </cell>
          <cell r="N278">
            <v>145.351</v>
          </cell>
          <cell r="O278">
            <v>153.077</v>
          </cell>
          <cell r="P278">
            <v>151.59899999999999</v>
          </cell>
          <cell r="Q278">
            <v>154.03399999999999</v>
          </cell>
          <cell r="R278">
            <v>158.77000000000001</v>
          </cell>
          <cell r="S278">
            <v>165.374</v>
          </cell>
          <cell r="T278">
            <v>168.28899999999999</v>
          </cell>
          <cell r="U278">
            <v>171.99299999999999</v>
          </cell>
          <cell r="V278">
            <v>175.55</v>
          </cell>
          <cell r="W278">
            <v>178.785</v>
          </cell>
          <cell r="X278">
            <v>181.26499999999999</v>
          </cell>
          <cell r="Y278">
            <v>182.01047</v>
          </cell>
          <cell r="Z278">
            <v>206.17794000000001</v>
          </cell>
          <cell r="AA278">
            <v>206.82240999999999</v>
          </cell>
          <cell r="AB278">
            <v>207.46688</v>
          </cell>
          <cell r="AC278">
            <v>208.11134000000001</v>
          </cell>
          <cell r="AD278">
            <v>208.75581</v>
          </cell>
          <cell r="AE278">
            <v>209.40027000000001</v>
          </cell>
          <cell r="AF278">
            <v>210.04473999999999</v>
          </cell>
          <cell r="AG278">
            <v>210.68921</v>
          </cell>
          <cell r="AH278">
            <v>211.34</v>
          </cell>
          <cell r="AI278">
            <v>211.34</v>
          </cell>
          <cell r="AJ278">
            <v>211.34</v>
          </cell>
          <cell r="AK278">
            <v>211.34</v>
          </cell>
          <cell r="AL278">
            <v>211.34</v>
          </cell>
          <cell r="AM278">
            <v>211.34</v>
          </cell>
          <cell r="AN278">
            <v>211.34</v>
          </cell>
          <cell r="AO278">
            <v>211.34</v>
          </cell>
          <cell r="AP278">
            <v>211.34</v>
          </cell>
          <cell r="AQ278">
            <v>211.34</v>
          </cell>
          <cell r="AR278">
            <v>211.34</v>
          </cell>
          <cell r="AS278">
            <v>211.34</v>
          </cell>
          <cell r="AT278">
            <v>211.34</v>
          </cell>
        </row>
        <row r="279">
          <cell r="A279" t="str">
            <v>Elec Trans  ULHPTotal Other Income / (Expenses) Net (Utility)</v>
          </cell>
          <cell r="B279" t="str">
            <v>Elec Trans  ULHP</v>
          </cell>
          <cell r="C279" t="str">
            <v>Total Other Income / (Expenses) Net (Utility)</v>
          </cell>
          <cell r="D279">
            <v>0</v>
          </cell>
          <cell r="E279">
            <v>-184.77799999999999</v>
          </cell>
          <cell r="F279">
            <v>9.1270000000000007</v>
          </cell>
          <cell r="G279">
            <v>-2.0974900000000001</v>
          </cell>
          <cell r="H279">
            <v>-6.3425840000000004</v>
          </cell>
          <cell r="I279">
            <v>-6.5407999999999999</v>
          </cell>
          <cell r="J279">
            <v>-6.7177639999999998</v>
          </cell>
          <cell r="K279">
            <v>0</v>
          </cell>
          <cell r="L279">
            <v>0</v>
          </cell>
          <cell r="M279">
            <v>0</v>
          </cell>
          <cell r="N279">
            <v>-0.77100000000000002</v>
          </cell>
          <cell r="O279">
            <v>3.6480000000000001</v>
          </cell>
          <cell r="P279">
            <v>2.343</v>
          </cell>
          <cell r="Q279">
            <v>0.10100000000000001</v>
          </cell>
          <cell r="R279">
            <v>-0.128</v>
          </cell>
          <cell r="S279">
            <v>0.77900000000000003</v>
          </cell>
          <cell r="T279">
            <v>0.93700000000000006</v>
          </cell>
          <cell r="U279">
            <v>-0.38200000000000001</v>
          </cell>
          <cell r="V279">
            <v>2.6</v>
          </cell>
          <cell r="W279">
            <v>1.1910000000000001</v>
          </cell>
          <cell r="X279">
            <v>0.44500000000000001</v>
          </cell>
          <cell r="Y279">
            <v>-0.36176999999999998</v>
          </cell>
          <cell r="Z279">
            <v>-0.39100000000000001</v>
          </cell>
          <cell r="AA279">
            <v>-0.39198</v>
          </cell>
          <cell r="AB279">
            <v>-0.40057999999999999</v>
          </cell>
          <cell r="AC279">
            <v>-0.36754999999999999</v>
          </cell>
          <cell r="AD279">
            <v>-0.37223000000000001</v>
          </cell>
          <cell r="AE279">
            <v>-0.35439999999999999</v>
          </cell>
          <cell r="AF279">
            <v>-0.31662000000000001</v>
          </cell>
          <cell r="AG279">
            <v>-0.36736000000000002</v>
          </cell>
          <cell r="AH279">
            <v>-0.41</v>
          </cell>
          <cell r="AI279">
            <v>-0.48751299999999997</v>
          </cell>
          <cell r="AJ279">
            <v>-0.57466700000000004</v>
          </cell>
          <cell r="AK279">
            <v>-0.48426900000000001</v>
          </cell>
          <cell r="AL279">
            <v>-0.53448200000000001</v>
          </cell>
          <cell r="AM279">
            <v>-0.52814799999999995</v>
          </cell>
          <cell r="AN279">
            <v>-0.54774100000000003</v>
          </cell>
          <cell r="AO279">
            <v>-0.52555200000000002</v>
          </cell>
          <cell r="AP279">
            <v>-0.52814799999999995</v>
          </cell>
          <cell r="AQ279">
            <v>-0.52565399999999995</v>
          </cell>
          <cell r="AR279">
            <v>-0.48943999999999999</v>
          </cell>
          <cell r="AS279">
            <v>-0.54774100000000003</v>
          </cell>
          <cell r="AT279">
            <v>-0.56922799999999996</v>
          </cell>
        </row>
        <row r="280">
          <cell r="A280" t="str">
            <v>Elec Trans  ULHPTotal Other Operating Revenue</v>
          </cell>
          <cell r="B280" t="str">
            <v>Elec Trans  ULHP</v>
          </cell>
          <cell r="C280" t="str">
            <v>Total Other Operating Revenue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Elec Trans  ULHPTotal Paid in Capital</v>
          </cell>
          <cell r="B281" t="str">
            <v>Elec Trans  ULHP</v>
          </cell>
          <cell r="C281" t="str">
            <v>Total Paid in Capital</v>
          </cell>
          <cell r="D281">
            <v>0</v>
          </cell>
          <cell r="E281">
            <v>1641.875</v>
          </cell>
          <cell r="F281">
            <v>864.86</v>
          </cell>
          <cell r="G281">
            <v>3200.44</v>
          </cell>
          <cell r="H281">
            <v>3200.44</v>
          </cell>
          <cell r="I281">
            <v>3200.44</v>
          </cell>
          <cell r="J281">
            <v>3200.44</v>
          </cell>
          <cell r="K281">
            <v>0</v>
          </cell>
          <cell r="L281">
            <v>0</v>
          </cell>
          <cell r="M281">
            <v>853.77599999999995</v>
          </cell>
          <cell r="N281">
            <v>853.77599999999995</v>
          </cell>
          <cell r="O281">
            <v>853.77599999999995</v>
          </cell>
          <cell r="P281">
            <v>853.77599999999995</v>
          </cell>
          <cell r="Q281">
            <v>853.77599999999995</v>
          </cell>
          <cell r="R281">
            <v>853.77599999999995</v>
          </cell>
          <cell r="S281">
            <v>853.77599999999995</v>
          </cell>
          <cell r="T281">
            <v>853.77599999999995</v>
          </cell>
          <cell r="U281">
            <v>864.85799999999995</v>
          </cell>
          <cell r="V281">
            <v>864.86</v>
          </cell>
          <cell r="W281">
            <v>3291.0740000000001</v>
          </cell>
          <cell r="X281">
            <v>3200.4380000000001</v>
          </cell>
          <cell r="Y281">
            <v>3200.4380000000001</v>
          </cell>
          <cell r="Z281">
            <v>3200.4380000000001</v>
          </cell>
          <cell r="AA281">
            <v>3200.4380000000001</v>
          </cell>
          <cell r="AB281">
            <v>3200.4380000000001</v>
          </cell>
          <cell r="AC281">
            <v>3200.4380000000001</v>
          </cell>
          <cell r="AD281">
            <v>3200.4380000000001</v>
          </cell>
          <cell r="AE281">
            <v>3200.4380000000001</v>
          </cell>
          <cell r="AF281">
            <v>3200.4380000000001</v>
          </cell>
          <cell r="AG281">
            <v>3200.4380000000001</v>
          </cell>
          <cell r="AH281">
            <v>3200.44</v>
          </cell>
          <cell r="AI281">
            <v>3200.44</v>
          </cell>
          <cell r="AJ281">
            <v>3200.44</v>
          </cell>
          <cell r="AK281">
            <v>3200.44</v>
          </cell>
          <cell r="AL281">
            <v>3200.44</v>
          </cell>
          <cell r="AM281">
            <v>3200.44</v>
          </cell>
          <cell r="AN281">
            <v>3200.44</v>
          </cell>
          <cell r="AO281">
            <v>3200.44</v>
          </cell>
          <cell r="AP281">
            <v>3200.44</v>
          </cell>
          <cell r="AQ281">
            <v>3200.44</v>
          </cell>
          <cell r="AR281">
            <v>3200.44</v>
          </cell>
          <cell r="AS281">
            <v>3200.44</v>
          </cell>
          <cell r="AT281">
            <v>3200.44</v>
          </cell>
        </row>
        <row r="282">
          <cell r="A282" t="str">
            <v>Elec Trans  ULHPTotal Plant In Service</v>
          </cell>
          <cell r="B282" t="str">
            <v>Elec Trans  ULHP</v>
          </cell>
          <cell r="C282" t="str">
            <v>Total Plant In Service</v>
          </cell>
          <cell r="D282">
            <v>0</v>
          </cell>
          <cell r="E282">
            <v>22923.023000000001</v>
          </cell>
          <cell r="F282">
            <v>23169.96</v>
          </cell>
          <cell r="G282">
            <v>25424.240000000002</v>
          </cell>
          <cell r="H282">
            <v>26462.824970000001</v>
          </cell>
          <cell r="I282">
            <v>27220.44339</v>
          </cell>
          <cell r="J282">
            <v>27896.45492</v>
          </cell>
          <cell r="K282">
            <v>0</v>
          </cell>
          <cell r="L282">
            <v>0</v>
          </cell>
          <cell r="M282">
            <v>22458.913</v>
          </cell>
          <cell r="N282">
            <v>22569.357</v>
          </cell>
          <cell r="O282">
            <v>22527.587</v>
          </cell>
          <cell r="P282">
            <v>23253.433000000001</v>
          </cell>
          <cell r="Q282">
            <v>23272.648000000001</v>
          </cell>
          <cell r="R282">
            <v>23545.850999999999</v>
          </cell>
          <cell r="S282">
            <v>23516.195</v>
          </cell>
          <cell r="T282">
            <v>22713.185000000001</v>
          </cell>
          <cell r="U282">
            <v>22932.657999999999</v>
          </cell>
          <cell r="V282">
            <v>23169.96</v>
          </cell>
          <cell r="W282">
            <v>23062.351999999999</v>
          </cell>
          <cell r="X282">
            <v>23088.704000000002</v>
          </cell>
          <cell r="Y282">
            <v>23126.973279999998</v>
          </cell>
          <cell r="Z282">
            <v>23153.237140000001</v>
          </cell>
          <cell r="AA282">
            <v>23184.763900000002</v>
          </cell>
          <cell r="AB282">
            <v>23650.494849999999</v>
          </cell>
          <cell r="AC282">
            <v>23686.28154</v>
          </cell>
          <cell r="AD282">
            <v>23700.123650000001</v>
          </cell>
          <cell r="AE282">
            <v>23721.295239999999</v>
          </cell>
          <cell r="AF282">
            <v>23741.385979999999</v>
          </cell>
          <cell r="AG282">
            <v>25288.074560000001</v>
          </cell>
          <cell r="AH282">
            <v>25424.240000000002</v>
          </cell>
          <cell r="AI282">
            <v>25434.151259999999</v>
          </cell>
          <cell r="AJ282">
            <v>25451.823479999999</v>
          </cell>
          <cell r="AK282">
            <v>25484.326710000001</v>
          </cell>
          <cell r="AL282">
            <v>25510.156169999998</v>
          </cell>
          <cell r="AM282">
            <v>25534.526819999999</v>
          </cell>
          <cell r="AN282">
            <v>25678.076659999999</v>
          </cell>
          <cell r="AO282">
            <v>25756.765240000001</v>
          </cell>
          <cell r="AP282">
            <v>25770.628680000002</v>
          </cell>
          <cell r="AQ282">
            <v>25793.759669999999</v>
          </cell>
          <cell r="AR282">
            <v>25815.667519999999</v>
          </cell>
          <cell r="AS282">
            <v>25839.015950000001</v>
          </cell>
          <cell r="AT282">
            <v>26462.824970000001</v>
          </cell>
        </row>
        <row r="283">
          <cell r="A283" t="str">
            <v>Elec Trans  ULHPTotal Preferred Stock</v>
          </cell>
          <cell r="B283" t="str">
            <v>Elec Trans  ULHP</v>
          </cell>
          <cell r="C283" t="str">
            <v>Total Preferred Stock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Elec Trans  ULHPTotal Regulated Gas Revenue (Firm Sales)</v>
          </cell>
          <cell r="B284" t="str">
            <v>Elec Trans  ULHP</v>
          </cell>
          <cell r="C284" t="str">
            <v>Total Regulated Gas Revenue (Firm Sales)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Elec Trans  ULHPTotal Regulatory Assets</v>
          </cell>
          <cell r="B285" t="str">
            <v>Elec Trans  ULHP</v>
          </cell>
          <cell r="C285" t="str">
            <v>Total Regulatory Assets</v>
          </cell>
          <cell r="D285">
            <v>0</v>
          </cell>
          <cell r="E285">
            <v>704.93700000000001</v>
          </cell>
          <cell r="F285">
            <v>113.04</v>
          </cell>
          <cell r="G285">
            <v>161.12</v>
          </cell>
          <cell r="H285">
            <v>161.12</v>
          </cell>
          <cell r="I285">
            <v>161.12</v>
          </cell>
          <cell r="J285">
            <v>161.12</v>
          </cell>
          <cell r="K285">
            <v>0</v>
          </cell>
          <cell r="L285">
            <v>0</v>
          </cell>
          <cell r="M285">
            <v>110.226</v>
          </cell>
          <cell r="N285">
            <v>110.64</v>
          </cell>
          <cell r="O285">
            <v>111.015</v>
          </cell>
          <cell r="P285">
            <v>111.446</v>
          </cell>
          <cell r="Q285">
            <v>111.446</v>
          </cell>
          <cell r="R285">
            <v>111.45399999999999</v>
          </cell>
          <cell r="S285">
            <v>111.997</v>
          </cell>
          <cell r="T285">
            <v>112.44</v>
          </cell>
          <cell r="U285">
            <v>112.34399999999999</v>
          </cell>
          <cell r="V285">
            <v>113.04</v>
          </cell>
          <cell r="W285">
            <v>113.111</v>
          </cell>
          <cell r="X285">
            <v>112.91200000000001</v>
          </cell>
          <cell r="Y285">
            <v>113.42547</v>
          </cell>
          <cell r="Z285">
            <v>158.56193999999999</v>
          </cell>
          <cell r="AA285">
            <v>158.88140999999999</v>
          </cell>
          <cell r="AB285">
            <v>159.20088000000001</v>
          </cell>
          <cell r="AC285">
            <v>159.52034</v>
          </cell>
          <cell r="AD285">
            <v>159.83981</v>
          </cell>
          <cell r="AE285">
            <v>160.15926999999999</v>
          </cell>
          <cell r="AF285">
            <v>160.47873999999999</v>
          </cell>
          <cell r="AG285">
            <v>160.79821000000001</v>
          </cell>
          <cell r="AH285">
            <v>161.12</v>
          </cell>
          <cell r="AI285">
            <v>161.12</v>
          </cell>
          <cell r="AJ285">
            <v>161.12</v>
          </cell>
          <cell r="AK285">
            <v>161.12</v>
          </cell>
          <cell r="AL285">
            <v>161.12</v>
          </cell>
          <cell r="AM285">
            <v>161.12</v>
          </cell>
          <cell r="AN285">
            <v>161.12</v>
          </cell>
          <cell r="AO285">
            <v>161.12</v>
          </cell>
          <cell r="AP285">
            <v>161.12</v>
          </cell>
          <cell r="AQ285">
            <v>161.12</v>
          </cell>
          <cell r="AR285">
            <v>161.12</v>
          </cell>
          <cell r="AS285">
            <v>161.12</v>
          </cell>
          <cell r="AT285">
            <v>161.12</v>
          </cell>
        </row>
        <row r="286">
          <cell r="A286" t="str">
            <v>Elec Trans  ULHPTotal Regulatory Liabilities</v>
          </cell>
          <cell r="B286" t="str">
            <v>Elec Trans  ULHP</v>
          </cell>
          <cell r="C286" t="str">
            <v>Total Regulatory Liabilities</v>
          </cell>
          <cell r="D286">
            <v>0</v>
          </cell>
          <cell r="E286">
            <v>2098.5459999999998</v>
          </cell>
          <cell r="F286">
            <v>-224.22</v>
          </cell>
          <cell r="G286">
            <v>-237.34</v>
          </cell>
          <cell r="H286">
            <v>-237.34</v>
          </cell>
          <cell r="I286">
            <v>-237.34</v>
          </cell>
          <cell r="J286">
            <v>-237.34</v>
          </cell>
          <cell r="K286">
            <v>0</v>
          </cell>
          <cell r="L286">
            <v>0</v>
          </cell>
          <cell r="M286">
            <v>1118.0239999999999</v>
          </cell>
          <cell r="N286">
            <v>1123.9860000000001</v>
          </cell>
          <cell r="O286">
            <v>1127.3900000000001</v>
          </cell>
          <cell r="P286">
            <v>1137.297</v>
          </cell>
          <cell r="Q286">
            <v>1144.3630000000001</v>
          </cell>
          <cell r="R286">
            <v>1153.174</v>
          </cell>
          <cell r="S286">
            <v>9.0895000000000004E-2</v>
          </cell>
          <cell r="T286">
            <v>-2.3961769999999998</v>
          </cell>
          <cell r="U286">
            <v>-4.5793040000000005</v>
          </cell>
          <cell r="V286">
            <v>-224.22</v>
          </cell>
          <cell r="W286">
            <v>-212.24129600000001</v>
          </cell>
          <cell r="X286">
            <v>-237.34294199999999</v>
          </cell>
          <cell r="Y286">
            <v>-237.34294199999999</v>
          </cell>
          <cell r="Z286">
            <v>-237.34294199999999</v>
          </cell>
          <cell r="AA286">
            <v>-237.34294199999999</v>
          </cell>
          <cell r="AB286">
            <v>-237.34294199999999</v>
          </cell>
          <cell r="AC286">
            <v>-237.34294199999999</v>
          </cell>
          <cell r="AD286">
            <v>-237.34294199999999</v>
          </cell>
          <cell r="AE286">
            <v>-237.34294199999999</v>
          </cell>
          <cell r="AF286">
            <v>-237.34294199999999</v>
          </cell>
          <cell r="AG286">
            <v>-237.34294199999999</v>
          </cell>
          <cell r="AH286">
            <v>-237.34</v>
          </cell>
          <cell r="AI286">
            <v>-237.34</v>
          </cell>
          <cell r="AJ286">
            <v>-237.34</v>
          </cell>
          <cell r="AK286">
            <v>-237.34</v>
          </cell>
          <cell r="AL286">
            <v>-237.34</v>
          </cell>
          <cell r="AM286">
            <v>-237.34</v>
          </cell>
          <cell r="AN286">
            <v>-237.34</v>
          </cell>
          <cell r="AO286">
            <v>-237.34</v>
          </cell>
          <cell r="AP286">
            <v>-237.34</v>
          </cell>
          <cell r="AQ286">
            <v>-237.34</v>
          </cell>
          <cell r="AR286">
            <v>-237.34</v>
          </cell>
          <cell r="AS286">
            <v>-237.34</v>
          </cell>
          <cell r="AT286">
            <v>-237.34</v>
          </cell>
        </row>
        <row r="287">
          <cell r="A287" t="str">
            <v>Elec Trans  ULHPTotal Retail Electric Sales</v>
          </cell>
          <cell r="B287" t="str">
            <v>Elec Trans  ULHP</v>
          </cell>
          <cell r="C287" t="str">
            <v>Total Retail Electric Sales</v>
          </cell>
          <cell r="D287">
            <v>0</v>
          </cell>
          <cell r="E287">
            <v>15830.52</v>
          </cell>
          <cell r="F287">
            <v>7108.402</v>
          </cell>
          <cell r="G287">
            <v>8942.5339999999997</v>
          </cell>
          <cell r="H287">
            <v>22543.417260999999</v>
          </cell>
          <cell r="I287">
            <v>22038.867575</v>
          </cell>
          <cell r="J287">
            <v>22035.573591</v>
          </cell>
          <cell r="K287">
            <v>0</v>
          </cell>
          <cell r="L287">
            <v>0</v>
          </cell>
          <cell r="M287">
            <v>0</v>
          </cell>
          <cell r="N287">
            <v>642.95799999999997</v>
          </cell>
          <cell r="O287">
            <v>696.21900000000005</v>
          </cell>
          <cell r="P287">
            <v>856.49900000000002</v>
          </cell>
          <cell r="Q287">
            <v>933.86199999999997</v>
          </cell>
          <cell r="R287">
            <v>969.89200000000005</v>
          </cell>
          <cell r="S287">
            <v>839.73199999999997</v>
          </cell>
          <cell r="T287">
            <v>702.70399999999995</v>
          </cell>
          <cell r="U287">
            <v>672.03599999999994</v>
          </cell>
          <cell r="V287">
            <v>794.5</v>
          </cell>
          <cell r="W287">
            <v>681.721</v>
          </cell>
          <cell r="X287">
            <v>689.45</v>
          </cell>
          <cell r="Y287">
            <v>708.87099999999998</v>
          </cell>
          <cell r="Z287">
            <v>646.1</v>
          </cell>
          <cell r="AA287">
            <v>714.36599999999999</v>
          </cell>
          <cell r="AB287">
            <v>835.93499999999995</v>
          </cell>
          <cell r="AC287">
            <v>892.53</v>
          </cell>
          <cell r="AD287">
            <v>938.13</v>
          </cell>
          <cell r="AE287">
            <v>751.77599999999995</v>
          </cell>
          <cell r="AF287">
            <v>677.48400000000004</v>
          </cell>
          <cell r="AG287">
            <v>667.95100000000002</v>
          </cell>
          <cell r="AH287">
            <v>738.22</v>
          </cell>
          <cell r="AI287">
            <v>2274.9504689999999</v>
          </cell>
          <cell r="AJ287">
            <v>1763.6443119999999</v>
          </cell>
          <cell r="AK287">
            <v>1797.804351</v>
          </cell>
          <cell r="AL287">
            <v>1672.864472</v>
          </cell>
          <cell r="AM287">
            <v>1885.7295570000001</v>
          </cell>
          <cell r="AN287">
            <v>1960.329536</v>
          </cell>
          <cell r="AO287">
            <v>1994.955989</v>
          </cell>
          <cell r="AP287">
            <v>2086.8348959999998</v>
          </cell>
          <cell r="AQ287">
            <v>1735.313893</v>
          </cell>
          <cell r="AR287">
            <v>1846.8233310000001</v>
          </cell>
          <cell r="AS287">
            <v>1763.4580040000001</v>
          </cell>
          <cell r="AT287">
            <v>1760.7084520000001</v>
          </cell>
        </row>
        <row r="288">
          <cell r="A288" t="str">
            <v>Elec Trans  ULHPTotal Retained Earnings</v>
          </cell>
          <cell r="B288" t="str">
            <v>Elec Trans  ULHP</v>
          </cell>
          <cell r="C288" t="str">
            <v>Total Retained Earnings</v>
          </cell>
          <cell r="D288">
            <v>0</v>
          </cell>
          <cell r="E288">
            <v>11394.744000000001</v>
          </cell>
          <cell r="F288">
            <v>11381.53</v>
          </cell>
          <cell r="G288">
            <v>11886.96</v>
          </cell>
          <cell r="H288">
            <v>29749.806452000001</v>
          </cell>
          <cell r="I288">
            <v>47024.820462000003</v>
          </cell>
          <cell r="J288">
            <v>64276.486838999997</v>
          </cell>
          <cell r="K288">
            <v>0</v>
          </cell>
          <cell r="L288">
            <v>0</v>
          </cell>
          <cell r="M288">
            <v>6619.6530000000002</v>
          </cell>
          <cell r="N288">
            <v>6493.4530000000004</v>
          </cell>
          <cell r="O288">
            <v>6749.0879999999997</v>
          </cell>
          <cell r="P288">
            <v>7393.3580000000002</v>
          </cell>
          <cell r="Q288">
            <v>8167.58</v>
          </cell>
          <cell r="R288">
            <v>9624.8259999999991</v>
          </cell>
          <cell r="S288">
            <v>10137.723005</v>
          </cell>
          <cell r="T288">
            <v>9858.9429999999993</v>
          </cell>
          <cell r="U288">
            <v>10451.846004000001</v>
          </cell>
          <cell r="V288">
            <v>11381.53</v>
          </cell>
          <cell r="W288">
            <v>9166.6749959999997</v>
          </cell>
          <cell r="X288">
            <v>9486.9820020000006</v>
          </cell>
          <cell r="Y288">
            <v>9739.0110910000003</v>
          </cell>
          <cell r="Z288">
            <v>10527.121016999999</v>
          </cell>
          <cell r="AA288">
            <v>10798.454470000001</v>
          </cell>
          <cell r="AB288">
            <v>11427.608029999999</v>
          </cell>
          <cell r="AC288">
            <v>11617.481787999999</v>
          </cell>
          <cell r="AD288">
            <v>11753.514219999999</v>
          </cell>
          <cell r="AE288">
            <v>11689.315116</v>
          </cell>
          <cell r="AF288">
            <v>11715.005273000001</v>
          </cell>
          <cell r="AG288">
            <v>11781.376448999999</v>
          </cell>
          <cell r="AH288">
            <v>11886.96</v>
          </cell>
          <cell r="AI288">
            <v>13731.999817</v>
          </cell>
          <cell r="AJ288">
            <v>15114.479857</v>
          </cell>
          <cell r="AK288">
            <v>16532.698657000001</v>
          </cell>
          <cell r="AL288">
            <v>17840.366636999999</v>
          </cell>
          <cell r="AM288">
            <v>19351.020231999999</v>
          </cell>
          <cell r="AN288">
            <v>20905.508096000001</v>
          </cell>
          <cell r="AO288">
            <v>22486.885158000001</v>
          </cell>
          <cell r="AP288">
            <v>24163.854898000001</v>
          </cell>
          <cell r="AQ288">
            <v>25504.736921</v>
          </cell>
          <cell r="AR288">
            <v>26981.280618000001</v>
          </cell>
          <cell r="AS288">
            <v>28371.170773000002</v>
          </cell>
          <cell r="AT288">
            <v>29749.806452000001</v>
          </cell>
        </row>
        <row r="289">
          <cell r="A289" t="str">
            <v>Elec Trans  ULHPTransfer Revenues</v>
          </cell>
          <cell r="B289" t="str">
            <v>Elec Trans  ULHP</v>
          </cell>
          <cell r="C289" t="str">
            <v>Transfer Revenues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Elec Trans  ULHPUnamortized ITC</v>
          </cell>
          <cell r="B290" t="str">
            <v>Elec Trans  ULHP</v>
          </cell>
          <cell r="C290" t="str">
            <v>Unamortized ITC</v>
          </cell>
          <cell r="D290">
            <v>0</v>
          </cell>
          <cell r="E290">
            <v>183.80500000000001</v>
          </cell>
          <cell r="F290">
            <v>-12.29</v>
          </cell>
          <cell r="G290">
            <v>-23.14</v>
          </cell>
          <cell r="H290">
            <v>-31.613</v>
          </cell>
          <cell r="I290">
            <v>-39.832999999999998</v>
          </cell>
          <cell r="J290">
            <v>-47.881</v>
          </cell>
          <cell r="K290">
            <v>0</v>
          </cell>
          <cell r="L290">
            <v>0</v>
          </cell>
          <cell r="M290">
            <v>0</v>
          </cell>
          <cell r="N290">
            <v>-2.1480000000000001</v>
          </cell>
          <cell r="O290">
            <v>-3.222</v>
          </cell>
          <cell r="P290">
            <v>-4.2960000000000003</v>
          </cell>
          <cell r="Q290">
            <v>-4.625</v>
          </cell>
          <cell r="R290">
            <v>-5.55</v>
          </cell>
          <cell r="S290">
            <v>-9.5169999999999995</v>
          </cell>
          <cell r="T290">
            <v>-10.442</v>
          </cell>
          <cell r="U290">
            <v>-11.367000000000001</v>
          </cell>
          <cell r="V290">
            <v>-12.29</v>
          </cell>
          <cell r="W290">
            <v>-13.194000000000001</v>
          </cell>
          <cell r="X290">
            <v>-14.098000000000001</v>
          </cell>
          <cell r="Y290">
            <v>-15.002000000000001</v>
          </cell>
          <cell r="Z290">
            <v>-15.906000000000001</v>
          </cell>
          <cell r="AA290">
            <v>-16.809999999999999</v>
          </cell>
          <cell r="AB290">
            <v>-17.713999999999999</v>
          </cell>
          <cell r="AC290">
            <v>-18.617999999999999</v>
          </cell>
          <cell r="AD290">
            <v>-19.521999999999998</v>
          </cell>
          <cell r="AE290">
            <v>-20.425999999999998</v>
          </cell>
          <cell r="AF290">
            <v>-21.33</v>
          </cell>
          <cell r="AG290">
            <v>-22.234000000000002</v>
          </cell>
          <cell r="AH290">
            <v>-23.14</v>
          </cell>
          <cell r="AI290">
            <v>-23.846</v>
          </cell>
          <cell r="AJ290">
            <v>-24.552</v>
          </cell>
          <cell r="AK290">
            <v>-25.257999999999999</v>
          </cell>
          <cell r="AL290">
            <v>-25.963999999999999</v>
          </cell>
          <cell r="AM290">
            <v>-26.67</v>
          </cell>
          <cell r="AN290">
            <v>-27.376000000000001</v>
          </cell>
          <cell r="AO290">
            <v>-28.082000000000001</v>
          </cell>
          <cell r="AP290">
            <v>-28.788</v>
          </cell>
          <cell r="AQ290">
            <v>-29.494</v>
          </cell>
          <cell r="AR290">
            <v>-30.2</v>
          </cell>
          <cell r="AS290">
            <v>-30.905999999999999</v>
          </cell>
          <cell r="AT290">
            <v>-31.613</v>
          </cell>
        </row>
        <row r="291">
          <cell r="A291" t="str">
            <v>Gas T and D  ULHPAccounts and notes receivable (CF)</v>
          </cell>
          <cell r="B291" t="str">
            <v>Gas T and D  ULHP</v>
          </cell>
          <cell r="C291" t="str">
            <v>Accounts and notes receivable (CF)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7716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-1352</v>
          </cell>
          <cell r="AJ291">
            <v>9195</v>
          </cell>
          <cell r="AK291">
            <v>5574</v>
          </cell>
          <cell r="AL291">
            <v>9287</v>
          </cell>
          <cell r="AM291">
            <v>5791</v>
          </cell>
          <cell r="AN291">
            <v>1265</v>
          </cell>
          <cell r="AO291">
            <v>484</v>
          </cell>
          <cell r="AP291">
            <v>240</v>
          </cell>
          <cell r="AQ291">
            <v>-275</v>
          </cell>
          <cell r="AR291">
            <v>-3578</v>
          </cell>
          <cell r="AS291">
            <v>-8416</v>
          </cell>
          <cell r="AT291">
            <v>-10499</v>
          </cell>
        </row>
        <row r="292">
          <cell r="A292" t="str">
            <v>Gas T and D  ULHPAccounts Payable</v>
          </cell>
          <cell r="B292" t="str">
            <v>Gas T and D  ULHP</v>
          </cell>
          <cell r="C292" t="str">
            <v>Accounts Payable</v>
          </cell>
          <cell r="D292">
            <v>0</v>
          </cell>
          <cell r="E292">
            <v>0</v>
          </cell>
          <cell r="F292">
            <v>24352.06</v>
          </cell>
          <cell r="G292">
            <v>30532.58</v>
          </cell>
          <cell r="H292">
            <v>30532.58</v>
          </cell>
          <cell r="I292">
            <v>30532.58</v>
          </cell>
          <cell r="J292">
            <v>30532.58</v>
          </cell>
          <cell r="K292">
            <v>0</v>
          </cell>
          <cell r="L292">
            <v>0</v>
          </cell>
          <cell r="M292">
            <v>11493.361999999999</v>
          </cell>
          <cell r="N292">
            <v>6529.8559999999998</v>
          </cell>
          <cell r="O292">
            <v>4763.2439999999997</v>
          </cell>
          <cell r="P292">
            <v>2731.0729999999999</v>
          </cell>
          <cell r="Q292">
            <v>3353.1640000000002</v>
          </cell>
          <cell r="R292">
            <v>3370.5250000000001</v>
          </cell>
          <cell r="S292">
            <v>3644.72</v>
          </cell>
          <cell r="T292">
            <v>6600.451</v>
          </cell>
          <cell r="U292">
            <v>12679.989</v>
          </cell>
          <cell r="V292">
            <v>24352.06</v>
          </cell>
          <cell r="W292">
            <v>16014.773999999999</v>
          </cell>
          <cell r="X292">
            <v>13247.58</v>
          </cell>
          <cell r="Y292">
            <v>10145.953</v>
          </cell>
          <cell r="Z292">
            <v>1855.2750000000001</v>
          </cell>
          <cell r="AA292">
            <v>-3327.8330000000001</v>
          </cell>
          <cell r="AB292">
            <v>-486.06400000000002</v>
          </cell>
          <cell r="AC292">
            <v>320.68700000000001</v>
          </cell>
          <cell r="AD292">
            <v>545.63300000000004</v>
          </cell>
          <cell r="AE292">
            <v>1094.029</v>
          </cell>
          <cell r="AF292">
            <v>5124.3339999999998</v>
          </cell>
          <cell r="AG292">
            <v>15571.444</v>
          </cell>
          <cell r="AH292">
            <v>30532.58</v>
          </cell>
          <cell r="AI292">
            <v>30532.58</v>
          </cell>
          <cell r="AJ292">
            <v>30532.58</v>
          </cell>
          <cell r="AK292">
            <v>30532.58</v>
          </cell>
          <cell r="AL292">
            <v>30532.58</v>
          </cell>
          <cell r="AM292">
            <v>30532.58</v>
          </cell>
          <cell r="AN292">
            <v>30532.58</v>
          </cell>
          <cell r="AO292">
            <v>30532.58</v>
          </cell>
          <cell r="AP292">
            <v>30532.58</v>
          </cell>
          <cell r="AQ292">
            <v>30532.58</v>
          </cell>
          <cell r="AR292">
            <v>30532.58</v>
          </cell>
          <cell r="AS292">
            <v>30532.58</v>
          </cell>
          <cell r="AT292">
            <v>30532.58</v>
          </cell>
        </row>
        <row r="293">
          <cell r="A293" t="str">
            <v>Gas T and D  ULHPAccounts payable (CF)</v>
          </cell>
          <cell r="B293" t="str">
            <v>Gas T and D  ULHP</v>
          </cell>
          <cell r="C293" t="str">
            <v>Accounts payable (CF)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Gas T and D  ULHPAccounts Receivable and Accrued Unbilled Revenue</v>
          </cell>
          <cell r="B294" t="str">
            <v>Gas T and D  ULHP</v>
          </cell>
          <cell r="C294" t="str">
            <v>Accounts Receivable and Accrued Unbilled Revenue</v>
          </cell>
          <cell r="D294">
            <v>0</v>
          </cell>
          <cell r="E294">
            <v>0</v>
          </cell>
          <cell r="F294">
            <v>134.97999999999999</v>
          </cell>
          <cell r="G294">
            <v>13178.72</v>
          </cell>
          <cell r="H294">
            <v>3301.7836550000002</v>
          </cell>
          <cell r="I294">
            <v>2262.1751979999999</v>
          </cell>
          <cell r="J294">
            <v>1727.1499719999999</v>
          </cell>
          <cell r="K294">
            <v>0</v>
          </cell>
          <cell r="L294">
            <v>0</v>
          </cell>
          <cell r="M294">
            <v>-2.3130000000000002</v>
          </cell>
          <cell r="N294">
            <v>-1.6259999999999999</v>
          </cell>
          <cell r="O294">
            <v>-4.9080000000000004</v>
          </cell>
          <cell r="P294">
            <v>-4.25</v>
          </cell>
          <cell r="Q294">
            <v>-4.165</v>
          </cell>
          <cell r="R294">
            <v>-6.0880000000000001</v>
          </cell>
          <cell r="S294">
            <v>-4.5060000000000002</v>
          </cell>
          <cell r="T294">
            <v>69.864999999999995</v>
          </cell>
          <cell r="U294">
            <v>95.853999999999999</v>
          </cell>
          <cell r="V294">
            <v>134.97999999999999</v>
          </cell>
          <cell r="W294">
            <v>40.817</v>
          </cell>
          <cell r="X294">
            <v>-3.1160000000000001</v>
          </cell>
          <cell r="Y294">
            <v>-3776.0352899999998</v>
          </cell>
          <cell r="Z294">
            <v>-21087.585289999999</v>
          </cell>
          <cell r="AA294">
            <v>-34401.079290000001</v>
          </cell>
          <cell r="AB294">
            <v>-36657.172290000002</v>
          </cell>
          <cell r="AC294">
            <v>-36608.53729</v>
          </cell>
          <cell r="AD294">
            <v>-36314.851289999999</v>
          </cell>
          <cell r="AE294">
            <v>-35514.316290000002</v>
          </cell>
          <cell r="AF294">
            <v>-30456.325290000001</v>
          </cell>
          <cell r="AG294">
            <v>-16264.38429</v>
          </cell>
          <cell r="AH294">
            <v>13178.72</v>
          </cell>
          <cell r="AI294">
            <v>19407.878595999999</v>
          </cell>
          <cell r="AJ294">
            <v>6378.9969199999996</v>
          </cell>
          <cell r="AK294">
            <v>-5191.8939129999999</v>
          </cell>
          <cell r="AL294">
            <v>-20971.852440999999</v>
          </cell>
          <cell r="AM294">
            <v>-30892.218954</v>
          </cell>
          <cell r="AN294">
            <v>-32888.628876000002</v>
          </cell>
          <cell r="AO294">
            <v>-33357.145176999999</v>
          </cell>
          <cell r="AP294">
            <v>-33512.602427999998</v>
          </cell>
          <cell r="AQ294">
            <v>-32969.312961000003</v>
          </cell>
          <cell r="AR294">
            <v>-27807.732134000002</v>
          </cell>
          <cell r="AS294">
            <v>-14774.424669</v>
          </cell>
          <cell r="AT294">
            <v>3301.7836550000002</v>
          </cell>
        </row>
        <row r="295">
          <cell r="A295" t="str">
            <v>Gas T and D  ULHPAccrued Interest</v>
          </cell>
          <cell r="B295" t="str">
            <v>Gas T and D  ULHP</v>
          </cell>
          <cell r="C295" t="str">
            <v>Accrued Interest</v>
          </cell>
          <cell r="D295">
            <v>0</v>
          </cell>
          <cell r="E295">
            <v>0</v>
          </cell>
          <cell r="F295">
            <v>866.59</v>
          </cell>
          <cell r="G295">
            <v>475.04</v>
          </cell>
          <cell r="H295">
            <v>475.04</v>
          </cell>
          <cell r="I295">
            <v>475.04</v>
          </cell>
          <cell r="J295">
            <v>475.04</v>
          </cell>
          <cell r="K295">
            <v>0</v>
          </cell>
          <cell r="L295">
            <v>0</v>
          </cell>
          <cell r="M295">
            <v>780.98500000000001</v>
          </cell>
          <cell r="N295">
            <v>790.03399999999999</v>
          </cell>
          <cell r="O295">
            <v>799.47699999999998</v>
          </cell>
          <cell r="P295">
            <v>808.55700000000002</v>
          </cell>
          <cell r="Q295">
            <v>818.197</v>
          </cell>
          <cell r="R295">
            <v>827.87800000000004</v>
          </cell>
          <cell r="S295">
            <v>837.27499999999998</v>
          </cell>
          <cell r="T295">
            <v>846.97699999999998</v>
          </cell>
          <cell r="U295">
            <v>856.55600000000004</v>
          </cell>
          <cell r="V295">
            <v>866.59</v>
          </cell>
          <cell r="W295">
            <v>871.822</v>
          </cell>
          <cell r="X295">
            <v>876.66099999999994</v>
          </cell>
          <cell r="Y295">
            <v>735.47699999999998</v>
          </cell>
          <cell r="Z295">
            <v>614.99099999999999</v>
          </cell>
          <cell r="AA295">
            <v>815.8</v>
          </cell>
          <cell r="AB295">
            <v>522.30899999999997</v>
          </cell>
          <cell r="AC295">
            <v>675.85</v>
          </cell>
          <cell r="AD295">
            <v>876.65899999999999</v>
          </cell>
          <cell r="AE295">
            <v>688.20699999999999</v>
          </cell>
          <cell r="AF295">
            <v>567.721</v>
          </cell>
          <cell r="AG295">
            <v>768.53</v>
          </cell>
          <cell r="AH295">
            <v>475.04</v>
          </cell>
          <cell r="AI295">
            <v>475.04</v>
          </cell>
          <cell r="AJ295">
            <v>475.04</v>
          </cell>
          <cell r="AK295">
            <v>475.04</v>
          </cell>
          <cell r="AL295">
            <v>475.04</v>
          </cell>
          <cell r="AM295">
            <v>475.04</v>
          </cell>
          <cell r="AN295">
            <v>475.04</v>
          </cell>
          <cell r="AO295">
            <v>475.04</v>
          </cell>
          <cell r="AP295">
            <v>475.04</v>
          </cell>
          <cell r="AQ295">
            <v>475.04</v>
          </cell>
          <cell r="AR295">
            <v>475.04</v>
          </cell>
          <cell r="AS295">
            <v>475.04</v>
          </cell>
          <cell r="AT295">
            <v>475.04</v>
          </cell>
        </row>
        <row r="296">
          <cell r="A296" t="str">
            <v>Gas T and D  ULHPAccrued pension and other post-retirement benefit costs</v>
          </cell>
          <cell r="B296" t="str">
            <v>Gas T and D  ULHP</v>
          </cell>
          <cell r="C296" t="str">
            <v>Accrued pension and other post-retirement benefit costs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Gas T and D  ULHPAccrued pension and other post-retirement benefit costs (CF)</v>
          </cell>
          <cell r="B297" t="str">
            <v>Gas T and D  ULHP</v>
          </cell>
          <cell r="C297" t="str">
            <v>Accrued pension and other post-retirement benefit costs (CF)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Gas T and D  ULHPAccrued taxes and interest (CF)</v>
          </cell>
          <cell r="B298" t="str">
            <v>Gas T and D  ULHP</v>
          </cell>
          <cell r="C298" t="str">
            <v>Accrued taxes and interest (CF)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2731.4760000000001</v>
          </cell>
          <cell r="I298">
            <v>2981.8719999999998</v>
          </cell>
          <cell r="J298">
            <v>3232.2719999999999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233.947</v>
          </cell>
          <cell r="AJ298">
            <v>233.947</v>
          </cell>
          <cell r="AK298">
            <v>233.947</v>
          </cell>
          <cell r="AL298">
            <v>233.947</v>
          </cell>
          <cell r="AM298">
            <v>233.947</v>
          </cell>
          <cell r="AN298">
            <v>233.947</v>
          </cell>
          <cell r="AO298">
            <v>233.947</v>
          </cell>
          <cell r="AP298">
            <v>233.947</v>
          </cell>
          <cell r="AQ298">
            <v>233.947</v>
          </cell>
          <cell r="AR298">
            <v>233.947</v>
          </cell>
          <cell r="AS298">
            <v>233.947</v>
          </cell>
          <cell r="AT298">
            <v>158.059</v>
          </cell>
        </row>
        <row r="299">
          <cell r="A299" t="str">
            <v>Gas T and D  ULHPAccumulated Deferred Income Taxes</v>
          </cell>
          <cell r="B299" t="str">
            <v>Gas T and D  ULHP</v>
          </cell>
          <cell r="C299" t="str">
            <v>Accumulated Deferred Income Taxes</v>
          </cell>
          <cell r="D299">
            <v>0</v>
          </cell>
          <cell r="E299">
            <v>0</v>
          </cell>
          <cell r="F299">
            <v>29125.7</v>
          </cell>
          <cell r="G299">
            <v>27189.23</v>
          </cell>
          <cell r="H299">
            <v>27189.23</v>
          </cell>
          <cell r="I299">
            <v>27189.23</v>
          </cell>
          <cell r="J299">
            <v>27189.23</v>
          </cell>
          <cell r="K299">
            <v>0</v>
          </cell>
          <cell r="L299">
            <v>0</v>
          </cell>
          <cell r="M299">
            <v>26534.144</v>
          </cell>
          <cell r="N299">
            <v>22162.873</v>
          </cell>
          <cell r="O299">
            <v>27105.169000000002</v>
          </cell>
          <cell r="P299">
            <v>28362.188999999998</v>
          </cell>
          <cell r="Q299">
            <v>28670.827000000001</v>
          </cell>
          <cell r="R299">
            <v>32415.013999999999</v>
          </cell>
          <cell r="S299">
            <v>32154.642</v>
          </cell>
          <cell r="T299">
            <v>33081.214</v>
          </cell>
          <cell r="U299">
            <v>34052.69</v>
          </cell>
          <cell r="V299">
            <v>29125.7</v>
          </cell>
          <cell r="W299">
            <v>28827.134999999998</v>
          </cell>
          <cell r="X299">
            <v>27189.227999999999</v>
          </cell>
          <cell r="Y299">
            <v>27189.227999999999</v>
          </cell>
          <cell r="Z299">
            <v>27189.227999999999</v>
          </cell>
          <cell r="AA299">
            <v>27189.227999999999</v>
          </cell>
          <cell r="AB299">
            <v>27189.227999999999</v>
          </cell>
          <cell r="AC299">
            <v>27189.227999999999</v>
          </cell>
          <cell r="AD299">
            <v>27189.227999999999</v>
          </cell>
          <cell r="AE299">
            <v>27189.227999999999</v>
          </cell>
          <cell r="AF299">
            <v>27189.227999999999</v>
          </cell>
          <cell r="AG299">
            <v>27189.227999999999</v>
          </cell>
          <cell r="AH299">
            <v>27189.23</v>
          </cell>
          <cell r="AI299">
            <v>27189.23</v>
          </cell>
          <cell r="AJ299">
            <v>27189.23</v>
          </cell>
          <cell r="AK299">
            <v>27189.23</v>
          </cell>
          <cell r="AL299">
            <v>27189.23</v>
          </cell>
          <cell r="AM299">
            <v>27189.23</v>
          </cell>
          <cell r="AN299">
            <v>27189.23</v>
          </cell>
          <cell r="AO299">
            <v>27189.23</v>
          </cell>
          <cell r="AP299">
            <v>27189.23</v>
          </cell>
          <cell r="AQ299">
            <v>27189.23</v>
          </cell>
          <cell r="AR299">
            <v>27189.23</v>
          </cell>
          <cell r="AS299">
            <v>27189.23</v>
          </cell>
          <cell r="AT299">
            <v>27189.23</v>
          </cell>
        </row>
        <row r="300">
          <cell r="A300" t="str">
            <v>Gas T and D  ULHPAcquisition and Other Investments - (CF)</v>
          </cell>
          <cell r="B300" t="str">
            <v>Gas T and D  ULHP</v>
          </cell>
          <cell r="C300" t="str">
            <v>Acquisition and Other Investments - (CF)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Gas T and D  ULHPAFUDC (CF)</v>
          </cell>
          <cell r="B301" t="str">
            <v>Gas T and D  ULHP</v>
          </cell>
          <cell r="C301" t="str">
            <v>AFUDC (CF)</v>
          </cell>
          <cell r="D301">
            <v>15.915800000000001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Gas T and D  ULHPAFUDC Debt (TOTAL - Utility &amp; NonReg PPE)</v>
          </cell>
          <cell r="B302" t="str">
            <v>Gas T and D  ULHP</v>
          </cell>
          <cell r="C302" t="str">
            <v>AFUDC Debt (TOTAL - Utility &amp; NonReg PPE)</v>
          </cell>
          <cell r="D302">
            <v>25.123899000000002</v>
          </cell>
          <cell r="E302">
            <v>5.7649999999999997</v>
          </cell>
          <cell r="F302">
            <v>87.182000000000002</v>
          </cell>
          <cell r="G302">
            <v>244.98759000000001</v>
          </cell>
          <cell r="H302">
            <v>238.91628</v>
          </cell>
          <cell r="I302">
            <v>253.74289999999999</v>
          </cell>
          <cell r="J302">
            <v>331.80162000000001</v>
          </cell>
          <cell r="K302">
            <v>0</v>
          </cell>
          <cell r="L302">
            <v>0</v>
          </cell>
          <cell r="M302">
            <v>8.9390000000000001</v>
          </cell>
          <cell r="N302">
            <v>6.1020000000000003</v>
          </cell>
          <cell r="O302">
            <v>6.2430000000000003</v>
          </cell>
          <cell r="P302">
            <v>9.218</v>
          </cell>
          <cell r="Q302">
            <v>8.8379999999999992</v>
          </cell>
          <cell r="R302">
            <v>7.0709999999999997</v>
          </cell>
          <cell r="S302">
            <v>8.2260000000000009</v>
          </cell>
          <cell r="T302">
            <v>11.651999999999999</v>
          </cell>
          <cell r="U302">
            <v>10.542999999999999</v>
          </cell>
          <cell r="V302">
            <v>10.35</v>
          </cell>
          <cell r="W302">
            <v>13.396000000000001</v>
          </cell>
          <cell r="X302">
            <v>19.355</v>
          </cell>
          <cell r="Y302">
            <v>7.8357900000000003</v>
          </cell>
          <cell r="Z302">
            <v>10.968400000000001</v>
          </cell>
          <cell r="AA302">
            <v>14.236800000000001</v>
          </cell>
          <cell r="AB302">
            <v>17.722860000000001</v>
          </cell>
          <cell r="AC302">
            <v>21.327349999999999</v>
          </cell>
          <cell r="AD302">
            <v>24.96921</v>
          </cell>
          <cell r="AE302">
            <v>28.624600000000001</v>
          </cell>
          <cell r="AF302">
            <v>32.214799999999997</v>
          </cell>
          <cell r="AG302">
            <v>35.636780000000002</v>
          </cell>
          <cell r="AH302">
            <v>18.7</v>
          </cell>
          <cell r="AI302">
            <v>1.8185799999999999</v>
          </cell>
          <cell r="AJ302">
            <v>5.2821300000000004</v>
          </cell>
          <cell r="AK302">
            <v>8.7739899999999995</v>
          </cell>
          <cell r="AL302">
            <v>12.08135</v>
          </cell>
          <cell r="AM302">
            <v>15.52698</v>
          </cell>
          <cell r="AN302">
            <v>19.287120000000002</v>
          </cell>
          <cell r="AO302">
            <v>23.144870000000001</v>
          </cell>
          <cell r="AP302">
            <v>27.090910000000001</v>
          </cell>
          <cell r="AQ302">
            <v>31.05245</v>
          </cell>
          <cell r="AR302">
            <v>35.029499999999999</v>
          </cell>
          <cell r="AS302">
            <v>38.948999999999998</v>
          </cell>
          <cell r="AT302">
            <v>20.8794</v>
          </cell>
        </row>
        <row r="303">
          <cell r="A303" t="str">
            <v>Gas T and D  ULHPAFUDC Equity</v>
          </cell>
          <cell r="B303" t="str">
            <v>Gas T and D  ULHP</v>
          </cell>
          <cell r="C303" t="str">
            <v>AFUDC Equity</v>
          </cell>
          <cell r="D303">
            <v>15.915800000000001</v>
          </cell>
          <cell r="E303">
            <v>0.52200000000000002</v>
          </cell>
          <cell r="F303">
            <v>212.36799999999999</v>
          </cell>
          <cell r="G303">
            <v>19.521999999999998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16.215</v>
          </cell>
          <cell r="O303">
            <v>20.143000000000001</v>
          </cell>
          <cell r="P303">
            <v>31.393000000000001</v>
          </cell>
          <cell r="Q303">
            <v>28.492000000000001</v>
          </cell>
          <cell r="R303">
            <v>0.48599999999999999</v>
          </cell>
          <cell r="S303">
            <v>25.065000000000001</v>
          </cell>
          <cell r="T303">
            <v>35.595999999999997</v>
          </cell>
          <cell r="U303">
            <v>30.468</v>
          </cell>
          <cell r="V303">
            <v>24.51</v>
          </cell>
          <cell r="W303">
            <v>14.499000000000001</v>
          </cell>
          <cell r="X303">
            <v>5.0229999999999997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Gas T and D  ULHPAllowance for equity funds used during construction (CF)</v>
          </cell>
          <cell r="B304" t="str">
            <v>Gas T and D  ULHP</v>
          </cell>
          <cell r="C304" t="str">
            <v>Allowance for equity funds used during construction (CF)</v>
          </cell>
          <cell r="D304">
            <v>-15.915800000000001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</row>
        <row r="305">
          <cell r="A305" t="str">
            <v>Gas T and D  ULHPAmortization - Debt Items</v>
          </cell>
          <cell r="B305" t="str">
            <v>Gas T and D  ULHP</v>
          </cell>
          <cell r="C305" t="str">
            <v>Amortization - Debt Items</v>
          </cell>
          <cell r="D305">
            <v>0</v>
          </cell>
          <cell r="E305">
            <v>0</v>
          </cell>
          <cell r="F305">
            <v>117.86799999999999</v>
          </cell>
          <cell r="G305">
            <v>152.88900000000001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13.096</v>
          </cell>
          <cell r="O305">
            <v>13.096</v>
          </cell>
          <cell r="P305">
            <v>13.096</v>
          </cell>
          <cell r="Q305">
            <v>13.096</v>
          </cell>
          <cell r="R305">
            <v>13.096</v>
          </cell>
          <cell r="S305">
            <v>13.096</v>
          </cell>
          <cell r="T305">
            <v>13.096</v>
          </cell>
          <cell r="U305">
            <v>13.096</v>
          </cell>
          <cell r="V305">
            <v>13.1</v>
          </cell>
          <cell r="W305">
            <v>6.7050000000000001</v>
          </cell>
          <cell r="X305">
            <v>6.7050000000000001</v>
          </cell>
          <cell r="Y305">
            <v>13.069000000000001</v>
          </cell>
          <cell r="Z305">
            <v>14.045</v>
          </cell>
          <cell r="AA305">
            <v>14.045</v>
          </cell>
          <cell r="AB305">
            <v>14.045</v>
          </cell>
          <cell r="AC305">
            <v>14.045</v>
          </cell>
          <cell r="AD305">
            <v>14.045</v>
          </cell>
          <cell r="AE305">
            <v>14.045</v>
          </cell>
          <cell r="AF305">
            <v>14.045</v>
          </cell>
          <cell r="AG305">
            <v>14.045</v>
          </cell>
          <cell r="AH305">
            <v>14.05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Gas T and D  ULHPBonus Depreciation - State</v>
          </cell>
          <cell r="B306" t="str">
            <v>Gas T and D  ULHP</v>
          </cell>
          <cell r="C306" t="str">
            <v>Bonus Depreciation - State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-1109.184</v>
          </cell>
          <cell r="I306">
            <v>-1012.082</v>
          </cell>
          <cell r="J306">
            <v>-935.86400000000003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-92.432000000000002</v>
          </cell>
          <cell r="AJ306">
            <v>-92.432000000000002</v>
          </cell>
          <cell r="AK306">
            <v>-92.432000000000002</v>
          </cell>
          <cell r="AL306">
            <v>-92.432000000000002</v>
          </cell>
          <cell r="AM306">
            <v>-92.432000000000002</v>
          </cell>
          <cell r="AN306">
            <v>-92.432000000000002</v>
          </cell>
          <cell r="AO306">
            <v>-92.432000000000002</v>
          </cell>
          <cell r="AP306">
            <v>-92.432000000000002</v>
          </cell>
          <cell r="AQ306">
            <v>-92.432000000000002</v>
          </cell>
          <cell r="AR306">
            <v>-92.432000000000002</v>
          </cell>
          <cell r="AS306">
            <v>-92.432000000000002</v>
          </cell>
          <cell r="AT306">
            <v>-92.432000000000002</v>
          </cell>
        </row>
        <row r="307">
          <cell r="A307" t="str">
            <v>Gas T and D  ULHPCash &amp; Cash Equivalents (No Intercompany)</v>
          </cell>
          <cell r="B307" t="str">
            <v>Gas T and D  ULHP</v>
          </cell>
          <cell r="C307" t="str">
            <v>Cash &amp; Cash Equivalents (No Intercompany)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10487.633974</v>
          </cell>
          <cell r="I307">
            <v>14529.786179999999</v>
          </cell>
          <cell r="J307">
            <v>18496.296071000001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2579.3479040000002</v>
          </cell>
          <cell r="AJ307">
            <v>15642.373732</v>
          </cell>
          <cell r="AK307">
            <v>23679.826994999999</v>
          </cell>
          <cell r="AL307">
            <v>33753.961568999999</v>
          </cell>
          <cell r="AM307">
            <v>38694.700092999999</v>
          </cell>
          <cell r="AN307">
            <v>38216.160387999997</v>
          </cell>
          <cell r="AO307">
            <v>36704.892997000003</v>
          </cell>
          <cell r="AP307">
            <v>34939.863103000003</v>
          </cell>
          <cell r="AQ307">
            <v>32668.918825000001</v>
          </cell>
          <cell r="AR307">
            <v>27657.656939</v>
          </cell>
          <cell r="AS307">
            <v>19136.268176000001</v>
          </cell>
          <cell r="AT307">
            <v>10487.633974</v>
          </cell>
        </row>
        <row r="308">
          <cell r="A308" t="str">
            <v>Gas T and D  ULHPCash and cash equivalents at beginning of period (CF)</v>
          </cell>
          <cell r="B308" t="str">
            <v>Gas T and D  ULHP</v>
          </cell>
          <cell r="C308" t="str">
            <v>Cash and cash equivalents at beginning of period (CF)</v>
          </cell>
          <cell r="D308">
            <v>3.86E-4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10487.633974</v>
          </cell>
          <cell r="J308">
            <v>14529.786179999999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2579.3479040000002</v>
          </cell>
          <cell r="AK308">
            <v>15642.373732</v>
          </cell>
          <cell r="AL308">
            <v>23679.826994999999</v>
          </cell>
          <cell r="AM308">
            <v>33753.961568999999</v>
          </cell>
          <cell r="AN308">
            <v>38694.700092999999</v>
          </cell>
          <cell r="AO308">
            <v>38216.160387999997</v>
          </cell>
          <cell r="AP308">
            <v>36704.892997000003</v>
          </cell>
          <cell r="AQ308">
            <v>34939.863103000003</v>
          </cell>
          <cell r="AR308">
            <v>32668.918825000001</v>
          </cell>
          <cell r="AS308">
            <v>27657.656939</v>
          </cell>
          <cell r="AT308">
            <v>19136.268176000001</v>
          </cell>
        </row>
        <row r="309">
          <cell r="A309" t="str">
            <v>Gas T and D  ULHPCash and cash equivalents at end of period (CF)</v>
          </cell>
          <cell r="B309" t="str">
            <v>Gas T and D  ULHP</v>
          </cell>
          <cell r="C309" t="str">
            <v>Cash and cash equivalents at end of period (CF)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10487.633974</v>
          </cell>
          <cell r="I309">
            <v>14529.786179999999</v>
          </cell>
          <cell r="J309">
            <v>18496.296071000001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2579.3479040000002</v>
          </cell>
          <cell r="AJ309">
            <v>15642.373732</v>
          </cell>
          <cell r="AK309">
            <v>23679.826994999999</v>
          </cell>
          <cell r="AL309">
            <v>33753.961568999999</v>
          </cell>
          <cell r="AM309">
            <v>38694.700092999999</v>
          </cell>
          <cell r="AN309">
            <v>38216.160387999997</v>
          </cell>
          <cell r="AO309">
            <v>36704.892997000003</v>
          </cell>
          <cell r="AP309">
            <v>34939.863103000003</v>
          </cell>
          <cell r="AQ309">
            <v>32668.918825000001</v>
          </cell>
          <cell r="AR309">
            <v>27657.656939</v>
          </cell>
          <cell r="AS309">
            <v>19136.268176000001</v>
          </cell>
          <cell r="AT309">
            <v>10487.633974</v>
          </cell>
        </row>
        <row r="310">
          <cell r="A310" t="str">
            <v>Gas T and D  ULHPChange in common stock (CF)</v>
          </cell>
          <cell r="B310" t="str">
            <v>Gas T and D  ULHP</v>
          </cell>
          <cell r="C310" t="str">
            <v>Change in common stock (CF)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Gas T and D  ULHPChange in contributed capital (CF)</v>
          </cell>
          <cell r="B311" t="str">
            <v>Gas T and D  ULHP</v>
          </cell>
          <cell r="C311" t="str">
            <v>Change in contributed capital (CF)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Gas T and D  ULHPChange in net position of energy risk management activities (CF)</v>
          </cell>
          <cell r="B312" t="str">
            <v>Gas T and D  ULHP</v>
          </cell>
          <cell r="C312" t="str">
            <v>Change in net position of energy risk management activities (CF)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Gas T and D  ULHPChange in short-term debt (CF)</v>
          </cell>
          <cell r="B313" t="str">
            <v>Gas T and D  ULHP</v>
          </cell>
          <cell r="C313" t="str">
            <v>Change in short-term debt (CF)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Gas T and D  ULHPConstruction expenditures (lncl AFUDC) (CF)</v>
          </cell>
          <cell r="B314" t="str">
            <v>Gas T and D  ULHP</v>
          </cell>
          <cell r="C314" t="str">
            <v>Construction expenditures (lncl AFUDC) (CF)</v>
          </cell>
          <cell r="D314">
            <v>-19956.040042000001</v>
          </cell>
          <cell r="E314">
            <v>0</v>
          </cell>
          <cell r="F314">
            <v>0</v>
          </cell>
          <cell r="G314">
            <v>0</v>
          </cell>
          <cell r="H314">
            <v>-26082.121640000001</v>
          </cell>
          <cell r="I314">
            <v>-25574.379570000001</v>
          </cell>
          <cell r="J314">
            <v>-28159.935669999999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-2167.1577299999999</v>
          </cell>
          <cell r="AJ314">
            <v>-2054.12273</v>
          </cell>
          <cell r="AK314">
            <v>-2150.0891900000001</v>
          </cell>
          <cell r="AL314">
            <v>-2073.2888499999999</v>
          </cell>
          <cell r="AM314">
            <v>-2078.8758200000002</v>
          </cell>
          <cell r="AN314">
            <v>-2126.02729</v>
          </cell>
          <cell r="AO314">
            <v>-2148.2733800000001</v>
          </cell>
          <cell r="AP314">
            <v>-2172.7453099999998</v>
          </cell>
          <cell r="AQ314">
            <v>-2189.5106599999999</v>
          </cell>
          <cell r="AR314">
            <v>-2179.3847799999999</v>
          </cell>
          <cell r="AS314">
            <v>-2175.7964299999999</v>
          </cell>
          <cell r="AT314">
            <v>-2566.8494700000001</v>
          </cell>
        </row>
        <row r="315">
          <cell r="A315" t="str">
            <v>Gas T and D  ULHPCost of Removal (CF)</v>
          </cell>
          <cell r="B315" t="str">
            <v>Gas T and D  ULHP</v>
          </cell>
          <cell r="C315" t="str">
            <v>Cost of Removal (CF)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</row>
        <row r="316">
          <cell r="A316" t="str">
            <v>Gas T and D  ULHPCumulative effect of a change in accounting principles, net of tax (CF)</v>
          </cell>
          <cell r="B316" t="str">
            <v>Gas T and D  ULHP</v>
          </cell>
          <cell r="C316" t="str">
            <v>Cumulative effect of a change in accounting principles, net of tax (CF)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</row>
        <row r="317">
          <cell r="A317" t="str">
            <v>Gas T and D  ULHPCumulative effect of a change in acctg principles net of tax</v>
          </cell>
          <cell r="B317" t="str">
            <v>Gas T and D  ULHP</v>
          </cell>
          <cell r="C317" t="str">
            <v>Cumulative effect of a change in acctg principles net of tax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Gas T and D  ULHPDeferred costs under gas recovery mechanism (CF)</v>
          </cell>
          <cell r="B318" t="str">
            <v>Gas T and D  ULHP</v>
          </cell>
          <cell r="C318" t="str">
            <v>Deferred costs under gas recovery mechanism (CF)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-2160.2897109999999</v>
          </cell>
          <cell r="I318">
            <v>-1179.058399</v>
          </cell>
          <cell r="J318">
            <v>-686.64042400000005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3822.5057390000002</v>
          </cell>
          <cell r="AJ318">
            <v>-3666.402051</v>
          </cell>
          <cell r="AK318">
            <v>-5187.1631239999997</v>
          </cell>
          <cell r="AL318">
            <v>-5516.6627150000004</v>
          </cell>
          <cell r="AM318">
            <v>-3164.223931</v>
          </cell>
          <cell r="AN318">
            <v>-326.29885100000001</v>
          </cell>
          <cell r="AO318">
            <v>126.231059</v>
          </cell>
          <cell r="AP318">
            <v>115.835593</v>
          </cell>
          <cell r="AQ318">
            <v>211.565133</v>
          </cell>
          <cell r="AR318">
            <v>1329.5608460000001</v>
          </cell>
          <cell r="AS318">
            <v>3860.7220419999999</v>
          </cell>
          <cell r="AT318">
            <v>6234.0405490000003</v>
          </cell>
        </row>
        <row r="319">
          <cell r="A319" t="str">
            <v>Gas T and D  ULHPDeferred Fuel</v>
          </cell>
          <cell r="B319" t="str">
            <v>Gas T and D  ULHP</v>
          </cell>
          <cell r="C319" t="str">
            <v>Deferred Fuel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Gas T and D  ULHPDeferred income taxes and investment tax credits - net (CF)</v>
          </cell>
          <cell r="B320" t="str">
            <v>Gas T and D  ULHP</v>
          </cell>
          <cell r="C320" t="str">
            <v>Deferred income taxes and investment tax credits - net (CF)</v>
          </cell>
          <cell r="D320">
            <v>9530.4543290000001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Gas T and D  ULHPDepreciation - Book Total</v>
          </cell>
          <cell r="B321" t="str">
            <v>Gas T and D  ULHP</v>
          </cell>
          <cell r="C321" t="str">
            <v>Depreciation - Book Total</v>
          </cell>
          <cell r="D321">
            <v>6860.6939089999996</v>
          </cell>
          <cell r="E321">
            <v>7607.4319999999998</v>
          </cell>
          <cell r="F321">
            <v>9224.3559999999998</v>
          </cell>
          <cell r="G321">
            <v>10143.11376</v>
          </cell>
          <cell r="H321">
            <v>11407.742389999999</v>
          </cell>
          <cell r="I321">
            <v>12360.64653</v>
          </cell>
          <cell r="J321">
            <v>13085.991840000001</v>
          </cell>
          <cell r="K321">
            <v>0</v>
          </cell>
          <cell r="L321">
            <v>0</v>
          </cell>
          <cell r="M321">
            <v>2192.0619999999999</v>
          </cell>
          <cell r="N321">
            <v>807.71900000000005</v>
          </cell>
          <cell r="O321">
            <v>810.94399999999996</v>
          </cell>
          <cell r="P321">
            <v>807.41200000000003</v>
          </cell>
          <cell r="Q321">
            <v>812.93799999999999</v>
          </cell>
          <cell r="R321">
            <v>827.08799999999997</v>
          </cell>
          <cell r="S321">
            <v>825.21799999999996</v>
          </cell>
          <cell r="T321">
            <v>875.69899999999996</v>
          </cell>
          <cell r="U321">
            <v>838.36599999999999</v>
          </cell>
          <cell r="V321">
            <v>426.91</v>
          </cell>
          <cell r="W321">
            <v>678.88499999999999</v>
          </cell>
          <cell r="X321">
            <v>687.24300000000005</v>
          </cell>
          <cell r="Y321">
            <v>864.15570000000002</v>
          </cell>
          <cell r="Z321">
            <v>866.83401000000003</v>
          </cell>
          <cell r="AA321">
            <v>867.56083000000001</v>
          </cell>
          <cell r="AB321">
            <v>871.22208000000001</v>
          </cell>
          <cell r="AC321">
            <v>874.12527</v>
          </cell>
          <cell r="AD321">
            <v>875.22860000000003</v>
          </cell>
          <cell r="AE321">
            <v>877.84987999999998</v>
          </cell>
          <cell r="AF321">
            <v>880.96091000000001</v>
          </cell>
          <cell r="AG321">
            <v>896.64847999999995</v>
          </cell>
          <cell r="AH321">
            <v>902.4</v>
          </cell>
          <cell r="AI321">
            <v>933.25477000000001</v>
          </cell>
          <cell r="AJ321">
            <v>935.93667000000005</v>
          </cell>
          <cell r="AK321">
            <v>938.73748000000001</v>
          </cell>
          <cell r="AL321">
            <v>942.07479999999998</v>
          </cell>
          <cell r="AM321">
            <v>944.90482999999995</v>
          </cell>
          <cell r="AN321">
            <v>947.79768000000001</v>
          </cell>
          <cell r="AO321">
            <v>950.55726000000004</v>
          </cell>
          <cell r="AP321">
            <v>953.36087999999995</v>
          </cell>
          <cell r="AQ321">
            <v>957.11846000000003</v>
          </cell>
          <cell r="AR321">
            <v>958.19899999999996</v>
          </cell>
          <cell r="AS321">
            <v>961.16958999999997</v>
          </cell>
          <cell r="AT321">
            <v>984.63097000000005</v>
          </cell>
        </row>
        <row r="322">
          <cell r="A322" t="str">
            <v>Gas T and D  ULHPDepreciation (CF)</v>
          </cell>
          <cell r="B322" t="str">
            <v>Gas T and D  ULHP</v>
          </cell>
          <cell r="C322" t="str">
            <v>Depreciation (CF)</v>
          </cell>
          <cell r="D322">
            <v>6860.6939089999996</v>
          </cell>
          <cell r="E322">
            <v>0</v>
          </cell>
          <cell r="F322">
            <v>0</v>
          </cell>
          <cell r="G322">
            <v>0</v>
          </cell>
          <cell r="H322">
            <v>11410.019490000001</v>
          </cell>
          <cell r="I322">
            <v>12361.692650000001</v>
          </cell>
          <cell r="J322">
            <v>13087.038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933.60054000000002</v>
          </cell>
          <cell r="AJ322">
            <v>936.28246999999999</v>
          </cell>
          <cell r="AK322">
            <v>939.08326999999997</v>
          </cell>
          <cell r="AL322">
            <v>942.42058999999995</v>
          </cell>
          <cell r="AM322">
            <v>945.07569000000001</v>
          </cell>
          <cell r="AN322">
            <v>947.92247999999995</v>
          </cell>
          <cell r="AO322">
            <v>950.68205</v>
          </cell>
          <cell r="AP322">
            <v>953.48568</v>
          </cell>
          <cell r="AQ322">
            <v>957.20563000000004</v>
          </cell>
          <cell r="AR322">
            <v>958.28617999999994</v>
          </cell>
          <cell r="AS322">
            <v>961.25675999999999</v>
          </cell>
          <cell r="AT322">
            <v>984.71815000000004</v>
          </cell>
        </row>
        <row r="323">
          <cell r="A323" t="str">
            <v>Gas T and D  ULHPDepreciation Expense - Utility</v>
          </cell>
          <cell r="B323" t="str">
            <v>Gas T and D  ULHP</v>
          </cell>
          <cell r="C323" t="str">
            <v>Depreciation Expense - Utility</v>
          </cell>
          <cell r="D323">
            <v>6860.6939089999996</v>
          </cell>
          <cell r="E323">
            <v>7607.4319999999998</v>
          </cell>
          <cell r="F323">
            <v>9224.3559999999998</v>
          </cell>
          <cell r="G323">
            <v>10143.11376</v>
          </cell>
          <cell r="H323">
            <v>11407.742389999999</v>
          </cell>
          <cell r="I323">
            <v>12360.64653</v>
          </cell>
          <cell r="J323">
            <v>13085.991840000001</v>
          </cell>
          <cell r="K323">
            <v>0</v>
          </cell>
          <cell r="L323">
            <v>0</v>
          </cell>
          <cell r="M323">
            <v>2192.0619999999999</v>
          </cell>
          <cell r="N323">
            <v>807.71900000000005</v>
          </cell>
          <cell r="O323">
            <v>810.94399999999996</v>
          </cell>
          <cell r="P323">
            <v>807.41200000000003</v>
          </cell>
          <cell r="Q323">
            <v>812.93799999999999</v>
          </cell>
          <cell r="R323">
            <v>827.08799999999997</v>
          </cell>
          <cell r="S323">
            <v>825.21799999999996</v>
          </cell>
          <cell r="T323">
            <v>875.69899999999996</v>
          </cell>
          <cell r="U323">
            <v>838.36599999999999</v>
          </cell>
          <cell r="V323">
            <v>426.91</v>
          </cell>
          <cell r="W323">
            <v>678.88499999999999</v>
          </cell>
          <cell r="X323">
            <v>687.24300000000005</v>
          </cell>
          <cell r="Y323">
            <v>864.15570000000002</v>
          </cell>
          <cell r="Z323">
            <v>866.83401000000003</v>
          </cell>
          <cell r="AA323">
            <v>867.56083000000001</v>
          </cell>
          <cell r="AB323">
            <v>871.22208000000001</v>
          </cell>
          <cell r="AC323">
            <v>874.12527</v>
          </cell>
          <cell r="AD323">
            <v>875.22860000000003</v>
          </cell>
          <cell r="AE323">
            <v>877.84987999999998</v>
          </cell>
          <cell r="AF323">
            <v>880.96091000000001</v>
          </cell>
          <cell r="AG323">
            <v>896.64847999999995</v>
          </cell>
          <cell r="AH323">
            <v>902.4</v>
          </cell>
          <cell r="AI323">
            <v>933.25477000000001</v>
          </cell>
          <cell r="AJ323">
            <v>935.93667000000005</v>
          </cell>
          <cell r="AK323">
            <v>938.73748000000001</v>
          </cell>
          <cell r="AL323">
            <v>942.07479999999998</v>
          </cell>
          <cell r="AM323">
            <v>944.90482999999995</v>
          </cell>
          <cell r="AN323">
            <v>947.79768000000001</v>
          </cell>
          <cell r="AO323">
            <v>950.55726000000004</v>
          </cell>
          <cell r="AP323">
            <v>953.36087999999995</v>
          </cell>
          <cell r="AQ323">
            <v>957.11846000000003</v>
          </cell>
          <cell r="AR323">
            <v>958.19899999999996</v>
          </cell>
          <cell r="AS323">
            <v>961.16958999999997</v>
          </cell>
          <cell r="AT323">
            <v>984.63097000000005</v>
          </cell>
        </row>
        <row r="324">
          <cell r="A324" t="str">
            <v>Gas T and D  ULHPDiscontinued Operations Net of Tax</v>
          </cell>
          <cell r="B324" t="str">
            <v>Gas T and D  ULHP</v>
          </cell>
          <cell r="C324" t="str">
            <v>Discontinued Operations Net of Tax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Gas T and D  ULHPDividends on common stock and Preferred Stock (CF)</v>
          </cell>
          <cell r="B325" t="str">
            <v>Gas T and D  ULHP</v>
          </cell>
          <cell r="C325" t="str">
            <v>Dividends on common stock and Preferred Stock (CF)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Gas T and D  ULHPDividends Payable</v>
          </cell>
          <cell r="B326" t="str">
            <v>Gas T and D  ULHP</v>
          </cell>
          <cell r="C326" t="str">
            <v>Dividends Payable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Gas T and D  ULHPEBIT</v>
          </cell>
          <cell r="B327" t="str">
            <v>Gas T and D  ULHP</v>
          </cell>
          <cell r="C327" t="str">
            <v>EBIT</v>
          </cell>
          <cell r="D327">
            <v>15150.346154000001</v>
          </cell>
          <cell r="E327">
            <v>19416.232</v>
          </cell>
          <cell r="F327">
            <v>15450.404</v>
          </cell>
          <cell r="G327">
            <v>10378.409766000001</v>
          </cell>
          <cell r="H327">
            <v>14918.369171</v>
          </cell>
          <cell r="I327">
            <v>14694.785167</v>
          </cell>
          <cell r="J327">
            <v>16427.877138</v>
          </cell>
          <cell r="K327">
            <v>0</v>
          </cell>
          <cell r="L327">
            <v>0</v>
          </cell>
          <cell r="M327">
            <v>8968.6830000000009</v>
          </cell>
          <cell r="N327">
            <v>699.55</v>
          </cell>
          <cell r="O327">
            <v>187.12299999999999</v>
          </cell>
          <cell r="P327">
            <v>-934.375</v>
          </cell>
          <cell r="Q327">
            <v>56.542000000000002</v>
          </cell>
          <cell r="R327">
            <v>-881.92499999999995</v>
          </cell>
          <cell r="S327">
            <v>-116.279</v>
          </cell>
          <cell r="T327">
            <v>1120.2940000000001</v>
          </cell>
          <cell r="U327">
            <v>2154.1410000000001</v>
          </cell>
          <cell r="V327">
            <v>4196.6499999999996</v>
          </cell>
          <cell r="W327">
            <v>2221.3020999999999</v>
          </cell>
          <cell r="X327">
            <v>2228.0360999999998</v>
          </cell>
          <cell r="Y327">
            <v>2804.5276239999998</v>
          </cell>
          <cell r="Z327">
            <v>890.71480399999996</v>
          </cell>
          <cell r="AA327">
            <v>-738.042956</v>
          </cell>
          <cell r="AB327">
            <v>-1008.681936</v>
          </cell>
          <cell r="AC327">
            <v>-947.65063599999996</v>
          </cell>
          <cell r="AD327">
            <v>-858.28888600000005</v>
          </cell>
          <cell r="AE327">
            <v>-750.772246</v>
          </cell>
          <cell r="AF327">
            <v>-13.042636</v>
          </cell>
          <cell r="AG327">
            <v>1779.148434</v>
          </cell>
          <cell r="AH327">
            <v>4771.16</v>
          </cell>
          <cell r="AI327">
            <v>5952.4157009999999</v>
          </cell>
          <cell r="AJ327">
            <v>4553.950664</v>
          </cell>
          <cell r="AK327">
            <v>2620.993813</v>
          </cell>
          <cell r="AL327">
            <v>724.84200099999998</v>
          </cell>
          <cell r="AM327">
            <v>-872.72457799999995</v>
          </cell>
          <cell r="AN327">
            <v>-1152.236756</v>
          </cell>
          <cell r="AO327">
            <v>-1089.7819609999999</v>
          </cell>
          <cell r="AP327">
            <v>-1001.187688</v>
          </cell>
          <cell r="AQ327">
            <v>-895.81103399999995</v>
          </cell>
          <cell r="AR327">
            <v>-158.82647499999999</v>
          </cell>
          <cell r="AS327">
            <v>1637.32366</v>
          </cell>
          <cell r="AT327">
            <v>4599.4118230000004</v>
          </cell>
        </row>
        <row r="328">
          <cell r="A328" t="str">
            <v>Gas T and D  ULHPEBIT</v>
          </cell>
          <cell r="B328" t="str">
            <v>Gas T and D  ULHP</v>
          </cell>
          <cell r="C328" t="str">
            <v>EBIT</v>
          </cell>
          <cell r="D328">
            <v>15150.346154000001</v>
          </cell>
          <cell r="E328">
            <v>19416.232</v>
          </cell>
          <cell r="F328">
            <v>15450.404</v>
          </cell>
          <cell r="G328">
            <v>10378.409766000001</v>
          </cell>
          <cell r="H328">
            <v>14918.369171</v>
          </cell>
          <cell r="I328">
            <v>14694.785167</v>
          </cell>
          <cell r="J328">
            <v>16427.877138</v>
          </cell>
          <cell r="K328">
            <v>0</v>
          </cell>
          <cell r="L328">
            <v>0</v>
          </cell>
          <cell r="M328">
            <v>8968.6830000000009</v>
          </cell>
          <cell r="N328">
            <v>699.55</v>
          </cell>
          <cell r="O328">
            <v>187.12299999999999</v>
          </cell>
          <cell r="P328">
            <v>-934.375</v>
          </cell>
          <cell r="Q328">
            <v>56.542000000000002</v>
          </cell>
          <cell r="R328">
            <v>-881.92499999999995</v>
          </cell>
          <cell r="S328">
            <v>-116.279</v>
          </cell>
          <cell r="T328">
            <v>1120.2940000000001</v>
          </cell>
          <cell r="U328">
            <v>2154.1410000000001</v>
          </cell>
          <cell r="V328">
            <v>4196.6499999999996</v>
          </cell>
          <cell r="W328">
            <v>2221.3020999999999</v>
          </cell>
          <cell r="X328">
            <v>2228.0360999999998</v>
          </cell>
          <cell r="Y328">
            <v>2804.5276239999998</v>
          </cell>
          <cell r="Z328">
            <v>890.71480399999996</v>
          </cell>
          <cell r="AA328">
            <v>-738.042956</v>
          </cell>
          <cell r="AB328">
            <v>-1008.681936</v>
          </cell>
          <cell r="AC328">
            <v>-947.65063599999996</v>
          </cell>
          <cell r="AD328">
            <v>-858.28888600000005</v>
          </cell>
          <cell r="AE328">
            <v>-750.772246</v>
          </cell>
          <cell r="AF328">
            <v>-13.042636</v>
          </cell>
          <cell r="AG328">
            <v>1779.148434</v>
          </cell>
          <cell r="AH328">
            <v>4771.16</v>
          </cell>
          <cell r="AI328">
            <v>5952.4157009999999</v>
          </cell>
          <cell r="AJ328">
            <v>4553.950664</v>
          </cell>
          <cell r="AK328">
            <v>2620.993813</v>
          </cell>
          <cell r="AL328">
            <v>724.84200099999998</v>
          </cell>
          <cell r="AM328">
            <v>-872.72457799999995</v>
          </cell>
          <cell r="AN328">
            <v>-1152.236756</v>
          </cell>
          <cell r="AO328">
            <v>-1089.7819609999999</v>
          </cell>
          <cell r="AP328">
            <v>-1001.187688</v>
          </cell>
          <cell r="AQ328">
            <v>-895.81103399999995</v>
          </cell>
          <cell r="AR328">
            <v>-158.82647499999999</v>
          </cell>
          <cell r="AS328">
            <v>1637.32366</v>
          </cell>
          <cell r="AT328">
            <v>4599.4118230000004</v>
          </cell>
        </row>
        <row r="329">
          <cell r="A329" t="str">
            <v>Gas T and D  ULHPEmission Allowances-Total</v>
          </cell>
          <cell r="B329" t="str">
            <v>Gas T and D  ULHP</v>
          </cell>
          <cell r="C329" t="str">
            <v>Emission Allowances-Total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Gas T and D  ULHPEnergy Risk Management - current assets</v>
          </cell>
          <cell r="B330" t="str">
            <v>Gas T and D  ULHP</v>
          </cell>
          <cell r="C330" t="str">
            <v>Energy Risk Management - current assets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Gas T and D  ULHPEnergy risk management - Current Liabilities</v>
          </cell>
          <cell r="B331" t="str">
            <v>Gas T and D  ULHP</v>
          </cell>
          <cell r="C331" t="str">
            <v>Energy risk management - Current Liabilities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</row>
        <row r="332">
          <cell r="A332" t="str">
            <v>Gas T and D  ULHPEnergy risk management - non current assets</v>
          </cell>
          <cell r="B332" t="str">
            <v>Gas T and D  ULHP</v>
          </cell>
          <cell r="C332" t="str">
            <v>Energy risk management - non current assets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Gas T and D  ULHPEnergy risk management - non current liabilities</v>
          </cell>
          <cell r="B333" t="str">
            <v>Gas T and D  ULHP</v>
          </cell>
          <cell r="C333" t="str">
            <v>Energy risk management - non current liabilities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Gas T and D  ULHPEquity in earnings (losses) of unconsolidated subsidiaries</v>
          </cell>
          <cell r="B334" t="str">
            <v>Gas T and D  ULHP</v>
          </cell>
          <cell r="C334" t="str">
            <v>Equity in earnings (losses) of unconsolidated subsidiaries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Gas T and D  ULHPEquity in earnings of unconsolidated subsidiaries (CF)</v>
          </cell>
          <cell r="B335" t="str">
            <v>Gas T and D  ULHP</v>
          </cell>
          <cell r="C335" t="str">
            <v>Equity in earnings of unconsolidated subsidiaries (CF)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Gas T and D  ULHPFederal Taxes - Above</v>
          </cell>
          <cell r="B336" t="str">
            <v>Gas T and D  ULHP</v>
          </cell>
          <cell r="C336" t="str">
            <v>Federal Taxes - Above</v>
          </cell>
          <cell r="D336">
            <v>2463.7387650000001</v>
          </cell>
          <cell r="E336">
            <v>8158.8239999999996</v>
          </cell>
          <cell r="F336">
            <v>8120.1180000000004</v>
          </cell>
          <cell r="G336">
            <v>1344.26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3287.402</v>
          </cell>
          <cell r="N336">
            <v>475.822</v>
          </cell>
          <cell r="O336">
            <v>85.707999999999998</v>
          </cell>
          <cell r="P336">
            <v>-366.87700000000001</v>
          </cell>
          <cell r="Q336">
            <v>-7.7279999999999998</v>
          </cell>
          <cell r="R336">
            <v>4104.2139999999999</v>
          </cell>
          <cell r="S336">
            <v>-2235.239</v>
          </cell>
          <cell r="T336">
            <v>600.24199999999996</v>
          </cell>
          <cell r="U336">
            <v>2006.3340000000001</v>
          </cell>
          <cell r="V336">
            <v>170.24</v>
          </cell>
          <cell r="W336">
            <v>684.01499999999999</v>
          </cell>
          <cell r="X336">
            <v>724.03599999999994</v>
          </cell>
          <cell r="Y336">
            <v>-6.3789999999999996</v>
          </cell>
          <cell r="Z336">
            <v>-6.3789999999999996</v>
          </cell>
          <cell r="AA336">
            <v>-6.3789999999999996</v>
          </cell>
          <cell r="AB336">
            <v>-6.3789999999999996</v>
          </cell>
          <cell r="AC336">
            <v>-6.3789999999999996</v>
          </cell>
          <cell r="AD336">
            <v>-6.3789999999999996</v>
          </cell>
          <cell r="AE336">
            <v>-6.3789999999999996</v>
          </cell>
          <cell r="AF336">
            <v>-6.3789999999999996</v>
          </cell>
          <cell r="AG336">
            <v>-6.3789999999999996</v>
          </cell>
          <cell r="AH336">
            <v>-6.38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Gas T and D  ULHPFuel Inventory</v>
          </cell>
          <cell r="B337" t="str">
            <v>Gas T and D  ULHP</v>
          </cell>
          <cell r="C337" t="str">
            <v>Fuel Inventory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</row>
        <row r="338">
          <cell r="A338" t="str">
            <v>Gas T and D  ULHPFuel used in electric production</v>
          </cell>
          <cell r="B338" t="str">
            <v>Gas T and D  ULHP</v>
          </cell>
          <cell r="C338" t="str">
            <v>Fuel used in electric production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Gas T and D  ULHPGain/Loss on Sale of Assets (CF)</v>
          </cell>
          <cell r="B339" t="str">
            <v>Gas T and D  ULHP</v>
          </cell>
          <cell r="C339" t="str">
            <v>Gain/Loss on Sale of Assets (CF)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</row>
        <row r="340">
          <cell r="A340" t="str">
            <v>Gas T and D  ULHPGas Purchased</v>
          </cell>
          <cell r="B340" t="str">
            <v>Gas T and D  ULHP</v>
          </cell>
          <cell r="C340" t="str">
            <v>Gas Purchased</v>
          </cell>
          <cell r="D340">
            <v>69773.714722000004</v>
          </cell>
          <cell r="E340">
            <v>79278.101999999999</v>
          </cell>
          <cell r="F340">
            <v>100663.26700000001</v>
          </cell>
          <cell r="G340">
            <v>120611.886</v>
          </cell>
          <cell r="H340">
            <v>133579.096746</v>
          </cell>
          <cell r="I340">
            <v>119993.06473699999</v>
          </cell>
          <cell r="J340">
            <v>111996.99818</v>
          </cell>
          <cell r="K340">
            <v>0</v>
          </cell>
          <cell r="L340">
            <v>0</v>
          </cell>
          <cell r="M340">
            <v>40198.968000000001</v>
          </cell>
          <cell r="N340">
            <v>5815.5010000000002</v>
          </cell>
          <cell r="O340">
            <v>3157.0619999999999</v>
          </cell>
          <cell r="P340">
            <v>1652.231</v>
          </cell>
          <cell r="Q340">
            <v>2122.328</v>
          </cell>
          <cell r="R340">
            <v>1800.3630000000001</v>
          </cell>
          <cell r="S340">
            <v>2650.5439999999999</v>
          </cell>
          <cell r="T340">
            <v>5688.0060000000003</v>
          </cell>
          <cell r="U340">
            <v>10785.023999999999</v>
          </cell>
          <cell r="V340">
            <v>26793.24</v>
          </cell>
          <cell r="W340">
            <v>17319.848000000002</v>
          </cell>
          <cell r="X340">
            <v>15853.8</v>
          </cell>
          <cell r="Y340">
            <v>12752.173000000001</v>
          </cell>
          <cell r="Z340">
            <v>4461.4949999999999</v>
          </cell>
          <cell r="AA340">
            <v>-721.61300000000006</v>
          </cell>
          <cell r="AB340">
            <v>2120.1559999999999</v>
          </cell>
          <cell r="AC340">
            <v>2926.9070000000002</v>
          </cell>
          <cell r="AD340">
            <v>3151.8530000000001</v>
          </cell>
          <cell r="AE340">
            <v>3700.2489999999998</v>
          </cell>
          <cell r="AF340">
            <v>7730.5540000000001</v>
          </cell>
          <cell r="AG340">
            <v>18177.664000000001</v>
          </cell>
          <cell r="AH340">
            <v>33138.800000000003</v>
          </cell>
          <cell r="AI340">
            <v>36237.956827000002</v>
          </cell>
          <cell r="AJ340">
            <v>22528.237223</v>
          </cell>
          <cell r="AK340">
            <v>12212.954131</v>
          </cell>
          <cell r="AL340">
            <v>2527.2716479999999</v>
          </cell>
          <cell r="AM340">
            <v>-486.86251299999998</v>
          </cell>
          <cell r="AN340">
            <v>1797.967304</v>
          </cell>
          <cell r="AO340">
            <v>2465.2316900000001</v>
          </cell>
          <cell r="AP340">
            <v>2651.2659640000002</v>
          </cell>
          <cell r="AQ340">
            <v>3105.8902200000002</v>
          </cell>
          <cell r="AR340">
            <v>6478.3994659999998</v>
          </cell>
          <cell r="AS340">
            <v>15557.622708999999</v>
          </cell>
          <cell r="AT340">
            <v>28503.162077000001</v>
          </cell>
        </row>
        <row r="341">
          <cell r="A341" t="str">
            <v>Gas T and D  ULHPIncome before Disc Ops &amp; Cumulative eff. Of chg in acctg principles</v>
          </cell>
          <cell r="B341" t="str">
            <v>Gas T and D  ULHP</v>
          </cell>
          <cell r="C341" t="str">
            <v>Income before Disc Ops &amp; Cumulative eff. Of chg in acctg principles</v>
          </cell>
          <cell r="D341">
            <v>12711.731288000001</v>
          </cell>
          <cell r="E341">
            <v>11263.173000000001</v>
          </cell>
          <cell r="F341">
            <v>4848.6949999999997</v>
          </cell>
          <cell r="G341">
            <v>6530.2923559999999</v>
          </cell>
          <cell r="H341">
            <v>15157.285451</v>
          </cell>
          <cell r="I341">
            <v>14948.528066999999</v>
          </cell>
          <cell r="J341">
            <v>16759.678757999998</v>
          </cell>
          <cell r="K341">
            <v>0</v>
          </cell>
          <cell r="L341">
            <v>0</v>
          </cell>
          <cell r="M341">
            <v>5690.22</v>
          </cell>
          <cell r="N341">
            <v>-53.311</v>
          </cell>
          <cell r="O341">
            <v>-174.54400000000001</v>
          </cell>
          <cell r="P341">
            <v>-840.18600000000004</v>
          </cell>
          <cell r="Q341">
            <v>-212.81700000000001</v>
          </cell>
          <cell r="R341">
            <v>-5257.509</v>
          </cell>
          <cell r="S341">
            <v>1845.3430000000001</v>
          </cell>
          <cell r="T341">
            <v>248.68</v>
          </cell>
          <cell r="U341">
            <v>-123.221</v>
          </cell>
          <cell r="V341">
            <v>3726.04</v>
          </cell>
          <cell r="W341">
            <v>1398.9421</v>
          </cell>
          <cell r="X341">
            <v>1292.0071</v>
          </cell>
          <cell r="Y341">
            <v>2540.504414</v>
          </cell>
          <cell r="Z341">
            <v>676.11620400000004</v>
          </cell>
          <cell r="AA341">
            <v>-949.37315599999999</v>
          </cell>
          <cell r="AB341">
            <v>-1216.5260760000001</v>
          </cell>
          <cell r="AC341">
            <v>-1151.8902860000001</v>
          </cell>
          <cell r="AD341">
            <v>-1058.8866760000001</v>
          </cell>
          <cell r="AE341">
            <v>-947.71464600000002</v>
          </cell>
          <cell r="AF341">
            <v>-206.394836</v>
          </cell>
          <cell r="AG341">
            <v>1589.218214</v>
          </cell>
          <cell r="AH341">
            <v>4564.29</v>
          </cell>
          <cell r="AI341">
            <v>5954.234281</v>
          </cell>
          <cell r="AJ341">
            <v>4559.2327939999996</v>
          </cell>
          <cell r="AK341">
            <v>2629.7678030000002</v>
          </cell>
          <cell r="AL341">
            <v>736.92335100000003</v>
          </cell>
          <cell r="AM341">
            <v>-857.19759799999997</v>
          </cell>
          <cell r="AN341">
            <v>-1132.9496360000001</v>
          </cell>
          <cell r="AO341">
            <v>-1066.6370910000001</v>
          </cell>
          <cell r="AP341">
            <v>-974.09677799999997</v>
          </cell>
          <cell r="AQ341">
            <v>-864.75858400000004</v>
          </cell>
          <cell r="AR341">
            <v>-123.796975</v>
          </cell>
          <cell r="AS341">
            <v>1676.2726600000001</v>
          </cell>
          <cell r="AT341">
            <v>4620.2912230000002</v>
          </cell>
        </row>
        <row r="342">
          <cell r="A342" t="str">
            <v>Gas T and D  ULHPIncome taxes (CF)</v>
          </cell>
          <cell r="B342" t="str">
            <v>Gas T and D  ULHP</v>
          </cell>
          <cell r="C342" t="str">
            <v>Income taxes (CF)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-2655.5859999999998</v>
          </cell>
          <cell r="I342">
            <v>-2906.5430000000001</v>
          </cell>
          <cell r="J342">
            <v>-3157.636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-227.62299999999999</v>
          </cell>
          <cell r="AJ342">
            <v>-227.62299999999999</v>
          </cell>
          <cell r="AK342">
            <v>-227.62299999999999</v>
          </cell>
          <cell r="AL342">
            <v>-227.62299999999999</v>
          </cell>
          <cell r="AM342">
            <v>-227.62299999999999</v>
          </cell>
          <cell r="AN342">
            <v>-227.62299999999999</v>
          </cell>
          <cell r="AO342">
            <v>-227.62299999999999</v>
          </cell>
          <cell r="AP342">
            <v>-227.62299999999999</v>
          </cell>
          <cell r="AQ342">
            <v>-227.62299999999999</v>
          </cell>
          <cell r="AR342">
            <v>-227.62299999999999</v>
          </cell>
          <cell r="AS342">
            <v>-227.62299999999999</v>
          </cell>
          <cell r="AT342">
            <v>-151.733</v>
          </cell>
        </row>
        <row r="343">
          <cell r="A343" t="str">
            <v>Gas T and D  ULHPIncome Taxes Payable</v>
          </cell>
          <cell r="B343" t="str">
            <v>Gas T and D  ULHP</v>
          </cell>
          <cell r="C343" t="str">
            <v>Income Taxes Payable</v>
          </cell>
          <cell r="D343">
            <v>0</v>
          </cell>
          <cell r="E343">
            <v>0</v>
          </cell>
          <cell r="F343">
            <v>2657.77</v>
          </cell>
          <cell r="G343">
            <v>1826.6</v>
          </cell>
          <cell r="H343">
            <v>1826.6</v>
          </cell>
          <cell r="I343">
            <v>1826.6</v>
          </cell>
          <cell r="J343">
            <v>1826.6</v>
          </cell>
          <cell r="K343">
            <v>0</v>
          </cell>
          <cell r="L343">
            <v>0</v>
          </cell>
          <cell r="M343">
            <v>0</v>
          </cell>
          <cell r="N343">
            <v>3806.087</v>
          </cell>
          <cell r="O343">
            <v>-5302.0649999999996</v>
          </cell>
          <cell r="P343">
            <v>2025.771</v>
          </cell>
          <cell r="Q343">
            <v>1712.203</v>
          </cell>
          <cell r="R343">
            <v>1101.4090000000001</v>
          </cell>
          <cell r="S343">
            <v>-1721.864</v>
          </cell>
          <cell r="T343">
            <v>-2022.74</v>
          </cell>
          <cell r="U343">
            <v>-1014.196</v>
          </cell>
          <cell r="V343">
            <v>2657.77</v>
          </cell>
          <cell r="W343">
            <v>949.04600000000005</v>
          </cell>
          <cell r="X343">
            <v>1826.6020000000001</v>
          </cell>
          <cell r="Y343">
            <v>1826.6020000000001</v>
          </cell>
          <cell r="Z343">
            <v>1826.6020000000001</v>
          </cell>
          <cell r="AA343">
            <v>1826.6020000000001</v>
          </cell>
          <cell r="AB343">
            <v>1826.6020000000001</v>
          </cell>
          <cell r="AC343">
            <v>1826.6020000000001</v>
          </cell>
          <cell r="AD343">
            <v>1826.6020000000001</v>
          </cell>
          <cell r="AE343">
            <v>1826.6020000000001</v>
          </cell>
          <cell r="AF343">
            <v>1826.6020000000001</v>
          </cell>
          <cell r="AG343">
            <v>1826.6020000000001</v>
          </cell>
          <cell r="AH343">
            <v>1826.6</v>
          </cell>
          <cell r="AI343">
            <v>1832.924</v>
          </cell>
          <cell r="AJ343">
            <v>1839.248</v>
          </cell>
          <cell r="AK343">
            <v>1845.5719999999999</v>
          </cell>
          <cell r="AL343">
            <v>1851.896</v>
          </cell>
          <cell r="AM343">
            <v>1858.22</v>
          </cell>
          <cell r="AN343">
            <v>1864.5440000000001</v>
          </cell>
          <cell r="AO343">
            <v>1870.8679999999999</v>
          </cell>
          <cell r="AP343">
            <v>1877.192</v>
          </cell>
          <cell r="AQ343">
            <v>1883.5160000000001</v>
          </cell>
          <cell r="AR343">
            <v>1889.84</v>
          </cell>
          <cell r="AS343">
            <v>1896.164</v>
          </cell>
          <cell r="AT343">
            <v>1826.6</v>
          </cell>
        </row>
        <row r="344">
          <cell r="A344" t="str">
            <v>Gas T and D  ULHPInterest (net of amount capitalized) (CF)</v>
          </cell>
          <cell r="B344" t="str">
            <v>Gas T and D  ULHP</v>
          </cell>
          <cell r="C344" t="str">
            <v>Interest (net of amount capitalized) (CF)</v>
          </cell>
          <cell r="D344">
            <v>25.123899000000002</v>
          </cell>
          <cell r="E344">
            <v>0</v>
          </cell>
          <cell r="F344">
            <v>0</v>
          </cell>
          <cell r="G344">
            <v>0</v>
          </cell>
          <cell r="H344">
            <v>-238.91628</v>
          </cell>
          <cell r="I344">
            <v>-253.74289999999999</v>
          </cell>
          <cell r="J344">
            <v>-331.80162000000001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-1.8185799999999999</v>
          </cell>
          <cell r="AJ344">
            <v>-5.2821300000000004</v>
          </cell>
          <cell r="AK344">
            <v>-8.7739899999999995</v>
          </cell>
          <cell r="AL344">
            <v>-12.08135</v>
          </cell>
          <cell r="AM344">
            <v>-15.52698</v>
          </cell>
          <cell r="AN344">
            <v>-19.287120000000002</v>
          </cell>
          <cell r="AO344">
            <v>-23.144870000000001</v>
          </cell>
          <cell r="AP344">
            <v>-27.090910000000001</v>
          </cell>
          <cell r="AQ344">
            <v>-31.05245</v>
          </cell>
          <cell r="AR344">
            <v>-35.029499999999999</v>
          </cell>
          <cell r="AS344">
            <v>-38.948999999999998</v>
          </cell>
          <cell r="AT344">
            <v>-20.8794</v>
          </cell>
        </row>
        <row r="345">
          <cell r="A345" t="str">
            <v>Gas T and D  ULHPInterest Income</v>
          </cell>
          <cell r="B345" t="str">
            <v>Gas T and D  ULHP</v>
          </cell>
          <cell r="C345" t="str">
            <v>Interest Income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Gas T and D  ULHPInterest on long term debt - TOTAL</v>
          </cell>
          <cell r="B346" t="str">
            <v>Gas T and D  ULHP</v>
          </cell>
          <cell r="C346" t="str">
            <v>Interest on long term debt - TOTAL</v>
          </cell>
          <cell r="D346">
            <v>0</v>
          </cell>
          <cell r="E346">
            <v>0</v>
          </cell>
          <cell r="F346">
            <v>2239.462</v>
          </cell>
          <cell r="G346">
            <v>2297.83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250.822</v>
          </cell>
          <cell r="O346">
            <v>250.822</v>
          </cell>
          <cell r="P346">
            <v>249.358</v>
          </cell>
          <cell r="Q346">
            <v>248.07599999999999</v>
          </cell>
          <cell r="R346">
            <v>248.07599999999999</v>
          </cell>
          <cell r="S346">
            <v>248.07599999999999</v>
          </cell>
          <cell r="T346">
            <v>248.07599999999999</v>
          </cell>
          <cell r="U346">
            <v>248.07599999999999</v>
          </cell>
          <cell r="V346">
            <v>248.08</v>
          </cell>
          <cell r="W346">
            <v>115.447</v>
          </cell>
          <cell r="X346">
            <v>127.024</v>
          </cell>
          <cell r="Y346">
            <v>248.077</v>
          </cell>
          <cell r="Z346">
            <v>200.809</v>
          </cell>
          <cell r="AA346">
            <v>200.809</v>
          </cell>
          <cell r="AB346">
            <v>200.809</v>
          </cell>
          <cell r="AC346">
            <v>200.809</v>
          </cell>
          <cell r="AD346">
            <v>200.809</v>
          </cell>
          <cell r="AE346">
            <v>200.809</v>
          </cell>
          <cell r="AF346">
            <v>200.809</v>
          </cell>
          <cell r="AG346">
            <v>200.809</v>
          </cell>
          <cell r="AH346">
            <v>200.81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Gas T and D  ULHPInterest on Total Short Term Debt</v>
          </cell>
          <cell r="B347" t="str">
            <v>Gas T and D  ULHP</v>
          </cell>
          <cell r="C347" t="str">
            <v>Interest on Total Short Term Debt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Gas T and D  ULHPInvestment in Unconsolidated Subs</v>
          </cell>
          <cell r="B348" t="str">
            <v>Gas T and D  ULHP</v>
          </cell>
          <cell r="C348" t="str">
            <v>Investment in Unconsolidated Subs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Gas T and D  ULHPIssuance of long-term debt (CF)</v>
          </cell>
          <cell r="B349" t="str">
            <v>Gas T and D  ULHP</v>
          </cell>
          <cell r="C349" t="str">
            <v>Issuance of long-term debt (CF)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Gas T and D  ULHPIssuance of preferred stock (CF)</v>
          </cell>
          <cell r="B350" t="str">
            <v>Gas T and D  ULHP</v>
          </cell>
          <cell r="C350" t="str">
            <v>Issuance of preferred stock (CF)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Gas T and D  ULHPMaterials and Supplies</v>
          </cell>
          <cell r="B351" t="str">
            <v>Gas T and D  ULHP</v>
          </cell>
          <cell r="C351" t="str">
            <v>Materials and Supplies</v>
          </cell>
          <cell r="D351">
            <v>0</v>
          </cell>
          <cell r="E351">
            <v>0</v>
          </cell>
          <cell r="F351">
            <v>285.79000000000002</v>
          </cell>
          <cell r="G351">
            <v>292.11</v>
          </cell>
          <cell r="H351">
            <v>292.11</v>
          </cell>
          <cell r="I351">
            <v>292.11</v>
          </cell>
          <cell r="J351">
            <v>292.11</v>
          </cell>
          <cell r="K351">
            <v>0</v>
          </cell>
          <cell r="L351">
            <v>0</v>
          </cell>
          <cell r="M351">
            <v>268.875</v>
          </cell>
          <cell r="N351">
            <v>278.17099999999999</v>
          </cell>
          <cell r="O351">
            <v>276.89499999999998</v>
          </cell>
          <cell r="P351">
            <v>285.12200000000001</v>
          </cell>
          <cell r="Q351">
            <v>288.34100000000001</v>
          </cell>
          <cell r="R351">
            <v>277.887</v>
          </cell>
          <cell r="S351">
            <v>277.70299999999997</v>
          </cell>
          <cell r="T351">
            <v>289.04899999999998</v>
          </cell>
          <cell r="U351">
            <v>283.267</v>
          </cell>
          <cell r="V351">
            <v>285.79000000000002</v>
          </cell>
          <cell r="W351">
            <v>294.10199999999998</v>
          </cell>
          <cell r="X351">
            <v>292.108</v>
          </cell>
          <cell r="Y351">
            <v>292.108</v>
          </cell>
          <cell r="Z351">
            <v>292.108</v>
          </cell>
          <cell r="AA351">
            <v>292.108</v>
          </cell>
          <cell r="AB351">
            <v>292.108</v>
          </cell>
          <cell r="AC351">
            <v>292.108</v>
          </cell>
          <cell r="AD351">
            <v>292.108</v>
          </cell>
          <cell r="AE351">
            <v>292.108</v>
          </cell>
          <cell r="AF351">
            <v>292.108</v>
          </cell>
          <cell r="AG351">
            <v>292.108</v>
          </cell>
          <cell r="AH351">
            <v>292.11</v>
          </cell>
          <cell r="AI351">
            <v>292.11</v>
          </cell>
          <cell r="AJ351">
            <v>292.11</v>
          </cell>
          <cell r="AK351">
            <v>292.11</v>
          </cell>
          <cell r="AL351">
            <v>292.11</v>
          </cell>
          <cell r="AM351">
            <v>292.11</v>
          </cell>
          <cell r="AN351">
            <v>292.11</v>
          </cell>
          <cell r="AO351">
            <v>292.11</v>
          </cell>
          <cell r="AP351">
            <v>292.11</v>
          </cell>
          <cell r="AQ351">
            <v>292.11</v>
          </cell>
          <cell r="AR351">
            <v>292.11</v>
          </cell>
          <cell r="AS351">
            <v>292.11</v>
          </cell>
          <cell r="AT351">
            <v>292.11</v>
          </cell>
        </row>
        <row r="352">
          <cell r="A352" t="str">
            <v>Gas T and D  ULHPMaterials, supplies, and fuel (CF)</v>
          </cell>
          <cell r="B352" t="str">
            <v>Gas T and D  ULHP</v>
          </cell>
          <cell r="C352" t="str">
            <v>Materials, supplies, and fuel (CF)</v>
          </cell>
          <cell r="D352">
            <v>239.82373000000001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Gas T and D  ULHPMinority Interest</v>
          </cell>
          <cell r="B353" t="str">
            <v>Gas T and D  ULHP</v>
          </cell>
          <cell r="C353" t="str">
            <v>Minority Interest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Gas T and D  ULHPMinority Interest Balance</v>
          </cell>
          <cell r="B354" t="str">
            <v>Gas T and D  ULHP</v>
          </cell>
          <cell r="C354" t="str">
            <v>Minority Interest Balance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Gas T and D  ULHPNatural Gas in Storage</v>
          </cell>
          <cell r="B355" t="str">
            <v>Gas T and D  ULHP</v>
          </cell>
          <cell r="C355" t="str">
            <v>Natural Gas in Storage</v>
          </cell>
          <cell r="D355">
            <v>7491.8369140000004</v>
          </cell>
          <cell r="E355">
            <v>8094.0590000000002</v>
          </cell>
          <cell r="F355">
            <v>10350.33</v>
          </cell>
          <cell r="G355">
            <v>8407.07</v>
          </cell>
          <cell r="H355">
            <v>8407.07</v>
          </cell>
          <cell r="I355">
            <v>8407.07</v>
          </cell>
          <cell r="J355">
            <v>8407.07</v>
          </cell>
          <cell r="K355">
            <v>0</v>
          </cell>
          <cell r="L355">
            <v>0</v>
          </cell>
          <cell r="M355">
            <v>3654.0940000000001</v>
          </cell>
          <cell r="N355">
            <v>4653.192</v>
          </cell>
          <cell r="O355">
            <v>5998.0339999999997</v>
          </cell>
          <cell r="P355">
            <v>6930.8490000000002</v>
          </cell>
          <cell r="Q355">
            <v>8389.7000000000007</v>
          </cell>
          <cell r="R355">
            <v>9695.3639999999996</v>
          </cell>
          <cell r="S355">
            <v>10811.3</v>
          </cell>
          <cell r="T355">
            <v>11768.56</v>
          </cell>
          <cell r="U355">
            <v>12106.79</v>
          </cell>
          <cell r="V355">
            <v>10350.33</v>
          </cell>
          <cell r="W355">
            <v>9395.9120000000003</v>
          </cell>
          <cell r="X355">
            <v>7118.0659999999998</v>
          </cell>
          <cell r="Y355">
            <v>7118.0659999999998</v>
          </cell>
          <cell r="Z355">
            <v>7118.0659999999998</v>
          </cell>
          <cell r="AA355">
            <v>7118.0659999999998</v>
          </cell>
          <cell r="AB355">
            <v>7118.0659999999998</v>
          </cell>
          <cell r="AC355">
            <v>7118.0659999999998</v>
          </cell>
          <cell r="AD355">
            <v>7118.0659999999998</v>
          </cell>
          <cell r="AE355">
            <v>7118.0659999999998</v>
          </cell>
          <cell r="AF355">
            <v>7118.0659999999998</v>
          </cell>
          <cell r="AG355">
            <v>7118.0659999999998</v>
          </cell>
          <cell r="AH355">
            <v>8407.07</v>
          </cell>
          <cell r="AI355">
            <v>8407.07</v>
          </cell>
          <cell r="AJ355">
            <v>8407.07</v>
          </cell>
          <cell r="AK355">
            <v>8407.07</v>
          </cell>
          <cell r="AL355">
            <v>8407.07</v>
          </cell>
          <cell r="AM355">
            <v>8407.07</v>
          </cell>
          <cell r="AN355">
            <v>8407.07</v>
          </cell>
          <cell r="AO355">
            <v>8407.07</v>
          </cell>
          <cell r="AP355">
            <v>8407.07</v>
          </cell>
          <cell r="AQ355">
            <v>8407.07</v>
          </cell>
          <cell r="AR355">
            <v>8407.07</v>
          </cell>
          <cell r="AS355">
            <v>8407.07</v>
          </cell>
          <cell r="AT355">
            <v>8407.07</v>
          </cell>
        </row>
        <row r="356">
          <cell r="A356" t="str">
            <v>Gas T and D  ULHPNet cash provided by (used in) financing activities (CF)</v>
          </cell>
          <cell r="B356" t="str">
            <v>Gas T and D  ULHP</v>
          </cell>
          <cell r="C356" t="str">
            <v>Net cash provided by (used in) financing activities (CF)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-484.99</v>
          </cell>
          <cell r="I356">
            <v>-575.99</v>
          </cell>
          <cell r="J356">
            <v>-776.5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-39.4</v>
          </cell>
          <cell r="AJ356">
            <v>-39.57</v>
          </cell>
          <cell r="AK356">
            <v>-39.76</v>
          </cell>
          <cell r="AL356">
            <v>-39.94</v>
          </cell>
          <cell r="AM356">
            <v>-40.130000000000003</v>
          </cell>
          <cell r="AN356">
            <v>-40.32</v>
          </cell>
          <cell r="AO356">
            <v>-40.51</v>
          </cell>
          <cell r="AP356">
            <v>-40.69</v>
          </cell>
          <cell r="AQ356">
            <v>-40.880000000000003</v>
          </cell>
          <cell r="AR356">
            <v>-41.07</v>
          </cell>
          <cell r="AS356">
            <v>-41.26</v>
          </cell>
          <cell r="AT356">
            <v>-41.46</v>
          </cell>
        </row>
        <row r="357">
          <cell r="A357" t="str">
            <v>Gas T and D  ULHPNet cash provided by (used in) investing activities (CF)</v>
          </cell>
          <cell r="B357" t="str">
            <v>Gas T and D  ULHP</v>
          </cell>
          <cell r="C357" t="str">
            <v>Net cash provided by (used in) investing activities (CF)</v>
          </cell>
          <cell r="D357">
            <v>-19940.124242000002</v>
          </cell>
          <cell r="E357">
            <v>0</v>
          </cell>
          <cell r="F357">
            <v>0</v>
          </cell>
          <cell r="G357">
            <v>0</v>
          </cell>
          <cell r="H357">
            <v>-26082.121640000001</v>
          </cell>
          <cell r="I357">
            <v>-25574.379570000001</v>
          </cell>
          <cell r="J357">
            <v>-28159.935669999999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-2167.1577299999999</v>
          </cell>
          <cell r="AJ357">
            <v>-2054.12273</v>
          </cell>
          <cell r="AK357">
            <v>-2150.0891900000001</v>
          </cell>
          <cell r="AL357">
            <v>-2073.2888499999999</v>
          </cell>
          <cell r="AM357">
            <v>-2078.8758200000002</v>
          </cell>
          <cell r="AN357">
            <v>-2126.02729</v>
          </cell>
          <cell r="AO357">
            <v>-2148.2733800000001</v>
          </cell>
          <cell r="AP357">
            <v>-2172.7453099999998</v>
          </cell>
          <cell r="AQ357">
            <v>-2189.5106599999999</v>
          </cell>
          <cell r="AR357">
            <v>-2179.3847799999999</v>
          </cell>
          <cell r="AS357">
            <v>-2175.7964299999999</v>
          </cell>
          <cell r="AT357">
            <v>-2566.8494700000001</v>
          </cell>
        </row>
        <row r="358">
          <cell r="A358" t="str">
            <v>Gas T and D  ULHPNet cash provided by (used in) operating activities (CF)</v>
          </cell>
          <cell r="B358" t="str">
            <v>Gas T and D  ULHP</v>
          </cell>
          <cell r="C358" t="str">
            <v>Net cash provided by (used in) operating activities (CF)</v>
          </cell>
          <cell r="D358">
            <v>19940.123855999998</v>
          </cell>
          <cell r="E358">
            <v>0</v>
          </cell>
          <cell r="F358">
            <v>0</v>
          </cell>
          <cell r="G358">
            <v>0</v>
          </cell>
          <cell r="H358">
            <v>34894.455903000002</v>
          </cell>
          <cell r="I358">
            <v>29013.463377</v>
          </cell>
          <cell r="J358">
            <v>32216.305135999999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8608.4113730000008</v>
          </cell>
          <cell r="AJ358">
            <v>11490.316507</v>
          </cell>
          <cell r="AK358">
            <v>5040.1393289999996</v>
          </cell>
          <cell r="AL358">
            <v>6670.7007100000001</v>
          </cell>
          <cell r="AM358">
            <v>3895.5204130000002</v>
          </cell>
          <cell r="AN358">
            <v>1361.508734</v>
          </cell>
          <cell r="AO358">
            <v>803.74704899999995</v>
          </cell>
          <cell r="AP358">
            <v>564.24100899999996</v>
          </cell>
          <cell r="AQ358">
            <v>171.011515</v>
          </cell>
          <cell r="AR358">
            <v>-1461.2462599999999</v>
          </cell>
          <cell r="AS358">
            <v>-2443.6102919999998</v>
          </cell>
          <cell r="AT358">
            <v>193.71581699999999</v>
          </cell>
        </row>
        <row r="359">
          <cell r="A359" t="str">
            <v>Gas T and D  ULHPNet income (CF)</v>
          </cell>
          <cell r="B359" t="str">
            <v>Gas T and D  ULHP</v>
          </cell>
          <cell r="C359" t="str">
            <v>Net income (CF)</v>
          </cell>
          <cell r="D359">
            <v>12623.260878999999</v>
          </cell>
          <cell r="E359">
            <v>0</v>
          </cell>
          <cell r="F359">
            <v>0</v>
          </cell>
          <cell r="G359">
            <v>0</v>
          </cell>
          <cell r="H359">
            <v>15157.285451</v>
          </cell>
          <cell r="I359">
            <v>14948.528066999999</v>
          </cell>
          <cell r="J359">
            <v>16759.678757999998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5954.234281</v>
          </cell>
          <cell r="AJ359">
            <v>4559.2327939999996</v>
          </cell>
          <cell r="AK359">
            <v>2629.7678030000002</v>
          </cell>
          <cell r="AL359">
            <v>736.92335100000003</v>
          </cell>
          <cell r="AM359">
            <v>-857.19759799999997</v>
          </cell>
          <cell r="AN359">
            <v>-1132.9496360000001</v>
          </cell>
          <cell r="AO359">
            <v>-1066.6370910000001</v>
          </cell>
          <cell r="AP359">
            <v>-974.09677799999997</v>
          </cell>
          <cell r="AQ359">
            <v>-864.75858400000004</v>
          </cell>
          <cell r="AR359">
            <v>-123.796975</v>
          </cell>
          <cell r="AS359">
            <v>1676.2726600000001</v>
          </cell>
          <cell r="AT359">
            <v>4620.2912230000002</v>
          </cell>
        </row>
        <row r="360">
          <cell r="A360" t="str">
            <v>Gas T and D  ULHPNet Income (Utility &amp; Non-Utility)</v>
          </cell>
          <cell r="B360" t="str">
            <v>Gas T and D  ULHP</v>
          </cell>
          <cell r="C360" t="str">
            <v>Net Income (Utility &amp; Non-Utility)</v>
          </cell>
          <cell r="D360">
            <v>12711.731288000001</v>
          </cell>
          <cell r="E360">
            <v>11263.173000000001</v>
          </cell>
          <cell r="F360">
            <v>4848.6949999999997</v>
          </cell>
          <cell r="G360">
            <v>6530.2923559999999</v>
          </cell>
          <cell r="H360">
            <v>15157.285451</v>
          </cell>
          <cell r="I360">
            <v>14948.528066999999</v>
          </cell>
          <cell r="J360">
            <v>16759.678757999998</v>
          </cell>
          <cell r="K360">
            <v>0</v>
          </cell>
          <cell r="L360">
            <v>0</v>
          </cell>
          <cell r="M360">
            <v>5690.22</v>
          </cell>
          <cell r="N360">
            <v>-53.311</v>
          </cell>
          <cell r="O360">
            <v>-174.54400000000001</v>
          </cell>
          <cell r="P360">
            <v>-840.18600000000004</v>
          </cell>
          <cell r="Q360">
            <v>-212.81700000000001</v>
          </cell>
          <cell r="R360">
            <v>-5257.509</v>
          </cell>
          <cell r="S360">
            <v>1845.3430000000001</v>
          </cell>
          <cell r="T360">
            <v>248.68</v>
          </cell>
          <cell r="U360">
            <v>-123.221</v>
          </cell>
          <cell r="V360">
            <v>3726.04</v>
          </cell>
          <cell r="W360">
            <v>1398.9421</v>
          </cell>
          <cell r="X360">
            <v>1292.0071</v>
          </cell>
          <cell r="Y360">
            <v>2540.504414</v>
          </cell>
          <cell r="Z360">
            <v>676.11620400000004</v>
          </cell>
          <cell r="AA360">
            <v>-949.37315599999999</v>
          </cell>
          <cell r="AB360">
            <v>-1216.5260760000001</v>
          </cell>
          <cell r="AC360">
            <v>-1151.8902860000001</v>
          </cell>
          <cell r="AD360">
            <v>-1058.8866760000001</v>
          </cell>
          <cell r="AE360">
            <v>-947.71464600000002</v>
          </cell>
          <cell r="AF360">
            <v>-206.394836</v>
          </cell>
          <cell r="AG360">
            <v>1589.218214</v>
          </cell>
          <cell r="AH360">
            <v>4564.29</v>
          </cell>
          <cell r="AI360">
            <v>5954.234281</v>
          </cell>
          <cell r="AJ360">
            <v>4559.2327939999996</v>
          </cell>
          <cell r="AK360">
            <v>2629.7678030000002</v>
          </cell>
          <cell r="AL360">
            <v>736.92335100000003</v>
          </cell>
          <cell r="AM360">
            <v>-857.19759799999997</v>
          </cell>
          <cell r="AN360">
            <v>-1132.9496360000001</v>
          </cell>
          <cell r="AO360">
            <v>-1066.6370910000001</v>
          </cell>
          <cell r="AP360">
            <v>-974.09677799999997</v>
          </cell>
          <cell r="AQ360">
            <v>-864.75858400000004</v>
          </cell>
          <cell r="AR360">
            <v>-123.796975</v>
          </cell>
          <cell r="AS360">
            <v>1676.2726600000001</v>
          </cell>
          <cell r="AT360">
            <v>4620.2912230000002</v>
          </cell>
        </row>
        <row r="361">
          <cell r="A361" t="str">
            <v>Gas T and D  ULHPNet increase (decrease) in cash and cash equivalents (CF)</v>
          </cell>
          <cell r="B361" t="str">
            <v>Gas T and D  ULHP</v>
          </cell>
          <cell r="C361" t="str">
            <v>Net increase (decrease) in cash and cash equivalents (CF)</v>
          </cell>
          <cell r="D361">
            <v>-3.86E-4</v>
          </cell>
          <cell r="E361">
            <v>0</v>
          </cell>
          <cell r="F361">
            <v>0</v>
          </cell>
          <cell r="G361">
            <v>0</v>
          </cell>
          <cell r="H361">
            <v>8327.3442630000009</v>
          </cell>
          <cell r="I361">
            <v>2863.0938070000002</v>
          </cell>
          <cell r="J361">
            <v>3279.8694660000001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6401.8536430000004</v>
          </cell>
          <cell r="AJ361">
            <v>9396.6237770000007</v>
          </cell>
          <cell r="AK361">
            <v>2850.2901390000002</v>
          </cell>
          <cell r="AL361">
            <v>4557.4718599999997</v>
          </cell>
          <cell r="AM361">
            <v>1776.5145930000001</v>
          </cell>
          <cell r="AN361">
            <v>-804.83855600000004</v>
          </cell>
          <cell r="AO361">
            <v>-1385.036331</v>
          </cell>
          <cell r="AP361">
            <v>-1649.194301</v>
          </cell>
          <cell r="AQ361">
            <v>-2059.3791449999999</v>
          </cell>
          <cell r="AR361">
            <v>-3681.7010399999999</v>
          </cell>
          <cell r="AS361">
            <v>-4660.6667219999999</v>
          </cell>
          <cell r="AT361">
            <v>-2414.5936529999999</v>
          </cell>
        </row>
        <row r="362">
          <cell r="A362" t="str">
            <v>Gas T and D  ULHPNet Property, Plant &amp; Equipment</v>
          </cell>
          <cell r="B362" t="str">
            <v>Gas T and D  ULHP</v>
          </cell>
          <cell r="C362" t="str">
            <v>Net Property, Plant &amp; Equipment</v>
          </cell>
          <cell r="D362">
            <v>192210.83129900001</v>
          </cell>
          <cell r="E362">
            <v>203516.42499999999</v>
          </cell>
          <cell r="F362">
            <v>208964.56</v>
          </cell>
          <cell r="G362">
            <v>226156.04</v>
          </cell>
          <cell r="H362">
            <v>240828.14215</v>
          </cell>
          <cell r="I362">
            <v>254040.82907000001</v>
          </cell>
          <cell r="J362">
            <v>269113.72674000001</v>
          </cell>
          <cell r="K362">
            <v>0</v>
          </cell>
          <cell r="L362">
            <v>0</v>
          </cell>
          <cell r="M362">
            <v>206227.95800000001</v>
          </cell>
          <cell r="N362">
            <v>208023.397</v>
          </cell>
          <cell r="O362">
            <v>210203.11499999999</v>
          </cell>
          <cell r="P362">
            <v>211942.71299999999</v>
          </cell>
          <cell r="Q362">
            <v>213211.92499999999</v>
          </cell>
          <cell r="R362">
            <v>215045.2</v>
          </cell>
          <cell r="S362">
            <v>202501.99600000001</v>
          </cell>
          <cell r="T362">
            <v>203517.69399999999</v>
          </cell>
          <cell r="U362">
            <v>204223.64499999999</v>
          </cell>
          <cell r="V362">
            <v>208964.56</v>
          </cell>
          <cell r="W362">
            <v>210515.89499999999</v>
          </cell>
          <cell r="X362">
            <v>211095.573</v>
          </cell>
          <cell r="Y362">
            <v>212531.42394499999</v>
          </cell>
          <cell r="Z362">
            <v>214157.01800000001</v>
          </cell>
          <cell r="AA362">
            <v>215656.10811500001</v>
          </cell>
          <cell r="AB362">
            <v>217239.2928</v>
          </cell>
          <cell r="AC362">
            <v>218781.96752000001</v>
          </cell>
          <cell r="AD362">
            <v>220321.56336</v>
          </cell>
          <cell r="AE362">
            <v>221969.19287999999</v>
          </cell>
          <cell r="AF362">
            <v>223381.50784999999</v>
          </cell>
          <cell r="AG362">
            <v>224617.16978</v>
          </cell>
          <cell r="AH362">
            <v>226156.04</v>
          </cell>
          <cell r="AI362">
            <v>227389.59719</v>
          </cell>
          <cell r="AJ362">
            <v>228507.43745</v>
          </cell>
          <cell r="AK362">
            <v>229718.44336999999</v>
          </cell>
          <cell r="AL362">
            <v>230849.31163000001</v>
          </cell>
          <cell r="AM362">
            <v>231983.11176</v>
          </cell>
          <cell r="AN362">
            <v>233161.21656999999</v>
          </cell>
          <cell r="AO362">
            <v>234358.80790000001</v>
          </cell>
          <cell r="AP362">
            <v>235578.06753</v>
          </cell>
          <cell r="AQ362">
            <v>236810.37255999999</v>
          </cell>
          <cell r="AR362">
            <v>238031.47115999999</v>
          </cell>
          <cell r="AS362">
            <v>239246.01083000001</v>
          </cell>
          <cell r="AT362">
            <v>240828.14215</v>
          </cell>
        </row>
        <row r="363">
          <cell r="A363" t="str">
            <v>Gas T and D  ULHPNotes Payable - to affiliated companies</v>
          </cell>
          <cell r="B363" t="str">
            <v>Gas T and D  ULHP</v>
          </cell>
          <cell r="C363" t="str">
            <v>Notes Payable - to affiliated companies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</row>
        <row r="364">
          <cell r="A364" t="str">
            <v>Gas T and D  ULHPNotes payable &amp; other short term obligations</v>
          </cell>
          <cell r="B364" t="str">
            <v>Gas T and D  ULHP</v>
          </cell>
          <cell r="C364" t="str">
            <v>Notes payable &amp; other short term obligations</v>
          </cell>
          <cell r="D364">
            <v>0</v>
          </cell>
          <cell r="E364">
            <v>0</v>
          </cell>
          <cell r="F364">
            <v>0</v>
          </cell>
          <cell r="G364">
            <v>475.37</v>
          </cell>
          <cell r="H364">
            <v>475.37</v>
          </cell>
          <cell r="I364">
            <v>475.37</v>
          </cell>
          <cell r="J364">
            <v>475.37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467.13299999999998</v>
          </cell>
          <cell r="X364">
            <v>475.37400000000002</v>
          </cell>
          <cell r="Y364">
            <v>475.37400000000002</v>
          </cell>
          <cell r="Z364">
            <v>475.37400000000002</v>
          </cell>
          <cell r="AA364">
            <v>475.37400000000002</v>
          </cell>
          <cell r="AB364">
            <v>475.37400000000002</v>
          </cell>
          <cell r="AC364">
            <v>475.37400000000002</v>
          </cell>
          <cell r="AD364">
            <v>475.37400000000002</v>
          </cell>
          <cell r="AE364">
            <v>475.37400000000002</v>
          </cell>
          <cell r="AF364">
            <v>475.37400000000002</v>
          </cell>
          <cell r="AG364">
            <v>475.37400000000002</v>
          </cell>
          <cell r="AH364">
            <v>475.37</v>
          </cell>
          <cell r="AI364">
            <v>475.37</v>
          </cell>
          <cell r="AJ364">
            <v>475.37</v>
          </cell>
          <cell r="AK364">
            <v>475.37</v>
          </cell>
          <cell r="AL364">
            <v>475.37</v>
          </cell>
          <cell r="AM364">
            <v>475.37</v>
          </cell>
          <cell r="AN364">
            <v>475.37</v>
          </cell>
          <cell r="AO364">
            <v>475.37</v>
          </cell>
          <cell r="AP364">
            <v>475.37</v>
          </cell>
          <cell r="AQ364">
            <v>475.37</v>
          </cell>
          <cell r="AR364">
            <v>475.37</v>
          </cell>
          <cell r="AS364">
            <v>475.37</v>
          </cell>
          <cell r="AT364">
            <v>475.37</v>
          </cell>
        </row>
        <row r="365">
          <cell r="A365" t="str">
            <v>Gas T and D  ULHPNotes Receivable</v>
          </cell>
          <cell r="B365" t="str">
            <v>Gas T and D  ULHP</v>
          </cell>
          <cell r="C365" t="str">
            <v>Notes Receivable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</row>
        <row r="366">
          <cell r="A366" t="str">
            <v>Gas T and D  ULHPNotes Receivable - From Affiliated Companies</v>
          </cell>
          <cell r="B366" t="str">
            <v>Gas T and D  ULHP</v>
          </cell>
          <cell r="C366" t="str">
            <v>Notes Receivable - From Affiliated Companies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</row>
        <row r="367">
          <cell r="A367" t="str">
            <v>Gas T and D  ULHPOff-System Sales</v>
          </cell>
          <cell r="B367" t="str">
            <v>Gas T and D  ULHP</v>
          </cell>
          <cell r="C367" t="str">
            <v>Off-System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</row>
        <row r="368">
          <cell r="A368" t="str">
            <v>Gas T and D  ULHPOperating Income (Utility Only)</v>
          </cell>
          <cell r="B368" t="str">
            <v>Gas T and D  ULHP</v>
          </cell>
          <cell r="C368" t="str">
            <v>Operating Income (Utility Only)</v>
          </cell>
          <cell r="D368">
            <v>12670.691589</v>
          </cell>
          <cell r="E368">
            <v>11323.689</v>
          </cell>
          <cell r="F368">
            <v>7214.4610000000002</v>
          </cell>
          <cell r="G368">
            <v>9114.3529959999996</v>
          </cell>
          <cell r="H368">
            <v>15156.099559</v>
          </cell>
          <cell r="I368">
            <v>14939.302637999999</v>
          </cell>
          <cell r="J368">
            <v>16679.063214999998</v>
          </cell>
          <cell r="K368">
            <v>0</v>
          </cell>
          <cell r="L368">
            <v>0</v>
          </cell>
          <cell r="M368">
            <v>5681.2809999999999</v>
          </cell>
          <cell r="N368">
            <v>211.22200000000001</v>
          </cell>
          <cell r="O368">
            <v>87.277000000000001</v>
          </cell>
          <cell r="P368">
            <v>-596.495</v>
          </cell>
          <cell r="Q368">
            <v>43.462000000000003</v>
          </cell>
          <cell r="R368">
            <v>-4978.4669999999996</v>
          </cell>
          <cell r="S368">
            <v>2100.5</v>
          </cell>
          <cell r="T368">
            <v>496.53699999999998</v>
          </cell>
          <cell r="U368">
            <v>158.13399999999999</v>
          </cell>
          <cell r="V368">
            <v>4011.01</v>
          </cell>
          <cell r="W368">
            <v>1536.3531</v>
          </cell>
          <cell r="X368">
            <v>1504.8941</v>
          </cell>
          <cell r="Y368">
            <v>2818.3601239999998</v>
          </cell>
          <cell r="Z368">
            <v>904.98348399999998</v>
          </cell>
          <cell r="AA368">
            <v>-723.49651600000004</v>
          </cell>
          <cell r="AB368">
            <v>-993.92837599999996</v>
          </cell>
          <cell r="AC368">
            <v>-933.38103599999999</v>
          </cell>
          <cell r="AD368">
            <v>-843.73855600000002</v>
          </cell>
          <cell r="AE368">
            <v>-736.502746</v>
          </cell>
          <cell r="AF368">
            <v>0.767424</v>
          </cell>
          <cell r="AG368">
            <v>1793.9019940000001</v>
          </cell>
          <cell r="AH368">
            <v>4786.1400000000003</v>
          </cell>
          <cell r="AI368">
            <v>5969.4101540000001</v>
          </cell>
          <cell r="AJ368">
            <v>4569.3211549999996</v>
          </cell>
          <cell r="AK368">
            <v>2642.7039930000001</v>
          </cell>
          <cell r="AL368">
            <v>754.31924000000004</v>
          </cell>
          <cell r="AM368">
            <v>-834.34065299999997</v>
          </cell>
          <cell r="AN368">
            <v>-1120.5826979999999</v>
          </cell>
          <cell r="AO368">
            <v>-1060.9390780000001</v>
          </cell>
          <cell r="AP368">
            <v>-985.41665599999999</v>
          </cell>
          <cell r="AQ368">
            <v>-876.49402699999996</v>
          </cell>
          <cell r="AR368">
            <v>-157.427029</v>
          </cell>
          <cell r="AS368">
            <v>1642.395884</v>
          </cell>
          <cell r="AT368">
            <v>4613.1492740000003</v>
          </cell>
        </row>
        <row r="369">
          <cell r="A369" t="str">
            <v>Gas T and D  ULHPOther - Net Total</v>
          </cell>
          <cell r="B369" t="str">
            <v>Gas T and D  ULHP</v>
          </cell>
          <cell r="C369" t="str">
            <v>Other - Net Total</v>
          </cell>
          <cell r="D369">
            <v>0</v>
          </cell>
          <cell r="E369">
            <v>-66.802999999999997</v>
          </cell>
          <cell r="F369">
            <v>-77.593999999999994</v>
          </cell>
          <cell r="G369">
            <v>-76.403620000000004</v>
          </cell>
          <cell r="H369">
            <v>-213.28233</v>
          </cell>
          <cell r="I369">
            <v>-218.81149099999999</v>
          </cell>
          <cell r="J369">
            <v>-224.22713200000001</v>
          </cell>
          <cell r="K369">
            <v>0</v>
          </cell>
          <cell r="L369">
            <v>0</v>
          </cell>
          <cell r="M369">
            <v>0</v>
          </cell>
          <cell r="N369">
            <v>-6.5419999999999998</v>
          </cell>
          <cell r="O369">
            <v>0.43099999999999999</v>
          </cell>
          <cell r="P369">
            <v>-6.5789999999999997</v>
          </cell>
          <cell r="Q369">
            <v>-5.1289999999999996</v>
          </cell>
          <cell r="R369">
            <v>-4.6639999999999997</v>
          </cell>
          <cell r="S369">
            <v>-4.0439999999999996</v>
          </cell>
          <cell r="T369">
            <v>-9.9649999999999999</v>
          </cell>
          <cell r="U369">
            <v>-34.972000000000001</v>
          </cell>
          <cell r="V369">
            <v>-6.13</v>
          </cell>
          <cell r="W369">
            <v>-11.776</v>
          </cell>
          <cell r="X369">
            <v>-3.8260000000000001</v>
          </cell>
          <cell r="Y369">
            <v>-5.5436300000000003</v>
          </cell>
          <cell r="Z369">
            <v>-5.9075100000000003</v>
          </cell>
          <cell r="AA369">
            <v>-6.2537099999999999</v>
          </cell>
          <cell r="AB369">
            <v>-6.4346800000000002</v>
          </cell>
          <cell r="AC369">
            <v>-5.92631</v>
          </cell>
          <cell r="AD369">
            <v>-6.2537099999999999</v>
          </cell>
          <cell r="AE369">
            <v>-5.9262100000000002</v>
          </cell>
          <cell r="AF369">
            <v>-5.4911799999999999</v>
          </cell>
          <cell r="AG369">
            <v>-6.4346800000000002</v>
          </cell>
          <cell r="AH369">
            <v>-6.63</v>
          </cell>
          <cell r="AI369">
            <v>-14.978997</v>
          </cell>
          <cell r="AJ369">
            <v>-13.303651</v>
          </cell>
          <cell r="AK369">
            <v>-19.708525000000002</v>
          </cell>
          <cell r="AL369">
            <v>-27.400665</v>
          </cell>
          <cell r="AM369">
            <v>-36.378284000000001</v>
          </cell>
          <cell r="AN369">
            <v>-29.621333</v>
          </cell>
          <cell r="AO369">
            <v>-26.784865</v>
          </cell>
          <cell r="AP369">
            <v>-13.761371</v>
          </cell>
          <cell r="AQ369">
            <v>-17.258987999999999</v>
          </cell>
          <cell r="AR369">
            <v>0.63327999999999995</v>
          </cell>
          <cell r="AS369">
            <v>-3.039498</v>
          </cell>
          <cell r="AT369">
            <v>-11.679432</v>
          </cell>
        </row>
        <row r="370">
          <cell r="A370" t="str">
            <v>Gas T and D  ULHPOther - Non-Current Liabilities</v>
          </cell>
          <cell r="B370" t="str">
            <v>Gas T and D  ULHP</v>
          </cell>
          <cell r="C370" t="str">
            <v>Other - Non-Current Liabilities</v>
          </cell>
          <cell r="D370">
            <v>192210.828125</v>
          </cell>
          <cell r="E370">
            <v>203516.42199999999</v>
          </cell>
          <cell r="F370">
            <v>8826.11</v>
          </cell>
          <cell r="G370">
            <v>8962.76</v>
          </cell>
          <cell r="H370">
            <v>8962.76</v>
          </cell>
          <cell r="I370">
            <v>8962.76</v>
          </cell>
          <cell r="J370">
            <v>8962.76</v>
          </cell>
          <cell r="K370">
            <v>0</v>
          </cell>
          <cell r="L370">
            <v>0</v>
          </cell>
          <cell r="M370">
            <v>2784.7460000000001</v>
          </cell>
          <cell r="N370">
            <v>2734.9839999999999</v>
          </cell>
          <cell r="O370">
            <v>2714.9679999999998</v>
          </cell>
          <cell r="P370">
            <v>2596.6660000000002</v>
          </cell>
          <cell r="Q370">
            <v>2543.6309999999999</v>
          </cell>
          <cell r="R370">
            <v>2546.982</v>
          </cell>
          <cell r="S370">
            <v>2504.2020000000002</v>
          </cell>
          <cell r="T370">
            <v>2517.7179999999998</v>
          </cell>
          <cell r="U370">
            <v>2516.4899999999998</v>
          </cell>
          <cell r="V370">
            <v>8826.11</v>
          </cell>
          <cell r="W370">
            <v>8878.1669999999995</v>
          </cell>
          <cell r="X370">
            <v>8962.759</v>
          </cell>
          <cell r="Y370">
            <v>8962.759</v>
          </cell>
          <cell r="Z370">
            <v>8962.759</v>
          </cell>
          <cell r="AA370">
            <v>8962.759</v>
          </cell>
          <cell r="AB370">
            <v>8962.759</v>
          </cell>
          <cell r="AC370">
            <v>8962.759</v>
          </cell>
          <cell r="AD370">
            <v>8962.759</v>
          </cell>
          <cell r="AE370">
            <v>8962.759</v>
          </cell>
          <cell r="AF370">
            <v>8962.759</v>
          </cell>
          <cell r="AG370">
            <v>8962.759</v>
          </cell>
          <cell r="AH370">
            <v>8962.76</v>
          </cell>
          <cell r="AI370">
            <v>8962.76</v>
          </cell>
          <cell r="AJ370">
            <v>8962.76</v>
          </cell>
          <cell r="AK370">
            <v>8962.76</v>
          </cell>
          <cell r="AL370">
            <v>8962.76</v>
          </cell>
          <cell r="AM370">
            <v>8962.76</v>
          </cell>
          <cell r="AN370">
            <v>8962.76</v>
          </cell>
          <cell r="AO370">
            <v>8962.76</v>
          </cell>
          <cell r="AP370">
            <v>8962.76</v>
          </cell>
          <cell r="AQ370">
            <v>8962.76</v>
          </cell>
          <cell r="AR370">
            <v>8962.76</v>
          </cell>
          <cell r="AS370">
            <v>8962.76</v>
          </cell>
          <cell r="AT370">
            <v>8962.76</v>
          </cell>
        </row>
        <row r="371">
          <cell r="A371" t="str">
            <v>Gas T and D  ULHPOther Assets - Other</v>
          </cell>
          <cell r="B371" t="str">
            <v>Gas T and D  ULHP</v>
          </cell>
          <cell r="C371" t="str">
            <v>Other Assets - Other</v>
          </cell>
          <cell r="D371">
            <v>-10417.475586</v>
          </cell>
          <cell r="E371">
            <v>-8094.0590000000002</v>
          </cell>
          <cell r="F371">
            <v>988.24</v>
          </cell>
          <cell r="G371">
            <v>761.27</v>
          </cell>
          <cell r="H371">
            <v>761.27</v>
          </cell>
          <cell r="I371">
            <v>761.27</v>
          </cell>
          <cell r="J371">
            <v>761.27</v>
          </cell>
          <cell r="K371">
            <v>0</v>
          </cell>
          <cell r="L371">
            <v>0</v>
          </cell>
          <cell r="M371">
            <v>485.20600000000002</v>
          </cell>
          <cell r="N371">
            <v>537.77700000000004</v>
          </cell>
          <cell r="O371">
            <v>659.524</v>
          </cell>
          <cell r="P371">
            <v>626.06600000000003</v>
          </cell>
          <cell r="Q371">
            <v>669.17700000000002</v>
          </cell>
          <cell r="R371">
            <v>719.548</v>
          </cell>
          <cell r="S371">
            <v>777.58799999999997</v>
          </cell>
          <cell r="T371">
            <v>806.95500000000004</v>
          </cell>
          <cell r="U371">
            <v>848.31899999999996</v>
          </cell>
          <cell r="V371">
            <v>988.24</v>
          </cell>
          <cell r="W371">
            <v>1006.808</v>
          </cell>
          <cell r="X371">
            <v>1022.032</v>
          </cell>
          <cell r="Y371">
            <v>1023.745</v>
          </cell>
          <cell r="Z371">
            <v>737.54700000000003</v>
          </cell>
          <cell r="AA371">
            <v>740.51199999999994</v>
          </cell>
          <cell r="AB371">
            <v>743.47699999999998</v>
          </cell>
          <cell r="AC371">
            <v>746.44200000000001</v>
          </cell>
          <cell r="AD371">
            <v>749.40700000000004</v>
          </cell>
          <cell r="AE371">
            <v>752.37199999999996</v>
          </cell>
          <cell r="AF371">
            <v>755.33699999999999</v>
          </cell>
          <cell r="AG371">
            <v>758.30200000000002</v>
          </cell>
          <cell r="AH371">
            <v>761.27</v>
          </cell>
          <cell r="AI371">
            <v>761.27</v>
          </cell>
          <cell r="AJ371">
            <v>761.27</v>
          </cell>
          <cell r="AK371">
            <v>761.27</v>
          </cell>
          <cell r="AL371">
            <v>761.27</v>
          </cell>
          <cell r="AM371">
            <v>761.27</v>
          </cell>
          <cell r="AN371">
            <v>761.27</v>
          </cell>
          <cell r="AO371">
            <v>761.27</v>
          </cell>
          <cell r="AP371">
            <v>761.27</v>
          </cell>
          <cell r="AQ371">
            <v>761.27</v>
          </cell>
          <cell r="AR371">
            <v>761.27</v>
          </cell>
          <cell r="AS371">
            <v>761.27</v>
          </cell>
          <cell r="AT371">
            <v>761.27</v>
          </cell>
        </row>
        <row r="372">
          <cell r="A372" t="str">
            <v>Gas T and D  ULHPOther assets (CF)</v>
          </cell>
          <cell r="B372" t="str">
            <v>Gas T and D  ULHP</v>
          </cell>
          <cell r="C372" t="str">
            <v>Other assets (CF)</v>
          </cell>
          <cell r="D372">
            <v>-9298.1931920000006</v>
          </cell>
          <cell r="E372">
            <v>0</v>
          </cell>
          <cell r="F372">
            <v>0</v>
          </cell>
          <cell r="G372">
            <v>0</v>
          </cell>
          <cell r="H372">
            <v>2160.9363450000001</v>
          </cell>
          <cell r="I372">
            <v>1039.608457</v>
          </cell>
          <cell r="J372">
            <v>535.02522599999998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-4877.1585960000002</v>
          </cell>
          <cell r="AJ372">
            <v>3833.881676</v>
          </cell>
          <cell r="AK372">
            <v>5996.8908339999998</v>
          </cell>
          <cell r="AL372">
            <v>6492.9585280000001</v>
          </cell>
          <cell r="AM372">
            <v>4129.3665129999999</v>
          </cell>
          <cell r="AN372">
            <v>731.40992100000005</v>
          </cell>
          <cell r="AO372">
            <v>-15.483699</v>
          </cell>
          <cell r="AP372">
            <v>-84.542749000000001</v>
          </cell>
          <cell r="AQ372">
            <v>-268.289467</v>
          </cell>
          <cell r="AR372">
            <v>-1583.580827</v>
          </cell>
          <cell r="AS372">
            <v>-4617.3074649999999</v>
          </cell>
          <cell r="AT372">
            <v>-7577.2083240000002</v>
          </cell>
        </row>
        <row r="373">
          <cell r="A373" t="str">
            <v>Gas T and D  ULHPOther Current Liabilities</v>
          </cell>
          <cell r="B373" t="str">
            <v>Gas T and D  ULHP</v>
          </cell>
          <cell r="C373" t="str">
            <v>Other Current Liabilities</v>
          </cell>
          <cell r="D373">
            <v>0</v>
          </cell>
          <cell r="E373">
            <v>0</v>
          </cell>
          <cell r="F373">
            <v>2466.14</v>
          </cell>
          <cell r="G373">
            <v>756.2</v>
          </cell>
          <cell r="H373">
            <v>756.2</v>
          </cell>
          <cell r="I373">
            <v>756.2</v>
          </cell>
          <cell r="J373">
            <v>756.2</v>
          </cell>
          <cell r="K373">
            <v>0</v>
          </cell>
          <cell r="L373">
            <v>0</v>
          </cell>
          <cell r="M373">
            <v>756.20799999999997</v>
          </cell>
          <cell r="N373">
            <v>756.20799999999997</v>
          </cell>
          <cell r="O373">
            <v>756.20799999999997</v>
          </cell>
          <cell r="P373">
            <v>756.20799999999997</v>
          </cell>
          <cell r="Q373">
            <v>1120.4690000000001</v>
          </cell>
          <cell r="R373">
            <v>1122.163</v>
          </cell>
          <cell r="S373">
            <v>1123.865</v>
          </cell>
          <cell r="T373">
            <v>1125.4659999999999</v>
          </cell>
          <cell r="U373">
            <v>1127.184</v>
          </cell>
          <cell r="V373">
            <v>2466.14</v>
          </cell>
          <cell r="W373">
            <v>2001.203</v>
          </cell>
          <cell r="X373">
            <v>756.20299999999997</v>
          </cell>
          <cell r="Y373">
            <v>756.20299999999997</v>
          </cell>
          <cell r="Z373">
            <v>756.20299999999997</v>
          </cell>
          <cell r="AA373">
            <v>756.20299999999997</v>
          </cell>
          <cell r="AB373">
            <v>756.20299999999997</v>
          </cell>
          <cell r="AC373">
            <v>756.20299999999997</v>
          </cell>
          <cell r="AD373">
            <v>756.20299999999997</v>
          </cell>
          <cell r="AE373">
            <v>756.20299999999997</v>
          </cell>
          <cell r="AF373">
            <v>756.20299999999997</v>
          </cell>
          <cell r="AG373">
            <v>756.20299999999997</v>
          </cell>
          <cell r="AH373">
            <v>756.2</v>
          </cell>
          <cell r="AI373">
            <v>756.2</v>
          </cell>
          <cell r="AJ373">
            <v>756.2</v>
          </cell>
          <cell r="AK373">
            <v>756.2</v>
          </cell>
          <cell r="AL373">
            <v>756.2</v>
          </cell>
          <cell r="AM373">
            <v>756.2</v>
          </cell>
          <cell r="AN373">
            <v>756.2</v>
          </cell>
          <cell r="AO373">
            <v>756.2</v>
          </cell>
          <cell r="AP373">
            <v>756.2</v>
          </cell>
          <cell r="AQ373">
            <v>756.2</v>
          </cell>
          <cell r="AR373">
            <v>756.2</v>
          </cell>
          <cell r="AS373">
            <v>756.2</v>
          </cell>
          <cell r="AT373">
            <v>756.2</v>
          </cell>
        </row>
        <row r="374">
          <cell r="A374" t="str">
            <v>Gas T and D  ULHPOther Electric Revenues</v>
          </cell>
          <cell r="B374" t="str">
            <v>Gas T and D  ULHP</v>
          </cell>
          <cell r="C374" t="str">
            <v>Other Electric Revenues</v>
          </cell>
          <cell r="D374">
            <v>0</v>
          </cell>
          <cell r="E374">
            <v>0</v>
          </cell>
          <cell r="F374">
            <v>556.79499999999996</v>
          </cell>
          <cell r="G374">
            <v>2.0000000000000001E-4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57.581000000000003</v>
          </cell>
          <cell r="O374">
            <v>26.977</v>
          </cell>
          <cell r="P374">
            <v>10.491</v>
          </cell>
          <cell r="Q374">
            <v>73.692999999999998</v>
          </cell>
          <cell r="R374">
            <v>99.344999999999999</v>
          </cell>
          <cell r="S374">
            <v>88.35</v>
          </cell>
          <cell r="T374">
            <v>33.548000000000002</v>
          </cell>
          <cell r="U374">
            <v>81.400000000000006</v>
          </cell>
          <cell r="V374">
            <v>85.41</v>
          </cell>
          <cell r="W374">
            <v>1E-4</v>
          </cell>
          <cell r="X374">
            <v>1E-4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</row>
        <row r="375">
          <cell r="A375" t="str">
            <v>Gas T and D  ULHPOther Expenses</v>
          </cell>
          <cell r="B375" t="str">
            <v>Gas T and D  ULHP</v>
          </cell>
          <cell r="C375" t="str">
            <v>Other Expenses</v>
          </cell>
          <cell r="D375">
            <v>0</v>
          </cell>
          <cell r="E375">
            <v>66.802999999999997</v>
          </cell>
          <cell r="F375">
            <v>77.593999999999994</v>
          </cell>
          <cell r="G375">
            <v>76.403620000000004</v>
          </cell>
          <cell r="H375">
            <v>213.28233</v>
          </cell>
          <cell r="I375">
            <v>218.81149099999999</v>
          </cell>
          <cell r="J375">
            <v>224.22713200000001</v>
          </cell>
          <cell r="K375">
            <v>0</v>
          </cell>
          <cell r="L375">
            <v>0</v>
          </cell>
          <cell r="M375">
            <v>0</v>
          </cell>
          <cell r="N375">
            <v>6.5419999999999998</v>
          </cell>
          <cell r="O375">
            <v>-0.43099999999999999</v>
          </cell>
          <cell r="P375">
            <v>6.5789999999999997</v>
          </cell>
          <cell r="Q375">
            <v>5.1289999999999996</v>
          </cell>
          <cell r="R375">
            <v>4.6639999999999997</v>
          </cell>
          <cell r="S375">
            <v>4.0439999999999996</v>
          </cell>
          <cell r="T375">
            <v>9.9649999999999999</v>
          </cell>
          <cell r="U375">
            <v>34.972000000000001</v>
          </cell>
          <cell r="V375">
            <v>6.13</v>
          </cell>
          <cell r="W375">
            <v>11.776</v>
          </cell>
          <cell r="X375">
            <v>3.8260000000000001</v>
          </cell>
          <cell r="Y375">
            <v>5.5436300000000003</v>
          </cell>
          <cell r="Z375">
            <v>5.9075100000000003</v>
          </cell>
          <cell r="AA375">
            <v>6.2537099999999999</v>
          </cell>
          <cell r="AB375">
            <v>6.4346800000000002</v>
          </cell>
          <cell r="AC375">
            <v>5.92631</v>
          </cell>
          <cell r="AD375">
            <v>6.2537099999999999</v>
          </cell>
          <cell r="AE375">
            <v>5.9262100000000002</v>
          </cell>
          <cell r="AF375">
            <v>5.4911799999999999</v>
          </cell>
          <cell r="AG375">
            <v>6.4346800000000002</v>
          </cell>
          <cell r="AH375">
            <v>6.63</v>
          </cell>
          <cell r="AI375">
            <v>14.978997</v>
          </cell>
          <cell r="AJ375">
            <v>13.303651</v>
          </cell>
          <cell r="AK375">
            <v>19.708525000000002</v>
          </cell>
          <cell r="AL375">
            <v>27.400665</v>
          </cell>
          <cell r="AM375">
            <v>36.378284000000001</v>
          </cell>
          <cell r="AN375">
            <v>29.621333</v>
          </cell>
          <cell r="AO375">
            <v>26.784865</v>
          </cell>
          <cell r="AP375">
            <v>13.761371</v>
          </cell>
          <cell r="AQ375">
            <v>17.258987999999999</v>
          </cell>
          <cell r="AR375">
            <v>-0.63327999999999995</v>
          </cell>
          <cell r="AS375">
            <v>3.039498</v>
          </cell>
          <cell r="AT375">
            <v>11.679432</v>
          </cell>
        </row>
        <row r="376">
          <cell r="A376" t="str">
            <v>Gas T and D  ULHPOther Expenses (Utility Only)</v>
          </cell>
          <cell r="B376" t="str">
            <v>Gas T and D  ULHP</v>
          </cell>
          <cell r="C376" t="str">
            <v>Other Expenses (Utility Only)</v>
          </cell>
          <cell r="D376">
            <v>0</v>
          </cell>
          <cell r="E376">
            <v>66.802999999999997</v>
          </cell>
          <cell r="F376">
            <v>96.543000000000006</v>
          </cell>
          <cell r="G376">
            <v>99.725229999999996</v>
          </cell>
          <cell r="H376">
            <v>237.730388</v>
          </cell>
          <cell r="I376">
            <v>244.517471</v>
          </cell>
          <cell r="J376">
            <v>251.18607700000001</v>
          </cell>
          <cell r="K376">
            <v>0</v>
          </cell>
          <cell r="L376">
            <v>0</v>
          </cell>
          <cell r="M376">
            <v>0</v>
          </cell>
          <cell r="N376">
            <v>3.7090000000000001</v>
          </cell>
          <cell r="O376">
            <v>6.0049999999999999</v>
          </cell>
          <cell r="P376">
            <v>2.3959999999999999</v>
          </cell>
          <cell r="Q376">
            <v>7.6840000000000002</v>
          </cell>
          <cell r="R376">
            <v>8.1579999999999995</v>
          </cell>
          <cell r="S376">
            <v>6.6050000000000004</v>
          </cell>
          <cell r="T376">
            <v>12.081</v>
          </cell>
          <cell r="U376">
            <v>40.795000000000002</v>
          </cell>
          <cell r="V376">
            <v>9.11</v>
          </cell>
          <cell r="W376">
            <v>13.565</v>
          </cell>
          <cell r="X376">
            <v>5.9169999999999998</v>
          </cell>
          <cell r="Y376">
            <v>7.4535</v>
          </cell>
          <cell r="Z376">
            <v>7.8896800000000002</v>
          </cell>
          <cell r="AA376">
            <v>8.1674399999999991</v>
          </cell>
          <cell r="AB376">
            <v>8.3745600000000007</v>
          </cell>
          <cell r="AC376">
            <v>7.8906000000000001</v>
          </cell>
          <cell r="AD376">
            <v>8.1713299999999993</v>
          </cell>
          <cell r="AE376">
            <v>7.8905000000000003</v>
          </cell>
          <cell r="AF376">
            <v>7.4310600000000004</v>
          </cell>
          <cell r="AG376">
            <v>8.3745600000000007</v>
          </cell>
          <cell r="AH376">
            <v>8.6</v>
          </cell>
          <cell r="AI376">
            <v>16.994454000000001</v>
          </cell>
          <cell r="AJ376">
            <v>15.370490999999999</v>
          </cell>
          <cell r="AK376">
            <v>21.710180000000001</v>
          </cell>
          <cell r="AL376">
            <v>29.477239000000001</v>
          </cell>
          <cell r="AM376">
            <v>38.383924999999998</v>
          </cell>
          <cell r="AN376">
            <v>31.654057999999999</v>
          </cell>
          <cell r="AO376">
            <v>28.842883</v>
          </cell>
          <cell r="AP376">
            <v>15.771031000000001</v>
          </cell>
          <cell r="AQ376">
            <v>19.317007</v>
          </cell>
          <cell r="AR376">
            <v>1.399446</v>
          </cell>
          <cell r="AS376">
            <v>5.0722230000000001</v>
          </cell>
          <cell r="AT376">
            <v>13.737450000000001</v>
          </cell>
        </row>
        <row r="377">
          <cell r="A377" t="str">
            <v>Gas T and D  ULHPOther Financing Expenses</v>
          </cell>
          <cell r="B377" t="str">
            <v>Gas T and D  ULHP</v>
          </cell>
          <cell r="C377" t="str">
            <v>Other Financing Expenses</v>
          </cell>
          <cell r="D377">
            <v>0</v>
          </cell>
          <cell r="E377">
            <v>0</v>
          </cell>
          <cell r="F377">
            <v>211.44300000000001</v>
          </cell>
          <cell r="G377">
            <v>298.12599999999998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19.222999999999999</v>
          </cell>
          <cell r="O377">
            <v>18.283999999999999</v>
          </cell>
          <cell r="P377">
            <v>19.452000000000002</v>
          </cell>
          <cell r="Q377">
            <v>24.753</v>
          </cell>
          <cell r="R377">
            <v>17.268999999999998</v>
          </cell>
          <cell r="S377">
            <v>20.670999999999999</v>
          </cell>
          <cell r="T377">
            <v>21.852</v>
          </cell>
          <cell r="U377">
            <v>20.399000000000001</v>
          </cell>
          <cell r="V377">
            <v>49.54</v>
          </cell>
          <cell r="W377">
            <v>29.588999999999999</v>
          </cell>
          <cell r="X377">
            <v>97.619</v>
          </cell>
          <cell r="Y377">
            <v>17.091999999999999</v>
          </cell>
          <cell r="Z377">
            <v>17.091999999999999</v>
          </cell>
          <cell r="AA377">
            <v>17.091999999999999</v>
          </cell>
          <cell r="AB377">
            <v>17.091999999999999</v>
          </cell>
          <cell r="AC377">
            <v>17.091999999999999</v>
          </cell>
          <cell r="AD377">
            <v>17.091999999999999</v>
          </cell>
          <cell r="AE377">
            <v>17.091999999999999</v>
          </cell>
          <cell r="AF377">
            <v>17.091999999999999</v>
          </cell>
          <cell r="AG377">
            <v>17.091999999999999</v>
          </cell>
          <cell r="AH377">
            <v>17.09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</row>
        <row r="378">
          <cell r="A378" t="str">
            <v>Gas T and D  ULHPOther Gas Revenue</v>
          </cell>
          <cell r="B378" t="str">
            <v>Gas T and D  ULHP</v>
          </cell>
          <cell r="C378" t="str">
            <v>Other Gas Revenue</v>
          </cell>
          <cell r="D378">
            <v>646.20139800000004</v>
          </cell>
          <cell r="E378">
            <v>1065.2360000000001</v>
          </cell>
          <cell r="F378">
            <v>-700.78599999999994</v>
          </cell>
          <cell r="G378">
            <v>1733.95929</v>
          </cell>
          <cell r="H378">
            <v>76.125</v>
          </cell>
          <cell r="I378">
            <v>77.266874999999999</v>
          </cell>
          <cell r="J378">
            <v>78.425877999999997</v>
          </cell>
          <cell r="K378">
            <v>0</v>
          </cell>
          <cell r="L378">
            <v>0</v>
          </cell>
          <cell r="M378">
            <v>132.68899999999999</v>
          </cell>
          <cell r="N378">
            <v>41.914999999999999</v>
          </cell>
          <cell r="O378">
            <v>42.814999999999998</v>
          </cell>
          <cell r="P378">
            <v>44.936999999999998</v>
          </cell>
          <cell r="Q378">
            <v>54.804000000000002</v>
          </cell>
          <cell r="R378">
            <v>45.085000000000001</v>
          </cell>
          <cell r="S378">
            <v>43.905999999999999</v>
          </cell>
          <cell r="T378">
            <v>44.539000000000001</v>
          </cell>
          <cell r="U378">
            <v>51.884</v>
          </cell>
          <cell r="V378">
            <v>-1203.3599999999999</v>
          </cell>
          <cell r="W378">
            <v>60.395000000000003</v>
          </cell>
          <cell r="X378">
            <v>1341.6020000000001</v>
          </cell>
          <cell r="Y378">
            <v>43.435809999999996</v>
          </cell>
          <cell r="Z378">
            <v>37.035809999999998</v>
          </cell>
          <cell r="AA378">
            <v>27.43581</v>
          </cell>
          <cell r="AB378">
            <v>30.635809999999999</v>
          </cell>
          <cell r="AC378">
            <v>27.43581</v>
          </cell>
          <cell r="AD378">
            <v>24.235810000000001</v>
          </cell>
          <cell r="AE378">
            <v>21.035810000000001</v>
          </cell>
          <cell r="AF378">
            <v>43.435809999999996</v>
          </cell>
          <cell r="AG378">
            <v>43.435809999999996</v>
          </cell>
          <cell r="AH378">
            <v>33.840000000000003</v>
          </cell>
          <cell r="AI378">
            <v>6.34375</v>
          </cell>
          <cell r="AJ378">
            <v>6.34375</v>
          </cell>
          <cell r="AK378">
            <v>6.34375</v>
          </cell>
          <cell r="AL378">
            <v>6.34375</v>
          </cell>
          <cell r="AM378">
            <v>6.34375</v>
          </cell>
          <cell r="AN378">
            <v>6.34375</v>
          </cell>
          <cell r="AO378">
            <v>6.34375</v>
          </cell>
          <cell r="AP378">
            <v>6.34375</v>
          </cell>
          <cell r="AQ378">
            <v>6.34375</v>
          </cell>
          <cell r="AR378">
            <v>6.34375</v>
          </cell>
          <cell r="AS378">
            <v>6.34375</v>
          </cell>
          <cell r="AT378">
            <v>6.34375</v>
          </cell>
        </row>
        <row r="379">
          <cell r="A379" t="str">
            <v>Gas T and D  ULHPOther Income</v>
          </cell>
          <cell r="B379" t="str">
            <v>Gas T and D  ULHP</v>
          </cell>
          <cell r="C379" t="str">
            <v>Other Income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</row>
        <row r="380">
          <cell r="A380" t="str">
            <v>Gas T and D  ULHPOther liabilities (CF)</v>
          </cell>
          <cell r="B380" t="str">
            <v>Gas T and D  ULHP</v>
          </cell>
          <cell r="C380" t="str">
            <v>Other liabilities (CF)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-75.89</v>
          </cell>
          <cell r="I380">
            <v>-75.328999999999994</v>
          </cell>
          <cell r="J380">
            <v>-74.635999999999996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-6.3239999999999998</v>
          </cell>
          <cell r="AJ380">
            <v>-6.3239999999999998</v>
          </cell>
          <cell r="AK380">
            <v>-6.3239999999999998</v>
          </cell>
          <cell r="AL380">
            <v>-6.3239999999999998</v>
          </cell>
          <cell r="AM380">
            <v>-6.3239999999999998</v>
          </cell>
          <cell r="AN380">
            <v>-6.3239999999999998</v>
          </cell>
          <cell r="AO380">
            <v>-6.3239999999999998</v>
          </cell>
          <cell r="AP380">
            <v>-6.3239999999999998</v>
          </cell>
          <cell r="AQ380">
            <v>-6.3239999999999998</v>
          </cell>
          <cell r="AR380">
            <v>-6.3239999999999998</v>
          </cell>
          <cell r="AS380">
            <v>-6.3239999999999998</v>
          </cell>
          <cell r="AT380">
            <v>-6.3259999999999996</v>
          </cell>
        </row>
        <row r="381">
          <cell r="A381" t="str">
            <v>Gas T and D  ULHPOther Operations &amp; Maintenance Expense</v>
          </cell>
          <cell r="B381" t="str">
            <v>Gas T and D  ULHP</v>
          </cell>
          <cell r="C381" t="str">
            <v>Other Operations &amp; Maintenance Expense</v>
          </cell>
          <cell r="D381">
            <v>16433.953156</v>
          </cell>
          <cell r="E381">
            <v>16700.588</v>
          </cell>
          <cell r="F381">
            <v>20877.87</v>
          </cell>
          <cell r="G381">
            <v>19793.259224000001</v>
          </cell>
          <cell r="H381">
            <v>19107.271993999999</v>
          </cell>
          <cell r="I381">
            <v>19588.103681000001</v>
          </cell>
          <cell r="J381">
            <v>19997.551858999999</v>
          </cell>
          <cell r="K381">
            <v>0</v>
          </cell>
          <cell r="L381">
            <v>0</v>
          </cell>
          <cell r="M381">
            <v>5525.7719999999999</v>
          </cell>
          <cell r="N381">
            <v>1775.671</v>
          </cell>
          <cell r="O381">
            <v>1318.7919999999999</v>
          </cell>
          <cell r="P381">
            <v>1985.9860000000001</v>
          </cell>
          <cell r="Q381">
            <v>1374.8</v>
          </cell>
          <cell r="R381">
            <v>2216.2779999999998</v>
          </cell>
          <cell r="S381">
            <v>1553.6130000000001</v>
          </cell>
          <cell r="T381">
            <v>1440.9459999999999</v>
          </cell>
          <cell r="U381">
            <v>1442.952</v>
          </cell>
          <cell r="V381">
            <v>2243.06</v>
          </cell>
          <cell r="W381">
            <v>1992.0150000000001</v>
          </cell>
          <cell r="X381">
            <v>2353.0729999999999</v>
          </cell>
          <cell r="Y381">
            <v>1618.1347060000001</v>
          </cell>
          <cell r="Z381">
            <v>1593.8894760000001</v>
          </cell>
          <cell r="AA381">
            <v>1481.3198259999999</v>
          </cell>
          <cell r="AB381">
            <v>1552.910046</v>
          </cell>
          <cell r="AC381">
            <v>1538.854466</v>
          </cell>
          <cell r="AD381">
            <v>1481.267926</v>
          </cell>
          <cell r="AE381">
            <v>1513.8183260000001</v>
          </cell>
          <cell r="AF381">
            <v>1491.1073859999999</v>
          </cell>
          <cell r="AG381">
            <v>1582.4490659999999</v>
          </cell>
          <cell r="AH381">
            <v>1594.42</v>
          </cell>
          <cell r="AI381">
            <v>1883.4744390000001</v>
          </cell>
          <cell r="AJ381">
            <v>1770.303727</v>
          </cell>
          <cell r="AK381">
            <v>1606.581923</v>
          </cell>
          <cell r="AL381">
            <v>1582.731978</v>
          </cell>
          <cell r="AM381">
            <v>1468.817045</v>
          </cell>
          <cell r="AN381">
            <v>1545.771135</v>
          </cell>
          <cell r="AO381">
            <v>1537.3691040000001</v>
          </cell>
          <cell r="AP381">
            <v>1494.686692</v>
          </cell>
          <cell r="AQ381">
            <v>1527.930447</v>
          </cell>
          <cell r="AR381">
            <v>1499.01512</v>
          </cell>
          <cell r="AS381">
            <v>1588.822236</v>
          </cell>
          <cell r="AT381">
            <v>1601.7681480000001</v>
          </cell>
        </row>
        <row r="382">
          <cell r="A382" t="str">
            <v>Gas T and D  ULHPOther Tax Expense</v>
          </cell>
          <cell r="B382" t="str">
            <v>Gas T and D  ULHP</v>
          </cell>
          <cell r="C382" t="str">
            <v>Other Tax Expense</v>
          </cell>
          <cell r="D382">
            <v>13.655340000000001</v>
          </cell>
          <cell r="E382">
            <v>116.27500000000001</v>
          </cell>
          <cell r="F382">
            <v>5.6000000000000001E-2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5.6000000000000001E-2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</row>
        <row r="383">
          <cell r="A383" t="str">
            <v>Gas T and D  ULHPOther Taxes Payable</v>
          </cell>
          <cell r="B383" t="str">
            <v>Gas T and D  ULHP</v>
          </cell>
          <cell r="C383" t="str">
            <v>Other Taxes Payable</v>
          </cell>
          <cell r="D383">
            <v>0</v>
          </cell>
          <cell r="E383">
            <v>0</v>
          </cell>
          <cell r="F383">
            <v>277.95</v>
          </cell>
          <cell r="G383">
            <v>5635.99</v>
          </cell>
          <cell r="H383">
            <v>8367.4660000000003</v>
          </cell>
          <cell r="I383">
            <v>11349.338</v>
          </cell>
          <cell r="J383">
            <v>14581.61</v>
          </cell>
          <cell r="K383">
            <v>0</v>
          </cell>
          <cell r="L383">
            <v>0</v>
          </cell>
          <cell r="M383">
            <v>0</v>
          </cell>
          <cell r="N383">
            <v>1123.383</v>
          </cell>
          <cell r="O383">
            <v>1140.8900000000001</v>
          </cell>
          <cell r="P383">
            <v>990.59</v>
          </cell>
          <cell r="Q383">
            <v>1061.4929999999999</v>
          </cell>
          <cell r="R383">
            <v>2074.9659999999999</v>
          </cell>
          <cell r="S383">
            <v>1693.3119999999999</v>
          </cell>
          <cell r="T383">
            <v>1611.4380000000001</v>
          </cell>
          <cell r="U383">
            <v>1083.479</v>
          </cell>
          <cell r="V383">
            <v>277.95</v>
          </cell>
          <cell r="W383">
            <v>3256.0329999999999</v>
          </cell>
          <cell r="X383">
            <v>3589.12</v>
          </cell>
          <cell r="Y383">
            <v>3793.8067500000002</v>
          </cell>
          <cell r="Z383">
            <v>3998.4935</v>
          </cell>
          <cell r="AA383">
            <v>4203.1802500000003</v>
          </cell>
          <cell r="AB383">
            <v>4407.8670000000002</v>
          </cell>
          <cell r="AC383">
            <v>4612.55375</v>
          </cell>
          <cell r="AD383">
            <v>4817.2404999999999</v>
          </cell>
          <cell r="AE383">
            <v>5021.9272499999997</v>
          </cell>
          <cell r="AF383">
            <v>5226.6139999999996</v>
          </cell>
          <cell r="AG383">
            <v>5431.3007500000003</v>
          </cell>
          <cell r="AH383">
            <v>5635.99</v>
          </cell>
          <cell r="AI383">
            <v>5863.6130000000003</v>
          </cell>
          <cell r="AJ383">
            <v>6091.2359999999999</v>
          </cell>
          <cell r="AK383">
            <v>6318.8590000000004</v>
          </cell>
          <cell r="AL383">
            <v>6546.482</v>
          </cell>
          <cell r="AM383">
            <v>6774.1049999999996</v>
          </cell>
          <cell r="AN383">
            <v>7001.7280000000001</v>
          </cell>
          <cell r="AO383">
            <v>7229.3509999999997</v>
          </cell>
          <cell r="AP383">
            <v>7456.9740000000002</v>
          </cell>
          <cell r="AQ383">
            <v>7684.5969999999998</v>
          </cell>
          <cell r="AR383">
            <v>7912.22</v>
          </cell>
          <cell r="AS383">
            <v>8139.8429999999998</v>
          </cell>
          <cell r="AT383">
            <v>8367.4660000000003</v>
          </cell>
        </row>
        <row r="384">
          <cell r="A384" t="str">
            <v>Gas T and D  ULHPPayroll Tax Expense - Total</v>
          </cell>
          <cell r="B384" t="str">
            <v>Gas T and D  ULHP</v>
          </cell>
          <cell r="C384" t="str">
            <v>Payroll Tax Expense - Total</v>
          </cell>
          <cell r="D384">
            <v>431.37051000000002</v>
          </cell>
          <cell r="E384">
            <v>426.28699999999998</v>
          </cell>
          <cell r="F384">
            <v>477.68700000000001</v>
          </cell>
          <cell r="G384">
            <v>580.42137000000002</v>
          </cell>
          <cell r="H384">
            <v>595.55727899999999</v>
          </cell>
          <cell r="I384">
            <v>619.37956999999994</v>
          </cell>
          <cell r="J384">
            <v>643.05828799999995</v>
          </cell>
          <cell r="K384">
            <v>0</v>
          </cell>
          <cell r="L384">
            <v>0</v>
          </cell>
          <cell r="M384">
            <v>142.386</v>
          </cell>
          <cell r="N384">
            <v>51.304000000000002</v>
          </cell>
          <cell r="O384">
            <v>38.506</v>
          </cell>
          <cell r="P384">
            <v>43.307000000000002</v>
          </cell>
          <cell r="Q384">
            <v>41.179000000000002</v>
          </cell>
          <cell r="R384">
            <v>44.377000000000002</v>
          </cell>
          <cell r="S384">
            <v>45.661999999999999</v>
          </cell>
          <cell r="T384">
            <v>47.816000000000003</v>
          </cell>
          <cell r="U384">
            <v>45.3</v>
          </cell>
          <cell r="V384">
            <v>-22.15</v>
          </cell>
          <cell r="W384">
            <v>45.938000000000002</v>
          </cell>
          <cell r="X384">
            <v>60.856000000000002</v>
          </cell>
          <cell r="Y384">
            <v>46.357399999999998</v>
          </cell>
          <cell r="Z384">
            <v>49.789259999999999</v>
          </cell>
          <cell r="AA384">
            <v>46.276649999999997</v>
          </cell>
          <cell r="AB384">
            <v>47.424190000000003</v>
          </cell>
          <cell r="AC384">
            <v>48.49465</v>
          </cell>
          <cell r="AD384">
            <v>45.85971</v>
          </cell>
          <cell r="AE384">
            <v>47.886890000000001</v>
          </cell>
          <cell r="AF384">
            <v>46.826219999999999</v>
          </cell>
          <cell r="AG384">
            <v>47.062399999999997</v>
          </cell>
          <cell r="AH384">
            <v>47.65</v>
          </cell>
          <cell r="AI384">
            <v>53.059708000000001</v>
          </cell>
          <cell r="AJ384">
            <v>52.062061999999997</v>
          </cell>
          <cell r="AK384">
            <v>48.007950999999998</v>
          </cell>
          <cell r="AL384">
            <v>51.554917000000003</v>
          </cell>
          <cell r="AM384">
            <v>47.921945000000001</v>
          </cell>
          <cell r="AN384">
            <v>49.107174999999998</v>
          </cell>
          <cell r="AO384">
            <v>50.210738999999997</v>
          </cell>
          <cell r="AP384">
            <v>47.487124000000001</v>
          </cell>
          <cell r="AQ384">
            <v>49.586019</v>
          </cell>
          <cell r="AR384">
            <v>48.491878999999997</v>
          </cell>
          <cell r="AS384">
            <v>48.734521999999998</v>
          </cell>
          <cell r="AT384">
            <v>49.333236999999997</v>
          </cell>
        </row>
        <row r="385">
          <cell r="A385" t="str">
            <v>Gas T and D  ULHPPayroll Taxes - Utility - Total</v>
          </cell>
          <cell r="B385" t="str">
            <v>Gas T and D  ULHP</v>
          </cell>
          <cell r="C385" t="str">
            <v>Payroll Taxes - Utility - Total</v>
          </cell>
          <cell r="D385">
            <v>431.37051000000002</v>
          </cell>
          <cell r="E385">
            <v>426.28699999999998</v>
          </cell>
          <cell r="F385">
            <v>458.738</v>
          </cell>
          <cell r="G385">
            <v>571.36150999999995</v>
          </cell>
          <cell r="H385">
            <v>589.10922100000005</v>
          </cell>
          <cell r="I385">
            <v>612.67358999999999</v>
          </cell>
          <cell r="J385">
            <v>636.09934299999998</v>
          </cell>
          <cell r="K385">
            <v>0</v>
          </cell>
          <cell r="L385">
            <v>0</v>
          </cell>
          <cell r="M385">
            <v>142.386</v>
          </cell>
          <cell r="N385">
            <v>54.137</v>
          </cell>
          <cell r="O385">
            <v>32.07</v>
          </cell>
          <cell r="P385">
            <v>47.49</v>
          </cell>
          <cell r="Q385">
            <v>38.624000000000002</v>
          </cell>
          <cell r="R385">
            <v>40.883000000000003</v>
          </cell>
          <cell r="S385">
            <v>43.100999999999999</v>
          </cell>
          <cell r="T385">
            <v>45.7</v>
          </cell>
          <cell r="U385">
            <v>39.476999999999997</v>
          </cell>
          <cell r="V385">
            <v>-25.13</v>
          </cell>
          <cell r="W385">
            <v>44.149000000000001</v>
          </cell>
          <cell r="X385">
            <v>58.765000000000001</v>
          </cell>
          <cell r="Y385">
            <v>45.873280000000001</v>
          </cell>
          <cell r="Z385">
            <v>49.232840000000003</v>
          </cell>
          <cell r="AA385">
            <v>45.788670000000003</v>
          </cell>
          <cell r="AB385">
            <v>46.910060000000001</v>
          </cell>
          <cell r="AC385">
            <v>47.956110000000002</v>
          </cell>
          <cell r="AD385">
            <v>45.367840000000001</v>
          </cell>
          <cell r="AE385">
            <v>47.348350000000003</v>
          </cell>
          <cell r="AF385">
            <v>46.312089999999998</v>
          </cell>
          <cell r="AG385">
            <v>46.548270000000002</v>
          </cell>
          <cell r="AH385">
            <v>47.11</v>
          </cell>
          <cell r="AI385">
            <v>52.544252</v>
          </cell>
          <cell r="AJ385">
            <v>51.495221999999998</v>
          </cell>
          <cell r="AK385">
            <v>47.506297000000004</v>
          </cell>
          <cell r="AL385">
            <v>50.978343000000002</v>
          </cell>
          <cell r="AM385">
            <v>47.416303999999997</v>
          </cell>
          <cell r="AN385">
            <v>48.574449000000001</v>
          </cell>
          <cell r="AO385">
            <v>49.652721</v>
          </cell>
          <cell r="AP385">
            <v>46.977463999999998</v>
          </cell>
          <cell r="AQ385">
            <v>49.027999999999999</v>
          </cell>
          <cell r="AR385">
            <v>47.959153999999998</v>
          </cell>
          <cell r="AS385">
            <v>48.201796999999999</v>
          </cell>
          <cell r="AT385">
            <v>48.775218000000002</v>
          </cell>
        </row>
        <row r="386">
          <cell r="A386" t="str">
            <v>Gas T and D  ULHPPreferred Stock Dividend Expense</v>
          </cell>
          <cell r="B386" t="str">
            <v>Gas T and D  ULHP</v>
          </cell>
          <cell r="C386" t="str">
            <v>Preferred Stock Dividend Expense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</row>
        <row r="387">
          <cell r="A387" t="str">
            <v>Gas T and D  ULHPPrepayments and Other (CF)</v>
          </cell>
          <cell r="B387" t="str">
            <v>Gas T and D  ULHP</v>
          </cell>
          <cell r="C387" t="str">
            <v>Prepayments and Other (CF)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</row>
        <row r="388">
          <cell r="A388" t="str">
            <v>Gas T and D  ULHPPrepayments and Others</v>
          </cell>
          <cell r="B388" t="str">
            <v>Gas T and D  ULHP</v>
          </cell>
          <cell r="C388" t="str">
            <v>Prepayments and Others</v>
          </cell>
          <cell r="D388">
            <v>0</v>
          </cell>
          <cell r="E388">
            <v>0</v>
          </cell>
          <cell r="F388">
            <v>1559.81</v>
          </cell>
          <cell r="G388">
            <v>1108.92</v>
          </cell>
          <cell r="H388">
            <v>1108.92</v>
          </cell>
          <cell r="I388">
            <v>1108.92</v>
          </cell>
          <cell r="J388">
            <v>1108.92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12.36</v>
          </cell>
          <cell r="P388">
            <v>207.21199999999999</v>
          </cell>
          <cell r="Q388">
            <v>207.21199999999999</v>
          </cell>
          <cell r="R388">
            <v>207.21199999999999</v>
          </cell>
          <cell r="S388">
            <v>207.21199999999999</v>
          </cell>
          <cell r="T388">
            <v>207.21199999999999</v>
          </cell>
          <cell r="U388">
            <v>207.21199999999999</v>
          </cell>
          <cell r="V388">
            <v>1559.81</v>
          </cell>
          <cell r="W388">
            <v>1559.8119999999999</v>
          </cell>
          <cell r="X388">
            <v>1108.923</v>
          </cell>
          <cell r="Y388">
            <v>1108.923</v>
          </cell>
          <cell r="Z388">
            <v>1108.923</v>
          </cell>
          <cell r="AA388">
            <v>1108.923</v>
          </cell>
          <cell r="AB388">
            <v>1108.923</v>
          </cell>
          <cell r="AC388">
            <v>1108.923</v>
          </cell>
          <cell r="AD388">
            <v>1108.923</v>
          </cell>
          <cell r="AE388">
            <v>1108.923</v>
          </cell>
          <cell r="AF388">
            <v>1108.923</v>
          </cell>
          <cell r="AG388">
            <v>1108.923</v>
          </cell>
          <cell r="AH388">
            <v>1108.92</v>
          </cell>
          <cell r="AI388">
            <v>1108.92</v>
          </cell>
          <cell r="AJ388">
            <v>1108.92</v>
          </cell>
          <cell r="AK388">
            <v>1108.92</v>
          </cell>
          <cell r="AL388">
            <v>1108.92</v>
          </cell>
          <cell r="AM388">
            <v>1108.92</v>
          </cell>
          <cell r="AN388">
            <v>1108.92</v>
          </cell>
          <cell r="AO388">
            <v>1108.92</v>
          </cell>
          <cell r="AP388">
            <v>1108.92</v>
          </cell>
          <cell r="AQ388">
            <v>1108.92</v>
          </cell>
          <cell r="AR388">
            <v>1108.92</v>
          </cell>
          <cell r="AS388">
            <v>1108.92</v>
          </cell>
          <cell r="AT388">
            <v>1108.92</v>
          </cell>
        </row>
        <row r="389">
          <cell r="A389" t="str">
            <v>Gas T and D  ULHPPretax Operating Income (Utility Only)</v>
          </cell>
          <cell r="B389" t="str">
            <v>Gas T and D  ULHP</v>
          </cell>
          <cell r="C389" t="str">
            <v>Pretax Operating Income (Utility Only)</v>
          </cell>
          <cell r="D389">
            <v>15134.430354</v>
          </cell>
          <cell r="E389">
            <v>19482.512999999999</v>
          </cell>
          <cell r="F389">
            <v>15334.579</v>
          </cell>
          <cell r="G389">
            <v>10458.612996</v>
          </cell>
          <cell r="H389">
            <v>15156.099559</v>
          </cell>
          <cell r="I389">
            <v>14939.302637999999</v>
          </cell>
          <cell r="J389">
            <v>16679.063214999998</v>
          </cell>
          <cell r="K389">
            <v>0</v>
          </cell>
          <cell r="L389">
            <v>0</v>
          </cell>
          <cell r="M389">
            <v>8968.6830000000009</v>
          </cell>
          <cell r="N389">
            <v>687.04399999999998</v>
          </cell>
          <cell r="O389">
            <v>172.98500000000001</v>
          </cell>
          <cell r="P389">
            <v>-963.37199999999996</v>
          </cell>
          <cell r="Q389">
            <v>35.734000000000002</v>
          </cell>
          <cell r="R389">
            <v>-874.25300000000004</v>
          </cell>
          <cell r="S389">
            <v>-134.739</v>
          </cell>
          <cell r="T389">
            <v>1096.779</v>
          </cell>
          <cell r="U389">
            <v>2164.4679999999998</v>
          </cell>
          <cell r="V389">
            <v>4181.25</v>
          </cell>
          <cell r="W389">
            <v>2220.3681000000001</v>
          </cell>
          <cell r="X389">
            <v>2228.9301</v>
          </cell>
          <cell r="Y389">
            <v>2811.9811239999999</v>
          </cell>
          <cell r="Z389">
            <v>898.60448399999996</v>
          </cell>
          <cell r="AA389">
            <v>-729.87551599999995</v>
          </cell>
          <cell r="AB389">
            <v>-1000.307376</v>
          </cell>
          <cell r="AC389">
            <v>-939.76003600000001</v>
          </cell>
          <cell r="AD389">
            <v>-850.11755600000004</v>
          </cell>
          <cell r="AE389">
            <v>-742.88174600000002</v>
          </cell>
          <cell r="AF389">
            <v>-5.6115760000000003</v>
          </cell>
          <cell r="AG389">
            <v>1787.5229939999999</v>
          </cell>
          <cell r="AH389">
            <v>4779.76</v>
          </cell>
          <cell r="AI389">
            <v>5969.4101540000001</v>
          </cell>
          <cell r="AJ389">
            <v>4569.3211549999996</v>
          </cell>
          <cell r="AK389">
            <v>2642.7039930000001</v>
          </cell>
          <cell r="AL389">
            <v>754.31924000000004</v>
          </cell>
          <cell r="AM389">
            <v>-834.34065299999997</v>
          </cell>
          <cell r="AN389">
            <v>-1120.5826979999999</v>
          </cell>
          <cell r="AO389">
            <v>-1060.9390780000001</v>
          </cell>
          <cell r="AP389">
            <v>-985.41665599999999</v>
          </cell>
          <cell r="AQ389">
            <v>-876.49402699999996</v>
          </cell>
          <cell r="AR389">
            <v>-157.427029</v>
          </cell>
          <cell r="AS389">
            <v>1642.395884</v>
          </cell>
          <cell r="AT389">
            <v>4613.1492740000003</v>
          </cell>
        </row>
        <row r="390">
          <cell r="A390" t="str">
            <v>Gas T and D  ULHPProceeds from Sale of Subs and Equity in Investments (CF)</v>
          </cell>
          <cell r="B390" t="str">
            <v>Gas T and D  ULHP</v>
          </cell>
          <cell r="C390" t="str">
            <v>Proceeds from Sale of Subs and Equity in Investments (CF)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</row>
        <row r="391">
          <cell r="A391" t="str">
            <v>Gas T and D  ULHPProperty Tax Expense - Total</v>
          </cell>
          <cell r="B391" t="str">
            <v>Gas T and D  ULHP</v>
          </cell>
          <cell r="C391" t="str">
            <v>Property Tax Expense - Total</v>
          </cell>
          <cell r="D391">
            <v>1424.0039979999999</v>
          </cell>
          <cell r="E391">
            <v>863.154</v>
          </cell>
          <cell r="F391">
            <v>2159.8989999999999</v>
          </cell>
          <cell r="G391">
            <v>2456.2447499999998</v>
          </cell>
          <cell r="H391">
            <v>2731.4760000000001</v>
          </cell>
          <cell r="I391">
            <v>2981.8719999999998</v>
          </cell>
          <cell r="J391">
            <v>3232.2719999999999</v>
          </cell>
          <cell r="K391">
            <v>0</v>
          </cell>
          <cell r="L391">
            <v>0</v>
          </cell>
          <cell r="M391">
            <v>595.55100000000004</v>
          </cell>
          <cell r="N391">
            <v>198.517</v>
          </cell>
          <cell r="O391">
            <v>198.517</v>
          </cell>
          <cell r="P391">
            <v>198.517</v>
          </cell>
          <cell r="Q391">
            <v>198.517</v>
          </cell>
          <cell r="R391">
            <v>108.512</v>
          </cell>
          <cell r="S391">
            <v>60.293999999999997</v>
          </cell>
          <cell r="T391">
            <v>198.517</v>
          </cell>
          <cell r="U391">
            <v>198.517</v>
          </cell>
          <cell r="V391">
            <v>204.44</v>
          </cell>
          <cell r="W391">
            <v>204.68700000000001</v>
          </cell>
          <cell r="X391">
            <v>204.68700000000001</v>
          </cell>
          <cell r="Y391">
            <v>204.68674999999999</v>
          </cell>
          <cell r="Z391">
            <v>204.68674999999999</v>
          </cell>
          <cell r="AA391">
            <v>204.68674999999999</v>
          </cell>
          <cell r="AB391">
            <v>204.68674999999999</v>
          </cell>
          <cell r="AC391">
            <v>204.68674999999999</v>
          </cell>
          <cell r="AD391">
            <v>204.68674999999999</v>
          </cell>
          <cell r="AE391">
            <v>204.68674999999999</v>
          </cell>
          <cell r="AF391">
            <v>204.68674999999999</v>
          </cell>
          <cell r="AG391">
            <v>204.68674999999999</v>
          </cell>
          <cell r="AH391">
            <v>204.69</v>
          </cell>
          <cell r="AI391">
            <v>227.62299999999999</v>
          </cell>
          <cell r="AJ391">
            <v>227.62299999999999</v>
          </cell>
          <cell r="AK391">
            <v>227.62299999999999</v>
          </cell>
          <cell r="AL391">
            <v>227.62299999999999</v>
          </cell>
          <cell r="AM391">
            <v>227.62299999999999</v>
          </cell>
          <cell r="AN391">
            <v>227.62299999999999</v>
          </cell>
          <cell r="AO391">
            <v>227.62299999999999</v>
          </cell>
          <cell r="AP391">
            <v>227.62299999999999</v>
          </cell>
          <cell r="AQ391">
            <v>227.62299999999999</v>
          </cell>
          <cell r="AR391">
            <v>227.62299999999999</v>
          </cell>
          <cell r="AS391">
            <v>227.62299999999999</v>
          </cell>
          <cell r="AT391">
            <v>227.62299999999999</v>
          </cell>
        </row>
        <row r="392">
          <cell r="A392" t="str">
            <v>Gas T and D  ULHPProperty Tax Expense - Utility</v>
          </cell>
          <cell r="B392" t="str">
            <v>Gas T and D  ULHP</v>
          </cell>
          <cell r="C392" t="str">
            <v>Property Tax Expense - Utility</v>
          </cell>
          <cell r="D392">
            <v>1424.0039979999999</v>
          </cell>
          <cell r="E392">
            <v>863.154</v>
          </cell>
          <cell r="F392">
            <v>2159.8989999999999</v>
          </cell>
          <cell r="G392">
            <v>2441.9830000000002</v>
          </cell>
          <cell r="H392">
            <v>2713.4760000000001</v>
          </cell>
          <cell r="I392">
            <v>2962.8719999999998</v>
          </cell>
          <cell r="J392">
            <v>3212.2719999999999</v>
          </cell>
          <cell r="K392">
            <v>0</v>
          </cell>
          <cell r="L392">
            <v>0</v>
          </cell>
          <cell r="M392">
            <v>595.55100000000004</v>
          </cell>
          <cell r="N392">
            <v>198.517</v>
          </cell>
          <cell r="O392">
            <v>198.517</v>
          </cell>
          <cell r="P392">
            <v>198.517</v>
          </cell>
          <cell r="Q392">
            <v>198.517</v>
          </cell>
          <cell r="R392">
            <v>108.512</v>
          </cell>
          <cell r="S392">
            <v>60.293999999999997</v>
          </cell>
          <cell r="T392">
            <v>198.517</v>
          </cell>
          <cell r="U392">
            <v>198.517</v>
          </cell>
          <cell r="V392">
            <v>204.44</v>
          </cell>
          <cell r="W392">
            <v>204.68700000000001</v>
          </cell>
          <cell r="X392">
            <v>204.68700000000001</v>
          </cell>
          <cell r="Y392">
            <v>203.261</v>
          </cell>
          <cell r="Z392">
            <v>203.261</v>
          </cell>
          <cell r="AA392">
            <v>203.261</v>
          </cell>
          <cell r="AB392">
            <v>203.261</v>
          </cell>
          <cell r="AC392">
            <v>203.261</v>
          </cell>
          <cell r="AD392">
            <v>203.261</v>
          </cell>
          <cell r="AE392">
            <v>203.261</v>
          </cell>
          <cell r="AF392">
            <v>203.261</v>
          </cell>
          <cell r="AG392">
            <v>203.261</v>
          </cell>
          <cell r="AH392">
            <v>203.26</v>
          </cell>
          <cell r="AI392">
            <v>226.12299999999999</v>
          </cell>
          <cell r="AJ392">
            <v>226.12299999999999</v>
          </cell>
          <cell r="AK392">
            <v>226.12299999999999</v>
          </cell>
          <cell r="AL392">
            <v>226.12299999999999</v>
          </cell>
          <cell r="AM392">
            <v>226.12299999999999</v>
          </cell>
          <cell r="AN392">
            <v>226.12299999999999</v>
          </cell>
          <cell r="AO392">
            <v>226.12299999999999</v>
          </cell>
          <cell r="AP392">
            <v>226.12299999999999</v>
          </cell>
          <cell r="AQ392">
            <v>226.12299999999999</v>
          </cell>
          <cell r="AR392">
            <v>226.12299999999999</v>
          </cell>
          <cell r="AS392">
            <v>226.12299999999999</v>
          </cell>
          <cell r="AT392">
            <v>226.12299999999999</v>
          </cell>
        </row>
        <row r="393">
          <cell r="A393" t="str">
            <v>Gas T and D  ULHPPurchased &amp; Exchanged Power</v>
          </cell>
          <cell r="B393" t="str">
            <v>Gas T and D  ULHP</v>
          </cell>
          <cell r="C393" t="str">
            <v>Purchased &amp; Exchanged Power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</row>
        <row r="394">
          <cell r="A394" t="str">
            <v>Gas T and D  ULHPRedemption of long-term debt (CF)</v>
          </cell>
          <cell r="B394" t="str">
            <v>Gas T and D  ULHP</v>
          </cell>
          <cell r="C394" t="str">
            <v>Redemption of long-term debt (CF)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</row>
        <row r="395">
          <cell r="A395" t="str">
            <v>Gas T and D  ULHPRegulatory Assets Amortization (CF)</v>
          </cell>
          <cell r="B395" t="str">
            <v>Gas T and D  ULHP</v>
          </cell>
          <cell r="C395" t="str">
            <v>Regulatory Assets Amortization (CF)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721.20803999999998</v>
          </cell>
          <cell r="I395">
            <v>721.20799999999997</v>
          </cell>
          <cell r="J395">
            <v>656.20799999999997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127.60066999999999</v>
          </cell>
          <cell r="AJ395">
            <v>121.60066999999999</v>
          </cell>
          <cell r="AK395">
            <v>97.600669999999994</v>
          </cell>
          <cell r="AL395">
            <v>67.600669999999994</v>
          </cell>
          <cell r="AM395">
            <v>38.600670000000001</v>
          </cell>
          <cell r="AN395">
            <v>25.600670000000001</v>
          </cell>
          <cell r="AO395">
            <v>21.600670000000001</v>
          </cell>
          <cell r="AP395">
            <v>20.600670000000001</v>
          </cell>
          <cell r="AQ395">
            <v>21.600670000000001</v>
          </cell>
          <cell r="AR395">
            <v>29.600670000000001</v>
          </cell>
          <cell r="AS395">
            <v>53.600670000000001</v>
          </cell>
          <cell r="AT395">
            <v>95.600669999999994</v>
          </cell>
        </row>
        <row r="396">
          <cell r="A396" t="str">
            <v>Gas T and D  ULHPRegulatory Assets Deferrals (CF)</v>
          </cell>
          <cell r="B396" t="str">
            <v>Gas T and D  ULHP</v>
          </cell>
          <cell r="C396" t="str">
            <v>Regulatory Assets Deferrals (CF)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-2766.2897109999999</v>
          </cell>
          <cell r="I396">
            <v>-1785.058399</v>
          </cell>
          <cell r="J396">
            <v>-1292.6404239999999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3772.0057390000002</v>
          </cell>
          <cell r="AJ396">
            <v>-3716.902051</v>
          </cell>
          <cell r="AK396">
            <v>-5237.6631239999997</v>
          </cell>
          <cell r="AL396">
            <v>-5567.1627150000004</v>
          </cell>
          <cell r="AM396">
            <v>-3214.723931</v>
          </cell>
          <cell r="AN396">
            <v>-376.79885100000001</v>
          </cell>
          <cell r="AO396">
            <v>75.731059000000002</v>
          </cell>
          <cell r="AP396">
            <v>65.335593000000003</v>
          </cell>
          <cell r="AQ396">
            <v>161.065133</v>
          </cell>
          <cell r="AR396">
            <v>1279.0608460000001</v>
          </cell>
          <cell r="AS396">
            <v>3810.2220419999999</v>
          </cell>
          <cell r="AT396">
            <v>6183.5405490000003</v>
          </cell>
        </row>
        <row r="397">
          <cell r="A397" t="str">
            <v>Gas T and D  ULHPRetirement of preferred stock (CF)</v>
          </cell>
          <cell r="B397" t="str">
            <v>Gas T and D  ULHP</v>
          </cell>
          <cell r="C397" t="str">
            <v>Retirement of preferred stock (CF)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</row>
        <row r="398">
          <cell r="A398" t="str">
            <v>Gas T and D  ULHPRevenue Tax Expense</v>
          </cell>
          <cell r="B398" t="str">
            <v>Gas T and D  ULHP</v>
          </cell>
          <cell r="C398" t="str">
            <v>Revenue Tax Expense</v>
          </cell>
          <cell r="D398">
            <v>0</v>
          </cell>
          <cell r="E398">
            <v>0</v>
          </cell>
          <cell r="F398">
            <v>4.8440000000000003</v>
          </cell>
          <cell r="G398">
            <v>0.69099999999999995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2.3689999999999998</v>
          </cell>
          <cell r="N398">
            <v>0.69799999999999995</v>
          </cell>
          <cell r="O398">
            <v>0.22</v>
          </cell>
          <cell r="P398">
            <v>0</v>
          </cell>
          <cell r="Q398">
            <v>0.79800000000000004</v>
          </cell>
          <cell r="R398">
            <v>0</v>
          </cell>
          <cell r="S398">
            <v>0</v>
          </cell>
          <cell r="T398">
            <v>0.75900000000000001</v>
          </cell>
          <cell r="U398">
            <v>0</v>
          </cell>
          <cell r="V398">
            <v>0</v>
          </cell>
          <cell r="W398">
            <v>0.69099999999999995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</row>
        <row r="399">
          <cell r="A399" t="str">
            <v>Gas T and D  ULHPSales for Resale</v>
          </cell>
          <cell r="B399" t="str">
            <v>Gas T and D  ULHP</v>
          </cell>
          <cell r="C399" t="str">
            <v>Sales for Resale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</row>
        <row r="400">
          <cell r="A400" t="str">
            <v>Gas T and D  ULHPState Taxes - Above</v>
          </cell>
          <cell r="B400" t="str">
            <v>Gas T and D  ULHP</v>
          </cell>
          <cell r="C400" t="str">
            <v>State Taxes - Above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</row>
        <row r="401">
          <cell r="A401" t="str">
            <v>Gas T and D  ULHPTaxes other than income taxes total (Utility Only)</v>
          </cell>
          <cell r="B401" t="str">
            <v>Gas T and D  ULHP</v>
          </cell>
          <cell r="C401" t="str">
            <v>Taxes other than income taxes total (Utility Only)</v>
          </cell>
          <cell r="D401">
            <v>1869.0298479999999</v>
          </cell>
          <cell r="E401">
            <v>1405.7159999999999</v>
          </cell>
          <cell r="F401">
            <v>2623.5369999999998</v>
          </cell>
          <cell r="G401">
            <v>3014.0355100000002</v>
          </cell>
          <cell r="H401">
            <v>3302.5852209999998</v>
          </cell>
          <cell r="I401">
            <v>3575.5455900000002</v>
          </cell>
          <cell r="J401">
            <v>3848.3713429999998</v>
          </cell>
          <cell r="K401">
            <v>0</v>
          </cell>
          <cell r="L401">
            <v>0</v>
          </cell>
          <cell r="M401">
            <v>740.30600000000004</v>
          </cell>
          <cell r="N401">
            <v>253.352</v>
          </cell>
          <cell r="O401">
            <v>230.80699999999999</v>
          </cell>
          <cell r="P401">
            <v>246.06299999999999</v>
          </cell>
          <cell r="Q401">
            <v>237.93899999999999</v>
          </cell>
          <cell r="R401">
            <v>149.39500000000001</v>
          </cell>
          <cell r="S401">
            <v>103.395</v>
          </cell>
          <cell r="T401">
            <v>244.976</v>
          </cell>
          <cell r="U401">
            <v>237.994</v>
          </cell>
          <cell r="V401">
            <v>179.31</v>
          </cell>
          <cell r="W401">
            <v>249.52699999999999</v>
          </cell>
          <cell r="X401">
            <v>263.452</v>
          </cell>
          <cell r="Y401">
            <v>249.13427999999999</v>
          </cell>
          <cell r="Z401">
            <v>252.49384000000001</v>
          </cell>
          <cell r="AA401">
            <v>249.04966999999999</v>
          </cell>
          <cell r="AB401">
            <v>250.17106000000001</v>
          </cell>
          <cell r="AC401">
            <v>251.21710999999999</v>
          </cell>
          <cell r="AD401">
            <v>248.62884</v>
          </cell>
          <cell r="AE401">
            <v>250.60935000000001</v>
          </cell>
          <cell r="AF401">
            <v>249.57309000000001</v>
          </cell>
          <cell r="AG401">
            <v>249.80927</v>
          </cell>
          <cell r="AH401">
            <v>250.37</v>
          </cell>
          <cell r="AI401">
            <v>278.66725200000002</v>
          </cell>
          <cell r="AJ401">
            <v>277.618222</v>
          </cell>
          <cell r="AK401">
            <v>273.62929700000001</v>
          </cell>
          <cell r="AL401">
            <v>277.10134299999999</v>
          </cell>
          <cell r="AM401">
            <v>273.53930400000002</v>
          </cell>
          <cell r="AN401">
            <v>274.69744900000001</v>
          </cell>
          <cell r="AO401">
            <v>275.77572099999998</v>
          </cell>
          <cell r="AP401">
            <v>273.10046399999999</v>
          </cell>
          <cell r="AQ401">
            <v>275.15100000000001</v>
          </cell>
          <cell r="AR401">
            <v>274.082154</v>
          </cell>
          <cell r="AS401">
            <v>274.32479699999999</v>
          </cell>
          <cell r="AT401">
            <v>274.89821799999999</v>
          </cell>
        </row>
        <row r="402">
          <cell r="A402" t="str">
            <v>Gas T and D  ULHPTotal Accumulated Depreciation</v>
          </cell>
          <cell r="B402" t="str">
            <v>Gas T and D  ULHP</v>
          </cell>
          <cell r="C402" t="str">
            <v>Total Accumulated Depreciation</v>
          </cell>
          <cell r="D402">
            <v>48829.847655999998</v>
          </cell>
          <cell r="E402">
            <v>54446.684000000001</v>
          </cell>
          <cell r="F402">
            <v>95853.33</v>
          </cell>
          <cell r="G402">
            <v>105340.87</v>
          </cell>
          <cell r="H402">
            <v>115924.05849</v>
          </cell>
          <cell r="I402">
            <v>127440.27413999999</v>
          </cell>
          <cell r="J402">
            <v>139649.76613999999</v>
          </cell>
          <cell r="K402">
            <v>0</v>
          </cell>
          <cell r="L402">
            <v>0</v>
          </cell>
          <cell r="M402">
            <v>77254.736000000004</v>
          </cell>
          <cell r="N402">
            <v>77919.485000000001</v>
          </cell>
          <cell r="O402">
            <v>78359.751000000004</v>
          </cell>
          <cell r="P402">
            <v>79005.683999999994</v>
          </cell>
          <cell r="Q402">
            <v>79673.622000000003</v>
          </cell>
          <cell r="R402">
            <v>80354.620999999999</v>
          </cell>
          <cell r="S402">
            <v>95263.823999999993</v>
          </cell>
          <cell r="T402">
            <v>96102.354999999996</v>
          </cell>
          <cell r="U402">
            <v>96594.004000000001</v>
          </cell>
          <cell r="V402">
            <v>95853.33</v>
          </cell>
          <cell r="W402">
            <v>96711.038</v>
          </cell>
          <cell r="X402">
            <v>97285.938999999998</v>
          </cell>
          <cell r="Y402">
            <v>98108.993759999998</v>
          </cell>
          <cell r="Z402">
            <v>98934.838619999995</v>
          </cell>
          <cell r="AA402">
            <v>99761.410279999996</v>
          </cell>
          <cell r="AB402">
            <v>100591.64320000001</v>
          </cell>
          <cell r="AC402">
            <v>101424.3603</v>
          </cell>
          <cell r="AD402">
            <v>102258.59970000001</v>
          </cell>
          <cell r="AE402">
            <v>103095.4604</v>
          </cell>
          <cell r="AF402">
            <v>103935.3572</v>
          </cell>
          <cell r="AG402">
            <v>104790.9415</v>
          </cell>
          <cell r="AH402">
            <v>105340.87</v>
          </cell>
          <cell r="AI402">
            <v>106232.15953999999</v>
          </cell>
          <cell r="AJ402">
            <v>107126.13101</v>
          </cell>
          <cell r="AK402">
            <v>108022.47027999999</v>
          </cell>
          <cell r="AL402">
            <v>108922.57987</v>
          </cell>
          <cell r="AM402">
            <v>109825.34456</v>
          </cell>
          <cell r="AN402">
            <v>110730.95604</v>
          </cell>
          <cell r="AO402">
            <v>111639.32709000001</v>
          </cell>
          <cell r="AP402">
            <v>112550.50177</v>
          </cell>
          <cell r="AQ402">
            <v>113465.3964</v>
          </cell>
          <cell r="AR402">
            <v>114381.37158000001</v>
          </cell>
          <cell r="AS402">
            <v>115299.45134</v>
          </cell>
          <cell r="AT402">
            <v>115924.05849</v>
          </cell>
        </row>
        <row r="403">
          <cell r="A403" t="str">
            <v>Gas T and D  ULHPTotal Assets</v>
          </cell>
          <cell r="B403" t="str">
            <v>Gas T and D  ULHP</v>
          </cell>
          <cell r="C403" t="str">
            <v>Total Assets</v>
          </cell>
          <cell r="D403">
            <v>192210.83162700001</v>
          </cell>
          <cell r="E403">
            <v>203516.42499999999</v>
          </cell>
          <cell r="F403">
            <v>224051.93</v>
          </cell>
          <cell r="G403">
            <v>253274.95</v>
          </cell>
          <cell r="H403">
            <v>270602.83145100001</v>
          </cell>
          <cell r="I403">
            <v>287881.912518</v>
          </cell>
          <cell r="J403">
            <v>307022.72727600002</v>
          </cell>
          <cell r="K403">
            <v>0</v>
          </cell>
          <cell r="L403">
            <v>0</v>
          </cell>
          <cell r="M403">
            <v>211044.139</v>
          </cell>
          <cell r="N403">
            <v>213691.685</v>
          </cell>
          <cell r="O403">
            <v>217342.71100000001</v>
          </cell>
          <cell r="P403">
            <v>220393.726</v>
          </cell>
          <cell r="Q403">
            <v>223174.56400000001</v>
          </cell>
          <cell r="R403">
            <v>226361.89499999999</v>
          </cell>
          <cell r="S403">
            <v>215015.981</v>
          </cell>
          <cell r="T403">
            <v>217121.83600000001</v>
          </cell>
          <cell r="U403">
            <v>218255.90299999999</v>
          </cell>
          <cell r="V403">
            <v>224051.93</v>
          </cell>
          <cell r="W403">
            <v>224281.71599999999</v>
          </cell>
          <cell r="X403">
            <v>221627.22099999999</v>
          </cell>
          <cell r="Y403">
            <v>225473.274252</v>
          </cell>
          <cell r="Z403">
            <v>215447.80689000001</v>
          </cell>
          <cell r="AA403">
            <v>207527.75360500001</v>
          </cell>
          <cell r="AB403">
            <v>207238.41688999999</v>
          </cell>
          <cell r="AC403">
            <v>208665.24114999999</v>
          </cell>
          <cell r="AD403">
            <v>210345.77559</v>
          </cell>
          <cell r="AE403">
            <v>212524.25065999999</v>
          </cell>
          <cell r="AF403">
            <v>217382.13422000001</v>
          </cell>
          <cell r="AG403">
            <v>228298.41574999999</v>
          </cell>
          <cell r="AH403">
            <v>253274.95</v>
          </cell>
          <cell r="AI403">
            <v>259417.40728099999</v>
          </cell>
          <cell r="AJ403">
            <v>264164.69307500002</v>
          </cell>
          <cell r="AK403">
            <v>266982.32387800002</v>
          </cell>
          <cell r="AL403">
            <v>267906.93022899999</v>
          </cell>
          <cell r="AM403">
            <v>267237.22563100001</v>
          </cell>
          <cell r="AN403">
            <v>266291.57899499999</v>
          </cell>
          <cell r="AO403">
            <v>265412.05490400002</v>
          </cell>
          <cell r="AP403">
            <v>264624.89112599997</v>
          </cell>
          <cell r="AQ403">
            <v>263946.87554199999</v>
          </cell>
          <cell r="AR403">
            <v>264009.631567</v>
          </cell>
          <cell r="AS403">
            <v>265872.26722699997</v>
          </cell>
          <cell r="AT403">
            <v>270602.83145100001</v>
          </cell>
        </row>
        <row r="404">
          <cell r="A404" t="str">
            <v>Gas T and D  ULHPTotal Common at Par</v>
          </cell>
          <cell r="B404" t="str">
            <v>Gas T and D  ULHP</v>
          </cell>
          <cell r="C404" t="str">
            <v>Total Common at Par</v>
          </cell>
          <cell r="D404">
            <v>0</v>
          </cell>
          <cell r="E404">
            <v>0</v>
          </cell>
          <cell r="F404">
            <v>4339.95</v>
          </cell>
          <cell r="G404">
            <v>4339.95</v>
          </cell>
          <cell r="H404">
            <v>4339.95</v>
          </cell>
          <cell r="I404">
            <v>4339.95</v>
          </cell>
          <cell r="J404">
            <v>4339.95</v>
          </cell>
          <cell r="K404">
            <v>0</v>
          </cell>
          <cell r="L404">
            <v>0</v>
          </cell>
          <cell r="M404">
            <v>4339.9520000000002</v>
          </cell>
          <cell r="N404">
            <v>4339.9520000000002</v>
          </cell>
          <cell r="O404">
            <v>4339.9520000000002</v>
          </cell>
          <cell r="P404">
            <v>4339.9520000000002</v>
          </cell>
          <cell r="Q404">
            <v>4339.9520000000002</v>
          </cell>
          <cell r="R404">
            <v>4339.9520000000002</v>
          </cell>
          <cell r="S404">
            <v>4339.9520000000002</v>
          </cell>
          <cell r="T404">
            <v>4339.9520000000002</v>
          </cell>
          <cell r="U404">
            <v>4339.9520000000002</v>
          </cell>
          <cell r="V404">
            <v>4339.95</v>
          </cell>
          <cell r="W404">
            <v>4339.9520000000002</v>
          </cell>
          <cell r="X404">
            <v>4339.9520000000002</v>
          </cell>
          <cell r="Y404">
            <v>4339.9520000000002</v>
          </cell>
          <cell r="Z404">
            <v>4339.9520000000002</v>
          </cell>
          <cell r="AA404">
            <v>4339.9520000000002</v>
          </cell>
          <cell r="AB404">
            <v>4339.9520000000002</v>
          </cell>
          <cell r="AC404">
            <v>4339.9520000000002</v>
          </cell>
          <cell r="AD404">
            <v>4339.9520000000002</v>
          </cell>
          <cell r="AE404">
            <v>4339.9520000000002</v>
          </cell>
          <cell r="AF404">
            <v>4339.9520000000002</v>
          </cell>
          <cell r="AG404">
            <v>4339.9520000000002</v>
          </cell>
          <cell r="AH404">
            <v>4339.95</v>
          </cell>
          <cell r="AI404">
            <v>4339.95</v>
          </cell>
          <cell r="AJ404">
            <v>4339.95</v>
          </cell>
          <cell r="AK404">
            <v>4339.95</v>
          </cell>
          <cell r="AL404">
            <v>4339.95</v>
          </cell>
          <cell r="AM404">
            <v>4339.95</v>
          </cell>
          <cell r="AN404">
            <v>4339.95</v>
          </cell>
          <cell r="AO404">
            <v>4339.95</v>
          </cell>
          <cell r="AP404">
            <v>4339.95</v>
          </cell>
          <cell r="AQ404">
            <v>4339.95</v>
          </cell>
          <cell r="AR404">
            <v>4339.95</v>
          </cell>
          <cell r="AS404">
            <v>4339.95</v>
          </cell>
          <cell r="AT404">
            <v>4339.95</v>
          </cell>
        </row>
        <row r="405">
          <cell r="A405" t="str">
            <v>Gas T and D  ULHPTotal Common Stock Equity</v>
          </cell>
          <cell r="B405" t="str">
            <v>Gas T and D  ULHP</v>
          </cell>
          <cell r="C405" t="str">
            <v>Total Common Stock Equity</v>
          </cell>
          <cell r="D405">
            <v>3.5019999999999999E-3</v>
          </cell>
          <cell r="E405">
            <v>3.0000000000000001E-3</v>
          </cell>
          <cell r="F405">
            <v>107811.29</v>
          </cell>
          <cell r="G405">
            <v>135294.76</v>
          </cell>
          <cell r="H405">
            <v>150452.04545100001</v>
          </cell>
          <cell r="I405">
            <v>165400.57351799999</v>
          </cell>
          <cell r="J405">
            <v>182160.25227600001</v>
          </cell>
          <cell r="K405">
            <v>0</v>
          </cell>
          <cell r="L405">
            <v>0</v>
          </cell>
          <cell r="M405">
            <v>103640.704</v>
          </cell>
          <cell r="N405">
            <v>109937.735</v>
          </cell>
          <cell r="O405">
            <v>119586.41</v>
          </cell>
          <cell r="P405">
            <v>115912.156</v>
          </cell>
          <cell r="Q405">
            <v>117533.211</v>
          </cell>
          <cell r="R405">
            <v>116732.42200000001</v>
          </cell>
          <cell r="S405">
            <v>122698.90399999999</v>
          </cell>
          <cell r="T405">
            <v>122732.537</v>
          </cell>
          <cell r="U405">
            <v>118939.776</v>
          </cell>
          <cell r="V405">
            <v>107811.29</v>
          </cell>
          <cell r="W405">
            <v>114823.26</v>
          </cell>
          <cell r="X405">
            <v>114746.36</v>
          </cell>
          <cell r="Y405">
            <v>121684.427063</v>
          </cell>
          <cell r="Z405">
            <v>127235.990123</v>
          </cell>
          <cell r="AA405">
            <v>124143.796843</v>
          </cell>
          <cell r="AB405">
            <v>121151.90399200001</v>
          </cell>
          <cell r="AC405">
            <v>121464.318444</v>
          </cell>
          <cell r="AD405">
            <v>122565.14062400001</v>
          </cell>
          <cell r="AE405">
            <v>124229.874786</v>
          </cell>
          <cell r="AF405">
            <v>125024.302947</v>
          </cell>
          <cell r="AG405">
            <v>125139.18894599999</v>
          </cell>
          <cell r="AH405">
            <v>135294.76</v>
          </cell>
          <cell r="AI405">
            <v>141248.99428099999</v>
          </cell>
          <cell r="AJ405">
            <v>145808.227075</v>
          </cell>
          <cell r="AK405">
            <v>148437.994878</v>
          </cell>
          <cell r="AL405">
            <v>149174.918229</v>
          </cell>
          <cell r="AM405">
            <v>148317.720631</v>
          </cell>
          <cell r="AN405">
            <v>147184.770995</v>
          </cell>
          <cell r="AO405">
            <v>146118.13390399999</v>
          </cell>
          <cell r="AP405">
            <v>145144.03712600001</v>
          </cell>
          <cell r="AQ405">
            <v>144279.27854199999</v>
          </cell>
          <cell r="AR405">
            <v>144155.48156700001</v>
          </cell>
          <cell r="AS405">
            <v>145831.754227</v>
          </cell>
          <cell r="AT405">
            <v>150452.04545100001</v>
          </cell>
        </row>
        <row r="406">
          <cell r="A406" t="str">
            <v>Gas T and D  ULHPTotal Construction Work in Progress</v>
          </cell>
          <cell r="B406" t="str">
            <v>Gas T and D  ULHP</v>
          </cell>
          <cell r="C406" t="str">
            <v>Total Construction Work in Progress</v>
          </cell>
          <cell r="D406">
            <v>730.81957999999997</v>
          </cell>
          <cell r="E406">
            <v>764.18700000000001</v>
          </cell>
          <cell r="F406">
            <v>5580.78</v>
          </cell>
          <cell r="G406">
            <v>5346.67</v>
          </cell>
          <cell r="H406">
            <v>5239.1714199999997</v>
          </cell>
          <cell r="I406">
            <v>5163.6605200000004</v>
          </cell>
          <cell r="J406">
            <v>5405.2079000000003</v>
          </cell>
          <cell r="K406">
            <v>0</v>
          </cell>
          <cell r="L406">
            <v>0</v>
          </cell>
          <cell r="M406">
            <v>2651.8270000000002</v>
          </cell>
          <cell r="N406">
            <v>4436.018</v>
          </cell>
          <cell r="O406">
            <v>5832.08</v>
          </cell>
          <cell r="P406">
            <v>6975.375</v>
          </cell>
          <cell r="Q406">
            <v>6983.2</v>
          </cell>
          <cell r="R406">
            <v>5704.6270000000004</v>
          </cell>
          <cell r="S406">
            <v>6132.0460000000003</v>
          </cell>
          <cell r="T406">
            <v>6725.9930000000004</v>
          </cell>
          <cell r="U406">
            <v>4879.8909999999996</v>
          </cell>
          <cell r="V406">
            <v>5580.78</v>
          </cell>
          <cell r="W406">
            <v>6184.8540000000003</v>
          </cell>
          <cell r="X406">
            <v>6188.308</v>
          </cell>
          <cell r="Y406">
            <v>7309.0595450000001</v>
          </cell>
          <cell r="Z406">
            <v>8700.3485700000001</v>
          </cell>
          <cell r="AA406">
            <v>9925.1078849999994</v>
          </cell>
          <cell r="AB406">
            <v>11229.83553</v>
          </cell>
          <cell r="AC406">
            <v>12570.529399999999</v>
          </cell>
          <cell r="AD406">
            <v>13907.58563</v>
          </cell>
          <cell r="AE406">
            <v>15312.213040000001</v>
          </cell>
          <cell r="AF406">
            <v>14757.398870000001</v>
          </cell>
          <cell r="AG406">
            <v>15636.76226</v>
          </cell>
          <cell r="AH406">
            <v>5346.67</v>
          </cell>
          <cell r="AI406">
            <v>6430.3098900000005</v>
          </cell>
          <cell r="AJ406">
            <v>7436.0474000000004</v>
          </cell>
          <cell r="AK406">
            <v>8441.5349299999998</v>
          </cell>
          <cell r="AL406">
            <v>9391.8725799999993</v>
          </cell>
          <cell r="AM406">
            <v>10406.12306</v>
          </cell>
          <cell r="AN406">
            <v>11382.382960000001</v>
          </cell>
          <cell r="AO406">
            <v>12447.35824</v>
          </cell>
          <cell r="AP406">
            <v>13536.9017</v>
          </cell>
          <cell r="AQ406">
            <v>14551.570820000001</v>
          </cell>
          <cell r="AR406">
            <v>15629.943670000001</v>
          </cell>
          <cell r="AS406">
            <v>16653.644130000001</v>
          </cell>
          <cell r="AT406">
            <v>5239.1714199999997</v>
          </cell>
        </row>
        <row r="407">
          <cell r="A407" t="str">
            <v>Gas T and D  ULHPTotal Current Assets</v>
          </cell>
          <cell r="B407" t="str">
            <v>Gas T and D  ULHP</v>
          </cell>
          <cell r="C407" t="str">
            <v>Total Current Assets</v>
          </cell>
          <cell r="D407">
            <v>7491.8369140000004</v>
          </cell>
          <cell r="E407">
            <v>8094.0590000000002</v>
          </cell>
          <cell r="F407">
            <v>12330.91</v>
          </cell>
          <cell r="G407">
            <v>22986.82</v>
          </cell>
          <cell r="H407">
            <v>23597.517629999998</v>
          </cell>
          <cell r="I407">
            <v>26600.061377999999</v>
          </cell>
          <cell r="J407">
            <v>30031.546042000002</v>
          </cell>
          <cell r="K407">
            <v>0</v>
          </cell>
          <cell r="L407">
            <v>0</v>
          </cell>
          <cell r="M407">
            <v>3920.6559999999999</v>
          </cell>
          <cell r="N407">
            <v>4929.7370000000001</v>
          </cell>
          <cell r="O407">
            <v>6282.3810000000003</v>
          </cell>
          <cell r="P407">
            <v>7418.933</v>
          </cell>
          <cell r="Q407">
            <v>8881.0879999999997</v>
          </cell>
          <cell r="R407">
            <v>10174.375</v>
          </cell>
          <cell r="S407">
            <v>11291.709000000001</v>
          </cell>
          <cell r="T407">
            <v>12334.686</v>
          </cell>
          <cell r="U407">
            <v>12693.123</v>
          </cell>
          <cell r="V407">
            <v>12330.91</v>
          </cell>
          <cell r="W407">
            <v>11290.643</v>
          </cell>
          <cell r="X407">
            <v>8515.9809999999998</v>
          </cell>
          <cell r="Y407">
            <v>4743.0617099999999</v>
          </cell>
          <cell r="Z407">
            <v>-12568.488289999999</v>
          </cell>
          <cell r="AA407">
            <v>-25881.98229</v>
          </cell>
          <cell r="AB407">
            <v>-28138.075290000001</v>
          </cell>
          <cell r="AC407">
            <v>-28089.440289999999</v>
          </cell>
          <cell r="AD407">
            <v>-27795.754290000001</v>
          </cell>
          <cell r="AE407">
            <v>-26995.219290000001</v>
          </cell>
          <cell r="AF407">
            <v>-21937.228289999999</v>
          </cell>
          <cell r="AG407">
            <v>-7745.2872900000002</v>
          </cell>
          <cell r="AH407">
            <v>22986.82</v>
          </cell>
          <cell r="AI407">
            <v>31795.326499999999</v>
          </cell>
          <cell r="AJ407">
            <v>31829.470652</v>
          </cell>
          <cell r="AK407">
            <v>28296.033082000002</v>
          </cell>
          <cell r="AL407">
            <v>22590.209127999999</v>
          </cell>
          <cell r="AM407">
            <v>17610.581139000002</v>
          </cell>
          <cell r="AN407">
            <v>15135.631512</v>
          </cell>
          <cell r="AO407">
            <v>13155.847820000001</v>
          </cell>
          <cell r="AP407">
            <v>11235.360675</v>
          </cell>
          <cell r="AQ407">
            <v>9507.7058639999996</v>
          </cell>
          <cell r="AR407">
            <v>9658.0248049999991</v>
          </cell>
          <cell r="AS407">
            <v>14169.943507</v>
          </cell>
          <cell r="AT407">
            <v>23597.517629999998</v>
          </cell>
        </row>
        <row r="408">
          <cell r="A408" t="str">
            <v>Gas T and D  ULHPTotal Current Liabilities</v>
          </cell>
          <cell r="B408" t="str">
            <v>Gas T and D  ULHP</v>
          </cell>
          <cell r="C408" t="str">
            <v>Total Current Liabilities</v>
          </cell>
          <cell r="D408">
            <v>0</v>
          </cell>
          <cell r="E408">
            <v>0</v>
          </cell>
          <cell r="F408">
            <v>30620.51</v>
          </cell>
          <cell r="G408">
            <v>39701.78</v>
          </cell>
          <cell r="H408">
            <v>42433.256000000001</v>
          </cell>
          <cell r="I408">
            <v>45415.127999999997</v>
          </cell>
          <cell r="J408">
            <v>48647.4</v>
          </cell>
          <cell r="K408">
            <v>0</v>
          </cell>
          <cell r="L408">
            <v>0</v>
          </cell>
          <cell r="M408">
            <v>13030.555</v>
          </cell>
          <cell r="N408">
            <v>13005.567999999999</v>
          </cell>
          <cell r="O408">
            <v>2157.7539999999999</v>
          </cell>
          <cell r="P408">
            <v>7312.1989999999996</v>
          </cell>
          <cell r="Q408">
            <v>8065.5259999999998</v>
          </cell>
          <cell r="R408">
            <v>8496.9410000000007</v>
          </cell>
          <cell r="S408">
            <v>5577.308</v>
          </cell>
          <cell r="T408">
            <v>8161.5919999999996</v>
          </cell>
          <cell r="U408">
            <v>14733.012000000001</v>
          </cell>
          <cell r="V408">
            <v>30620.51</v>
          </cell>
          <cell r="W408">
            <v>23560.010999999999</v>
          </cell>
          <cell r="X408">
            <v>20771.54</v>
          </cell>
          <cell r="Y408">
            <v>17733.41575</v>
          </cell>
          <cell r="Z408">
            <v>9526.9385000000002</v>
          </cell>
          <cell r="AA408">
            <v>4749.3262500000001</v>
          </cell>
          <cell r="AB408">
            <v>7502.2910000000002</v>
          </cell>
          <cell r="AC408">
            <v>8667.2697499999995</v>
          </cell>
          <cell r="AD408">
            <v>9297.7114999999994</v>
          </cell>
          <cell r="AE408">
            <v>9862.3422499999997</v>
          </cell>
          <cell r="AF408">
            <v>13976.848</v>
          </cell>
          <cell r="AG408">
            <v>24829.453750000001</v>
          </cell>
          <cell r="AH408">
            <v>39701.78</v>
          </cell>
          <cell r="AI408">
            <v>39935.726999999999</v>
          </cell>
          <cell r="AJ408">
            <v>40169.673999999999</v>
          </cell>
          <cell r="AK408">
            <v>40403.620999999999</v>
          </cell>
          <cell r="AL408">
            <v>40637.567999999999</v>
          </cell>
          <cell r="AM408">
            <v>40871.514999999999</v>
          </cell>
          <cell r="AN408">
            <v>41105.462</v>
          </cell>
          <cell r="AO408">
            <v>41339.409</v>
          </cell>
          <cell r="AP408">
            <v>41573.356</v>
          </cell>
          <cell r="AQ408">
            <v>41807.303</v>
          </cell>
          <cell r="AR408">
            <v>42041.25</v>
          </cell>
          <cell r="AS408">
            <v>42275.197</v>
          </cell>
          <cell r="AT408">
            <v>42433.256000000001</v>
          </cell>
        </row>
        <row r="409">
          <cell r="A409" t="str">
            <v>Gas T and D  ULHPTotal Electric Revenue</v>
          </cell>
          <cell r="B409" t="str">
            <v>Gas T and D  ULHP</v>
          </cell>
          <cell r="C409" t="str">
            <v>Total Electric Revenue</v>
          </cell>
          <cell r="D409">
            <v>0</v>
          </cell>
          <cell r="E409">
            <v>0</v>
          </cell>
          <cell r="F409">
            <v>556.79499999999996</v>
          </cell>
          <cell r="G409">
            <v>2.0000000000000001E-4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57.581000000000003</v>
          </cell>
          <cell r="O409">
            <v>26.977</v>
          </cell>
          <cell r="P409">
            <v>10.491</v>
          </cell>
          <cell r="Q409">
            <v>73.692999999999998</v>
          </cell>
          <cell r="R409">
            <v>99.344999999999999</v>
          </cell>
          <cell r="S409">
            <v>88.35</v>
          </cell>
          <cell r="T409">
            <v>33.548000000000002</v>
          </cell>
          <cell r="U409">
            <v>81.400000000000006</v>
          </cell>
          <cell r="V409">
            <v>85.41</v>
          </cell>
          <cell r="W409">
            <v>1E-4</v>
          </cell>
          <cell r="X409">
            <v>1E-4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</row>
        <row r="410">
          <cell r="A410" t="str">
            <v>Gas T and D  ULHPTotal Gas Revenues</v>
          </cell>
          <cell r="B410" t="str">
            <v>Gas T and D  ULHP</v>
          </cell>
          <cell r="C410" t="str">
            <v>Total Gas Revenues</v>
          </cell>
          <cell r="D410">
            <v>110071.821988</v>
          </cell>
          <cell r="E410">
            <v>124474.351</v>
          </cell>
          <cell r="F410">
            <v>148166.81400000001</v>
          </cell>
          <cell r="G410">
            <v>164020.90729</v>
          </cell>
          <cell r="H410">
            <v>182552.79590900001</v>
          </cell>
          <cell r="I410">
            <v>170456.663176</v>
          </cell>
          <cell r="J410">
            <v>165607.976437</v>
          </cell>
          <cell r="K410">
            <v>0</v>
          </cell>
          <cell r="L410">
            <v>0</v>
          </cell>
          <cell r="M410">
            <v>57625.790999999997</v>
          </cell>
          <cell r="N410">
            <v>9281.7060000000001</v>
          </cell>
          <cell r="O410">
            <v>5663.6130000000003</v>
          </cell>
          <cell r="P410">
            <v>3717.8290000000002</v>
          </cell>
          <cell r="Q410">
            <v>4510.0460000000003</v>
          </cell>
          <cell r="R410">
            <v>4019.5259999999998</v>
          </cell>
          <cell r="S410">
            <v>4909.6809999999996</v>
          </cell>
          <cell r="T410">
            <v>9312.8580000000002</v>
          </cell>
          <cell r="U410">
            <v>15387.404</v>
          </cell>
          <cell r="V410">
            <v>33738.36</v>
          </cell>
          <cell r="W410">
            <v>22460.643</v>
          </cell>
          <cell r="X410">
            <v>21386.498</v>
          </cell>
          <cell r="Y410">
            <v>18295.578809999999</v>
          </cell>
          <cell r="Z410">
            <v>8073.3168100000003</v>
          </cell>
          <cell r="AA410">
            <v>1146.44181</v>
          </cell>
          <cell r="AB410">
            <v>3794.1518099999998</v>
          </cell>
          <cell r="AC410">
            <v>4651.3438100000003</v>
          </cell>
          <cell r="AD410">
            <v>4906.8608100000001</v>
          </cell>
          <cell r="AE410">
            <v>5599.6448099999998</v>
          </cell>
          <cell r="AF410">
            <v>10346.58381</v>
          </cell>
          <cell r="AG410">
            <v>22694.093809999998</v>
          </cell>
          <cell r="AH410">
            <v>40665.75</v>
          </cell>
          <cell r="AI410">
            <v>45302.763442000003</v>
          </cell>
          <cell r="AJ410">
            <v>30081.416997</v>
          </cell>
          <cell r="AK410">
            <v>17674.606823999999</v>
          </cell>
          <cell r="AL410">
            <v>6083.4990100000005</v>
          </cell>
          <cell r="AM410">
            <v>1366.0580130000001</v>
          </cell>
          <cell r="AN410">
            <v>3445.6508709999998</v>
          </cell>
          <cell r="AO410">
            <v>4167.9946970000001</v>
          </cell>
          <cell r="AP410">
            <v>4386.997343</v>
          </cell>
          <cell r="AQ410">
            <v>4989.5960990000003</v>
          </cell>
          <cell r="AR410">
            <v>9052.2687110000006</v>
          </cell>
          <cell r="AS410">
            <v>20024.335214999999</v>
          </cell>
          <cell r="AT410">
            <v>35977.608687</v>
          </cell>
        </row>
        <row r="411">
          <cell r="A411" t="str">
            <v>Gas T and D  ULHPTotal Gas Transportation Revenue</v>
          </cell>
          <cell r="B411" t="str">
            <v>Gas T and D  ULHP</v>
          </cell>
          <cell r="C411" t="str">
            <v>Total Gas Transportation Revenue</v>
          </cell>
          <cell r="D411">
            <v>4168.4582369999998</v>
          </cell>
          <cell r="E411">
            <v>4646.3990000000003</v>
          </cell>
          <cell r="F411">
            <v>4743.5889999999999</v>
          </cell>
          <cell r="G411">
            <v>3675.069</v>
          </cell>
          <cell r="H411">
            <v>3709.4994820000002</v>
          </cell>
          <cell r="I411">
            <v>3874.4856</v>
          </cell>
          <cell r="J411">
            <v>4276.4149580000003</v>
          </cell>
          <cell r="K411">
            <v>0</v>
          </cell>
          <cell r="L411">
            <v>0</v>
          </cell>
          <cell r="M411">
            <v>1398.6469999999999</v>
          </cell>
          <cell r="N411">
            <v>392.67700000000002</v>
          </cell>
          <cell r="O411">
            <v>285.46300000000002</v>
          </cell>
          <cell r="P411">
            <v>311.77199999999999</v>
          </cell>
          <cell r="Q411">
            <v>288.74900000000002</v>
          </cell>
          <cell r="R411">
            <v>338.34899999999999</v>
          </cell>
          <cell r="S411">
            <v>340.495</v>
          </cell>
          <cell r="T411">
            <v>423.024</v>
          </cell>
          <cell r="U411">
            <v>456.31299999999999</v>
          </cell>
          <cell r="V411">
            <v>508.1</v>
          </cell>
          <cell r="W411">
            <v>454.51900000000001</v>
          </cell>
          <cell r="X411">
            <v>389.61200000000002</v>
          </cell>
          <cell r="Y411">
            <v>436.65899999999999</v>
          </cell>
          <cell r="Z411">
            <v>345.37599999999998</v>
          </cell>
          <cell r="AA411">
            <v>252.423</v>
          </cell>
          <cell r="AB411">
            <v>216.08600000000001</v>
          </cell>
          <cell r="AC411">
            <v>198.77500000000001</v>
          </cell>
          <cell r="AD411">
            <v>202.375</v>
          </cell>
          <cell r="AE411">
            <v>206.53299999999999</v>
          </cell>
          <cell r="AF411">
            <v>237.34800000000001</v>
          </cell>
          <cell r="AG411">
            <v>305.83300000000003</v>
          </cell>
          <cell r="AH411">
            <v>429.53</v>
          </cell>
          <cell r="AI411">
            <v>501.07763199999999</v>
          </cell>
          <cell r="AJ411">
            <v>490.86272400000001</v>
          </cell>
          <cell r="AK411">
            <v>419.436443</v>
          </cell>
          <cell r="AL411">
            <v>331.35650900000002</v>
          </cell>
          <cell r="AM411">
            <v>242.32949400000001</v>
          </cell>
          <cell r="AN411">
            <v>207.054056</v>
          </cell>
          <cell r="AO411">
            <v>190.42689899999999</v>
          </cell>
          <cell r="AP411">
            <v>193.81132400000001</v>
          </cell>
          <cell r="AQ411">
            <v>197.81739899999999</v>
          </cell>
          <cell r="AR411">
            <v>227.51706100000001</v>
          </cell>
          <cell r="AS411">
            <v>293.94399800000002</v>
          </cell>
          <cell r="AT411">
            <v>413.86594500000001</v>
          </cell>
        </row>
        <row r="412">
          <cell r="A412" t="str">
            <v>Gas T and D  ULHPTotal Income Taxes - Above</v>
          </cell>
          <cell r="B412" t="str">
            <v>Gas T and D  ULHP</v>
          </cell>
          <cell r="C412" t="str">
            <v>Total Income Taxes - Above</v>
          </cell>
          <cell r="D412">
            <v>2463.7387650000001</v>
          </cell>
          <cell r="E412">
            <v>8158.8239999999996</v>
          </cell>
          <cell r="F412">
            <v>8120.1180000000004</v>
          </cell>
          <cell r="G412">
            <v>1344.26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3287.402</v>
          </cell>
          <cell r="N412">
            <v>475.822</v>
          </cell>
          <cell r="O412">
            <v>85.707999999999998</v>
          </cell>
          <cell r="P412">
            <v>-366.87700000000001</v>
          </cell>
          <cell r="Q412">
            <v>-7.7279999999999998</v>
          </cell>
          <cell r="R412">
            <v>4104.2139999999999</v>
          </cell>
          <cell r="S412">
            <v>-2235.239</v>
          </cell>
          <cell r="T412">
            <v>600.24199999999996</v>
          </cell>
          <cell r="U412">
            <v>2006.3340000000001</v>
          </cell>
          <cell r="V412">
            <v>170.24</v>
          </cell>
          <cell r="W412">
            <v>684.01499999999999</v>
          </cell>
          <cell r="X412">
            <v>724.03599999999994</v>
          </cell>
          <cell r="Y412">
            <v>-6.3789999999999996</v>
          </cell>
          <cell r="Z412">
            <v>-6.3789999999999996</v>
          </cell>
          <cell r="AA412">
            <v>-6.3789999999999996</v>
          </cell>
          <cell r="AB412">
            <v>-6.3789999999999996</v>
          </cell>
          <cell r="AC412">
            <v>-6.3789999999999996</v>
          </cell>
          <cell r="AD412">
            <v>-6.3789999999999996</v>
          </cell>
          <cell r="AE412">
            <v>-6.3789999999999996</v>
          </cell>
          <cell r="AF412">
            <v>-6.3789999999999996</v>
          </cell>
          <cell r="AG412">
            <v>-6.3789999999999996</v>
          </cell>
          <cell r="AH412">
            <v>-6.38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</row>
        <row r="413">
          <cell r="A413" t="str">
            <v>Gas T and D  ULHPTotal Income Taxes - Below</v>
          </cell>
          <cell r="B413" t="str">
            <v>Gas T and D  ULHP</v>
          </cell>
          <cell r="C413" t="str">
            <v>Total Income Taxes - Below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</row>
        <row r="414">
          <cell r="A414" t="str">
            <v>Gas T and D  ULHPTotal Interest &amp; Other Charges</v>
          </cell>
          <cell r="B414" t="str">
            <v>Gas T and D  ULHP</v>
          </cell>
          <cell r="C414" t="str">
            <v>Total Interest &amp; Other Charges</v>
          </cell>
          <cell r="D414">
            <v>-25.123899000000002</v>
          </cell>
          <cell r="E414">
            <v>-5.7649999999999997</v>
          </cell>
          <cell r="F414">
            <v>2481.5909999999999</v>
          </cell>
          <cell r="G414">
            <v>2503.8574100000001</v>
          </cell>
          <cell r="H414">
            <v>-238.91628</v>
          </cell>
          <cell r="I414">
            <v>-253.74289999999999</v>
          </cell>
          <cell r="J414">
            <v>-331.80162000000001</v>
          </cell>
          <cell r="K414">
            <v>0</v>
          </cell>
          <cell r="L414">
            <v>0</v>
          </cell>
          <cell r="M414">
            <v>-8.9390000000000001</v>
          </cell>
          <cell r="N414">
            <v>277.03899999999999</v>
          </cell>
          <cell r="O414">
            <v>275.959</v>
          </cell>
          <cell r="P414">
            <v>272.68799999999999</v>
          </cell>
          <cell r="Q414">
            <v>277.08699999999999</v>
          </cell>
          <cell r="R414">
            <v>271.37</v>
          </cell>
          <cell r="S414">
            <v>273.61700000000002</v>
          </cell>
          <cell r="T414">
            <v>271.37200000000001</v>
          </cell>
          <cell r="U414">
            <v>271.02800000000002</v>
          </cell>
          <cell r="V414">
            <v>300.37</v>
          </cell>
          <cell r="W414">
            <v>138.345</v>
          </cell>
          <cell r="X414">
            <v>211.99299999999999</v>
          </cell>
          <cell r="Y414">
            <v>270.40221000000003</v>
          </cell>
          <cell r="Z414">
            <v>220.9776</v>
          </cell>
          <cell r="AA414">
            <v>217.70920000000001</v>
          </cell>
          <cell r="AB414">
            <v>214.22314</v>
          </cell>
          <cell r="AC414">
            <v>210.61865</v>
          </cell>
          <cell r="AD414">
            <v>206.97678999999999</v>
          </cell>
          <cell r="AE414">
            <v>203.32140000000001</v>
          </cell>
          <cell r="AF414">
            <v>199.7312</v>
          </cell>
          <cell r="AG414">
            <v>196.30922000000001</v>
          </cell>
          <cell r="AH414">
            <v>213.25</v>
          </cell>
          <cell r="AI414">
            <v>-1.8185799999999999</v>
          </cell>
          <cell r="AJ414">
            <v>-5.2821300000000004</v>
          </cell>
          <cell r="AK414">
            <v>-8.7739899999999995</v>
          </cell>
          <cell r="AL414">
            <v>-12.08135</v>
          </cell>
          <cell r="AM414">
            <v>-15.52698</v>
          </cell>
          <cell r="AN414">
            <v>-19.287120000000002</v>
          </cell>
          <cell r="AO414">
            <v>-23.144870000000001</v>
          </cell>
          <cell r="AP414">
            <v>-27.090910000000001</v>
          </cell>
          <cell r="AQ414">
            <v>-31.05245</v>
          </cell>
          <cell r="AR414">
            <v>-35.029499999999999</v>
          </cell>
          <cell r="AS414">
            <v>-38.948999999999998</v>
          </cell>
          <cell r="AT414">
            <v>-20.8794</v>
          </cell>
        </row>
        <row r="415">
          <cell r="A415" t="str">
            <v>Gas T and D  ULHPTotal Liabilities</v>
          </cell>
          <cell r="B415" t="str">
            <v>Gas T and D  ULHP</v>
          </cell>
          <cell r="C415" t="str">
            <v>Total Liabilities</v>
          </cell>
          <cell r="D415">
            <v>192210.828125</v>
          </cell>
          <cell r="E415">
            <v>203516.42199999999</v>
          </cell>
          <cell r="F415">
            <v>116240.64</v>
          </cell>
          <cell r="G415">
            <v>117980.19</v>
          </cell>
          <cell r="H415">
            <v>120150.78599999999</v>
          </cell>
          <cell r="I415">
            <v>122481.33900000001</v>
          </cell>
          <cell r="J415">
            <v>124862.47500000001</v>
          </cell>
          <cell r="K415">
            <v>0</v>
          </cell>
          <cell r="L415">
            <v>0</v>
          </cell>
          <cell r="M415">
            <v>107403.435</v>
          </cell>
          <cell r="N415">
            <v>103753.95</v>
          </cell>
          <cell r="O415">
            <v>97756.301000000007</v>
          </cell>
          <cell r="P415">
            <v>104481.57</v>
          </cell>
          <cell r="Q415">
            <v>105641.353</v>
          </cell>
          <cell r="R415">
            <v>109629.473</v>
          </cell>
          <cell r="S415">
            <v>92317.077000000005</v>
          </cell>
          <cell r="T415">
            <v>94389.298999999999</v>
          </cell>
          <cell r="U415">
            <v>99316.126999999993</v>
          </cell>
          <cell r="V415">
            <v>116240.64</v>
          </cell>
          <cell r="W415">
            <v>109458.45600000001</v>
          </cell>
          <cell r="X415">
            <v>106880.861</v>
          </cell>
          <cell r="Y415">
            <v>103788.84718899999</v>
          </cell>
          <cell r="Z415">
            <v>88211.816766999997</v>
          </cell>
          <cell r="AA415">
            <v>83383.956762000002</v>
          </cell>
          <cell r="AB415">
            <v>86086.512898000001</v>
          </cell>
          <cell r="AC415">
            <v>87200.922705999998</v>
          </cell>
          <cell r="AD415">
            <v>87780.634965999998</v>
          </cell>
          <cell r="AE415">
            <v>88294.375874000005</v>
          </cell>
          <cell r="AF415">
            <v>92357.831273000003</v>
          </cell>
          <cell r="AG415">
            <v>103159.22680400001</v>
          </cell>
          <cell r="AH415">
            <v>117980.19</v>
          </cell>
          <cell r="AI415">
            <v>118168.413</v>
          </cell>
          <cell r="AJ415">
            <v>118356.466</v>
          </cell>
          <cell r="AK415">
            <v>118544.329</v>
          </cell>
          <cell r="AL415">
            <v>118732.012</v>
          </cell>
          <cell r="AM415">
            <v>118919.505</v>
          </cell>
          <cell r="AN415">
            <v>119106.808</v>
          </cell>
          <cell r="AO415">
            <v>119293.921</v>
          </cell>
          <cell r="AP415">
            <v>119480.85400000001</v>
          </cell>
          <cell r="AQ415">
            <v>119667.59699999999</v>
          </cell>
          <cell r="AR415">
            <v>119854.15</v>
          </cell>
          <cell r="AS415">
            <v>120040.51300000001</v>
          </cell>
          <cell r="AT415">
            <v>120150.78599999999</v>
          </cell>
        </row>
        <row r="416">
          <cell r="A416" t="str">
            <v>Gas T and D  ULHPTotal Liabilities and Shareholder's Equity</v>
          </cell>
          <cell r="B416" t="str">
            <v>Gas T and D  ULHP</v>
          </cell>
          <cell r="C416" t="str">
            <v>Total Liabilities and Shareholder's Equity</v>
          </cell>
          <cell r="D416">
            <v>192210.83162700001</v>
          </cell>
          <cell r="E416">
            <v>203516.42499999999</v>
          </cell>
          <cell r="F416">
            <v>224051.93</v>
          </cell>
          <cell r="G416">
            <v>253274.95</v>
          </cell>
          <cell r="H416">
            <v>270602.83145100001</v>
          </cell>
          <cell r="I416">
            <v>287881.912518</v>
          </cell>
          <cell r="J416">
            <v>307022.72727600002</v>
          </cell>
          <cell r="K416">
            <v>0</v>
          </cell>
          <cell r="L416">
            <v>0</v>
          </cell>
          <cell r="M416">
            <v>211044.139</v>
          </cell>
          <cell r="N416">
            <v>213691.685</v>
          </cell>
          <cell r="O416">
            <v>217342.71100000001</v>
          </cell>
          <cell r="P416">
            <v>220393.726</v>
          </cell>
          <cell r="Q416">
            <v>223174.56400000001</v>
          </cell>
          <cell r="R416">
            <v>226361.89499999999</v>
          </cell>
          <cell r="S416">
            <v>215015.981</v>
          </cell>
          <cell r="T416">
            <v>217121.83600000001</v>
          </cell>
          <cell r="U416">
            <v>218255.90299999999</v>
          </cell>
          <cell r="V416">
            <v>224051.93</v>
          </cell>
          <cell r="W416">
            <v>224281.71599999999</v>
          </cell>
          <cell r="X416">
            <v>221627.22099999999</v>
          </cell>
          <cell r="Y416">
            <v>225473.274252</v>
          </cell>
          <cell r="Z416">
            <v>215447.80689000001</v>
          </cell>
          <cell r="AA416">
            <v>207527.75360500001</v>
          </cell>
          <cell r="AB416">
            <v>207238.41688999999</v>
          </cell>
          <cell r="AC416">
            <v>208665.24114999999</v>
          </cell>
          <cell r="AD416">
            <v>210345.77559</v>
          </cell>
          <cell r="AE416">
            <v>212524.25065999999</v>
          </cell>
          <cell r="AF416">
            <v>217382.13422000001</v>
          </cell>
          <cell r="AG416">
            <v>228298.41574999999</v>
          </cell>
          <cell r="AH416">
            <v>253274.95</v>
          </cell>
          <cell r="AI416">
            <v>259417.40728099999</v>
          </cell>
          <cell r="AJ416">
            <v>264164.69307500002</v>
          </cell>
          <cell r="AK416">
            <v>266982.32387800002</v>
          </cell>
          <cell r="AL416">
            <v>267906.93022899999</v>
          </cell>
          <cell r="AM416">
            <v>267237.22563100001</v>
          </cell>
          <cell r="AN416">
            <v>266291.57899499999</v>
          </cell>
          <cell r="AO416">
            <v>265412.05490400002</v>
          </cell>
          <cell r="AP416">
            <v>264624.89112599997</v>
          </cell>
          <cell r="AQ416">
            <v>263946.87554199999</v>
          </cell>
          <cell r="AR416">
            <v>264009.631567</v>
          </cell>
          <cell r="AS416">
            <v>265872.26722699997</v>
          </cell>
          <cell r="AT416">
            <v>270602.83145100001</v>
          </cell>
        </row>
        <row r="417">
          <cell r="A417" t="str">
            <v>Gas T and D  ULHPTotal Long-Term Debt</v>
          </cell>
          <cell r="B417" t="str">
            <v>Gas T and D  ULHP</v>
          </cell>
          <cell r="C417" t="str">
            <v>Total Long-Term Debt</v>
          </cell>
          <cell r="D417">
            <v>0</v>
          </cell>
          <cell r="E417">
            <v>0</v>
          </cell>
          <cell r="F417">
            <v>50990.17</v>
          </cell>
          <cell r="G417">
            <v>43134.46</v>
          </cell>
          <cell r="H417">
            <v>42649.47</v>
          </cell>
          <cell r="I417">
            <v>42073.48</v>
          </cell>
          <cell r="J417">
            <v>41296.980000000003</v>
          </cell>
          <cell r="K417">
            <v>0</v>
          </cell>
          <cell r="L417">
            <v>0</v>
          </cell>
          <cell r="M417">
            <v>49592.722999999998</v>
          </cell>
          <cell r="N417">
            <v>49592.722999999998</v>
          </cell>
          <cell r="O417">
            <v>49592.722999999998</v>
          </cell>
          <cell r="P417">
            <v>49592.722999999998</v>
          </cell>
          <cell r="Q417">
            <v>49455.724999999999</v>
          </cell>
          <cell r="R417">
            <v>49424.453000000001</v>
          </cell>
          <cell r="S417">
            <v>49393.036</v>
          </cell>
          <cell r="T417">
            <v>49361.472000000002</v>
          </cell>
          <cell r="U417">
            <v>49329.762000000002</v>
          </cell>
          <cell r="V417">
            <v>50990.17</v>
          </cell>
          <cell r="W417">
            <v>50948.985999999997</v>
          </cell>
          <cell r="X417">
            <v>50901.578999999998</v>
          </cell>
          <cell r="Y417">
            <v>50854.068439000002</v>
          </cell>
          <cell r="Z417">
            <v>43489.894267000003</v>
          </cell>
          <cell r="AA417">
            <v>43446.025512</v>
          </cell>
          <cell r="AB417">
            <v>43401.995898000001</v>
          </cell>
          <cell r="AC417">
            <v>43357.805955999997</v>
          </cell>
          <cell r="AD417">
            <v>43313.455465999999</v>
          </cell>
          <cell r="AE417">
            <v>43268.944624000003</v>
          </cell>
          <cell r="AF417">
            <v>43224.273272999999</v>
          </cell>
          <cell r="AG417">
            <v>43179.442053999999</v>
          </cell>
          <cell r="AH417">
            <v>43134.46</v>
          </cell>
          <cell r="AI417">
            <v>43095.06</v>
          </cell>
          <cell r="AJ417">
            <v>43055.49</v>
          </cell>
          <cell r="AK417">
            <v>43015.73</v>
          </cell>
          <cell r="AL417">
            <v>42975.79</v>
          </cell>
          <cell r="AM417">
            <v>42935.66</v>
          </cell>
          <cell r="AN417">
            <v>42895.34</v>
          </cell>
          <cell r="AO417">
            <v>42854.83</v>
          </cell>
          <cell r="AP417">
            <v>42814.14</v>
          </cell>
          <cell r="AQ417">
            <v>42773.26</v>
          </cell>
          <cell r="AR417">
            <v>42732.19</v>
          </cell>
          <cell r="AS417">
            <v>42690.93</v>
          </cell>
          <cell r="AT417">
            <v>42649.47</v>
          </cell>
        </row>
        <row r="418">
          <cell r="A418" t="str">
            <v>Gas T and D  ULHPTotal Non-Current Liabilities</v>
          </cell>
          <cell r="B418" t="str">
            <v>Gas T and D  ULHP</v>
          </cell>
          <cell r="C418" t="str">
            <v>Total Non-Current Liabilities</v>
          </cell>
          <cell r="D418">
            <v>192210.828125</v>
          </cell>
          <cell r="E418">
            <v>203516.42199999999</v>
          </cell>
          <cell r="F418">
            <v>85620.13</v>
          </cell>
          <cell r="G418">
            <v>78278.41</v>
          </cell>
          <cell r="H418">
            <v>77717.53</v>
          </cell>
          <cell r="I418">
            <v>77066.210999999996</v>
          </cell>
          <cell r="J418">
            <v>76215.074999999997</v>
          </cell>
          <cell r="K418">
            <v>0</v>
          </cell>
          <cell r="L418">
            <v>0</v>
          </cell>
          <cell r="M418">
            <v>94372.88</v>
          </cell>
          <cell r="N418">
            <v>90748.381999999998</v>
          </cell>
          <cell r="O418">
            <v>95598.547000000006</v>
          </cell>
          <cell r="P418">
            <v>97169.370999999999</v>
          </cell>
          <cell r="Q418">
            <v>97575.827000000005</v>
          </cell>
          <cell r="R418">
            <v>101132.53200000001</v>
          </cell>
          <cell r="S418">
            <v>86739.769</v>
          </cell>
          <cell r="T418">
            <v>86227.706999999995</v>
          </cell>
          <cell r="U418">
            <v>84583.115000000005</v>
          </cell>
          <cell r="V418">
            <v>85620.13</v>
          </cell>
          <cell r="W418">
            <v>85898.445000000007</v>
          </cell>
          <cell r="X418">
            <v>86109.320999999996</v>
          </cell>
          <cell r="Y418">
            <v>86055.431439000007</v>
          </cell>
          <cell r="Z418">
            <v>78684.878266999993</v>
          </cell>
          <cell r="AA418">
            <v>78634.630512000003</v>
          </cell>
          <cell r="AB418">
            <v>78584.221898000003</v>
          </cell>
          <cell r="AC418">
            <v>78533.652956000005</v>
          </cell>
          <cell r="AD418">
            <v>78482.923465999993</v>
          </cell>
          <cell r="AE418">
            <v>78432.033624000003</v>
          </cell>
          <cell r="AF418">
            <v>78380.983273000005</v>
          </cell>
          <cell r="AG418">
            <v>78329.773054000005</v>
          </cell>
          <cell r="AH418">
            <v>78278.41</v>
          </cell>
          <cell r="AI418">
            <v>78232.686000000002</v>
          </cell>
          <cell r="AJ418">
            <v>78186.792000000001</v>
          </cell>
          <cell r="AK418">
            <v>78140.707999999999</v>
          </cell>
          <cell r="AL418">
            <v>78094.444000000003</v>
          </cell>
          <cell r="AM418">
            <v>78047.990000000005</v>
          </cell>
          <cell r="AN418">
            <v>78001.346000000005</v>
          </cell>
          <cell r="AO418">
            <v>77954.512000000002</v>
          </cell>
          <cell r="AP418">
            <v>77907.498000000007</v>
          </cell>
          <cell r="AQ418">
            <v>77860.293999999994</v>
          </cell>
          <cell r="AR418">
            <v>77812.899999999994</v>
          </cell>
          <cell r="AS418">
            <v>77765.316000000006</v>
          </cell>
          <cell r="AT418">
            <v>77717.53</v>
          </cell>
        </row>
        <row r="419">
          <cell r="A419" t="str">
            <v>Gas T and D  ULHPTotal Operating Expenses (Utility Only)</v>
          </cell>
          <cell r="B419" t="str">
            <v>Gas T and D  ULHP</v>
          </cell>
          <cell r="C419" t="str">
            <v>Total Operating Expenses (Utility Only)</v>
          </cell>
          <cell r="D419">
            <v>94937.391634</v>
          </cell>
          <cell r="E419">
            <v>104991.838</v>
          </cell>
          <cell r="F419">
            <v>133389.03</v>
          </cell>
          <cell r="G419">
            <v>153562.294494</v>
          </cell>
          <cell r="H419">
            <v>167396.69635099999</v>
          </cell>
          <cell r="I419">
            <v>155517.36053800001</v>
          </cell>
          <cell r="J419">
            <v>148928.913222</v>
          </cell>
          <cell r="K419">
            <v>0</v>
          </cell>
          <cell r="L419">
            <v>0</v>
          </cell>
          <cell r="M419">
            <v>48657.108</v>
          </cell>
          <cell r="N419">
            <v>8652.2430000000004</v>
          </cell>
          <cell r="O419">
            <v>5517.6049999999996</v>
          </cell>
          <cell r="P419">
            <v>4691.692</v>
          </cell>
          <cell r="Q419">
            <v>4548.0050000000001</v>
          </cell>
          <cell r="R419">
            <v>4993.1239999999998</v>
          </cell>
          <cell r="S419">
            <v>5132.7700000000004</v>
          </cell>
          <cell r="T419">
            <v>8249.6270000000004</v>
          </cell>
          <cell r="U419">
            <v>13304.335999999999</v>
          </cell>
          <cell r="V419">
            <v>29642.52</v>
          </cell>
          <cell r="W419">
            <v>20240.275000000001</v>
          </cell>
          <cell r="X419">
            <v>19157.567999999999</v>
          </cell>
          <cell r="Y419">
            <v>15483.597685999999</v>
          </cell>
          <cell r="Z419">
            <v>7174.7123259999998</v>
          </cell>
          <cell r="AA419">
            <v>1876.3173260000001</v>
          </cell>
          <cell r="AB419">
            <v>4794.459186</v>
          </cell>
          <cell r="AC419">
            <v>5591.103846</v>
          </cell>
          <cell r="AD419">
            <v>5756.9783660000003</v>
          </cell>
          <cell r="AE419">
            <v>6342.5265559999998</v>
          </cell>
          <cell r="AF419">
            <v>10352.195385999999</v>
          </cell>
          <cell r="AG419">
            <v>20906.570815999999</v>
          </cell>
          <cell r="AH419">
            <v>35885.99</v>
          </cell>
          <cell r="AI419">
            <v>39333.353287999998</v>
          </cell>
          <cell r="AJ419">
            <v>25512.095841999999</v>
          </cell>
          <cell r="AK419">
            <v>15031.902830999999</v>
          </cell>
          <cell r="AL419">
            <v>5329.1797699999997</v>
          </cell>
          <cell r="AM419">
            <v>2200.398666</v>
          </cell>
          <cell r="AN419">
            <v>4566.233569</v>
          </cell>
          <cell r="AO419">
            <v>5228.9337750000004</v>
          </cell>
          <cell r="AP419">
            <v>5372.4139999999998</v>
          </cell>
          <cell r="AQ419">
            <v>5866.0901270000004</v>
          </cell>
          <cell r="AR419">
            <v>9209.6957399999992</v>
          </cell>
          <cell r="AS419">
            <v>18381.939332000002</v>
          </cell>
          <cell r="AT419">
            <v>31364.459413</v>
          </cell>
        </row>
        <row r="420">
          <cell r="A420" t="str">
            <v>Gas T and D  ULHPTotal Operating Revenues</v>
          </cell>
          <cell r="B420" t="str">
            <v>Gas T and D  ULHP</v>
          </cell>
          <cell r="C420" t="str">
            <v>Total Operating Revenues</v>
          </cell>
          <cell r="D420">
            <v>110071.821988</v>
          </cell>
          <cell r="E420">
            <v>124474.351</v>
          </cell>
          <cell r="F420">
            <v>148723.609</v>
          </cell>
          <cell r="G420">
            <v>164020.90749000001</v>
          </cell>
          <cell r="H420">
            <v>182552.79590900001</v>
          </cell>
          <cell r="I420">
            <v>170456.663176</v>
          </cell>
          <cell r="J420">
            <v>165607.976437</v>
          </cell>
          <cell r="K420">
            <v>0</v>
          </cell>
          <cell r="L420">
            <v>0</v>
          </cell>
          <cell r="M420">
            <v>57625.790999999997</v>
          </cell>
          <cell r="N420">
            <v>9339.2870000000003</v>
          </cell>
          <cell r="O420">
            <v>5690.59</v>
          </cell>
          <cell r="P420">
            <v>3728.32</v>
          </cell>
          <cell r="Q420">
            <v>4583.7389999999996</v>
          </cell>
          <cell r="R420">
            <v>4118.8710000000001</v>
          </cell>
          <cell r="S420">
            <v>4998.0309999999999</v>
          </cell>
          <cell r="T420">
            <v>9346.4060000000009</v>
          </cell>
          <cell r="U420">
            <v>15468.804</v>
          </cell>
          <cell r="V420">
            <v>33823.769999999997</v>
          </cell>
          <cell r="W420">
            <v>22460.643100000001</v>
          </cell>
          <cell r="X420">
            <v>21386.498100000001</v>
          </cell>
          <cell r="Y420">
            <v>18295.578809999999</v>
          </cell>
          <cell r="Z420">
            <v>8073.3168100000003</v>
          </cell>
          <cell r="AA420">
            <v>1146.44181</v>
          </cell>
          <cell r="AB420">
            <v>3794.1518099999998</v>
          </cell>
          <cell r="AC420">
            <v>4651.3438100000003</v>
          </cell>
          <cell r="AD420">
            <v>4906.8608100000001</v>
          </cell>
          <cell r="AE420">
            <v>5599.6448099999998</v>
          </cell>
          <cell r="AF420">
            <v>10346.58381</v>
          </cell>
          <cell r="AG420">
            <v>22694.093809999998</v>
          </cell>
          <cell r="AH420">
            <v>40665.75</v>
          </cell>
          <cell r="AI420">
            <v>45302.763442000003</v>
          </cell>
          <cell r="AJ420">
            <v>30081.416997</v>
          </cell>
          <cell r="AK420">
            <v>17674.606823999999</v>
          </cell>
          <cell r="AL420">
            <v>6083.4990100000005</v>
          </cell>
          <cell r="AM420">
            <v>1366.0580130000001</v>
          </cell>
          <cell r="AN420">
            <v>3445.6508709999998</v>
          </cell>
          <cell r="AO420">
            <v>4167.9946970000001</v>
          </cell>
          <cell r="AP420">
            <v>4386.997343</v>
          </cell>
          <cell r="AQ420">
            <v>4989.5960990000003</v>
          </cell>
          <cell r="AR420">
            <v>9052.2687110000006</v>
          </cell>
          <cell r="AS420">
            <v>20024.335214999999</v>
          </cell>
          <cell r="AT420">
            <v>35977.608687</v>
          </cell>
        </row>
        <row r="421">
          <cell r="A421" t="str">
            <v>Gas T and D  ULHPTotal Other Assets</v>
          </cell>
          <cell r="B421" t="str">
            <v>Gas T and D  ULHP</v>
          </cell>
          <cell r="C421" t="str">
            <v>Total Other Assets</v>
          </cell>
          <cell r="D421">
            <v>-7491.8365860000004</v>
          </cell>
          <cell r="E421">
            <v>-8094.0590000000002</v>
          </cell>
          <cell r="F421">
            <v>2756.46</v>
          </cell>
          <cell r="G421">
            <v>4132.09</v>
          </cell>
          <cell r="H421">
            <v>6177.1716710000001</v>
          </cell>
          <cell r="I421">
            <v>7241.02207</v>
          </cell>
          <cell r="J421">
            <v>7877.4544939999996</v>
          </cell>
          <cell r="K421">
            <v>0</v>
          </cell>
          <cell r="L421">
            <v>0</v>
          </cell>
          <cell r="M421">
            <v>895.52499999999998</v>
          </cell>
          <cell r="N421">
            <v>738.55100000000004</v>
          </cell>
          <cell r="O421">
            <v>857.21500000000003</v>
          </cell>
          <cell r="P421">
            <v>1032.08</v>
          </cell>
          <cell r="Q421">
            <v>1081.5509999999999</v>
          </cell>
          <cell r="R421">
            <v>1142.32</v>
          </cell>
          <cell r="S421">
            <v>1222.2760000000001</v>
          </cell>
          <cell r="T421">
            <v>1269.4559999999999</v>
          </cell>
          <cell r="U421">
            <v>1339.135</v>
          </cell>
          <cell r="V421">
            <v>2756.46</v>
          </cell>
          <cell r="W421">
            <v>2475.1779999999999</v>
          </cell>
          <cell r="X421">
            <v>2015.6669999999999</v>
          </cell>
          <cell r="Y421">
            <v>8198.7885970000007</v>
          </cell>
          <cell r="Z421">
            <v>13859.277179999999</v>
          </cell>
          <cell r="AA421">
            <v>17753.627779999999</v>
          </cell>
          <cell r="AB421">
            <v>18137.199379999998</v>
          </cell>
          <cell r="AC421">
            <v>17972.713919999998</v>
          </cell>
          <cell r="AD421">
            <v>17819.966520000002</v>
          </cell>
          <cell r="AE421">
            <v>17550.27707</v>
          </cell>
          <cell r="AF421">
            <v>15937.854660000001</v>
          </cell>
          <cell r="AG421">
            <v>11426.53326</v>
          </cell>
          <cell r="AH421">
            <v>4132.09</v>
          </cell>
          <cell r="AI421">
            <v>232.48359099999999</v>
          </cell>
          <cell r="AJ421">
            <v>3827.7849719999999</v>
          </cell>
          <cell r="AK421">
            <v>8967.8474260000003</v>
          </cell>
          <cell r="AL421">
            <v>14467.409471000001</v>
          </cell>
          <cell r="AM421">
            <v>17643.532732</v>
          </cell>
          <cell r="AN421">
            <v>17994.730912999999</v>
          </cell>
          <cell r="AO421">
            <v>17897.399184000002</v>
          </cell>
          <cell r="AP421">
            <v>17811.462920999998</v>
          </cell>
          <cell r="AQ421">
            <v>17628.797117999999</v>
          </cell>
          <cell r="AR421">
            <v>16320.135602</v>
          </cell>
          <cell r="AS421">
            <v>12456.312889999999</v>
          </cell>
          <cell r="AT421">
            <v>6177.1716710000001</v>
          </cell>
        </row>
        <row r="422">
          <cell r="A422" t="str">
            <v>Gas T and D  ULHPTotal Other Income / (Expenses) Net (Utility)</v>
          </cell>
          <cell r="B422" t="str">
            <v>Gas T and D  ULHP</v>
          </cell>
          <cell r="C422" t="str">
            <v>Total Other Income / (Expenses) Net (Utility)</v>
          </cell>
          <cell r="D422">
            <v>15.915800000000001</v>
          </cell>
          <cell r="E422">
            <v>-66.281000000000006</v>
          </cell>
          <cell r="F422">
            <v>115.825</v>
          </cell>
          <cell r="G422">
            <v>-80.203230000000005</v>
          </cell>
          <cell r="H422">
            <v>-237.730388</v>
          </cell>
          <cell r="I422">
            <v>-244.517471</v>
          </cell>
          <cell r="J422">
            <v>-251.18607700000001</v>
          </cell>
          <cell r="K422">
            <v>0</v>
          </cell>
          <cell r="L422">
            <v>0</v>
          </cell>
          <cell r="M422">
            <v>0</v>
          </cell>
          <cell r="N422">
            <v>12.506</v>
          </cell>
          <cell r="O422">
            <v>14.138</v>
          </cell>
          <cell r="P422">
            <v>28.997</v>
          </cell>
          <cell r="Q422">
            <v>20.808</v>
          </cell>
          <cell r="R422">
            <v>-7.6719999999999997</v>
          </cell>
          <cell r="S422">
            <v>18.46</v>
          </cell>
          <cell r="T422">
            <v>23.515000000000001</v>
          </cell>
          <cell r="U422">
            <v>-10.327</v>
          </cell>
          <cell r="V422">
            <v>15.4</v>
          </cell>
          <cell r="W422">
            <v>0.93400000000000005</v>
          </cell>
          <cell r="X422">
            <v>-0.89400000000000002</v>
          </cell>
          <cell r="Y422">
            <v>-7.4535</v>
          </cell>
          <cell r="Z422">
            <v>-7.8896800000000002</v>
          </cell>
          <cell r="AA422">
            <v>-8.1674399999999991</v>
          </cell>
          <cell r="AB422">
            <v>-8.3745600000000007</v>
          </cell>
          <cell r="AC422">
            <v>-7.8906000000000001</v>
          </cell>
          <cell r="AD422">
            <v>-8.1713299999999993</v>
          </cell>
          <cell r="AE422">
            <v>-7.8905000000000003</v>
          </cell>
          <cell r="AF422">
            <v>-7.4310600000000004</v>
          </cell>
          <cell r="AG422">
            <v>-8.3745600000000007</v>
          </cell>
          <cell r="AH422">
            <v>-8.6</v>
          </cell>
          <cell r="AI422">
            <v>-16.994454000000001</v>
          </cell>
          <cell r="AJ422">
            <v>-15.370490999999999</v>
          </cell>
          <cell r="AK422">
            <v>-21.710180000000001</v>
          </cell>
          <cell r="AL422">
            <v>-29.477239000000001</v>
          </cell>
          <cell r="AM422">
            <v>-38.383924999999998</v>
          </cell>
          <cell r="AN422">
            <v>-31.654057999999999</v>
          </cell>
          <cell r="AO422">
            <v>-28.842883</v>
          </cell>
          <cell r="AP422">
            <v>-15.771031000000001</v>
          </cell>
          <cell r="AQ422">
            <v>-19.317007</v>
          </cell>
          <cell r="AR422">
            <v>-1.399446</v>
          </cell>
          <cell r="AS422">
            <v>-5.0722230000000001</v>
          </cell>
          <cell r="AT422">
            <v>-13.737450000000001</v>
          </cell>
        </row>
        <row r="423">
          <cell r="A423" t="str">
            <v>Gas T and D  ULHPTotal Other Operating Revenue</v>
          </cell>
          <cell r="B423" t="str">
            <v>Gas T and D  ULHP</v>
          </cell>
          <cell r="C423" t="str">
            <v>Total Other Operating Revenue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</row>
        <row r="424">
          <cell r="A424" t="str">
            <v>Gas T and D  ULHPTotal Paid in Capital</v>
          </cell>
          <cell r="B424" t="str">
            <v>Gas T and D  ULHP</v>
          </cell>
          <cell r="C424" t="str">
            <v>Total Paid in Capital</v>
          </cell>
          <cell r="D424">
            <v>0</v>
          </cell>
          <cell r="E424">
            <v>0</v>
          </cell>
          <cell r="F424">
            <v>11744.48</v>
          </cell>
          <cell r="G424">
            <v>47141.8</v>
          </cell>
          <cell r="H424">
            <v>47141.8</v>
          </cell>
          <cell r="I424">
            <v>47141.8</v>
          </cell>
          <cell r="J424">
            <v>47141.8</v>
          </cell>
          <cell r="K424">
            <v>0</v>
          </cell>
          <cell r="L424">
            <v>0</v>
          </cell>
          <cell r="M424">
            <v>11593.985000000001</v>
          </cell>
          <cell r="N424">
            <v>11593.985000000001</v>
          </cell>
          <cell r="O424">
            <v>11593.985000000001</v>
          </cell>
          <cell r="P424">
            <v>11593.985000000001</v>
          </cell>
          <cell r="Q424">
            <v>11593.985000000001</v>
          </cell>
          <cell r="R424">
            <v>11593.985000000001</v>
          </cell>
          <cell r="S424">
            <v>11593.985000000001</v>
          </cell>
          <cell r="T424">
            <v>11593.985000000001</v>
          </cell>
          <cell r="U424">
            <v>11744.478999999999</v>
          </cell>
          <cell r="V424">
            <v>11744.48</v>
          </cell>
          <cell r="W424">
            <v>48515.455000000002</v>
          </cell>
          <cell r="X424">
            <v>47141.803999999996</v>
          </cell>
          <cell r="Y424">
            <v>47141.803999999996</v>
          </cell>
          <cell r="Z424">
            <v>47141.803999999996</v>
          </cell>
          <cell r="AA424">
            <v>47141.803999999996</v>
          </cell>
          <cell r="AB424">
            <v>47141.803999999996</v>
          </cell>
          <cell r="AC424">
            <v>47141.803999999996</v>
          </cell>
          <cell r="AD424">
            <v>47141.803999999996</v>
          </cell>
          <cell r="AE424">
            <v>47141.803999999996</v>
          </cell>
          <cell r="AF424">
            <v>47141.803999999996</v>
          </cell>
          <cell r="AG424">
            <v>47141.803999999996</v>
          </cell>
          <cell r="AH424">
            <v>47141.8</v>
          </cell>
          <cell r="AI424">
            <v>47141.8</v>
          </cell>
          <cell r="AJ424">
            <v>47141.8</v>
          </cell>
          <cell r="AK424">
            <v>47141.8</v>
          </cell>
          <cell r="AL424">
            <v>47141.8</v>
          </cell>
          <cell r="AM424">
            <v>47141.8</v>
          </cell>
          <cell r="AN424">
            <v>47141.8</v>
          </cell>
          <cell r="AO424">
            <v>47141.8</v>
          </cell>
          <cell r="AP424">
            <v>47141.8</v>
          </cell>
          <cell r="AQ424">
            <v>47141.8</v>
          </cell>
          <cell r="AR424">
            <v>47141.8</v>
          </cell>
          <cell r="AS424">
            <v>47141.8</v>
          </cell>
          <cell r="AT424">
            <v>47141.8</v>
          </cell>
        </row>
        <row r="425">
          <cell r="A425" t="str">
            <v>Gas T and D  ULHPTotal Plant In Service</v>
          </cell>
          <cell r="B425" t="str">
            <v>Gas T and D  ULHP</v>
          </cell>
          <cell r="C425" t="str">
            <v>Total Plant In Service</v>
          </cell>
          <cell r="D425">
            <v>240309.859375</v>
          </cell>
          <cell r="E425">
            <v>257198.92199999999</v>
          </cell>
          <cell r="F425">
            <v>299237.11</v>
          </cell>
          <cell r="G425">
            <v>326150.24</v>
          </cell>
          <cell r="H425">
            <v>351513.02922000003</v>
          </cell>
          <cell r="I425">
            <v>376317.44269</v>
          </cell>
          <cell r="J425">
            <v>403358.28498</v>
          </cell>
          <cell r="K425">
            <v>0</v>
          </cell>
          <cell r="L425">
            <v>0</v>
          </cell>
          <cell r="M425">
            <v>280830.86700000003</v>
          </cell>
          <cell r="N425">
            <v>281506.864</v>
          </cell>
          <cell r="O425">
            <v>282730.78600000002</v>
          </cell>
          <cell r="P425">
            <v>283973.022</v>
          </cell>
          <cell r="Q425">
            <v>285902.34700000001</v>
          </cell>
          <cell r="R425">
            <v>289695.19400000002</v>
          </cell>
          <cell r="S425">
            <v>291633.77399999998</v>
          </cell>
          <cell r="T425">
            <v>292894.05599999998</v>
          </cell>
          <cell r="U425">
            <v>295937.75799999997</v>
          </cell>
          <cell r="V425">
            <v>299237.11</v>
          </cell>
          <cell r="W425">
            <v>301042.07900000003</v>
          </cell>
          <cell r="X425">
            <v>302193.20400000003</v>
          </cell>
          <cell r="Y425">
            <v>303331.35816</v>
          </cell>
          <cell r="Z425">
            <v>304391.50805</v>
          </cell>
          <cell r="AA425">
            <v>305492.41051000002</v>
          </cell>
          <cell r="AB425">
            <v>306601.10047</v>
          </cell>
          <cell r="AC425">
            <v>307635.79842000001</v>
          </cell>
          <cell r="AD425">
            <v>308672.57743</v>
          </cell>
          <cell r="AE425">
            <v>309752.44024000003</v>
          </cell>
          <cell r="AF425">
            <v>312559.46617999999</v>
          </cell>
          <cell r="AG425">
            <v>313771.34902000002</v>
          </cell>
          <cell r="AH425">
            <v>326150.24</v>
          </cell>
          <cell r="AI425">
            <v>327191.44683999999</v>
          </cell>
          <cell r="AJ425">
            <v>328197.52106</v>
          </cell>
          <cell r="AK425">
            <v>329299.37871999998</v>
          </cell>
          <cell r="AL425">
            <v>330380.01892</v>
          </cell>
          <cell r="AM425">
            <v>331402.33325999998</v>
          </cell>
          <cell r="AN425">
            <v>332509.78964999999</v>
          </cell>
          <cell r="AO425">
            <v>333550.77675000002</v>
          </cell>
          <cell r="AP425">
            <v>334591.66759999999</v>
          </cell>
          <cell r="AQ425">
            <v>335724.19813999999</v>
          </cell>
          <cell r="AR425">
            <v>336782.89906999998</v>
          </cell>
          <cell r="AS425">
            <v>337891.81803999998</v>
          </cell>
          <cell r="AT425">
            <v>351513.02922000003</v>
          </cell>
        </row>
        <row r="426">
          <cell r="A426" t="str">
            <v>Gas T and D  ULHPTotal Preferred Stock</v>
          </cell>
          <cell r="B426" t="str">
            <v>Gas T and D  ULHP</v>
          </cell>
          <cell r="C426" t="str">
            <v>Total Preferred Stock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</row>
        <row r="427">
          <cell r="A427" t="str">
            <v>Gas T and D  ULHPTotal Regulated Gas Revenue (Firm Sales)</v>
          </cell>
          <cell r="B427" t="str">
            <v>Gas T and D  ULHP</v>
          </cell>
          <cell r="C427" t="str">
            <v>Total Regulated Gas Revenue (Firm Sales)</v>
          </cell>
          <cell r="D427">
            <v>105257.162354</v>
          </cell>
          <cell r="E427">
            <v>118762.716</v>
          </cell>
          <cell r="F427">
            <v>144124.011</v>
          </cell>
          <cell r="G427">
            <v>158611.87899999999</v>
          </cell>
          <cell r="H427">
            <v>178767.17142699999</v>
          </cell>
          <cell r="I427">
            <v>166504.91070099999</v>
          </cell>
          <cell r="J427">
            <v>161253.13560099999</v>
          </cell>
          <cell r="K427">
            <v>0</v>
          </cell>
          <cell r="L427">
            <v>0</v>
          </cell>
          <cell r="M427">
            <v>56094.455000000002</v>
          </cell>
          <cell r="N427">
            <v>8847.1139999999996</v>
          </cell>
          <cell r="O427">
            <v>5335.335</v>
          </cell>
          <cell r="P427">
            <v>3361.12</v>
          </cell>
          <cell r="Q427">
            <v>4166.4930000000004</v>
          </cell>
          <cell r="R427">
            <v>3636.0920000000001</v>
          </cell>
          <cell r="S427">
            <v>4525.28</v>
          </cell>
          <cell r="T427">
            <v>8845.2950000000001</v>
          </cell>
          <cell r="U427">
            <v>14879.207</v>
          </cell>
          <cell r="V427">
            <v>34433.620000000003</v>
          </cell>
          <cell r="W427">
            <v>21945.728999999999</v>
          </cell>
          <cell r="X427">
            <v>19655.284</v>
          </cell>
          <cell r="Y427">
            <v>17815.484</v>
          </cell>
          <cell r="Z427">
            <v>7690.9049999999997</v>
          </cell>
          <cell r="AA427">
            <v>866.58299999999997</v>
          </cell>
          <cell r="AB427">
            <v>3547.43</v>
          </cell>
          <cell r="AC427">
            <v>4425.1329999999998</v>
          </cell>
          <cell r="AD427">
            <v>4680.25</v>
          </cell>
          <cell r="AE427">
            <v>5372.076</v>
          </cell>
          <cell r="AF427">
            <v>10065.799999999999</v>
          </cell>
          <cell r="AG427">
            <v>22344.825000000001</v>
          </cell>
          <cell r="AH427">
            <v>40202.379999999997</v>
          </cell>
          <cell r="AI427">
            <v>44795.342060000003</v>
          </cell>
          <cell r="AJ427">
            <v>29584.210523999998</v>
          </cell>
          <cell r="AK427">
            <v>17248.826631</v>
          </cell>
          <cell r="AL427">
            <v>5745.7987510000003</v>
          </cell>
          <cell r="AM427">
            <v>1117.384769</v>
          </cell>
          <cell r="AN427">
            <v>3232.2530649999999</v>
          </cell>
          <cell r="AO427">
            <v>3971.224048</v>
          </cell>
          <cell r="AP427">
            <v>4186.8422700000001</v>
          </cell>
          <cell r="AQ427">
            <v>4785.4349499999998</v>
          </cell>
          <cell r="AR427">
            <v>8818.4079000000002</v>
          </cell>
          <cell r="AS427">
            <v>19724.047467</v>
          </cell>
          <cell r="AT427">
            <v>35557.398992000002</v>
          </cell>
        </row>
        <row r="428">
          <cell r="A428" t="str">
            <v>Gas T and D  ULHPTotal Regulatory Assets</v>
          </cell>
          <cell r="B428" t="str">
            <v>Gas T and D  ULHP</v>
          </cell>
          <cell r="C428" t="str">
            <v>Total Regulatory Assets</v>
          </cell>
          <cell r="D428">
            <v>2925.6390000000001</v>
          </cell>
          <cell r="E428">
            <v>0</v>
          </cell>
          <cell r="F428">
            <v>1768.22</v>
          </cell>
          <cell r="G428">
            <v>3370.82</v>
          </cell>
          <cell r="H428">
            <v>5415.9016709999996</v>
          </cell>
          <cell r="I428">
            <v>6479.7520699999995</v>
          </cell>
          <cell r="J428">
            <v>7116.1844940000001</v>
          </cell>
          <cell r="K428">
            <v>0</v>
          </cell>
          <cell r="L428">
            <v>0</v>
          </cell>
          <cell r="M428">
            <v>410.31900000000002</v>
          </cell>
          <cell r="N428">
            <v>200.774</v>
          </cell>
          <cell r="O428">
            <v>197.691</v>
          </cell>
          <cell r="P428">
            <v>406.01400000000001</v>
          </cell>
          <cell r="Q428">
            <v>412.37400000000002</v>
          </cell>
          <cell r="R428">
            <v>422.77199999999999</v>
          </cell>
          <cell r="S428">
            <v>444.68799999999999</v>
          </cell>
          <cell r="T428">
            <v>462.50099999999998</v>
          </cell>
          <cell r="U428">
            <v>490.81599999999997</v>
          </cell>
          <cell r="V428">
            <v>1768.22</v>
          </cell>
          <cell r="W428">
            <v>1468.37</v>
          </cell>
          <cell r="X428">
            <v>993.63499999999999</v>
          </cell>
          <cell r="Y428">
            <v>7175.0435969999999</v>
          </cell>
          <cell r="Z428">
            <v>13121.73018</v>
          </cell>
          <cell r="AA428">
            <v>17013.11578</v>
          </cell>
          <cell r="AB428">
            <v>17393.722379999999</v>
          </cell>
          <cell r="AC428">
            <v>17226.271919999999</v>
          </cell>
          <cell r="AD428">
            <v>17070.559519999999</v>
          </cell>
          <cell r="AE428">
            <v>16797.905070000001</v>
          </cell>
          <cell r="AF428">
            <v>15182.51766</v>
          </cell>
          <cell r="AG428">
            <v>10668.23126</v>
          </cell>
          <cell r="AH428">
            <v>3370.82</v>
          </cell>
          <cell r="AI428">
            <v>-528.78640900000005</v>
          </cell>
          <cell r="AJ428">
            <v>3066.5149719999999</v>
          </cell>
          <cell r="AK428">
            <v>8206.5774259999998</v>
          </cell>
          <cell r="AL428">
            <v>13706.139471</v>
          </cell>
          <cell r="AM428">
            <v>16882.262731999999</v>
          </cell>
          <cell r="AN428">
            <v>17233.460912999999</v>
          </cell>
          <cell r="AO428">
            <v>17136.129184000001</v>
          </cell>
          <cell r="AP428">
            <v>17050.192921000002</v>
          </cell>
          <cell r="AQ428">
            <v>16867.527118000002</v>
          </cell>
          <cell r="AR428">
            <v>15558.865602</v>
          </cell>
          <cell r="AS428">
            <v>11695.042890000001</v>
          </cell>
          <cell r="AT428">
            <v>5415.9016709999996</v>
          </cell>
        </row>
        <row r="429">
          <cell r="A429" t="str">
            <v>Gas T and D  ULHPTotal Regulatory Liabilities</v>
          </cell>
          <cell r="B429" t="str">
            <v>Gas T and D  ULHP</v>
          </cell>
          <cell r="C429" t="str">
            <v>Total Regulatory Liabilities</v>
          </cell>
          <cell r="D429">
            <v>0</v>
          </cell>
          <cell r="E429">
            <v>0</v>
          </cell>
          <cell r="F429">
            <v>-3245.27</v>
          </cell>
          <cell r="G429">
            <v>-2369.98</v>
          </cell>
          <cell r="H429">
            <v>-2369.98</v>
          </cell>
          <cell r="I429">
            <v>-2369.98</v>
          </cell>
          <cell r="J429">
            <v>-2369.98</v>
          </cell>
          <cell r="K429">
            <v>0</v>
          </cell>
          <cell r="L429">
            <v>0</v>
          </cell>
          <cell r="M429">
            <v>15461.267</v>
          </cell>
          <cell r="N429">
            <v>16270.566000000001</v>
          </cell>
          <cell r="O429">
            <v>16204.833000000001</v>
          </cell>
          <cell r="P429">
            <v>16643.321</v>
          </cell>
          <cell r="Q429">
            <v>16937.554</v>
          </cell>
          <cell r="R429">
            <v>16784.375</v>
          </cell>
          <cell r="S429">
            <v>2745.3270000000002</v>
          </cell>
          <cell r="T429">
            <v>1331.123</v>
          </cell>
          <cell r="U429">
            <v>-1245.625</v>
          </cell>
          <cell r="V429">
            <v>-3245.27</v>
          </cell>
          <cell r="W429">
            <v>-2672.8829999999998</v>
          </cell>
          <cell r="X429">
            <v>-2369.9749999999999</v>
          </cell>
          <cell r="Y429">
            <v>-2369.9749999999999</v>
          </cell>
          <cell r="Z429">
            <v>-2369.9749999999999</v>
          </cell>
          <cell r="AA429">
            <v>-2369.9749999999999</v>
          </cell>
          <cell r="AB429">
            <v>-2369.9749999999999</v>
          </cell>
          <cell r="AC429">
            <v>-2369.9749999999999</v>
          </cell>
          <cell r="AD429">
            <v>-2369.9749999999999</v>
          </cell>
          <cell r="AE429">
            <v>-2369.9749999999999</v>
          </cell>
          <cell r="AF429">
            <v>-2369.9749999999999</v>
          </cell>
          <cell r="AG429">
            <v>-2369.9749999999999</v>
          </cell>
          <cell r="AH429">
            <v>-2369.98</v>
          </cell>
          <cell r="AI429">
            <v>-2369.98</v>
          </cell>
          <cell r="AJ429">
            <v>-2369.98</v>
          </cell>
          <cell r="AK429">
            <v>-2369.98</v>
          </cell>
          <cell r="AL429">
            <v>-2369.98</v>
          </cell>
          <cell r="AM429">
            <v>-2369.98</v>
          </cell>
          <cell r="AN429">
            <v>-2369.98</v>
          </cell>
          <cell r="AO429">
            <v>-2369.98</v>
          </cell>
          <cell r="AP429">
            <v>-2369.98</v>
          </cell>
          <cell r="AQ429">
            <v>-2369.98</v>
          </cell>
          <cell r="AR429">
            <v>-2369.98</v>
          </cell>
          <cell r="AS429">
            <v>-2369.98</v>
          </cell>
          <cell r="AT429">
            <v>-2369.98</v>
          </cell>
        </row>
        <row r="430">
          <cell r="A430" t="str">
            <v>Gas T and D  ULHPTotal Retail Electric Sales</v>
          </cell>
          <cell r="B430" t="str">
            <v>Gas T and D  ULHP</v>
          </cell>
          <cell r="C430" t="str">
            <v>Total Retail Electric Sales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</row>
        <row r="431">
          <cell r="A431" t="str">
            <v>Gas T and D  ULHPTotal Retained Earnings</v>
          </cell>
          <cell r="B431" t="str">
            <v>Gas T and D  ULHP</v>
          </cell>
          <cell r="C431" t="str">
            <v>Total Retained Earnings</v>
          </cell>
          <cell r="D431">
            <v>3.5019999999999999E-3</v>
          </cell>
          <cell r="E431">
            <v>3.0000000000000001E-3</v>
          </cell>
          <cell r="F431">
            <v>91726.86</v>
          </cell>
          <cell r="G431">
            <v>83813.009999999995</v>
          </cell>
          <cell r="H431">
            <v>98970.295450999998</v>
          </cell>
          <cell r="I431">
            <v>113918.823518</v>
          </cell>
          <cell r="J431">
            <v>130678.502276</v>
          </cell>
          <cell r="K431">
            <v>0</v>
          </cell>
          <cell r="L431">
            <v>0</v>
          </cell>
          <cell r="M431">
            <v>87706.767000000007</v>
          </cell>
          <cell r="N431">
            <v>94003.797999999995</v>
          </cell>
          <cell r="O431">
            <v>103652.473</v>
          </cell>
          <cell r="P431">
            <v>99978.218999999997</v>
          </cell>
          <cell r="Q431">
            <v>101599.274</v>
          </cell>
          <cell r="R431">
            <v>100798.485</v>
          </cell>
          <cell r="S431">
            <v>106764.967</v>
          </cell>
          <cell r="T431">
            <v>106798.6</v>
          </cell>
          <cell r="U431">
            <v>102855.345</v>
          </cell>
          <cell r="V431">
            <v>91726.86</v>
          </cell>
          <cell r="W431">
            <v>61967.853000000003</v>
          </cell>
          <cell r="X431">
            <v>63264.603999999999</v>
          </cell>
          <cell r="Y431">
            <v>70202.671063000002</v>
          </cell>
          <cell r="Z431">
            <v>75754.234123000002</v>
          </cell>
          <cell r="AA431">
            <v>72662.040842999995</v>
          </cell>
          <cell r="AB431">
            <v>69670.147991999998</v>
          </cell>
          <cell r="AC431">
            <v>69982.562443999996</v>
          </cell>
          <cell r="AD431">
            <v>71083.384623999998</v>
          </cell>
          <cell r="AE431">
            <v>72748.118786000006</v>
          </cell>
          <cell r="AF431">
            <v>73542.546946999995</v>
          </cell>
          <cell r="AG431">
            <v>73657.432946000001</v>
          </cell>
          <cell r="AH431">
            <v>83813.009999999995</v>
          </cell>
          <cell r="AI431">
            <v>89767.244281000007</v>
          </cell>
          <cell r="AJ431">
            <v>94326.477075000003</v>
          </cell>
          <cell r="AK431">
            <v>96956.244877999998</v>
          </cell>
          <cell r="AL431">
            <v>97693.168229000003</v>
          </cell>
          <cell r="AM431">
            <v>96835.970631000004</v>
          </cell>
          <cell r="AN431">
            <v>95703.020994999999</v>
          </cell>
          <cell r="AO431">
            <v>94636.383904000002</v>
          </cell>
          <cell r="AP431">
            <v>93662.287125999996</v>
          </cell>
          <cell r="AQ431">
            <v>92797.528542</v>
          </cell>
          <cell r="AR431">
            <v>92673.731566999995</v>
          </cell>
          <cell r="AS431">
            <v>94350.004226999998</v>
          </cell>
          <cell r="AT431">
            <v>98970.295450999998</v>
          </cell>
        </row>
        <row r="432">
          <cell r="A432" t="str">
            <v>Gas T and D  ULHPTransfer Revenues</v>
          </cell>
          <cell r="B432" t="str">
            <v>Gas T and D  ULHP</v>
          </cell>
          <cell r="C432" t="str">
            <v>Transfer Revenues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</row>
        <row r="433">
          <cell r="A433" t="str">
            <v>Gas T and D  ULHPUnamortized ITC</v>
          </cell>
          <cell r="B433" t="str">
            <v>Gas T and D  ULHP</v>
          </cell>
          <cell r="C433" t="str">
            <v>Unamortized ITC</v>
          </cell>
          <cell r="D433">
            <v>0</v>
          </cell>
          <cell r="E433">
            <v>0</v>
          </cell>
          <cell r="F433">
            <v>-76.58</v>
          </cell>
          <cell r="G433">
            <v>1361.94</v>
          </cell>
          <cell r="H433">
            <v>1286.05</v>
          </cell>
          <cell r="I433">
            <v>1210.721</v>
          </cell>
          <cell r="J433">
            <v>1136.085</v>
          </cell>
          <cell r="K433">
            <v>0</v>
          </cell>
          <cell r="L433">
            <v>0</v>
          </cell>
          <cell r="M433">
            <v>0</v>
          </cell>
          <cell r="N433">
            <v>-12.763999999999999</v>
          </cell>
          <cell r="O433">
            <v>-19.146000000000001</v>
          </cell>
          <cell r="P433">
            <v>-25.527999999999999</v>
          </cell>
          <cell r="Q433">
            <v>-31.91</v>
          </cell>
          <cell r="R433">
            <v>-38.292000000000002</v>
          </cell>
          <cell r="S433">
            <v>-57.438000000000002</v>
          </cell>
          <cell r="T433">
            <v>-63.82</v>
          </cell>
          <cell r="U433">
            <v>-70.201999999999998</v>
          </cell>
          <cell r="V433">
            <v>-76.58</v>
          </cell>
          <cell r="W433">
            <v>-82.96</v>
          </cell>
          <cell r="X433">
            <v>1425.73</v>
          </cell>
          <cell r="Y433">
            <v>1419.3510000000001</v>
          </cell>
          <cell r="Z433">
            <v>1412.972</v>
          </cell>
          <cell r="AA433">
            <v>1406.5930000000001</v>
          </cell>
          <cell r="AB433">
            <v>1400.2139999999999</v>
          </cell>
          <cell r="AC433">
            <v>1393.835</v>
          </cell>
          <cell r="AD433">
            <v>1387.4559999999999</v>
          </cell>
          <cell r="AE433">
            <v>1381.077</v>
          </cell>
          <cell r="AF433">
            <v>1374.6980000000001</v>
          </cell>
          <cell r="AG433">
            <v>1368.319</v>
          </cell>
          <cell r="AH433">
            <v>1361.94</v>
          </cell>
          <cell r="AI433">
            <v>1355.616</v>
          </cell>
          <cell r="AJ433">
            <v>1349.2919999999999</v>
          </cell>
          <cell r="AK433">
            <v>1342.9680000000001</v>
          </cell>
          <cell r="AL433">
            <v>1336.644</v>
          </cell>
          <cell r="AM433">
            <v>1330.32</v>
          </cell>
          <cell r="AN433">
            <v>1323.9960000000001</v>
          </cell>
          <cell r="AO433">
            <v>1317.672</v>
          </cell>
          <cell r="AP433">
            <v>1311.348</v>
          </cell>
          <cell r="AQ433">
            <v>1305.0239999999999</v>
          </cell>
          <cell r="AR433">
            <v>1298.7</v>
          </cell>
          <cell r="AS433">
            <v>1292.376</v>
          </cell>
          <cell r="AT433">
            <v>1286.05</v>
          </cell>
        </row>
        <row r="434">
          <cell r="A434" t="str">
            <v>RBU General ULHPAccounts and notes receivable (CF)</v>
          </cell>
          <cell r="B434" t="str">
            <v>RBU General ULHP</v>
          </cell>
          <cell r="C434" t="str">
            <v>Accounts and notes receivable (CF)</v>
          </cell>
          <cell r="D434">
            <v>0</v>
          </cell>
          <cell r="E434">
            <v>-3025.9749999999999</v>
          </cell>
          <cell r="F434">
            <v>-9655</v>
          </cell>
          <cell r="G434">
            <v>-2304.6192059999998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15639</v>
          </cell>
          <cell r="R434">
            <v>3729</v>
          </cell>
          <cell r="S434">
            <v>1704</v>
          </cell>
          <cell r="T434">
            <v>662</v>
          </cell>
          <cell r="U434">
            <v>-9010</v>
          </cell>
          <cell r="V434">
            <v>-22379</v>
          </cell>
          <cell r="W434">
            <v>4576</v>
          </cell>
          <cell r="X434">
            <v>4365</v>
          </cell>
          <cell r="Y434">
            <v>1755.8201630000001</v>
          </cell>
          <cell r="Z434">
            <v>9047.2437300000001</v>
          </cell>
          <cell r="AA434">
            <v>5030.4984640000002</v>
          </cell>
          <cell r="AB434">
            <v>-1241.008282</v>
          </cell>
          <cell r="AC434">
            <v>-90.684459000000004</v>
          </cell>
          <cell r="AD434">
            <v>65.339095</v>
          </cell>
          <cell r="AE434">
            <v>1263.603842</v>
          </cell>
          <cell r="AF434">
            <v>-3160.8913769999999</v>
          </cell>
          <cell r="AG434">
            <v>-7214.2103820000002</v>
          </cell>
          <cell r="AH434">
            <v>-16701.330000000002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</row>
        <row r="435">
          <cell r="A435" t="str">
            <v>RBU General ULHPAccounts Payable</v>
          </cell>
          <cell r="B435" t="str">
            <v>RBU General ULHP</v>
          </cell>
          <cell r="C435" t="str">
            <v>Accounts Payable</v>
          </cell>
          <cell r="D435">
            <v>0</v>
          </cell>
          <cell r="E435">
            <v>0</v>
          </cell>
          <cell r="F435">
            <v>26184.799999999999</v>
          </cell>
          <cell r="G435">
            <v>-55439.74</v>
          </cell>
          <cell r="H435">
            <v>-55439.74</v>
          </cell>
          <cell r="I435">
            <v>-55439.74</v>
          </cell>
          <cell r="J435">
            <v>-55439.74</v>
          </cell>
          <cell r="K435">
            <v>0</v>
          </cell>
          <cell r="L435">
            <v>0</v>
          </cell>
          <cell r="M435">
            <v>20660.684000000001</v>
          </cell>
          <cell r="N435">
            <v>20522.913</v>
          </cell>
          <cell r="O435">
            <v>41514.74</v>
          </cell>
          <cell r="P435">
            <v>9540.4930000000004</v>
          </cell>
          <cell r="Q435">
            <v>26023.473000000002</v>
          </cell>
          <cell r="R435">
            <v>27362.364000000001</v>
          </cell>
          <cell r="S435">
            <v>21307.986000000001</v>
          </cell>
          <cell r="T435">
            <v>20342.486000000001</v>
          </cell>
          <cell r="U435">
            <v>19848.285</v>
          </cell>
          <cell r="V435">
            <v>26184.799999999999</v>
          </cell>
          <cell r="W435">
            <v>-67013.853000000003</v>
          </cell>
          <cell r="X435">
            <v>-55004.536999999997</v>
          </cell>
          <cell r="Y435">
            <v>-57398.127829999998</v>
          </cell>
          <cell r="Z435">
            <v>-57180.528660000004</v>
          </cell>
          <cell r="AA435">
            <v>-56962.929490000002</v>
          </cell>
          <cell r="AB435">
            <v>-56745.330320000001</v>
          </cell>
          <cell r="AC435">
            <v>-56527.73115</v>
          </cell>
          <cell r="AD435">
            <v>-56310.131979999998</v>
          </cell>
          <cell r="AE435">
            <v>-56092.532809999997</v>
          </cell>
          <cell r="AF435">
            <v>-55874.933640000003</v>
          </cell>
          <cell r="AG435">
            <v>-55657.334470000002</v>
          </cell>
          <cell r="AH435">
            <v>-55439.74</v>
          </cell>
          <cell r="AI435">
            <v>-55439.74</v>
          </cell>
          <cell r="AJ435">
            <v>-55439.74</v>
          </cell>
          <cell r="AK435">
            <v>-55439.74</v>
          </cell>
          <cell r="AL435">
            <v>-55439.74</v>
          </cell>
          <cell r="AM435">
            <v>-55439.74</v>
          </cell>
          <cell r="AN435">
            <v>-55439.74</v>
          </cell>
          <cell r="AO435">
            <v>-55439.74</v>
          </cell>
          <cell r="AP435">
            <v>-55439.74</v>
          </cell>
          <cell r="AQ435">
            <v>-55439.74</v>
          </cell>
          <cell r="AR435">
            <v>-55439.74</v>
          </cell>
          <cell r="AS435">
            <v>-55439.74</v>
          </cell>
          <cell r="AT435">
            <v>-55439.74</v>
          </cell>
        </row>
        <row r="436">
          <cell r="A436" t="str">
            <v>RBU General ULHPAccounts payable (CF)</v>
          </cell>
          <cell r="B436" t="str">
            <v>RBU General ULHP</v>
          </cell>
          <cell r="C436" t="str">
            <v>Accounts payable (CF)</v>
          </cell>
          <cell r="D436">
            <v>0</v>
          </cell>
          <cell r="E436">
            <v>3701.9569999999999</v>
          </cell>
          <cell r="F436">
            <v>14757</v>
          </cell>
          <cell r="G436">
            <v>3618.1140449999998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-8759</v>
          </cell>
          <cell r="R436">
            <v>1163</v>
          </cell>
          <cell r="S436">
            <v>-5690</v>
          </cell>
          <cell r="T436">
            <v>2555</v>
          </cell>
          <cell r="U436">
            <v>5798</v>
          </cell>
          <cell r="V436">
            <v>19690</v>
          </cell>
          <cell r="W436">
            <v>-17455</v>
          </cell>
          <cell r="X436">
            <v>11875</v>
          </cell>
          <cell r="Y436">
            <v>-1985.202151</v>
          </cell>
          <cell r="Z436">
            <v>-3704.2300319999999</v>
          </cell>
          <cell r="AA436">
            <v>-3530.616982</v>
          </cell>
          <cell r="AB436">
            <v>2837.6948889999999</v>
          </cell>
          <cell r="AC436">
            <v>1555.061946</v>
          </cell>
          <cell r="AD436">
            <v>344.73098099999999</v>
          </cell>
          <cell r="AE436">
            <v>-1506.193747</v>
          </cell>
          <cell r="AF436">
            <v>1602.247271</v>
          </cell>
          <cell r="AG436">
            <v>5409.7118700000001</v>
          </cell>
          <cell r="AH436">
            <v>8174.91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</row>
        <row r="437">
          <cell r="A437" t="str">
            <v>RBU General ULHPAccounts Receivable and Accrued Unbilled Revenue</v>
          </cell>
          <cell r="B437" t="str">
            <v>RBU General ULHP</v>
          </cell>
          <cell r="C437" t="str">
            <v>Accounts Receivable and Accrued Unbilled Revenue</v>
          </cell>
          <cell r="D437">
            <v>0</v>
          </cell>
          <cell r="E437">
            <v>0</v>
          </cell>
          <cell r="F437">
            <v>7521.9</v>
          </cell>
          <cell r="G437">
            <v>4241.3500000000004</v>
          </cell>
          <cell r="H437">
            <v>4241.3500000000004</v>
          </cell>
          <cell r="I437">
            <v>4241.3500000000004</v>
          </cell>
          <cell r="J437">
            <v>4241.3500000000004</v>
          </cell>
          <cell r="K437">
            <v>0</v>
          </cell>
          <cell r="L437">
            <v>0</v>
          </cell>
          <cell r="M437">
            <v>1567.848</v>
          </cell>
          <cell r="N437">
            <v>1091.222</v>
          </cell>
          <cell r="O437">
            <v>1117.212</v>
          </cell>
          <cell r="P437">
            <v>1955.4570000000001</v>
          </cell>
          <cell r="Q437">
            <v>1076.1300000000001</v>
          </cell>
          <cell r="R437">
            <v>1292.048</v>
          </cell>
          <cell r="S437">
            <v>1939.096</v>
          </cell>
          <cell r="T437">
            <v>1428.117</v>
          </cell>
          <cell r="U437">
            <v>4055.9470000000001</v>
          </cell>
          <cell r="V437">
            <v>7521.9</v>
          </cell>
          <cell r="W437">
            <v>4596.2849999999999</v>
          </cell>
          <cell r="X437">
            <v>2486.252</v>
          </cell>
          <cell r="Y437">
            <v>2660.4117500000002</v>
          </cell>
          <cell r="Z437">
            <v>2836.0715</v>
          </cell>
          <cell r="AA437">
            <v>3011.7312499999998</v>
          </cell>
          <cell r="AB437">
            <v>3187.3910000000001</v>
          </cell>
          <cell r="AC437">
            <v>3363.0507499999999</v>
          </cell>
          <cell r="AD437">
            <v>3538.7105000000001</v>
          </cell>
          <cell r="AE437">
            <v>3714.3702499999999</v>
          </cell>
          <cell r="AF437">
            <v>3890.03</v>
          </cell>
          <cell r="AG437">
            <v>4065.68975</v>
          </cell>
          <cell r="AH437">
            <v>4241.3500000000004</v>
          </cell>
          <cell r="AI437">
            <v>4241.3500000000004</v>
          </cell>
          <cell r="AJ437">
            <v>4241.3500000000004</v>
          </cell>
          <cell r="AK437">
            <v>4241.3500000000004</v>
          </cell>
          <cell r="AL437">
            <v>4241.3500000000004</v>
          </cell>
          <cell r="AM437">
            <v>4241.3500000000004</v>
          </cell>
          <cell r="AN437">
            <v>4241.3500000000004</v>
          </cell>
          <cell r="AO437">
            <v>4241.3500000000004</v>
          </cell>
          <cell r="AP437">
            <v>4241.3500000000004</v>
          </cell>
          <cell r="AQ437">
            <v>4241.3500000000004</v>
          </cell>
          <cell r="AR437">
            <v>4241.3500000000004</v>
          </cell>
          <cell r="AS437">
            <v>4241.3500000000004</v>
          </cell>
          <cell r="AT437">
            <v>4241.3500000000004</v>
          </cell>
        </row>
        <row r="438">
          <cell r="A438" t="str">
            <v>RBU General ULHPAccrued Interest</v>
          </cell>
          <cell r="B438" t="str">
            <v>RBU General ULHP</v>
          </cell>
          <cell r="C438" t="str">
            <v>Accrued Interest</v>
          </cell>
          <cell r="D438">
            <v>0</v>
          </cell>
          <cell r="E438">
            <v>0</v>
          </cell>
          <cell r="F438">
            <v>-379.12</v>
          </cell>
          <cell r="G438">
            <v>621.14</v>
          </cell>
          <cell r="H438">
            <v>621.14</v>
          </cell>
          <cell r="I438">
            <v>621.14</v>
          </cell>
          <cell r="J438">
            <v>621.14</v>
          </cell>
          <cell r="K438">
            <v>0</v>
          </cell>
          <cell r="L438">
            <v>0</v>
          </cell>
          <cell r="M438">
            <v>0</v>
          </cell>
          <cell r="N438">
            <v>504.565</v>
          </cell>
          <cell r="O438">
            <v>357.59500000000003</v>
          </cell>
          <cell r="P438">
            <v>-175.73500000000001</v>
          </cell>
          <cell r="Q438">
            <v>-251.28</v>
          </cell>
          <cell r="R438">
            <v>245.05199999999999</v>
          </cell>
          <cell r="S438">
            <v>-49.716999999999999</v>
          </cell>
          <cell r="T438">
            <v>-381</v>
          </cell>
          <cell r="U438">
            <v>120.07599999999999</v>
          </cell>
          <cell r="V438">
            <v>-379.12</v>
          </cell>
          <cell r="W438">
            <v>-166.29900000000001</v>
          </cell>
          <cell r="X438">
            <v>621.13900000000001</v>
          </cell>
          <cell r="Y438">
            <v>621.13900000000001</v>
          </cell>
          <cell r="Z438">
            <v>621.13900000000001</v>
          </cell>
          <cell r="AA438">
            <v>621.13900000000001</v>
          </cell>
          <cell r="AB438">
            <v>621.13900000000001</v>
          </cell>
          <cell r="AC438">
            <v>621.13900000000001</v>
          </cell>
          <cell r="AD438">
            <v>621.13900000000001</v>
          </cell>
          <cell r="AE438">
            <v>621.13900000000001</v>
          </cell>
          <cell r="AF438">
            <v>621.13900000000001</v>
          </cell>
          <cell r="AG438">
            <v>621.13900000000001</v>
          </cell>
          <cell r="AH438">
            <v>621.14</v>
          </cell>
          <cell r="AI438">
            <v>621.14</v>
          </cell>
          <cell r="AJ438">
            <v>621.14</v>
          </cell>
          <cell r="AK438">
            <v>621.14</v>
          </cell>
          <cell r="AL438">
            <v>621.14</v>
          </cell>
          <cell r="AM438">
            <v>621.14</v>
          </cell>
          <cell r="AN438">
            <v>621.14</v>
          </cell>
          <cell r="AO438">
            <v>621.14</v>
          </cell>
          <cell r="AP438">
            <v>621.14</v>
          </cell>
          <cell r="AQ438">
            <v>621.14</v>
          </cell>
          <cell r="AR438">
            <v>621.14</v>
          </cell>
          <cell r="AS438">
            <v>621.14</v>
          </cell>
          <cell r="AT438">
            <v>621.14</v>
          </cell>
        </row>
        <row r="439">
          <cell r="A439" t="str">
            <v>RBU General ULHPAccrued pension and other post-retirement benefit costs</v>
          </cell>
          <cell r="B439" t="str">
            <v>RBU General ULHP</v>
          </cell>
          <cell r="C439" t="str">
            <v>Accrued pension and other post-retirement benefit costs</v>
          </cell>
          <cell r="D439">
            <v>0</v>
          </cell>
          <cell r="E439">
            <v>0</v>
          </cell>
          <cell r="F439">
            <v>19354.240000000002</v>
          </cell>
          <cell r="G439">
            <v>20177.310000000001</v>
          </cell>
          <cell r="H439">
            <v>20177.310000000001</v>
          </cell>
          <cell r="I439">
            <v>20177.310000000001</v>
          </cell>
          <cell r="J439">
            <v>20177.310000000001</v>
          </cell>
          <cell r="K439">
            <v>0</v>
          </cell>
          <cell r="L439">
            <v>0</v>
          </cell>
          <cell r="M439">
            <v>18314.205999999998</v>
          </cell>
          <cell r="N439">
            <v>18486.761999999999</v>
          </cell>
          <cell r="O439">
            <v>18685.847000000002</v>
          </cell>
          <cell r="P439">
            <v>18875.932000000001</v>
          </cell>
          <cell r="Q439">
            <v>19070.47</v>
          </cell>
          <cell r="R439">
            <v>17379.798999999999</v>
          </cell>
          <cell r="S439">
            <v>17535.347000000002</v>
          </cell>
          <cell r="T439">
            <v>17728.162</v>
          </cell>
          <cell r="U439">
            <v>17904.807000000001</v>
          </cell>
          <cell r="V439">
            <v>19354.240000000002</v>
          </cell>
          <cell r="W439">
            <v>19597.082999999999</v>
          </cell>
          <cell r="X439">
            <v>19827.254000000001</v>
          </cell>
          <cell r="Y439">
            <v>20196.891169999999</v>
          </cell>
          <cell r="Z439">
            <v>20566.528340000001</v>
          </cell>
          <cell r="AA439">
            <v>20936.165509999999</v>
          </cell>
          <cell r="AB439">
            <v>21305.802680000001</v>
          </cell>
          <cell r="AC439">
            <v>21675.439849999999</v>
          </cell>
          <cell r="AD439">
            <v>19813.757020000001</v>
          </cell>
          <cell r="AE439">
            <v>19068.394189999999</v>
          </cell>
          <cell r="AF439">
            <v>19438.031360000001</v>
          </cell>
          <cell r="AG439">
            <v>19807.668529999999</v>
          </cell>
          <cell r="AH439">
            <v>20177.310000000001</v>
          </cell>
          <cell r="AI439">
            <v>20177.310000000001</v>
          </cell>
          <cell r="AJ439">
            <v>20177.310000000001</v>
          </cell>
          <cell r="AK439">
            <v>20177.310000000001</v>
          </cell>
          <cell r="AL439">
            <v>20177.310000000001</v>
          </cell>
          <cell r="AM439">
            <v>20177.310000000001</v>
          </cell>
          <cell r="AN439">
            <v>20177.310000000001</v>
          </cell>
          <cell r="AO439">
            <v>20177.310000000001</v>
          </cell>
          <cell r="AP439">
            <v>20177.310000000001</v>
          </cell>
          <cell r="AQ439">
            <v>20177.310000000001</v>
          </cell>
          <cell r="AR439">
            <v>20177.310000000001</v>
          </cell>
          <cell r="AS439">
            <v>20177.310000000001</v>
          </cell>
          <cell r="AT439">
            <v>20177.310000000001</v>
          </cell>
        </row>
        <row r="440">
          <cell r="A440" t="str">
            <v>RBU General ULHPAccrued pension and other post-retirement benefit costs (CF)</v>
          </cell>
          <cell r="B440" t="str">
            <v>RBU General ULHP</v>
          </cell>
          <cell r="C440" t="str">
            <v>Accrued pension and other post-retirement benefit costs (CF)</v>
          </cell>
          <cell r="D440">
            <v>0</v>
          </cell>
          <cell r="E440">
            <v>0</v>
          </cell>
          <cell r="F440">
            <v>2005</v>
          </cell>
          <cell r="G440">
            <v>650.02562799999998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1308</v>
          </cell>
          <cell r="R440">
            <v>-1690</v>
          </cell>
          <cell r="S440">
            <v>155</v>
          </cell>
          <cell r="T440">
            <v>193</v>
          </cell>
          <cell r="U440">
            <v>177</v>
          </cell>
          <cell r="V440">
            <v>1862</v>
          </cell>
          <cell r="W440">
            <v>243</v>
          </cell>
          <cell r="X440">
            <v>230</v>
          </cell>
          <cell r="Y440">
            <v>186.92551700000001</v>
          </cell>
          <cell r="Z440">
            <v>186.92551700000001</v>
          </cell>
          <cell r="AA440">
            <v>186.92551700000001</v>
          </cell>
          <cell r="AB440">
            <v>186.92551700000001</v>
          </cell>
          <cell r="AC440">
            <v>186.92551700000001</v>
          </cell>
          <cell r="AD440">
            <v>-941.45300699999996</v>
          </cell>
          <cell r="AE440">
            <v>-376.92998299999999</v>
          </cell>
          <cell r="AF440">
            <v>186.92551700000001</v>
          </cell>
          <cell r="AG440">
            <v>186.92551700000001</v>
          </cell>
          <cell r="AH440">
            <v>186.93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</row>
        <row r="441">
          <cell r="A441" t="str">
            <v>RBU General ULHPAccrued taxes and interest (CF)</v>
          </cell>
          <cell r="B441" t="str">
            <v>RBU General ULHP</v>
          </cell>
          <cell r="C441" t="str">
            <v>Accrued taxes and interest (CF)</v>
          </cell>
          <cell r="D441">
            <v>0</v>
          </cell>
          <cell r="E441">
            <v>-728.70500000000004</v>
          </cell>
          <cell r="F441">
            <v>7344</v>
          </cell>
          <cell r="G441">
            <v>8681.6025410000002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2416</v>
          </cell>
          <cell r="R441">
            <v>2744</v>
          </cell>
          <cell r="S441">
            <v>-1762</v>
          </cell>
          <cell r="T441">
            <v>-1324</v>
          </cell>
          <cell r="U441">
            <v>-3765</v>
          </cell>
          <cell r="V441">
            <v>9035</v>
          </cell>
          <cell r="W441">
            <v>3858</v>
          </cell>
          <cell r="X441">
            <v>2529</v>
          </cell>
          <cell r="Y441">
            <v>1843.8425030000001</v>
          </cell>
          <cell r="Z441">
            <v>-1215.108444</v>
          </cell>
          <cell r="AA441">
            <v>1050.5610320000001</v>
          </cell>
          <cell r="AB441">
            <v>-896.14695800000004</v>
          </cell>
          <cell r="AC441">
            <v>143.25989999999999</v>
          </cell>
          <cell r="AD441">
            <v>1270.5216620000001</v>
          </cell>
          <cell r="AE441">
            <v>-2528.7880719999998</v>
          </cell>
          <cell r="AF441">
            <v>803.82957599999997</v>
          </cell>
          <cell r="AG441">
            <v>1461.7513409999999</v>
          </cell>
          <cell r="AH441">
            <v>360.88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</row>
        <row r="442">
          <cell r="A442" t="str">
            <v>RBU General ULHPAccumulated Deferred Income Taxes</v>
          </cell>
          <cell r="B442" t="str">
            <v>RBU General ULHP</v>
          </cell>
          <cell r="C442" t="str">
            <v>Accumulated Deferred Income Taxes</v>
          </cell>
          <cell r="D442">
            <v>0</v>
          </cell>
          <cell r="E442">
            <v>0</v>
          </cell>
          <cell r="F442">
            <v>-2012.39</v>
          </cell>
          <cell r="G442">
            <v>-6417.82</v>
          </cell>
          <cell r="H442">
            <v>-6417.82</v>
          </cell>
          <cell r="I442">
            <v>-6417.82</v>
          </cell>
          <cell r="J442">
            <v>-6417.82</v>
          </cell>
          <cell r="K442">
            <v>0</v>
          </cell>
          <cell r="L442">
            <v>0</v>
          </cell>
          <cell r="M442">
            <v>-189.48099999999999</v>
          </cell>
          <cell r="N442">
            <v>2782.0459999999998</v>
          </cell>
          <cell r="O442">
            <v>154.93199999999999</v>
          </cell>
          <cell r="P442">
            <v>392.38299999999998</v>
          </cell>
          <cell r="Q442">
            <v>161.92500000000001</v>
          </cell>
          <cell r="R442">
            <v>-796.45100000000002</v>
          </cell>
          <cell r="S442">
            <v>-947.42899999999997</v>
          </cell>
          <cell r="T442">
            <v>-952.14599999999996</v>
          </cell>
          <cell r="U442">
            <v>-1123.95</v>
          </cell>
          <cell r="V442">
            <v>-2012.39</v>
          </cell>
          <cell r="W442">
            <v>-2215.011</v>
          </cell>
          <cell r="X442">
            <v>-3034.0210000000002</v>
          </cell>
          <cell r="Y442">
            <v>-3363.9883730000001</v>
          </cell>
          <cell r="Z442">
            <v>-3695.2008569999998</v>
          </cell>
          <cell r="AA442">
            <v>-4005.5631720000001</v>
          </cell>
          <cell r="AB442">
            <v>-4322.5821040000001</v>
          </cell>
          <cell r="AC442">
            <v>-4671.7129539999996</v>
          </cell>
          <cell r="AD442">
            <v>-5016.8567309999999</v>
          </cell>
          <cell r="AE442">
            <v>-5373.9026800000001</v>
          </cell>
          <cell r="AF442">
            <v>-5714.4823020000003</v>
          </cell>
          <cell r="AG442">
            <v>-6057.9764279999999</v>
          </cell>
          <cell r="AH442">
            <v>-6417.82</v>
          </cell>
          <cell r="AI442">
            <v>-6417.82</v>
          </cell>
          <cell r="AJ442">
            <v>-6417.82</v>
          </cell>
          <cell r="AK442">
            <v>-6417.82</v>
          </cell>
          <cell r="AL442">
            <v>-6417.82</v>
          </cell>
          <cell r="AM442">
            <v>-6417.82</v>
          </cell>
          <cell r="AN442">
            <v>-6417.82</v>
          </cell>
          <cell r="AO442">
            <v>-6417.82</v>
          </cell>
          <cell r="AP442">
            <v>-6417.82</v>
          </cell>
          <cell r="AQ442">
            <v>-6417.82</v>
          </cell>
          <cell r="AR442">
            <v>-6417.82</v>
          </cell>
          <cell r="AS442">
            <v>-6417.82</v>
          </cell>
          <cell r="AT442">
            <v>-6417.82</v>
          </cell>
        </row>
        <row r="443">
          <cell r="A443" t="str">
            <v>RBU General ULHPAcquisition and Other Investments - (CF)</v>
          </cell>
          <cell r="B443" t="str">
            <v>RBU General ULHP</v>
          </cell>
          <cell r="C443" t="str">
            <v>Acquisition and Other Investments - (CF)</v>
          </cell>
          <cell r="D443">
            <v>0</v>
          </cell>
          <cell r="E443">
            <v>0</v>
          </cell>
          <cell r="F443">
            <v>0</v>
          </cell>
          <cell r="G443">
            <v>-306855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-312283</v>
          </cell>
          <cell r="X443">
            <v>5428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</row>
        <row r="444">
          <cell r="A444" t="str">
            <v>RBU General ULHPAFUDC (CF)</v>
          </cell>
          <cell r="B444" t="str">
            <v>RBU General ULHP</v>
          </cell>
          <cell r="C444" t="str">
            <v>AFUDC (CF)</v>
          </cell>
          <cell r="D444">
            <v>0</v>
          </cell>
          <cell r="E444">
            <v>-18.186</v>
          </cell>
          <cell r="F444">
            <v>0</v>
          </cell>
          <cell r="G444">
            <v>0.72385200000000005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5.4378000000000003E-2</v>
          </cell>
          <cell r="Z444">
            <v>5.8154999999999998E-2</v>
          </cell>
          <cell r="AA444">
            <v>6.1922999999999999E-2</v>
          </cell>
          <cell r="AB444">
            <v>6.5726000000000007E-2</v>
          </cell>
          <cell r="AC444">
            <v>6.9554000000000005E-2</v>
          </cell>
          <cell r="AD444">
            <v>7.3372000000000007E-2</v>
          </cell>
          <cell r="AE444">
            <v>7.9157000000000005E-2</v>
          </cell>
          <cell r="AF444">
            <v>8.6910000000000001E-2</v>
          </cell>
          <cell r="AG444">
            <v>9.4676999999999997E-2</v>
          </cell>
          <cell r="AH444">
            <v>0.08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</row>
        <row r="445">
          <cell r="A445" t="str">
            <v>RBU General ULHPAFUDC Debt (TOTAL - Utility &amp; NonReg PPE)</v>
          </cell>
          <cell r="B445" t="str">
            <v>RBU General ULHP</v>
          </cell>
          <cell r="C445" t="str">
            <v>AFUDC Debt (TOTAL - Utility &amp; NonReg PPE)</v>
          </cell>
          <cell r="D445">
            <v>0</v>
          </cell>
          <cell r="E445">
            <v>0</v>
          </cell>
          <cell r="F445">
            <v>25.623000000000001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3.331</v>
          </cell>
          <cell r="O445">
            <v>2.7279999999999998</v>
          </cell>
          <cell r="P445">
            <v>2.8689999999999998</v>
          </cell>
          <cell r="Q445">
            <v>3.0030000000000001</v>
          </cell>
          <cell r="R445">
            <v>4.0629999999999997</v>
          </cell>
          <cell r="S445">
            <v>3.2090000000000001</v>
          </cell>
          <cell r="T445">
            <v>3.2080000000000002</v>
          </cell>
          <cell r="U445">
            <v>3.2120000000000002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</row>
        <row r="446">
          <cell r="A446" t="str">
            <v>RBU General ULHPAFUDC Equity</v>
          </cell>
          <cell r="B446" t="str">
            <v>RBU General ULHP</v>
          </cell>
          <cell r="C446" t="str">
            <v>AFUDC Equity</v>
          </cell>
          <cell r="D446">
            <v>0</v>
          </cell>
          <cell r="E446">
            <v>0</v>
          </cell>
          <cell r="F446">
            <v>88.347999999999999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12.659000000000001</v>
          </cell>
          <cell r="O446">
            <v>10.374000000000001</v>
          </cell>
          <cell r="P446">
            <v>10.914</v>
          </cell>
          <cell r="Q446">
            <v>11.359</v>
          </cell>
          <cell r="R446">
            <v>6.12</v>
          </cell>
          <cell r="S446">
            <v>12.221</v>
          </cell>
          <cell r="T446">
            <v>12.345000000000001</v>
          </cell>
          <cell r="U446">
            <v>12.356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</row>
        <row r="447">
          <cell r="A447" t="str">
            <v>RBU General ULHPAllowance for equity funds used during construction (CF)</v>
          </cell>
          <cell r="B447" t="str">
            <v>RBU General ULHP</v>
          </cell>
          <cell r="C447" t="str">
            <v>Allowance for equity funds used during construction (CF)</v>
          </cell>
          <cell r="D447">
            <v>0</v>
          </cell>
          <cell r="E447">
            <v>18.186</v>
          </cell>
          <cell r="F447">
            <v>-642</v>
          </cell>
          <cell r="G447">
            <v>-82.723851999999994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-368</v>
          </cell>
          <cell r="R447">
            <v>-20</v>
          </cell>
          <cell r="S447">
            <v>-57</v>
          </cell>
          <cell r="T447">
            <v>-75</v>
          </cell>
          <cell r="U447">
            <v>-63</v>
          </cell>
          <cell r="V447">
            <v>-59</v>
          </cell>
          <cell r="W447">
            <v>-63</v>
          </cell>
          <cell r="X447">
            <v>-19</v>
          </cell>
          <cell r="Y447">
            <v>-5.4378000000000003E-2</v>
          </cell>
          <cell r="Z447">
            <v>-5.8154999999999998E-2</v>
          </cell>
          <cell r="AA447">
            <v>-6.1922999999999999E-2</v>
          </cell>
          <cell r="AB447">
            <v>-6.5726000000000007E-2</v>
          </cell>
          <cell r="AC447">
            <v>-6.9554000000000005E-2</v>
          </cell>
          <cell r="AD447">
            <v>-7.3372000000000007E-2</v>
          </cell>
          <cell r="AE447">
            <v>-7.9157000000000005E-2</v>
          </cell>
          <cell r="AF447">
            <v>-8.6910000000000001E-2</v>
          </cell>
          <cell r="AG447">
            <v>-9.4676999999999997E-2</v>
          </cell>
          <cell r="AH447">
            <v>-0.08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</row>
        <row r="448">
          <cell r="A448" t="str">
            <v>RBU General ULHPAmortization - Debt Items</v>
          </cell>
          <cell r="B448" t="str">
            <v>RBU General ULHP</v>
          </cell>
          <cell r="C448" t="str">
            <v>Amortization - Debt Items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</row>
        <row r="449">
          <cell r="A449" t="str">
            <v>RBU General ULHPBonus Depreciation - State</v>
          </cell>
          <cell r="B449" t="str">
            <v>RBU General ULHP</v>
          </cell>
          <cell r="C449" t="str">
            <v>Bonus Depreciation - State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</row>
        <row r="450">
          <cell r="A450" t="str">
            <v>RBU General ULHPCash &amp; Cash Equivalents (No Intercompany)</v>
          </cell>
          <cell r="B450" t="str">
            <v>RBU General ULHP</v>
          </cell>
          <cell r="C450" t="str">
            <v>Cash &amp; Cash Equivalents (No Intercompany)</v>
          </cell>
          <cell r="D450">
            <v>0</v>
          </cell>
          <cell r="E450">
            <v>0</v>
          </cell>
          <cell r="F450">
            <v>9875.6299999999992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9306.9529999999995</v>
          </cell>
          <cell r="N450">
            <v>9891.4969999999994</v>
          </cell>
          <cell r="O450">
            <v>9244.0259999999998</v>
          </cell>
          <cell r="P450">
            <v>6486.0959999999995</v>
          </cell>
          <cell r="Q450">
            <v>6772.6840000000002</v>
          </cell>
          <cell r="R450">
            <v>9293.6380000000008</v>
          </cell>
          <cell r="S450">
            <v>7887.68</v>
          </cell>
          <cell r="T450">
            <v>8730.0630000000001</v>
          </cell>
          <cell r="U450">
            <v>5845.1890000000003</v>
          </cell>
          <cell r="V450">
            <v>9875.6299999999992</v>
          </cell>
          <cell r="W450">
            <v>6695.4470000000001</v>
          </cell>
          <cell r="X450">
            <v>8055.4610000000002</v>
          </cell>
          <cell r="Y450">
            <v>5085.5554700000002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</row>
        <row r="451">
          <cell r="A451" t="str">
            <v>RBU General ULHPCash and cash equivalents at beginning of period (CF)</v>
          </cell>
          <cell r="B451" t="str">
            <v>RBU General ULHP</v>
          </cell>
          <cell r="C451" t="str">
            <v>Cash and cash equivalents at beginning of period (CF)</v>
          </cell>
          <cell r="D451">
            <v>0</v>
          </cell>
          <cell r="E451">
            <v>0</v>
          </cell>
          <cell r="F451">
            <v>0</v>
          </cell>
          <cell r="G451">
            <v>9875.6299999999992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9306.9529999999995</v>
          </cell>
          <cell r="O451">
            <v>9891.4969999999994</v>
          </cell>
          <cell r="P451">
            <v>9244.0259999999998</v>
          </cell>
          <cell r="Q451">
            <v>6486.0959999999995</v>
          </cell>
          <cell r="R451">
            <v>6772.6840000000002</v>
          </cell>
          <cell r="S451">
            <v>9293.6380000000008</v>
          </cell>
          <cell r="T451">
            <v>7887.68</v>
          </cell>
          <cell r="U451">
            <v>8730.0630000000001</v>
          </cell>
          <cell r="V451">
            <v>5845.1890000000003</v>
          </cell>
          <cell r="W451">
            <v>9875.6299999999992</v>
          </cell>
          <cell r="X451">
            <v>6695.4470000000001</v>
          </cell>
          <cell r="Y451">
            <v>8055.4610000000002</v>
          </cell>
          <cell r="Z451">
            <v>5085.5554700000002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</row>
        <row r="452">
          <cell r="A452" t="str">
            <v>RBU General ULHPCash and cash equivalents at end of period (CF)</v>
          </cell>
          <cell r="B452" t="str">
            <v>RBU General ULHP</v>
          </cell>
          <cell r="C452" t="str">
            <v>Cash and cash equivalents at end of period (CF)</v>
          </cell>
          <cell r="D452">
            <v>0</v>
          </cell>
          <cell r="E452">
            <v>0</v>
          </cell>
          <cell r="F452">
            <v>9875.6299999999992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9306.9529999999995</v>
          </cell>
          <cell r="N452">
            <v>9891.4969999999994</v>
          </cell>
          <cell r="O452">
            <v>9244.0259999999998</v>
          </cell>
          <cell r="P452">
            <v>6486.0959999999995</v>
          </cell>
          <cell r="Q452">
            <v>6772.6840000000002</v>
          </cell>
          <cell r="R452">
            <v>9293.6380000000008</v>
          </cell>
          <cell r="S452">
            <v>7887.68</v>
          </cell>
          <cell r="T452">
            <v>8730.0630000000001</v>
          </cell>
          <cell r="U452">
            <v>5845.1890000000003</v>
          </cell>
          <cell r="V452">
            <v>9875.6299999999992</v>
          </cell>
          <cell r="W452">
            <v>6695.4470000000001</v>
          </cell>
          <cell r="X452">
            <v>8055.4610000000002</v>
          </cell>
          <cell r="Y452">
            <v>5085.5554700000002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</row>
        <row r="453">
          <cell r="A453" t="str">
            <v>RBU General ULHPChange in common stock (CF)</v>
          </cell>
          <cell r="B453" t="str">
            <v>RBU General ULHP</v>
          </cell>
          <cell r="C453" t="str">
            <v>Change in common stock (CF)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</row>
        <row r="454">
          <cell r="A454" t="str">
            <v>RBU General ULHPChange in contributed capital (CF)</v>
          </cell>
          <cell r="B454" t="str">
            <v>RBU General ULHP</v>
          </cell>
          <cell r="C454" t="str">
            <v>Change in contributed capital (CF)</v>
          </cell>
          <cell r="D454">
            <v>0</v>
          </cell>
          <cell r="E454">
            <v>0</v>
          </cell>
          <cell r="F454">
            <v>0</v>
          </cell>
          <cell r="G454">
            <v>139855</v>
          </cell>
          <cell r="H454">
            <v>20805.618116000001</v>
          </cell>
          <cell r="I454">
            <v>-1401.078978</v>
          </cell>
          <cell r="J454">
            <v>-1527.5736280000001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145282</v>
          </cell>
          <cell r="X454">
            <v>-5427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21993.878842999999</v>
          </cell>
          <cell r="AJ454">
            <v>-105.47115700000001</v>
          </cell>
          <cell r="AK454">
            <v>-105.97415700000001</v>
          </cell>
          <cell r="AL454">
            <v>-106.48015700000001</v>
          </cell>
          <cell r="AM454">
            <v>-106.988157</v>
          </cell>
          <cell r="AN454">
            <v>-107.49815700000001</v>
          </cell>
          <cell r="AO454">
            <v>-108.011157</v>
          </cell>
          <cell r="AP454">
            <v>-108.526157</v>
          </cell>
          <cell r="AQ454">
            <v>-109.044157</v>
          </cell>
          <cell r="AR454">
            <v>-109.565157</v>
          </cell>
          <cell r="AS454">
            <v>-110.088157</v>
          </cell>
          <cell r="AT454">
            <v>-110.61415700000001</v>
          </cell>
        </row>
        <row r="455">
          <cell r="A455" t="str">
            <v>RBU General ULHPChange in net position of energy risk management activities (CF)</v>
          </cell>
          <cell r="B455" t="str">
            <v>RBU General ULHP</v>
          </cell>
          <cell r="C455" t="str">
            <v>Change in net position of energy risk management activities (CF)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</row>
        <row r="456">
          <cell r="A456" t="str">
            <v>RBU General ULHPChange in short-term debt (CF)</v>
          </cell>
          <cell r="B456" t="str">
            <v>RBU General ULHP</v>
          </cell>
          <cell r="C456" t="str">
            <v>Change in short-term debt (CF)</v>
          </cell>
          <cell r="D456">
            <v>0</v>
          </cell>
          <cell r="E456">
            <v>-33986.65</v>
          </cell>
          <cell r="F456">
            <v>18531</v>
          </cell>
          <cell r="G456">
            <v>60669.916637000002</v>
          </cell>
          <cell r="H456">
            <v>-22098.85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-5782</v>
          </cell>
          <cell r="R456">
            <v>572</v>
          </cell>
          <cell r="S456">
            <v>3527</v>
          </cell>
          <cell r="T456">
            <v>1404</v>
          </cell>
          <cell r="U456">
            <v>4912</v>
          </cell>
          <cell r="V456">
            <v>13898</v>
          </cell>
          <cell r="W456">
            <v>108703</v>
          </cell>
          <cell r="X456">
            <v>-16577</v>
          </cell>
          <cell r="Y456">
            <v>-53554.93015</v>
          </cell>
          <cell r="Z456">
            <v>4635.1042319999997</v>
          </cell>
          <cell r="AA456">
            <v>2731.3990389999999</v>
          </cell>
          <cell r="AB456">
            <v>5011.7670209999997</v>
          </cell>
          <cell r="AC456">
            <v>-296.34480600000001</v>
          </cell>
          <cell r="AD456">
            <v>279.26096200000001</v>
          </cell>
          <cell r="AE456">
            <v>4687.9942879999999</v>
          </cell>
          <cell r="AF456">
            <v>866.00316899999996</v>
          </cell>
          <cell r="AG456">
            <v>-1867.4371189999999</v>
          </cell>
          <cell r="AH456">
            <v>6051.1</v>
          </cell>
          <cell r="AI456">
            <v>-22098.85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</row>
        <row r="457">
          <cell r="A457" t="str">
            <v>RBU General ULHPConstruction expenditures (lncl AFUDC) (CF)</v>
          </cell>
          <cell r="B457" t="str">
            <v>RBU General ULHP</v>
          </cell>
          <cell r="C457" t="str">
            <v>Construction expenditures (lncl AFUDC) (CF)</v>
          </cell>
          <cell r="D457">
            <v>0</v>
          </cell>
          <cell r="E457">
            <v>-33838.527000000002</v>
          </cell>
          <cell r="F457">
            <v>-47144</v>
          </cell>
          <cell r="G457">
            <v>-36406.728113999998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-24229</v>
          </cell>
          <cell r="R457">
            <v>-4427</v>
          </cell>
          <cell r="S457">
            <v>-3594</v>
          </cell>
          <cell r="T457">
            <v>-3559</v>
          </cell>
          <cell r="U457">
            <v>-3898</v>
          </cell>
          <cell r="V457">
            <v>-7437</v>
          </cell>
          <cell r="W457">
            <v>-3967</v>
          </cell>
          <cell r="X457">
            <v>-3133</v>
          </cell>
          <cell r="Y457">
            <v>-4249.0413699999999</v>
          </cell>
          <cell r="Z457">
            <v>-3745.109015</v>
          </cell>
          <cell r="AA457">
            <v>-4455.5384629999999</v>
          </cell>
          <cell r="AB457">
            <v>-2933.1710269999999</v>
          </cell>
          <cell r="AC457">
            <v>-2671.0789439999999</v>
          </cell>
          <cell r="AD457">
            <v>-2489.6334609999999</v>
          </cell>
          <cell r="AE457">
            <v>-2708.097029</v>
          </cell>
          <cell r="AF457">
            <v>-2294.7978859999998</v>
          </cell>
          <cell r="AG457">
            <v>-1936.3009199999999</v>
          </cell>
          <cell r="AH457">
            <v>-1823.96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</row>
        <row r="458">
          <cell r="A458" t="str">
            <v>RBU General ULHPCost of Removal (CF)</v>
          </cell>
          <cell r="B458" t="str">
            <v>RBU General ULHP</v>
          </cell>
          <cell r="C458" t="str">
            <v>Cost of Removal (CF)</v>
          </cell>
          <cell r="D458">
            <v>0</v>
          </cell>
          <cell r="E458">
            <v>0</v>
          </cell>
          <cell r="F458">
            <v>-1188</v>
          </cell>
          <cell r="G458">
            <v>-278.32073000000003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-632</v>
          </cell>
          <cell r="R458">
            <v>-113</v>
          </cell>
          <cell r="S458">
            <v>-113</v>
          </cell>
          <cell r="T458">
            <v>-80</v>
          </cell>
          <cell r="U458">
            <v>-110</v>
          </cell>
          <cell r="V458">
            <v>-140</v>
          </cell>
          <cell r="W458">
            <v>9</v>
          </cell>
          <cell r="X458">
            <v>-233</v>
          </cell>
          <cell r="Y458">
            <v>-5.3674999999999997</v>
          </cell>
          <cell r="Z458">
            <v>-5.3851990000000001</v>
          </cell>
          <cell r="AA458">
            <v>-5.4028989999999997</v>
          </cell>
          <cell r="AB458">
            <v>-5.2560279999999997</v>
          </cell>
          <cell r="AC458">
            <v>-5.4393089999999997</v>
          </cell>
          <cell r="AD458">
            <v>-5.4575139999999998</v>
          </cell>
          <cell r="AE458">
            <v>-5.4757199999999999</v>
          </cell>
          <cell r="AF458">
            <v>-5.4939249999999999</v>
          </cell>
          <cell r="AG458">
            <v>-5.5126359999999996</v>
          </cell>
          <cell r="AH458">
            <v>-5.53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</row>
        <row r="459">
          <cell r="A459" t="str">
            <v>RBU General ULHPCumulative effect of a change in accounting principles, net of tax (CF)</v>
          </cell>
          <cell r="B459" t="str">
            <v>RBU General ULHP</v>
          </cell>
          <cell r="C459" t="str">
            <v>Cumulative effect of a change in accounting principles, net of tax (CF)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</row>
        <row r="460">
          <cell r="A460" t="str">
            <v>RBU General ULHPCumulative effect of a change in acctg principles net of tax</v>
          </cell>
          <cell r="B460" t="str">
            <v>RBU General ULHP</v>
          </cell>
          <cell r="C460" t="str">
            <v>Cumulative effect of a change in acctg principles net of tax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</row>
        <row r="461">
          <cell r="A461" t="str">
            <v>RBU General ULHPDeferred costs under gas recovery mechanism (CF)</v>
          </cell>
          <cell r="B461" t="str">
            <v>RBU General ULHP</v>
          </cell>
          <cell r="C461" t="str">
            <v>Deferred costs under gas recovery mechanism (CF)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</row>
        <row r="462">
          <cell r="A462" t="str">
            <v>RBU General ULHPDeferred Fuel</v>
          </cell>
          <cell r="B462" t="str">
            <v>RBU General ULHP</v>
          </cell>
          <cell r="C462" t="str">
            <v>Deferred Fuel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</row>
        <row r="463">
          <cell r="A463" t="str">
            <v>RBU General ULHPDeferred income taxes and investment tax credits - net (CF)</v>
          </cell>
          <cell r="B463" t="str">
            <v>RBU General ULHP</v>
          </cell>
          <cell r="C463" t="str">
            <v>Deferred income taxes and investment tax credits - net (CF)</v>
          </cell>
          <cell r="D463">
            <v>0</v>
          </cell>
          <cell r="E463">
            <v>7348.2190000000001</v>
          </cell>
          <cell r="F463">
            <v>2161</v>
          </cell>
          <cell r="G463">
            <v>-3178.8508550000001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2966</v>
          </cell>
          <cell r="R463">
            <v>-783</v>
          </cell>
          <cell r="S463">
            <v>2113</v>
          </cell>
          <cell r="T463">
            <v>1237</v>
          </cell>
          <cell r="U463">
            <v>2332</v>
          </cell>
          <cell r="V463">
            <v>-5704</v>
          </cell>
          <cell r="W463">
            <v>7226</v>
          </cell>
          <cell r="X463">
            <v>-7595</v>
          </cell>
          <cell r="Y463">
            <v>-260.86945900000001</v>
          </cell>
          <cell r="Z463">
            <v>-289.99033400000002</v>
          </cell>
          <cell r="AA463">
            <v>-267.86558000000002</v>
          </cell>
          <cell r="AB463">
            <v>-273.593164</v>
          </cell>
          <cell r="AC463">
            <v>-289.59755100000001</v>
          </cell>
          <cell r="AD463">
            <v>-287.27521000000002</v>
          </cell>
          <cell r="AE463">
            <v>-289.40211199999999</v>
          </cell>
          <cell r="AF463">
            <v>-278.25316600000002</v>
          </cell>
          <cell r="AG463">
            <v>-283.49428</v>
          </cell>
          <cell r="AH463">
            <v>-289.51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</row>
        <row r="464">
          <cell r="A464" t="str">
            <v>RBU General ULHPDepreciation - Book Total</v>
          </cell>
          <cell r="B464" t="str">
            <v>RBU General ULHP</v>
          </cell>
          <cell r="C464" t="str">
            <v>Depreciation - Book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</row>
        <row r="465">
          <cell r="A465" t="str">
            <v>RBU General ULHPDepreciation (CF)</v>
          </cell>
          <cell r="B465" t="str">
            <v>RBU General ULHP</v>
          </cell>
          <cell r="C465" t="str">
            <v>Depreciation (CF)</v>
          </cell>
          <cell r="D465">
            <v>0</v>
          </cell>
          <cell r="E465">
            <v>20034.054</v>
          </cell>
          <cell r="F465">
            <v>20625</v>
          </cell>
          <cell r="G465">
            <v>23876.547176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12026</v>
          </cell>
          <cell r="R465">
            <v>1757</v>
          </cell>
          <cell r="S465">
            <v>1764</v>
          </cell>
          <cell r="T465">
            <v>1861</v>
          </cell>
          <cell r="U465">
            <v>1793</v>
          </cell>
          <cell r="V465">
            <v>1424</v>
          </cell>
          <cell r="W465">
            <v>3102</v>
          </cell>
          <cell r="X465">
            <v>3115</v>
          </cell>
          <cell r="Y465">
            <v>1737.7365050000001</v>
          </cell>
          <cell r="Z465">
            <v>1740.7422549999999</v>
          </cell>
          <cell r="AA465">
            <v>1741.6033399999999</v>
          </cell>
          <cell r="AB465">
            <v>1746.810397</v>
          </cell>
          <cell r="AC465">
            <v>1769.036746</v>
          </cell>
          <cell r="AD465">
            <v>1770.472919</v>
          </cell>
          <cell r="AE465">
            <v>1773.311009</v>
          </cell>
          <cell r="AF465">
            <v>1776.8891599999999</v>
          </cell>
          <cell r="AG465">
            <v>1793.914845</v>
          </cell>
          <cell r="AH465">
            <v>1809.03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</row>
        <row r="466">
          <cell r="A466" t="str">
            <v>RBU General ULHPDepreciation Expense - Utility</v>
          </cell>
          <cell r="B466" t="str">
            <v>RBU General ULHP</v>
          </cell>
          <cell r="C466" t="str">
            <v>Depreciation Expense - Utility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</row>
        <row r="467">
          <cell r="A467" t="str">
            <v>RBU General ULHPDiscontinued Operations Net of Tax</v>
          </cell>
          <cell r="B467" t="str">
            <v>RBU General ULHP</v>
          </cell>
          <cell r="C467" t="str">
            <v>Discontinued Operations Net of Tax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</row>
        <row r="468">
          <cell r="A468" t="str">
            <v>RBU General ULHPDividends on common stock and Preferred Stock (CF)</v>
          </cell>
          <cell r="B468" t="str">
            <v>RBU General ULHP</v>
          </cell>
          <cell r="C468" t="str">
            <v>Dividends on common stock and Preferred Stock (CF)</v>
          </cell>
          <cell r="D468">
            <v>0</v>
          </cell>
          <cell r="E468">
            <v>-14600</v>
          </cell>
          <cell r="F468">
            <v>-9965</v>
          </cell>
          <cell r="G468">
            <v>-7585.5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-9965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-3792.75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-3792.75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</row>
        <row r="469">
          <cell r="A469" t="str">
            <v>RBU General ULHPDividends Payable</v>
          </cell>
          <cell r="B469" t="str">
            <v>RBU General ULHP</v>
          </cell>
          <cell r="C469" t="str">
            <v>Dividends Payable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</row>
        <row r="470">
          <cell r="A470" t="str">
            <v>RBU General ULHPEBIT</v>
          </cell>
          <cell r="B470" t="str">
            <v>RBU General ULHP</v>
          </cell>
          <cell r="C470" t="str">
            <v>EBIT</v>
          </cell>
          <cell r="D470">
            <v>0</v>
          </cell>
          <cell r="E470">
            <v>0</v>
          </cell>
          <cell r="F470">
            <v>245.911</v>
          </cell>
          <cell r="G470">
            <v>2916.8557500000002</v>
          </cell>
          <cell r="H470">
            <v>2139.5357519999998</v>
          </cell>
          <cell r="I470">
            <v>2171.6287910000001</v>
          </cell>
          <cell r="J470">
            <v>2204.203223</v>
          </cell>
          <cell r="K470">
            <v>0</v>
          </cell>
          <cell r="L470">
            <v>0</v>
          </cell>
          <cell r="M470">
            <v>10.433999999999999</v>
          </cell>
          <cell r="N470">
            <v>-51.793999999999997</v>
          </cell>
          <cell r="O470">
            <v>-389.01499999999999</v>
          </cell>
          <cell r="P470">
            <v>-396.57799999999997</v>
          </cell>
          <cell r="Q470">
            <v>-301.40899999999999</v>
          </cell>
          <cell r="R470">
            <v>2014.568</v>
          </cell>
          <cell r="S470">
            <v>-273.40199999999999</v>
          </cell>
          <cell r="T470">
            <v>-355.97300000000001</v>
          </cell>
          <cell r="U470">
            <v>-463.41</v>
          </cell>
          <cell r="V470">
            <v>452.49</v>
          </cell>
          <cell r="W470">
            <v>540.89400000000001</v>
          </cell>
          <cell r="X470">
            <v>619.36400000000003</v>
          </cell>
          <cell r="Y470">
            <v>175.65975</v>
          </cell>
          <cell r="Z470">
            <v>175.65975</v>
          </cell>
          <cell r="AA470">
            <v>175.65975</v>
          </cell>
          <cell r="AB470">
            <v>175.65975</v>
          </cell>
          <cell r="AC470">
            <v>175.65975</v>
          </cell>
          <cell r="AD470">
            <v>175.65975</v>
          </cell>
          <cell r="AE470">
            <v>175.65975</v>
          </cell>
          <cell r="AF470">
            <v>175.65975</v>
          </cell>
          <cell r="AG470">
            <v>175.65975</v>
          </cell>
          <cell r="AH470">
            <v>175.66</v>
          </cell>
          <cell r="AI470">
            <v>178.294646</v>
          </cell>
          <cell r="AJ470">
            <v>178.294646</v>
          </cell>
          <cell r="AK470">
            <v>178.294646</v>
          </cell>
          <cell r="AL470">
            <v>178.294646</v>
          </cell>
          <cell r="AM470">
            <v>178.294646</v>
          </cell>
          <cell r="AN470">
            <v>178.294646</v>
          </cell>
          <cell r="AO470">
            <v>178.294646</v>
          </cell>
          <cell r="AP470">
            <v>178.294646</v>
          </cell>
          <cell r="AQ470">
            <v>178.294646</v>
          </cell>
          <cell r="AR470">
            <v>178.294646</v>
          </cell>
          <cell r="AS470">
            <v>178.294646</v>
          </cell>
          <cell r="AT470">
            <v>178.294646</v>
          </cell>
        </row>
        <row r="471">
          <cell r="A471" t="str">
            <v>RBU General ULHPEBIT</v>
          </cell>
          <cell r="B471" t="str">
            <v>RBU General ULHP</v>
          </cell>
          <cell r="C471" t="str">
            <v>EBIT</v>
          </cell>
          <cell r="D471">
            <v>0</v>
          </cell>
          <cell r="E471">
            <v>0</v>
          </cell>
          <cell r="F471">
            <v>245.911</v>
          </cell>
          <cell r="G471">
            <v>2916.8557500000002</v>
          </cell>
          <cell r="H471">
            <v>2139.5357519999998</v>
          </cell>
          <cell r="I471">
            <v>2171.6287910000001</v>
          </cell>
          <cell r="J471">
            <v>2204.203223</v>
          </cell>
          <cell r="K471">
            <v>0</v>
          </cell>
          <cell r="L471">
            <v>0</v>
          </cell>
          <cell r="M471">
            <v>10.433999999999999</v>
          </cell>
          <cell r="N471">
            <v>-51.793999999999997</v>
          </cell>
          <cell r="O471">
            <v>-389.01499999999999</v>
          </cell>
          <cell r="P471">
            <v>-396.57799999999997</v>
          </cell>
          <cell r="Q471">
            <v>-301.40899999999999</v>
          </cell>
          <cell r="R471">
            <v>2014.568</v>
          </cell>
          <cell r="S471">
            <v>-273.40199999999999</v>
          </cell>
          <cell r="T471">
            <v>-355.97300000000001</v>
          </cell>
          <cell r="U471">
            <v>-463.41</v>
          </cell>
          <cell r="V471">
            <v>452.49</v>
          </cell>
          <cell r="W471">
            <v>540.89400000000001</v>
          </cell>
          <cell r="X471">
            <v>619.36400000000003</v>
          </cell>
          <cell r="Y471">
            <v>175.65975</v>
          </cell>
          <cell r="Z471">
            <v>175.65975</v>
          </cell>
          <cell r="AA471">
            <v>175.65975</v>
          </cell>
          <cell r="AB471">
            <v>175.65975</v>
          </cell>
          <cell r="AC471">
            <v>175.65975</v>
          </cell>
          <cell r="AD471">
            <v>175.65975</v>
          </cell>
          <cell r="AE471">
            <v>175.65975</v>
          </cell>
          <cell r="AF471">
            <v>175.65975</v>
          </cell>
          <cell r="AG471">
            <v>175.65975</v>
          </cell>
          <cell r="AH471">
            <v>175.66</v>
          </cell>
          <cell r="AI471">
            <v>178.294646</v>
          </cell>
          <cell r="AJ471">
            <v>178.294646</v>
          </cell>
          <cell r="AK471">
            <v>178.294646</v>
          </cell>
          <cell r="AL471">
            <v>178.294646</v>
          </cell>
          <cell r="AM471">
            <v>178.294646</v>
          </cell>
          <cell r="AN471">
            <v>178.294646</v>
          </cell>
          <cell r="AO471">
            <v>178.294646</v>
          </cell>
          <cell r="AP471">
            <v>178.294646</v>
          </cell>
          <cell r="AQ471">
            <v>178.294646</v>
          </cell>
          <cell r="AR471">
            <v>178.294646</v>
          </cell>
          <cell r="AS471">
            <v>178.294646</v>
          </cell>
          <cell r="AT471">
            <v>178.294646</v>
          </cell>
        </row>
        <row r="472">
          <cell r="A472" t="str">
            <v>RBU General ULHPEmission Allowances-Total</v>
          </cell>
          <cell r="B472" t="str">
            <v>RBU General ULHP</v>
          </cell>
          <cell r="C472" t="str">
            <v>Emission Allowances-Total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</row>
        <row r="473">
          <cell r="A473" t="str">
            <v>RBU General ULHPEnergy Risk Management - current assets</v>
          </cell>
          <cell r="B473" t="str">
            <v>RBU General ULHP</v>
          </cell>
          <cell r="C473" t="str">
            <v>Energy Risk Management - current assets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</row>
        <row r="474">
          <cell r="A474" t="str">
            <v>RBU General ULHPEnergy risk management - Current Liabilities</v>
          </cell>
          <cell r="B474" t="str">
            <v>RBU General ULHP</v>
          </cell>
          <cell r="C474" t="str">
            <v>Energy risk management - Current Liabilities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</row>
        <row r="475">
          <cell r="A475" t="str">
            <v>RBU General ULHPEnergy risk management - non current assets</v>
          </cell>
          <cell r="B475" t="str">
            <v>RBU General ULHP</v>
          </cell>
          <cell r="C475" t="str">
            <v>Energy risk management - non current assets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</row>
        <row r="476">
          <cell r="A476" t="str">
            <v>RBU General ULHPEnergy risk management - non current liabilities</v>
          </cell>
          <cell r="B476" t="str">
            <v>RBU General ULHP</v>
          </cell>
          <cell r="C476" t="str">
            <v>Energy risk management - non current liabilities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</row>
        <row r="477">
          <cell r="A477" t="str">
            <v>RBU General ULHPEquity in earnings (losses) of unconsolidated subsidiaries</v>
          </cell>
          <cell r="B477" t="str">
            <v>RBU General ULHP</v>
          </cell>
          <cell r="C477" t="str">
            <v>Equity in earnings (losses) of unconsolidated subsidiaries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</row>
        <row r="478">
          <cell r="A478" t="str">
            <v>RBU General ULHPEquity in earnings of unconsolidated subsidiaries (CF)</v>
          </cell>
          <cell r="B478" t="str">
            <v>RBU General ULHP</v>
          </cell>
          <cell r="C478" t="str">
            <v>Equity in earnings of unconsolidated subsidiaries (CF)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</row>
        <row r="479">
          <cell r="A479" t="str">
            <v>RBU General ULHPFederal Taxes - Above</v>
          </cell>
          <cell r="B479" t="str">
            <v>RBU General ULHP</v>
          </cell>
          <cell r="C479" t="str">
            <v>Federal Taxes - Above</v>
          </cell>
          <cell r="D479">
            <v>0</v>
          </cell>
          <cell r="E479">
            <v>0</v>
          </cell>
          <cell r="F479">
            <v>205.75200000000001</v>
          </cell>
          <cell r="G479">
            <v>2235.2950409999999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-432.03800000000001</v>
          </cell>
          <cell r="O479">
            <v>-408.149</v>
          </cell>
          <cell r="P479">
            <v>211.93299999999999</v>
          </cell>
          <cell r="Q479">
            <v>-298.678</v>
          </cell>
          <cell r="R479">
            <v>-565.85299999999995</v>
          </cell>
          <cell r="S479">
            <v>-90.798000000000002</v>
          </cell>
          <cell r="T479">
            <v>-79.046999999999997</v>
          </cell>
          <cell r="U479">
            <v>508.31200000000001</v>
          </cell>
          <cell r="V479">
            <v>1360.07</v>
          </cell>
          <cell r="W479">
            <v>-4697.299</v>
          </cell>
          <cell r="X479">
            <v>5967.1970000000001</v>
          </cell>
          <cell r="Y479">
            <v>1282.217083</v>
          </cell>
          <cell r="Z479">
            <v>-853.26372400000002</v>
          </cell>
          <cell r="AA479">
            <v>-212.138431</v>
          </cell>
          <cell r="AB479">
            <v>-250.85797600000001</v>
          </cell>
          <cell r="AC479">
            <v>-225.17189099999999</v>
          </cell>
          <cell r="AD479">
            <v>30.441143</v>
          </cell>
          <cell r="AE479">
            <v>-279.29906099999999</v>
          </cell>
          <cell r="AF479">
            <v>-132.81375199999999</v>
          </cell>
          <cell r="AG479">
            <v>275.82364999999999</v>
          </cell>
          <cell r="AH479">
            <v>1330.46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</row>
        <row r="480">
          <cell r="A480" t="str">
            <v>RBU General ULHPFuel Inventory</v>
          </cell>
          <cell r="B480" t="str">
            <v>RBU General ULHP</v>
          </cell>
          <cell r="C480" t="str">
            <v>Fuel Inventory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</row>
        <row r="481">
          <cell r="A481" t="str">
            <v>RBU General ULHPFuel used in electric production</v>
          </cell>
          <cell r="B481" t="str">
            <v>RBU General ULHP</v>
          </cell>
          <cell r="C481" t="str">
            <v>Fuel used in electric production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</row>
        <row r="482">
          <cell r="A482" t="str">
            <v>RBU General ULHPGain/Loss on Sale of Assets (CF)</v>
          </cell>
          <cell r="B482" t="str">
            <v>RBU General ULHP</v>
          </cell>
          <cell r="C482" t="str">
            <v>Gain/Loss on Sale of Assets (CF)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</row>
        <row r="483">
          <cell r="A483" t="str">
            <v>RBU General ULHPGas Purchased</v>
          </cell>
          <cell r="B483" t="str">
            <v>RBU General ULHP</v>
          </cell>
          <cell r="C483" t="str">
            <v>Gas Purchased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</row>
        <row r="484">
          <cell r="A484" t="str">
            <v>RBU General ULHPIncome before Disc Ops &amp; Cumulative eff. Of chg in acctg principles</v>
          </cell>
          <cell r="B484" t="str">
            <v>RBU General ULHP</v>
          </cell>
          <cell r="C484" t="str">
            <v>Income before Disc Ops &amp; Cumulative eff. Of chg in acctg principles</v>
          </cell>
          <cell r="D484">
            <v>0</v>
          </cell>
          <cell r="E484">
            <v>0</v>
          </cell>
          <cell r="F484">
            <v>-107.399</v>
          </cell>
          <cell r="G484">
            <v>-877.97712999999999</v>
          </cell>
          <cell r="H484">
            <v>1293.231884</v>
          </cell>
          <cell r="I484">
            <v>1401.078978</v>
          </cell>
          <cell r="J484">
            <v>1527.5736280000001</v>
          </cell>
          <cell r="K484">
            <v>0</v>
          </cell>
          <cell r="L484">
            <v>0</v>
          </cell>
          <cell r="M484">
            <v>10.433999999999999</v>
          </cell>
          <cell r="N484">
            <v>365.267</v>
          </cell>
          <cell r="O484">
            <v>2.7589999999999999</v>
          </cell>
          <cell r="P484">
            <v>-624.01199999999994</v>
          </cell>
          <cell r="Q484">
            <v>-19.231000000000002</v>
          </cell>
          <cell r="R484">
            <v>2564.8989999999999</v>
          </cell>
          <cell r="S484">
            <v>-198.405</v>
          </cell>
          <cell r="T484">
            <v>-293.34800000000001</v>
          </cell>
          <cell r="U484">
            <v>-987.89200000000005</v>
          </cell>
          <cell r="V484">
            <v>-927.87</v>
          </cell>
          <cell r="W484">
            <v>4885.1109999999999</v>
          </cell>
          <cell r="X484">
            <v>-5695.2520000000004</v>
          </cell>
          <cell r="Y484">
            <v>-1227.6577400000001</v>
          </cell>
          <cell r="Z484">
            <v>996.51865799999996</v>
          </cell>
          <cell r="AA484">
            <v>330.31968899999998</v>
          </cell>
          <cell r="AB484">
            <v>353.53137500000003</v>
          </cell>
          <cell r="AC484">
            <v>318.355096</v>
          </cell>
          <cell r="AD484">
            <v>62.267516999999998</v>
          </cell>
          <cell r="AE484">
            <v>362.42891400000002</v>
          </cell>
          <cell r="AF484">
            <v>204.484039</v>
          </cell>
          <cell r="AG484">
            <v>-202.33367699999999</v>
          </cell>
          <cell r="AH484">
            <v>-1265.75</v>
          </cell>
          <cell r="AI484">
            <v>104.97115700000001</v>
          </cell>
          <cell r="AJ484">
            <v>105.47115700000001</v>
          </cell>
          <cell r="AK484">
            <v>105.97415700000001</v>
          </cell>
          <cell r="AL484">
            <v>106.48015700000001</v>
          </cell>
          <cell r="AM484">
            <v>106.988157</v>
          </cell>
          <cell r="AN484">
            <v>107.49815700000001</v>
          </cell>
          <cell r="AO484">
            <v>108.011157</v>
          </cell>
          <cell r="AP484">
            <v>108.526157</v>
          </cell>
          <cell r="AQ484">
            <v>109.044157</v>
          </cell>
          <cell r="AR484">
            <v>109.565157</v>
          </cell>
          <cell r="AS484">
            <v>110.088157</v>
          </cell>
          <cell r="AT484">
            <v>110.61415700000001</v>
          </cell>
        </row>
        <row r="485">
          <cell r="A485" t="str">
            <v>RBU General ULHPIncome taxes (CF)</v>
          </cell>
          <cell r="B485" t="str">
            <v>RBU General ULHP</v>
          </cell>
          <cell r="C485" t="str">
            <v>Income taxes (CF)</v>
          </cell>
          <cell r="D485">
            <v>0</v>
          </cell>
          <cell r="E485">
            <v>2827</v>
          </cell>
          <cell r="F485">
            <v>0</v>
          </cell>
          <cell r="G485">
            <v>5657.7255889999997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1414.431863</v>
          </cell>
          <cell r="AA485">
            <v>0</v>
          </cell>
          <cell r="AB485">
            <v>1414.431863</v>
          </cell>
          <cell r="AC485">
            <v>0</v>
          </cell>
          <cell r="AD485">
            <v>0</v>
          </cell>
          <cell r="AE485">
            <v>1414.431863</v>
          </cell>
          <cell r="AF485">
            <v>0</v>
          </cell>
          <cell r="AG485">
            <v>0</v>
          </cell>
          <cell r="AH485">
            <v>1414.43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</row>
        <row r="486">
          <cell r="A486" t="str">
            <v>RBU General ULHPIncome Taxes Payable</v>
          </cell>
          <cell r="B486" t="str">
            <v>RBU General ULHP</v>
          </cell>
          <cell r="C486" t="str">
            <v>Income Taxes Payable</v>
          </cell>
          <cell r="D486">
            <v>0</v>
          </cell>
          <cell r="E486">
            <v>0</v>
          </cell>
          <cell r="F486">
            <v>2202.52</v>
          </cell>
          <cell r="G486">
            <v>-1578.11</v>
          </cell>
          <cell r="H486">
            <v>-1578.11</v>
          </cell>
          <cell r="I486">
            <v>-1578.11</v>
          </cell>
          <cell r="J486">
            <v>-1578.11</v>
          </cell>
          <cell r="K486">
            <v>0</v>
          </cell>
          <cell r="L486">
            <v>0</v>
          </cell>
          <cell r="M486">
            <v>3065.2849999999999</v>
          </cell>
          <cell r="N486">
            <v>532.99699999999996</v>
          </cell>
          <cell r="O486">
            <v>7090.8720000000003</v>
          </cell>
          <cell r="P486">
            <v>-1934.115</v>
          </cell>
          <cell r="Q486">
            <v>-1983.136</v>
          </cell>
          <cell r="R486">
            <v>-1680.5619999999999</v>
          </cell>
          <cell r="S486">
            <v>-1217.8920000000001</v>
          </cell>
          <cell r="T486">
            <v>-1276.002</v>
          </cell>
          <cell r="U486">
            <v>847.88900000000001</v>
          </cell>
          <cell r="V486">
            <v>2202.52</v>
          </cell>
          <cell r="W486">
            <v>-4077.7429999999999</v>
          </cell>
          <cell r="X486">
            <v>1080.691</v>
          </cell>
          <cell r="Y486">
            <v>2692.8754560000002</v>
          </cell>
          <cell r="Z486">
            <v>496.39132000000001</v>
          </cell>
          <cell r="AA486">
            <v>594.61520399999995</v>
          </cell>
          <cell r="AB486">
            <v>-1041.6770610000001</v>
          </cell>
          <cell r="AC486">
            <v>-917.71810200000004</v>
          </cell>
          <cell r="AD486">
            <v>-542.13318200000003</v>
          </cell>
          <cell r="AE486">
            <v>-2273.2222919999999</v>
          </cell>
          <cell r="AF486">
            <v>-2065.4564220000002</v>
          </cell>
          <cell r="AG486">
            <v>-1446.1386460000001</v>
          </cell>
          <cell r="AH486">
            <v>-1578.11</v>
          </cell>
          <cell r="AI486">
            <v>-1578.11</v>
          </cell>
          <cell r="AJ486">
            <v>-1578.11</v>
          </cell>
          <cell r="AK486">
            <v>-1578.11</v>
          </cell>
          <cell r="AL486">
            <v>-1578.11</v>
          </cell>
          <cell r="AM486">
            <v>-1578.11</v>
          </cell>
          <cell r="AN486">
            <v>-1578.11</v>
          </cell>
          <cell r="AO486">
            <v>-1578.11</v>
          </cell>
          <cell r="AP486">
            <v>-1578.11</v>
          </cell>
          <cell r="AQ486">
            <v>-1578.11</v>
          </cell>
          <cell r="AR486">
            <v>-1578.11</v>
          </cell>
          <cell r="AS486">
            <v>-1578.11</v>
          </cell>
          <cell r="AT486">
            <v>-1578.11</v>
          </cell>
        </row>
        <row r="487">
          <cell r="A487" t="str">
            <v>RBU General ULHPInterest (net of amount capitalized) (CF)</v>
          </cell>
          <cell r="B487" t="str">
            <v>RBU General ULHP</v>
          </cell>
          <cell r="C487" t="str">
            <v>Interest (net of amount capitalized) (CF)</v>
          </cell>
          <cell r="D487">
            <v>0</v>
          </cell>
          <cell r="E487">
            <v>4795.7120000000004</v>
          </cell>
          <cell r="F487">
            <v>0</v>
          </cell>
          <cell r="G487">
            <v>5561.6363879999999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472.61286100000001</v>
          </cell>
          <cell r="Z487">
            <v>303.99165799999997</v>
          </cell>
          <cell r="AA487">
            <v>-8.66479</v>
          </cell>
          <cell r="AB487">
            <v>529.79428399999995</v>
          </cell>
          <cell r="AC487">
            <v>977.79316300000005</v>
          </cell>
          <cell r="AD487">
            <v>48.913375000000002</v>
          </cell>
          <cell r="AE487">
            <v>2198.296214</v>
          </cell>
          <cell r="AF487">
            <v>390.20485600000001</v>
          </cell>
          <cell r="AG487">
            <v>58.344766999999997</v>
          </cell>
          <cell r="AH487">
            <v>590.35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</row>
        <row r="488">
          <cell r="A488" t="str">
            <v>RBU General ULHPInterest Income</v>
          </cell>
          <cell r="B488" t="str">
            <v>RBU General ULHP</v>
          </cell>
          <cell r="C488" t="str">
            <v>Interest Income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</row>
        <row r="489">
          <cell r="A489" t="str">
            <v>RBU General ULHPInterest on long term debt - TOTAL</v>
          </cell>
          <cell r="B489" t="str">
            <v>RBU General ULHP</v>
          </cell>
          <cell r="C489" t="str">
            <v>Interest on long term debt - TOTAL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</row>
        <row r="490">
          <cell r="A490" t="str">
            <v>RBU General ULHPInterest on Total Short Term Debt</v>
          </cell>
          <cell r="B490" t="str">
            <v>RBU General ULHP</v>
          </cell>
          <cell r="C490" t="str">
            <v>Interest on Total Short Term Debt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</row>
        <row r="491">
          <cell r="A491" t="str">
            <v>RBU General ULHPInvestment in Unconsolidated Subs</v>
          </cell>
          <cell r="B491" t="str">
            <v>RBU General ULHP</v>
          </cell>
          <cell r="C491" t="str">
            <v>Investment in Unconsolidated Subs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</row>
        <row r="492">
          <cell r="A492" t="str">
            <v>RBU General ULHPIssuance of long-term debt (CF)</v>
          </cell>
          <cell r="B492" t="str">
            <v>RBU General ULHP</v>
          </cell>
          <cell r="C492" t="str">
            <v>Issuance of long-term debt (CF)</v>
          </cell>
          <cell r="D492">
            <v>0</v>
          </cell>
          <cell r="E492">
            <v>39361</v>
          </cell>
          <cell r="F492">
            <v>0</v>
          </cell>
          <cell r="G492">
            <v>118674.28298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60720</v>
          </cell>
          <cell r="X492">
            <v>0</v>
          </cell>
          <cell r="Y492">
            <v>57954.282980000004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</row>
        <row r="493">
          <cell r="A493" t="str">
            <v>RBU General ULHPIssuance of preferred stock (CF)</v>
          </cell>
          <cell r="B493" t="str">
            <v>RBU General ULHP</v>
          </cell>
          <cell r="C493" t="str">
            <v>Issuance of preferred stock (CF)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</row>
        <row r="494">
          <cell r="A494" t="str">
            <v>RBU General ULHPMaterials and Supplies</v>
          </cell>
          <cell r="B494" t="str">
            <v>RBU General ULHP</v>
          </cell>
          <cell r="C494" t="str">
            <v>Materials and Supplies</v>
          </cell>
          <cell r="D494">
            <v>0</v>
          </cell>
          <cell r="E494">
            <v>0</v>
          </cell>
          <cell r="F494">
            <v>-16.43</v>
          </cell>
          <cell r="G494">
            <v>-47.06</v>
          </cell>
          <cell r="H494">
            <v>-47.06</v>
          </cell>
          <cell r="I494">
            <v>-47.06</v>
          </cell>
          <cell r="J494">
            <v>-47.06</v>
          </cell>
          <cell r="K494">
            <v>0</v>
          </cell>
          <cell r="L494">
            <v>0</v>
          </cell>
          <cell r="M494">
            <v>-8.4759999999999991</v>
          </cell>
          <cell r="N494">
            <v>-16.818000000000001</v>
          </cell>
          <cell r="O494">
            <v>-28.053999999999998</v>
          </cell>
          <cell r="P494">
            <v>-46.311999999999998</v>
          </cell>
          <cell r="Q494">
            <v>-54.451000000000001</v>
          </cell>
          <cell r="R494">
            <v>-67.471999999999994</v>
          </cell>
          <cell r="S494">
            <v>-93.912999999999997</v>
          </cell>
          <cell r="T494">
            <v>-104.41800000000001</v>
          </cell>
          <cell r="U494">
            <v>-95.707999999999998</v>
          </cell>
          <cell r="V494">
            <v>-16.43</v>
          </cell>
          <cell r="W494">
            <v>-20.911000000000001</v>
          </cell>
          <cell r="X494">
            <v>-47.061999999999998</v>
          </cell>
          <cell r="Y494">
            <v>-47.061999999999998</v>
          </cell>
          <cell r="Z494">
            <v>-47.061999999999998</v>
          </cell>
          <cell r="AA494">
            <v>-47.061999999999998</v>
          </cell>
          <cell r="AB494">
            <v>-47.061999999999998</v>
          </cell>
          <cell r="AC494">
            <v>-47.061999999999998</v>
          </cell>
          <cell r="AD494">
            <v>-47.061999999999998</v>
          </cell>
          <cell r="AE494">
            <v>-47.061999999999998</v>
          </cell>
          <cell r="AF494">
            <v>-47.061999999999998</v>
          </cell>
          <cell r="AG494">
            <v>-47.061999999999998</v>
          </cell>
          <cell r="AH494">
            <v>-47.06</v>
          </cell>
          <cell r="AI494">
            <v>-47.06</v>
          </cell>
          <cell r="AJ494">
            <v>-47.06</v>
          </cell>
          <cell r="AK494">
            <v>-47.06</v>
          </cell>
          <cell r="AL494">
            <v>-47.06</v>
          </cell>
          <cell r="AM494">
            <v>-47.06</v>
          </cell>
          <cell r="AN494">
            <v>-47.06</v>
          </cell>
          <cell r="AO494">
            <v>-47.06</v>
          </cell>
          <cell r="AP494">
            <v>-47.06</v>
          </cell>
          <cell r="AQ494">
            <v>-47.06</v>
          </cell>
          <cell r="AR494">
            <v>-47.06</v>
          </cell>
          <cell r="AS494">
            <v>-47.06</v>
          </cell>
          <cell r="AT494">
            <v>-47.06</v>
          </cell>
        </row>
        <row r="495">
          <cell r="A495" t="str">
            <v>RBU General ULHPMaterials, supplies, and fuel (CF)</v>
          </cell>
          <cell r="B495" t="str">
            <v>RBU General ULHP</v>
          </cell>
          <cell r="C495" t="str">
            <v>Materials, supplies, and fuel (CF)</v>
          </cell>
          <cell r="D495">
            <v>0</v>
          </cell>
          <cell r="E495">
            <v>-563.23099999999999</v>
          </cell>
          <cell r="F495">
            <v>-2267</v>
          </cell>
          <cell r="G495">
            <v>-3300.56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-270</v>
          </cell>
          <cell r="R495">
            <v>-1268</v>
          </cell>
          <cell r="S495">
            <v>-1094</v>
          </cell>
          <cell r="T495">
            <v>-969</v>
          </cell>
          <cell r="U495">
            <v>-337</v>
          </cell>
          <cell r="V495">
            <v>1671</v>
          </cell>
          <cell r="W495">
            <v>277</v>
          </cell>
          <cell r="X495">
            <v>-3661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83.44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</row>
        <row r="496">
          <cell r="A496" t="str">
            <v>RBU General ULHPMinority Interest</v>
          </cell>
          <cell r="B496" t="str">
            <v>RBU General ULHP</v>
          </cell>
          <cell r="C496" t="str">
            <v>Minority Interest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</row>
        <row r="497">
          <cell r="A497" t="str">
            <v>RBU General ULHPMinority Interest Balance</v>
          </cell>
          <cell r="B497" t="str">
            <v>RBU General ULHP</v>
          </cell>
          <cell r="C497" t="str">
            <v>Minority Interest Balance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</row>
        <row r="498">
          <cell r="A498" t="str">
            <v>RBU General ULHPNatural Gas in Storage</v>
          </cell>
          <cell r="B498" t="str">
            <v>RBU General ULHP</v>
          </cell>
          <cell r="C498" t="str">
            <v>Natural Gas in Storage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</row>
        <row r="499">
          <cell r="A499" t="str">
            <v>RBU General ULHPNet cash provided by (used in) financing activities (CF)</v>
          </cell>
          <cell r="B499" t="str">
            <v>RBU General ULHP</v>
          </cell>
          <cell r="C499" t="str">
            <v>Net cash provided by (used in) financing activities (CF)</v>
          </cell>
          <cell r="D499">
            <v>0</v>
          </cell>
          <cell r="E499">
            <v>-9225.65</v>
          </cell>
          <cell r="F499">
            <v>8566</v>
          </cell>
          <cell r="G499">
            <v>304029.40246800001</v>
          </cell>
          <cell r="H499">
            <v>-1293.231884</v>
          </cell>
          <cell r="I499">
            <v>-1401.078978</v>
          </cell>
          <cell r="J499">
            <v>-1527.5736280000001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-5782</v>
          </cell>
          <cell r="R499">
            <v>572</v>
          </cell>
          <cell r="S499">
            <v>3527</v>
          </cell>
          <cell r="T499">
            <v>1404</v>
          </cell>
          <cell r="U499">
            <v>4912</v>
          </cell>
          <cell r="V499">
            <v>3933</v>
          </cell>
          <cell r="W499">
            <v>314705</v>
          </cell>
          <cell r="X499">
            <v>-22099</v>
          </cell>
          <cell r="Y499">
            <v>4399.3528299999998</v>
          </cell>
          <cell r="Z499">
            <v>-2854.1929169999999</v>
          </cell>
          <cell r="AA499">
            <v>2731.3990389999999</v>
          </cell>
          <cell r="AB499">
            <v>1219.0170210000001</v>
          </cell>
          <cell r="AC499">
            <v>-296.34480600000001</v>
          </cell>
          <cell r="AD499">
            <v>279.26096200000001</v>
          </cell>
          <cell r="AE499">
            <v>4687.9942879999999</v>
          </cell>
          <cell r="AF499">
            <v>866.00316899999996</v>
          </cell>
          <cell r="AG499">
            <v>-1867.4371189999999</v>
          </cell>
          <cell r="AH499">
            <v>2258.35</v>
          </cell>
          <cell r="AI499">
            <v>-104.97115700000001</v>
          </cell>
          <cell r="AJ499">
            <v>-105.47115700000001</v>
          </cell>
          <cell r="AK499">
            <v>-105.97415700000001</v>
          </cell>
          <cell r="AL499">
            <v>-106.48015700000001</v>
          </cell>
          <cell r="AM499">
            <v>-106.988157</v>
          </cell>
          <cell r="AN499">
            <v>-107.49815700000001</v>
          </cell>
          <cell r="AO499">
            <v>-108.011157</v>
          </cell>
          <cell r="AP499">
            <v>-108.526157</v>
          </cell>
          <cell r="AQ499">
            <v>-109.044157</v>
          </cell>
          <cell r="AR499">
            <v>-109.565157</v>
          </cell>
          <cell r="AS499">
            <v>-110.088157</v>
          </cell>
          <cell r="AT499">
            <v>-110.61415700000001</v>
          </cell>
        </row>
        <row r="500">
          <cell r="A500" t="str">
            <v>RBU General ULHPNet cash provided by (used in) investing activities (CF)</v>
          </cell>
          <cell r="B500" t="str">
            <v>RBU General ULHP</v>
          </cell>
          <cell r="C500" t="str">
            <v>Net cash provided by (used in) investing activities (CF)</v>
          </cell>
          <cell r="D500">
            <v>0</v>
          </cell>
          <cell r="E500">
            <v>-33856.713000000003</v>
          </cell>
          <cell r="F500">
            <v>-47144</v>
          </cell>
          <cell r="G500">
            <v>-343261.00426199997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-24229</v>
          </cell>
          <cell r="R500">
            <v>-4427</v>
          </cell>
          <cell r="S500">
            <v>-3594</v>
          </cell>
          <cell r="T500">
            <v>-3559</v>
          </cell>
          <cell r="U500">
            <v>-3898</v>
          </cell>
          <cell r="V500">
            <v>-7437</v>
          </cell>
          <cell r="W500">
            <v>-316250</v>
          </cell>
          <cell r="X500">
            <v>2295</v>
          </cell>
          <cell r="Y500">
            <v>-4248.9869920000001</v>
          </cell>
          <cell r="Z500">
            <v>-3745.0508589999999</v>
          </cell>
          <cell r="AA500">
            <v>-4455.4765399999997</v>
          </cell>
          <cell r="AB500">
            <v>-2933.1053010000001</v>
          </cell>
          <cell r="AC500">
            <v>-2671.0093900000002</v>
          </cell>
          <cell r="AD500">
            <v>-2489.5600890000001</v>
          </cell>
          <cell r="AE500">
            <v>-2708.0178719999999</v>
          </cell>
          <cell r="AF500">
            <v>-2294.7109759999998</v>
          </cell>
          <cell r="AG500">
            <v>-1936.2062430000001</v>
          </cell>
          <cell r="AH500">
            <v>-1823.88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</row>
        <row r="501">
          <cell r="A501" t="str">
            <v>RBU General ULHPNet cash provided by (used in) operating activities (CF)</v>
          </cell>
          <cell r="B501" t="str">
            <v>RBU General ULHP</v>
          </cell>
          <cell r="C501" t="str">
            <v>Net cash provided by (used in) operating activities (CF)</v>
          </cell>
          <cell r="D501">
            <v>0</v>
          </cell>
          <cell r="E501">
            <v>45381.197999999997</v>
          </cell>
          <cell r="F501">
            <v>44257</v>
          </cell>
          <cell r="G501">
            <v>33336.955170000001</v>
          </cell>
          <cell r="H501">
            <v>1293.231884</v>
          </cell>
          <cell r="I501">
            <v>1401.078978</v>
          </cell>
          <cell r="J501">
            <v>1527.5736280000001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32585</v>
          </cell>
          <cell r="R501">
            <v>6376</v>
          </cell>
          <cell r="S501">
            <v>-1338</v>
          </cell>
          <cell r="T501">
            <v>2997</v>
          </cell>
          <cell r="U501">
            <v>-3899</v>
          </cell>
          <cell r="V501">
            <v>7536</v>
          </cell>
          <cell r="W501">
            <v>-1636</v>
          </cell>
          <cell r="X501">
            <v>21164</v>
          </cell>
          <cell r="Y501">
            <v>861.54300699999999</v>
          </cell>
          <cell r="Z501">
            <v>1513.6883069999999</v>
          </cell>
          <cell r="AA501">
            <v>1724.0775020000001</v>
          </cell>
          <cell r="AB501">
            <v>1714.0882790000001</v>
          </cell>
          <cell r="AC501">
            <v>2967.3541959999998</v>
          </cell>
          <cell r="AD501">
            <v>2210.2991259999999</v>
          </cell>
          <cell r="AE501">
            <v>-1979.9764150000001</v>
          </cell>
          <cell r="AF501">
            <v>1428.707807</v>
          </cell>
          <cell r="AG501">
            <v>3803.6433609999999</v>
          </cell>
          <cell r="AH501">
            <v>-434.47</v>
          </cell>
          <cell r="AI501">
            <v>104.97115700000001</v>
          </cell>
          <cell r="AJ501">
            <v>105.47115700000001</v>
          </cell>
          <cell r="AK501">
            <v>105.97415700000001</v>
          </cell>
          <cell r="AL501">
            <v>106.48015700000001</v>
          </cell>
          <cell r="AM501">
            <v>106.988157</v>
          </cell>
          <cell r="AN501">
            <v>107.49815700000001</v>
          </cell>
          <cell r="AO501">
            <v>108.011157</v>
          </cell>
          <cell r="AP501">
            <v>108.526157</v>
          </cell>
          <cell r="AQ501">
            <v>109.044157</v>
          </cell>
          <cell r="AR501">
            <v>109.565157</v>
          </cell>
          <cell r="AS501">
            <v>110.088157</v>
          </cell>
          <cell r="AT501">
            <v>110.61415700000001</v>
          </cell>
        </row>
        <row r="502">
          <cell r="A502" t="str">
            <v>RBU General ULHPNet income (CF)</v>
          </cell>
          <cell r="B502" t="str">
            <v>RBU General ULHP</v>
          </cell>
          <cell r="C502" t="str">
            <v>Net income (CF)</v>
          </cell>
          <cell r="D502">
            <v>0</v>
          </cell>
          <cell r="E502">
            <v>18638.219000000001</v>
          </cell>
          <cell r="F502">
            <v>14645</v>
          </cell>
          <cell r="G502">
            <v>8196.5138970000007</v>
          </cell>
          <cell r="H502">
            <v>1293.231884</v>
          </cell>
          <cell r="I502">
            <v>1401.078978</v>
          </cell>
          <cell r="J502">
            <v>1527.5736280000001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6396</v>
          </cell>
          <cell r="R502">
            <v>965</v>
          </cell>
          <cell r="S502">
            <v>1980</v>
          </cell>
          <cell r="T502">
            <v>461</v>
          </cell>
          <cell r="U502">
            <v>967</v>
          </cell>
          <cell r="V502">
            <v>3876</v>
          </cell>
          <cell r="W502">
            <v>-2895</v>
          </cell>
          <cell r="X502">
            <v>10298</v>
          </cell>
          <cell r="Y502">
            <v>1416.0076790000001</v>
          </cell>
          <cell r="Z502">
            <v>-1073.9074009999999</v>
          </cell>
          <cell r="AA502">
            <v>-273.731764</v>
          </cell>
          <cell r="AB502">
            <v>-321.19030099999998</v>
          </cell>
          <cell r="AC502">
            <v>-279.72359299999999</v>
          </cell>
          <cell r="AD502">
            <v>20.904892</v>
          </cell>
          <cell r="AE502">
            <v>-335.85530699999998</v>
          </cell>
          <cell r="AF502">
            <v>-168.56226899999999</v>
          </cell>
          <cell r="AG502">
            <v>307.40195999999997</v>
          </cell>
          <cell r="AH502">
            <v>1502.17</v>
          </cell>
          <cell r="AI502">
            <v>104.97115700000001</v>
          </cell>
          <cell r="AJ502">
            <v>105.47115700000001</v>
          </cell>
          <cell r="AK502">
            <v>105.97415700000001</v>
          </cell>
          <cell r="AL502">
            <v>106.48015700000001</v>
          </cell>
          <cell r="AM502">
            <v>106.988157</v>
          </cell>
          <cell r="AN502">
            <v>107.49815700000001</v>
          </cell>
          <cell r="AO502">
            <v>108.011157</v>
          </cell>
          <cell r="AP502">
            <v>108.526157</v>
          </cell>
          <cell r="AQ502">
            <v>109.044157</v>
          </cell>
          <cell r="AR502">
            <v>109.565157</v>
          </cell>
          <cell r="AS502">
            <v>110.088157</v>
          </cell>
          <cell r="AT502">
            <v>110.61415700000001</v>
          </cell>
        </row>
        <row r="503">
          <cell r="A503" t="str">
            <v>RBU General ULHPNet Income (Utility &amp; Non-Utility)</v>
          </cell>
          <cell r="B503" t="str">
            <v>RBU General ULHP</v>
          </cell>
          <cell r="C503" t="str">
            <v>Net Income (Utility &amp; Non-Utility)</v>
          </cell>
          <cell r="D503">
            <v>0</v>
          </cell>
          <cell r="E503">
            <v>0</v>
          </cell>
          <cell r="F503">
            <v>-107.399</v>
          </cell>
          <cell r="G503">
            <v>-877.97712999999999</v>
          </cell>
          <cell r="H503">
            <v>1293.231884</v>
          </cell>
          <cell r="I503">
            <v>1401.078978</v>
          </cell>
          <cell r="J503">
            <v>1527.5736280000001</v>
          </cell>
          <cell r="K503">
            <v>0</v>
          </cell>
          <cell r="L503">
            <v>0</v>
          </cell>
          <cell r="M503">
            <v>10.433999999999999</v>
          </cell>
          <cell r="N503">
            <v>365.267</v>
          </cell>
          <cell r="O503">
            <v>2.7589999999999999</v>
          </cell>
          <cell r="P503">
            <v>-624.01199999999994</v>
          </cell>
          <cell r="Q503">
            <v>-19.231000000000002</v>
          </cell>
          <cell r="R503">
            <v>2564.8989999999999</v>
          </cell>
          <cell r="S503">
            <v>-198.405</v>
          </cell>
          <cell r="T503">
            <v>-293.34800000000001</v>
          </cell>
          <cell r="U503">
            <v>-987.89200000000005</v>
          </cell>
          <cell r="V503">
            <v>-927.87</v>
          </cell>
          <cell r="W503">
            <v>4885.1109999999999</v>
          </cell>
          <cell r="X503">
            <v>-5695.2520000000004</v>
          </cell>
          <cell r="Y503">
            <v>-1227.6577400000001</v>
          </cell>
          <cell r="Z503">
            <v>996.51865799999996</v>
          </cell>
          <cell r="AA503">
            <v>330.31968899999998</v>
          </cell>
          <cell r="AB503">
            <v>353.53137500000003</v>
          </cell>
          <cell r="AC503">
            <v>318.355096</v>
          </cell>
          <cell r="AD503">
            <v>62.267516999999998</v>
          </cell>
          <cell r="AE503">
            <v>362.42891400000002</v>
          </cell>
          <cell r="AF503">
            <v>204.484039</v>
          </cell>
          <cell r="AG503">
            <v>-202.33367699999999</v>
          </cell>
          <cell r="AH503">
            <v>-1265.75</v>
          </cell>
          <cell r="AI503">
            <v>104.97115700000001</v>
          </cell>
          <cell r="AJ503">
            <v>105.47115700000001</v>
          </cell>
          <cell r="AK503">
            <v>105.97415700000001</v>
          </cell>
          <cell r="AL503">
            <v>106.48015700000001</v>
          </cell>
          <cell r="AM503">
            <v>106.988157</v>
          </cell>
          <cell r="AN503">
            <v>107.49815700000001</v>
          </cell>
          <cell r="AO503">
            <v>108.011157</v>
          </cell>
          <cell r="AP503">
            <v>108.526157</v>
          </cell>
          <cell r="AQ503">
            <v>109.044157</v>
          </cell>
          <cell r="AR503">
            <v>109.565157</v>
          </cell>
          <cell r="AS503">
            <v>110.088157</v>
          </cell>
          <cell r="AT503">
            <v>110.61415700000001</v>
          </cell>
        </row>
        <row r="504">
          <cell r="A504" t="str">
            <v>RBU General ULHPNet increase (decrease) in cash and cash equivalents (CF)</v>
          </cell>
          <cell r="B504" t="str">
            <v>RBU General ULHP</v>
          </cell>
          <cell r="C504" t="str">
            <v>Net increase (decrease) in cash and cash equivalents (CF)</v>
          </cell>
          <cell r="D504">
            <v>0</v>
          </cell>
          <cell r="E504">
            <v>2298.835</v>
          </cell>
          <cell r="F504">
            <v>5679</v>
          </cell>
          <cell r="G504">
            <v>-5894.6466250000003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2574</v>
          </cell>
          <cell r="R504">
            <v>2521</v>
          </cell>
          <cell r="S504">
            <v>-1405</v>
          </cell>
          <cell r="T504">
            <v>842</v>
          </cell>
          <cell r="U504">
            <v>-2885</v>
          </cell>
          <cell r="V504">
            <v>4032</v>
          </cell>
          <cell r="W504">
            <v>-3181</v>
          </cell>
          <cell r="X504">
            <v>1360</v>
          </cell>
          <cell r="Y504">
            <v>1011.908845</v>
          </cell>
          <cell r="Z504">
            <v>-5085.5554689999999</v>
          </cell>
          <cell r="AA504">
            <v>9.9999999999999995E-7</v>
          </cell>
          <cell r="AB504">
            <v>-9.9999999999999995E-7</v>
          </cell>
          <cell r="AC504">
            <v>0</v>
          </cell>
          <cell r="AD504">
            <v>-9.9999999999999995E-7</v>
          </cell>
          <cell r="AE504">
            <v>9.9999999999999995E-7</v>
          </cell>
          <cell r="AF504">
            <v>0</v>
          </cell>
          <cell r="AG504">
            <v>-9.9999999999999995E-7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</row>
        <row r="505">
          <cell r="A505" t="str">
            <v>RBU General ULHPNet Property, Plant &amp; Equipment</v>
          </cell>
          <cell r="B505" t="str">
            <v>RBU General ULHP</v>
          </cell>
          <cell r="C505" t="str">
            <v>Net Property, Plant &amp; Equipment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3481.4009999999998</v>
          </cell>
          <cell r="N505">
            <v>2446.4369999999999</v>
          </cell>
          <cell r="O505">
            <v>2522.4430000000002</v>
          </cell>
          <cell r="P505">
            <v>2636.451</v>
          </cell>
          <cell r="Q505">
            <v>2698.4850000000001</v>
          </cell>
          <cell r="R505">
            <v>2766.8029999999999</v>
          </cell>
          <cell r="S505">
            <v>2840.4540000000002</v>
          </cell>
          <cell r="T505">
            <v>2058.9110000000001</v>
          </cell>
          <cell r="U505">
            <v>2095.1320000000001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</row>
        <row r="506">
          <cell r="A506" t="str">
            <v>RBU General ULHPNotes Payable - to affiliated companies</v>
          </cell>
          <cell r="B506" t="str">
            <v>RBU General ULHP</v>
          </cell>
          <cell r="C506" t="str">
            <v>Notes Payable - to affiliated companies</v>
          </cell>
          <cell r="D506">
            <v>0</v>
          </cell>
          <cell r="E506">
            <v>0</v>
          </cell>
          <cell r="F506">
            <v>29777.469000000001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18866.735000000001</v>
          </cell>
          <cell r="Q506">
            <v>5463.5690000000004</v>
          </cell>
          <cell r="R506">
            <v>6035.6180000000004</v>
          </cell>
          <cell r="S506">
            <v>9563.0259999999998</v>
          </cell>
          <cell r="T506">
            <v>10967.224</v>
          </cell>
          <cell r="U506">
            <v>15878.848</v>
          </cell>
          <cell r="V506">
            <v>29777.469000000001</v>
          </cell>
          <cell r="W506">
            <v>138480.416</v>
          </cell>
          <cell r="X506">
            <v>105902.571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</row>
        <row r="507">
          <cell r="A507" t="str">
            <v>RBU General ULHPNotes payable &amp; other short term obligations</v>
          </cell>
          <cell r="B507" t="str">
            <v>RBU General ULHP</v>
          </cell>
          <cell r="C507" t="str">
            <v>Notes payable &amp; other short term obligations</v>
          </cell>
          <cell r="D507">
            <v>0</v>
          </cell>
          <cell r="E507">
            <v>0</v>
          </cell>
          <cell r="F507">
            <v>0</v>
          </cell>
          <cell r="G507">
            <v>38098.85</v>
          </cell>
          <cell r="H507">
            <v>16000</v>
          </cell>
          <cell r="I507">
            <v>16000</v>
          </cell>
          <cell r="J507">
            <v>16000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16000</v>
          </cell>
          <cell r="Y507">
            <v>16000</v>
          </cell>
          <cell r="Z507">
            <v>20635.104232000002</v>
          </cell>
          <cell r="AA507">
            <v>23366.503271000001</v>
          </cell>
          <cell r="AB507">
            <v>28378.27029</v>
          </cell>
          <cell r="AC507">
            <v>28081.925490000001</v>
          </cell>
          <cell r="AD507">
            <v>28361.186450000001</v>
          </cell>
          <cell r="AE507">
            <v>33049.180740000003</v>
          </cell>
          <cell r="AF507">
            <v>33915.183900000004</v>
          </cell>
          <cell r="AG507">
            <v>32047.746790000001</v>
          </cell>
          <cell r="AH507">
            <v>38098.85</v>
          </cell>
          <cell r="AI507">
            <v>16000</v>
          </cell>
          <cell r="AJ507">
            <v>16000</v>
          </cell>
          <cell r="AK507">
            <v>16000</v>
          </cell>
          <cell r="AL507">
            <v>16000</v>
          </cell>
          <cell r="AM507">
            <v>16000</v>
          </cell>
          <cell r="AN507">
            <v>16000</v>
          </cell>
          <cell r="AO507">
            <v>16000</v>
          </cell>
          <cell r="AP507">
            <v>16000</v>
          </cell>
          <cell r="AQ507">
            <v>16000</v>
          </cell>
          <cell r="AR507">
            <v>16000</v>
          </cell>
          <cell r="AS507">
            <v>16000</v>
          </cell>
          <cell r="AT507">
            <v>16000</v>
          </cell>
        </row>
        <row r="508">
          <cell r="A508" t="str">
            <v>RBU General ULHPNotes Receivable</v>
          </cell>
          <cell r="B508" t="str">
            <v>RBU General ULHP</v>
          </cell>
          <cell r="C508" t="str">
            <v>Notes Receivable</v>
          </cell>
          <cell r="D508">
            <v>0</v>
          </cell>
          <cell r="E508">
            <v>0</v>
          </cell>
          <cell r="F508">
            <v>29266.67</v>
          </cell>
          <cell r="G508">
            <v>21161.27</v>
          </cell>
          <cell r="H508">
            <v>21161.27</v>
          </cell>
          <cell r="I508">
            <v>21161.27</v>
          </cell>
          <cell r="J508">
            <v>21161.27</v>
          </cell>
          <cell r="K508">
            <v>0</v>
          </cell>
          <cell r="L508">
            <v>0</v>
          </cell>
          <cell r="M508">
            <v>10930.558000000001</v>
          </cell>
          <cell r="N508">
            <v>5257.1790000000001</v>
          </cell>
          <cell r="O508">
            <v>3014.502</v>
          </cell>
          <cell r="P508">
            <v>8099.2120000000004</v>
          </cell>
          <cell r="Q508">
            <v>11093.98</v>
          </cell>
          <cell r="R508">
            <v>7150.8419999999996</v>
          </cell>
          <cell r="S508">
            <v>4799.7139999999999</v>
          </cell>
          <cell r="T508">
            <v>4442.7030000000004</v>
          </cell>
          <cell r="U508">
            <v>10753.852999999999</v>
          </cell>
          <cell r="V508">
            <v>29266.67</v>
          </cell>
          <cell r="W508">
            <v>28060.523000000001</v>
          </cell>
          <cell r="X508">
            <v>21161.269</v>
          </cell>
          <cell r="Y508">
            <v>21161.269</v>
          </cell>
          <cell r="Z508">
            <v>21161.269</v>
          </cell>
          <cell r="AA508">
            <v>21161.269</v>
          </cell>
          <cell r="AB508">
            <v>21161.269</v>
          </cell>
          <cell r="AC508">
            <v>21161.269</v>
          </cell>
          <cell r="AD508">
            <v>21161.269</v>
          </cell>
          <cell r="AE508">
            <v>21161.269</v>
          </cell>
          <cell r="AF508">
            <v>21161.269</v>
          </cell>
          <cell r="AG508">
            <v>21161.269</v>
          </cell>
          <cell r="AH508">
            <v>21161.27</v>
          </cell>
          <cell r="AI508">
            <v>21161.27</v>
          </cell>
          <cell r="AJ508">
            <v>21161.27</v>
          </cell>
          <cell r="AK508">
            <v>21161.27</v>
          </cell>
          <cell r="AL508">
            <v>21161.27</v>
          </cell>
          <cell r="AM508">
            <v>21161.27</v>
          </cell>
          <cell r="AN508">
            <v>21161.27</v>
          </cell>
          <cell r="AO508">
            <v>21161.27</v>
          </cell>
          <cell r="AP508">
            <v>21161.27</v>
          </cell>
          <cell r="AQ508">
            <v>21161.27</v>
          </cell>
          <cell r="AR508">
            <v>21161.27</v>
          </cell>
          <cell r="AS508">
            <v>21161.27</v>
          </cell>
          <cell r="AT508">
            <v>21161.27</v>
          </cell>
        </row>
        <row r="509">
          <cell r="A509" t="str">
            <v>RBU General ULHPNotes Receivable - From Affiliated Companies</v>
          </cell>
          <cell r="B509" t="str">
            <v>RBU General ULHP</v>
          </cell>
          <cell r="C509" t="str">
            <v>Notes Receivable - From Affiliated Companies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4349.3329999999996</v>
          </cell>
          <cell r="N509">
            <v>5344.8819999999996</v>
          </cell>
          <cell r="O509">
            <v>23720.984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</row>
        <row r="510">
          <cell r="A510" t="str">
            <v>RBU General ULHPOff-System Sales</v>
          </cell>
          <cell r="B510" t="str">
            <v>RBU General ULHP</v>
          </cell>
          <cell r="C510" t="str">
            <v>Off-System Sales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</row>
        <row r="511">
          <cell r="A511" t="str">
            <v>RBU General ULHPOperating Income (Utility Only)</v>
          </cell>
          <cell r="B511" t="str">
            <v>RBU General ULHP</v>
          </cell>
          <cell r="C511" t="str">
            <v>Operating Income (Utility Only)</v>
          </cell>
          <cell r="D511">
            <v>0</v>
          </cell>
          <cell r="E511">
            <v>0</v>
          </cell>
          <cell r="F511">
            <v>-1809.5920000000001</v>
          </cell>
          <cell r="G511">
            <v>-1853.7760410000001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12.91</v>
          </cell>
          <cell r="N511">
            <v>156.58799999999999</v>
          </cell>
          <cell r="O511">
            <v>-167.16399999999999</v>
          </cell>
          <cell r="P511">
            <v>-794.178</v>
          </cell>
          <cell r="Q511">
            <v>-174.57</v>
          </cell>
          <cell r="R511">
            <v>2357.3719999999998</v>
          </cell>
          <cell r="S511">
            <v>-374.685</v>
          </cell>
          <cell r="T511">
            <v>-448.22</v>
          </cell>
          <cell r="U511">
            <v>-1160.0050000000001</v>
          </cell>
          <cell r="V511">
            <v>-1217.6400000000001</v>
          </cell>
          <cell r="W511">
            <v>4840.6819999999998</v>
          </cell>
          <cell r="X511">
            <v>-5729.0609999999997</v>
          </cell>
          <cell r="Y511">
            <v>-1282.217083</v>
          </cell>
          <cell r="Z511">
            <v>853.26372400000002</v>
          </cell>
          <cell r="AA511">
            <v>212.138431</v>
          </cell>
          <cell r="AB511">
            <v>250.85797600000001</v>
          </cell>
          <cell r="AC511">
            <v>225.17189099999999</v>
          </cell>
          <cell r="AD511">
            <v>-30.441143</v>
          </cell>
          <cell r="AE511">
            <v>279.29906099999999</v>
          </cell>
          <cell r="AF511">
            <v>132.81375199999999</v>
          </cell>
          <cell r="AG511">
            <v>-275.82364999999999</v>
          </cell>
          <cell r="AH511">
            <v>-1330.46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</row>
        <row r="512">
          <cell r="A512" t="str">
            <v>RBU General ULHPOther - Net Total</v>
          </cell>
          <cell r="B512" t="str">
            <v>RBU General ULHP</v>
          </cell>
          <cell r="C512" t="str">
            <v>Other - Net Total</v>
          </cell>
          <cell r="D512">
            <v>0</v>
          </cell>
          <cell r="E512">
            <v>0</v>
          </cell>
          <cell r="F512">
            <v>1761.403</v>
          </cell>
          <cell r="G512">
            <v>2535.3367499999999</v>
          </cell>
          <cell r="H512">
            <v>2139.5357519999998</v>
          </cell>
          <cell r="I512">
            <v>2171.6287910000001</v>
          </cell>
          <cell r="J512">
            <v>2204.203223</v>
          </cell>
          <cell r="K512">
            <v>0</v>
          </cell>
          <cell r="L512">
            <v>0</v>
          </cell>
          <cell r="M512">
            <v>-2.476</v>
          </cell>
          <cell r="N512">
            <v>210.99700000000001</v>
          </cell>
          <cell r="O512">
            <v>175.92400000000001</v>
          </cell>
          <cell r="P512">
            <v>174.75299999999999</v>
          </cell>
          <cell r="Q512">
            <v>160.47999999999999</v>
          </cell>
          <cell r="R512">
            <v>216.929</v>
          </cell>
          <cell r="S512">
            <v>179.86</v>
          </cell>
          <cell r="T512">
            <v>158.94900000000001</v>
          </cell>
          <cell r="U512">
            <v>175.92699999999999</v>
          </cell>
          <cell r="V512">
            <v>310.06</v>
          </cell>
          <cell r="W512">
            <v>397.51100000000002</v>
          </cell>
          <cell r="X512">
            <v>381.22800000000001</v>
          </cell>
          <cell r="Y512">
            <v>175.65975</v>
          </cell>
          <cell r="Z512">
            <v>175.65975</v>
          </cell>
          <cell r="AA512">
            <v>175.65975</v>
          </cell>
          <cell r="AB512">
            <v>175.65975</v>
          </cell>
          <cell r="AC512">
            <v>175.65975</v>
          </cell>
          <cell r="AD512">
            <v>175.65975</v>
          </cell>
          <cell r="AE512">
            <v>175.65975</v>
          </cell>
          <cell r="AF512">
            <v>175.65975</v>
          </cell>
          <cell r="AG512">
            <v>175.65975</v>
          </cell>
          <cell r="AH512">
            <v>175.66</v>
          </cell>
          <cell r="AI512">
            <v>178.294646</v>
          </cell>
          <cell r="AJ512">
            <v>178.294646</v>
          </cell>
          <cell r="AK512">
            <v>178.294646</v>
          </cell>
          <cell r="AL512">
            <v>178.294646</v>
          </cell>
          <cell r="AM512">
            <v>178.294646</v>
          </cell>
          <cell r="AN512">
            <v>178.294646</v>
          </cell>
          <cell r="AO512">
            <v>178.294646</v>
          </cell>
          <cell r="AP512">
            <v>178.294646</v>
          </cell>
          <cell r="AQ512">
            <v>178.294646</v>
          </cell>
          <cell r="AR512">
            <v>178.294646</v>
          </cell>
          <cell r="AS512">
            <v>178.294646</v>
          </cell>
          <cell r="AT512">
            <v>178.294646</v>
          </cell>
        </row>
        <row r="513">
          <cell r="A513" t="str">
            <v>RBU General ULHPOther - Non-Current Liabilities</v>
          </cell>
          <cell r="B513" t="str">
            <v>RBU General ULHP</v>
          </cell>
          <cell r="C513" t="str">
            <v>Other - Non-Current Liabilities</v>
          </cell>
          <cell r="D513">
            <v>0</v>
          </cell>
          <cell r="E513">
            <v>0</v>
          </cell>
          <cell r="F513">
            <v>398.53</v>
          </cell>
          <cell r="G513">
            <v>399.72</v>
          </cell>
          <cell r="H513">
            <v>399.72</v>
          </cell>
          <cell r="I513">
            <v>399.72</v>
          </cell>
          <cell r="J513">
            <v>399.72</v>
          </cell>
          <cell r="K513">
            <v>0</v>
          </cell>
          <cell r="L513">
            <v>0</v>
          </cell>
          <cell r="M513">
            <v>370.15600000000001</v>
          </cell>
          <cell r="N513">
            <v>381.32299999999998</v>
          </cell>
          <cell r="O513">
            <v>386.32499999999999</v>
          </cell>
          <cell r="P513">
            <v>364.68</v>
          </cell>
          <cell r="Q513">
            <v>360.84199999999998</v>
          </cell>
          <cell r="R513">
            <v>360.10199999999998</v>
          </cell>
          <cell r="S513">
            <v>387.43700000000001</v>
          </cell>
          <cell r="T513">
            <v>396.84</v>
          </cell>
          <cell r="U513">
            <v>400.84300000000002</v>
          </cell>
          <cell r="V513">
            <v>398.53</v>
          </cell>
          <cell r="W513">
            <v>395.36799999999999</v>
          </cell>
          <cell r="X513">
            <v>399.72500000000002</v>
          </cell>
          <cell r="Y513">
            <v>399.72500000000002</v>
          </cell>
          <cell r="Z513">
            <v>399.72500000000002</v>
          </cell>
          <cell r="AA513">
            <v>399.72500000000002</v>
          </cell>
          <cell r="AB513">
            <v>399.72500000000002</v>
          </cell>
          <cell r="AC513">
            <v>399.72500000000002</v>
          </cell>
          <cell r="AD513">
            <v>399.72500000000002</v>
          </cell>
          <cell r="AE513">
            <v>399.72500000000002</v>
          </cell>
          <cell r="AF513">
            <v>399.72500000000002</v>
          </cell>
          <cell r="AG513">
            <v>399.72500000000002</v>
          </cell>
          <cell r="AH513">
            <v>399.72</v>
          </cell>
          <cell r="AI513">
            <v>399.72</v>
          </cell>
          <cell r="AJ513">
            <v>399.72</v>
          </cell>
          <cell r="AK513">
            <v>399.72</v>
          </cell>
          <cell r="AL513">
            <v>399.72</v>
          </cell>
          <cell r="AM513">
            <v>399.72</v>
          </cell>
          <cell r="AN513">
            <v>399.72</v>
          </cell>
          <cell r="AO513">
            <v>399.72</v>
          </cell>
          <cell r="AP513">
            <v>399.72</v>
          </cell>
          <cell r="AQ513">
            <v>399.72</v>
          </cell>
          <cell r="AR513">
            <v>399.72</v>
          </cell>
          <cell r="AS513">
            <v>399.72</v>
          </cell>
          <cell r="AT513">
            <v>399.72</v>
          </cell>
        </row>
        <row r="514">
          <cell r="A514" t="str">
            <v>RBU General ULHPOther Assets - Other</v>
          </cell>
          <cell r="B514" t="str">
            <v>RBU General ULHP</v>
          </cell>
          <cell r="C514" t="str">
            <v>Other Assets - Other</v>
          </cell>
          <cell r="D514">
            <v>0</v>
          </cell>
          <cell r="E514">
            <v>0</v>
          </cell>
          <cell r="F514">
            <v>90.15</v>
          </cell>
          <cell r="G514">
            <v>65.78</v>
          </cell>
          <cell r="H514">
            <v>65.78</v>
          </cell>
          <cell r="I514">
            <v>65.78</v>
          </cell>
          <cell r="J514">
            <v>65.78</v>
          </cell>
          <cell r="K514">
            <v>0</v>
          </cell>
          <cell r="L514">
            <v>0</v>
          </cell>
          <cell r="M514">
            <v>1759.3689999999999</v>
          </cell>
          <cell r="N514">
            <v>1443.1759999999999</v>
          </cell>
          <cell r="O514">
            <v>1247.8230000000001</v>
          </cell>
          <cell r="P514">
            <v>1176.0409999999999</v>
          </cell>
          <cell r="Q514">
            <v>1024.1199999999999</v>
          </cell>
          <cell r="R514">
            <v>904.38300000000004</v>
          </cell>
          <cell r="S514">
            <v>620.48400000000004</v>
          </cell>
          <cell r="T514">
            <v>467.541</v>
          </cell>
          <cell r="U514">
            <v>294.48500000000001</v>
          </cell>
          <cell r="V514">
            <v>90.15</v>
          </cell>
          <cell r="W514">
            <v>99.552999999999997</v>
          </cell>
          <cell r="X514">
            <v>65.775999999999996</v>
          </cell>
          <cell r="Y514">
            <v>65.775999999999996</v>
          </cell>
          <cell r="Z514">
            <v>65.775999999999996</v>
          </cell>
          <cell r="AA514">
            <v>65.775999999999996</v>
          </cell>
          <cell r="AB514">
            <v>65.775999999999996</v>
          </cell>
          <cell r="AC514">
            <v>65.775999999999996</v>
          </cell>
          <cell r="AD514">
            <v>65.775999999999996</v>
          </cell>
          <cell r="AE514">
            <v>65.775999999999996</v>
          </cell>
          <cell r="AF514">
            <v>65.775999999999996</v>
          </cell>
          <cell r="AG514">
            <v>65.775999999999996</v>
          </cell>
          <cell r="AH514">
            <v>65.78</v>
          </cell>
          <cell r="AI514">
            <v>65.78</v>
          </cell>
          <cell r="AJ514">
            <v>65.78</v>
          </cell>
          <cell r="AK514">
            <v>65.78</v>
          </cell>
          <cell r="AL514">
            <v>65.78</v>
          </cell>
          <cell r="AM514">
            <v>65.78</v>
          </cell>
          <cell r="AN514">
            <v>65.78</v>
          </cell>
          <cell r="AO514">
            <v>65.78</v>
          </cell>
          <cell r="AP514">
            <v>65.78</v>
          </cell>
          <cell r="AQ514">
            <v>65.78</v>
          </cell>
          <cell r="AR514">
            <v>65.78</v>
          </cell>
          <cell r="AS514">
            <v>65.78</v>
          </cell>
          <cell r="AT514">
            <v>65.78</v>
          </cell>
        </row>
        <row r="515">
          <cell r="A515" t="str">
            <v>RBU General ULHPOther assets (CF)</v>
          </cell>
          <cell r="B515" t="str">
            <v>RBU General ULHP</v>
          </cell>
          <cell r="C515" t="str">
            <v>Other assets (CF)</v>
          </cell>
          <cell r="D515">
            <v>0</v>
          </cell>
          <cell r="E515">
            <v>-3194.8939999999998</v>
          </cell>
          <cell r="F515">
            <v>2237</v>
          </cell>
          <cell r="G515">
            <v>-2461.7102049999999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774</v>
          </cell>
          <cell r="R515">
            <v>10</v>
          </cell>
          <cell r="S515">
            <v>-189</v>
          </cell>
          <cell r="T515">
            <v>95</v>
          </cell>
          <cell r="U515">
            <v>392</v>
          </cell>
          <cell r="V515">
            <v>1155</v>
          </cell>
          <cell r="W515">
            <v>-326</v>
          </cell>
          <cell r="X515">
            <v>99</v>
          </cell>
          <cell r="Y515">
            <v>-3807.389181</v>
          </cell>
          <cell r="Z515">
            <v>-2505.3411900000001</v>
          </cell>
          <cell r="AA515">
            <v>-2138.7649139999999</v>
          </cell>
          <cell r="AB515">
            <v>-258.37518699999998</v>
          </cell>
          <cell r="AC515">
            <v>17.254459000000001</v>
          </cell>
          <cell r="AD515">
            <v>6.4304310000000005</v>
          </cell>
          <cell r="AE515">
            <v>71.533991</v>
          </cell>
          <cell r="AF515">
            <v>742.81580699999995</v>
          </cell>
          <cell r="AG515">
            <v>2202.5155800000002</v>
          </cell>
          <cell r="AH515">
            <v>3434.61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</row>
        <row r="516">
          <cell r="A516" t="str">
            <v>RBU General ULHPOther Current Liabilities</v>
          </cell>
          <cell r="B516" t="str">
            <v>RBU General ULHP</v>
          </cell>
          <cell r="C516" t="str">
            <v>Other Current Liabilities</v>
          </cell>
          <cell r="D516">
            <v>0</v>
          </cell>
          <cell r="E516">
            <v>0</v>
          </cell>
          <cell r="F516">
            <v>2183.87</v>
          </cell>
          <cell r="G516">
            <v>1677.56</v>
          </cell>
          <cell r="H516">
            <v>1677.56</v>
          </cell>
          <cell r="I516">
            <v>1677.56</v>
          </cell>
          <cell r="J516">
            <v>1677.56</v>
          </cell>
          <cell r="K516">
            <v>0</v>
          </cell>
          <cell r="L516">
            <v>0</v>
          </cell>
          <cell r="M516">
            <v>518.54999999999995</v>
          </cell>
          <cell r="N516">
            <v>1203.3009999999999</v>
          </cell>
          <cell r="O516">
            <v>1041.7429999999999</v>
          </cell>
          <cell r="P516">
            <v>1149.5</v>
          </cell>
          <cell r="Q516">
            <v>1186.529</v>
          </cell>
          <cell r="R516">
            <v>1188.1579999999999</v>
          </cell>
          <cell r="S516">
            <v>1216.1289999999999</v>
          </cell>
          <cell r="T516">
            <v>996.56100000000004</v>
          </cell>
          <cell r="U516">
            <v>1235.3130000000001</v>
          </cell>
          <cell r="V516">
            <v>2183.87</v>
          </cell>
          <cell r="W516">
            <v>2018.2339999999999</v>
          </cell>
          <cell r="X516">
            <v>1677.557</v>
          </cell>
          <cell r="Y516">
            <v>1677.557</v>
          </cell>
          <cell r="Z516">
            <v>1677.557</v>
          </cell>
          <cell r="AA516">
            <v>1677.557</v>
          </cell>
          <cell r="AB516">
            <v>1677.557</v>
          </cell>
          <cell r="AC516">
            <v>1677.557</v>
          </cell>
          <cell r="AD516">
            <v>1677.557</v>
          </cell>
          <cell r="AE516">
            <v>1677.557</v>
          </cell>
          <cell r="AF516">
            <v>1677.557</v>
          </cell>
          <cell r="AG516">
            <v>1677.557</v>
          </cell>
          <cell r="AH516">
            <v>1677.56</v>
          </cell>
          <cell r="AI516">
            <v>1677.56</v>
          </cell>
          <cell r="AJ516">
            <v>1677.56</v>
          </cell>
          <cell r="AK516">
            <v>1677.56</v>
          </cell>
          <cell r="AL516">
            <v>1677.56</v>
          </cell>
          <cell r="AM516">
            <v>1677.56</v>
          </cell>
          <cell r="AN516">
            <v>1677.56</v>
          </cell>
          <cell r="AO516">
            <v>1677.56</v>
          </cell>
          <cell r="AP516">
            <v>1677.56</v>
          </cell>
          <cell r="AQ516">
            <v>1677.56</v>
          </cell>
          <cell r="AR516">
            <v>1677.56</v>
          </cell>
          <cell r="AS516">
            <v>1677.56</v>
          </cell>
          <cell r="AT516">
            <v>1677.56</v>
          </cell>
        </row>
        <row r="517">
          <cell r="A517" t="str">
            <v>RBU General ULHPOther Electric Revenues</v>
          </cell>
          <cell r="B517" t="str">
            <v>RBU General ULHP</v>
          </cell>
          <cell r="C517" t="str">
            <v>Other Electric Revenues</v>
          </cell>
          <cell r="D517">
            <v>0</v>
          </cell>
          <cell r="E517">
            <v>0</v>
          </cell>
          <cell r="F517">
            <v>-515.89400000000001</v>
          </cell>
          <cell r="G517">
            <v>5.0540000000000003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12.91</v>
          </cell>
          <cell r="N517">
            <v>-109.099</v>
          </cell>
          <cell r="O517">
            <v>-89.111999999999995</v>
          </cell>
          <cell r="P517">
            <v>-80.052999999999997</v>
          </cell>
          <cell r="Q517">
            <v>-108.899</v>
          </cell>
          <cell r="R517">
            <v>396.37599999999998</v>
          </cell>
          <cell r="S517">
            <v>-153.863</v>
          </cell>
          <cell r="T517">
            <v>-126.224</v>
          </cell>
          <cell r="U517">
            <v>-115.75</v>
          </cell>
          <cell r="V517">
            <v>-142.18</v>
          </cell>
          <cell r="W517">
            <v>3.5540000000000003</v>
          </cell>
          <cell r="X517">
            <v>1.5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</row>
        <row r="518">
          <cell r="A518" t="str">
            <v>RBU General ULHPOther Expenses</v>
          </cell>
          <cell r="B518" t="str">
            <v>RBU General ULHP</v>
          </cell>
          <cell r="C518" t="str">
            <v>Other Expenses</v>
          </cell>
          <cell r="D518">
            <v>0</v>
          </cell>
          <cell r="E518">
            <v>0</v>
          </cell>
          <cell r="F518">
            <v>-1761.403</v>
          </cell>
          <cell r="G518">
            <v>-2535.3367499999999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2.476</v>
          </cell>
          <cell r="N518">
            <v>-210.99700000000001</v>
          </cell>
          <cell r="O518">
            <v>-175.92400000000001</v>
          </cell>
          <cell r="P518">
            <v>-174.75299999999999</v>
          </cell>
          <cell r="Q518">
            <v>-160.47999999999999</v>
          </cell>
          <cell r="R518">
            <v>-216.929</v>
          </cell>
          <cell r="S518">
            <v>-179.86</v>
          </cell>
          <cell r="T518">
            <v>-158.94900000000001</v>
          </cell>
          <cell r="U518">
            <v>-175.92699999999999</v>
          </cell>
          <cell r="V518">
            <v>-310.06</v>
          </cell>
          <cell r="W518">
            <v>-397.51100000000002</v>
          </cell>
          <cell r="X518">
            <v>-381.22800000000001</v>
          </cell>
          <cell r="Y518">
            <v>-175.65975</v>
          </cell>
          <cell r="Z518">
            <v>-175.65975</v>
          </cell>
          <cell r="AA518">
            <v>-175.65975</v>
          </cell>
          <cell r="AB518">
            <v>-175.65975</v>
          </cell>
          <cell r="AC518">
            <v>-175.65975</v>
          </cell>
          <cell r="AD518">
            <v>-175.65975</v>
          </cell>
          <cell r="AE518">
            <v>-175.65975</v>
          </cell>
          <cell r="AF518">
            <v>-175.65975</v>
          </cell>
          <cell r="AG518">
            <v>-175.65975</v>
          </cell>
          <cell r="AH518">
            <v>-175.66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</row>
        <row r="519">
          <cell r="A519" t="str">
            <v>RBU General ULHPOther Expenses (Utility Only)</v>
          </cell>
          <cell r="B519" t="str">
            <v>RBU General ULHP</v>
          </cell>
          <cell r="C519" t="str">
            <v>Other Expenses (Utility Only)</v>
          </cell>
          <cell r="D519">
            <v>0</v>
          </cell>
          <cell r="E519">
            <v>0</v>
          </cell>
          <cell r="F519">
            <v>-1761.403</v>
          </cell>
          <cell r="G519">
            <v>-2535.3367499999999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2.476</v>
          </cell>
          <cell r="N519">
            <v>-210.99700000000001</v>
          </cell>
          <cell r="O519">
            <v>-175.92400000000001</v>
          </cell>
          <cell r="P519">
            <v>-174.75299999999999</v>
          </cell>
          <cell r="Q519">
            <v>-160.47999999999999</v>
          </cell>
          <cell r="R519">
            <v>-216.929</v>
          </cell>
          <cell r="S519">
            <v>-179.86</v>
          </cell>
          <cell r="T519">
            <v>-158.94900000000001</v>
          </cell>
          <cell r="U519">
            <v>-175.92699999999999</v>
          </cell>
          <cell r="V519">
            <v>-310.06</v>
          </cell>
          <cell r="W519">
            <v>-397.51100000000002</v>
          </cell>
          <cell r="X519">
            <v>-381.22800000000001</v>
          </cell>
          <cell r="Y519">
            <v>-175.65975</v>
          </cell>
          <cell r="Z519">
            <v>-175.65975</v>
          </cell>
          <cell r="AA519">
            <v>-175.65975</v>
          </cell>
          <cell r="AB519">
            <v>-175.65975</v>
          </cell>
          <cell r="AC519">
            <v>-175.65975</v>
          </cell>
          <cell r="AD519">
            <v>-175.65975</v>
          </cell>
          <cell r="AE519">
            <v>-175.65975</v>
          </cell>
          <cell r="AF519">
            <v>-175.65975</v>
          </cell>
          <cell r="AG519">
            <v>-175.65975</v>
          </cell>
          <cell r="AH519">
            <v>-175.66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</row>
        <row r="520">
          <cell r="A520" t="str">
            <v>RBU General ULHPOther Financing Expenses</v>
          </cell>
          <cell r="B520" t="str">
            <v>RBU General ULHP</v>
          </cell>
          <cell r="C520" t="str">
            <v>Other Financing Expenses</v>
          </cell>
          <cell r="D520">
            <v>0</v>
          </cell>
          <cell r="E520">
            <v>0</v>
          </cell>
          <cell r="F520">
            <v>173.18100000000001</v>
          </cell>
          <cell r="G520">
            <v>1559.5378390000001</v>
          </cell>
          <cell r="H520">
            <v>846.30386799999997</v>
          </cell>
          <cell r="I520">
            <v>770.54981299999997</v>
          </cell>
          <cell r="J520">
            <v>676.62959499999999</v>
          </cell>
          <cell r="K520">
            <v>0</v>
          </cell>
          <cell r="L520">
            <v>0</v>
          </cell>
          <cell r="M520">
            <v>0</v>
          </cell>
          <cell r="N520">
            <v>18.308</v>
          </cell>
          <cell r="O520">
            <v>19.103000000000002</v>
          </cell>
          <cell r="P520">
            <v>18.37</v>
          </cell>
          <cell r="Q520">
            <v>19.503</v>
          </cell>
          <cell r="R520">
            <v>19.585000000000001</v>
          </cell>
          <cell r="S520">
            <v>19.010000000000002</v>
          </cell>
          <cell r="T520">
            <v>19.63</v>
          </cell>
          <cell r="U520">
            <v>19.382000000000001</v>
          </cell>
          <cell r="V520">
            <v>20.29</v>
          </cell>
          <cell r="W520">
            <v>353.08199999999999</v>
          </cell>
          <cell r="X520">
            <v>347.41899999999998</v>
          </cell>
          <cell r="Y520">
            <v>121.100407</v>
          </cell>
          <cell r="Z520">
            <v>32.404815999999997</v>
          </cell>
          <cell r="AA520">
            <v>57.478492000000003</v>
          </cell>
          <cell r="AB520">
            <v>72.986351999999997</v>
          </cell>
          <cell r="AC520">
            <v>82.476544000000004</v>
          </cell>
          <cell r="AD520">
            <v>82.951091000000005</v>
          </cell>
          <cell r="AE520">
            <v>92.529897000000005</v>
          </cell>
          <cell r="AF520">
            <v>103.989464</v>
          </cell>
          <cell r="AG520">
            <v>102.169777</v>
          </cell>
          <cell r="AH520">
            <v>110.95</v>
          </cell>
          <cell r="AI520">
            <v>73.323488999999995</v>
          </cell>
          <cell r="AJ520">
            <v>72.823488999999995</v>
          </cell>
          <cell r="AK520">
            <v>72.320488999999995</v>
          </cell>
          <cell r="AL520">
            <v>71.814488999999995</v>
          </cell>
          <cell r="AM520">
            <v>71.306488999999999</v>
          </cell>
          <cell r="AN520">
            <v>70.796488999999994</v>
          </cell>
          <cell r="AO520">
            <v>70.283489000000003</v>
          </cell>
          <cell r="AP520">
            <v>69.768489000000002</v>
          </cell>
          <cell r="AQ520">
            <v>69.250489000000002</v>
          </cell>
          <cell r="AR520">
            <v>68.729489000000001</v>
          </cell>
          <cell r="AS520">
            <v>68.206489000000005</v>
          </cell>
          <cell r="AT520">
            <v>67.680488999999994</v>
          </cell>
        </row>
        <row r="521">
          <cell r="A521" t="str">
            <v>RBU General ULHPOther Gas Revenue</v>
          </cell>
          <cell r="B521" t="str">
            <v>RBU General ULHP</v>
          </cell>
          <cell r="C521" t="str">
            <v>Other Gas Revenue</v>
          </cell>
          <cell r="D521">
            <v>0</v>
          </cell>
          <cell r="E521">
            <v>0</v>
          </cell>
          <cell r="F521">
            <v>8.4239999999999995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3.177</v>
          </cell>
          <cell r="O521">
            <v>2.738</v>
          </cell>
          <cell r="P521">
            <v>2.5089999999999999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</row>
        <row r="522">
          <cell r="A522" t="str">
            <v>RBU General ULHPOther Income</v>
          </cell>
          <cell r="B522" t="str">
            <v>RBU General ULHP</v>
          </cell>
          <cell r="C522" t="str">
            <v>Other Income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2139.5357519999998</v>
          </cell>
          <cell r="I522">
            <v>2171.6287910000001</v>
          </cell>
          <cell r="J522">
            <v>2204.203223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178.294646</v>
          </cell>
          <cell r="AJ522">
            <v>178.294646</v>
          </cell>
          <cell r="AK522">
            <v>178.294646</v>
          </cell>
          <cell r="AL522">
            <v>178.294646</v>
          </cell>
          <cell r="AM522">
            <v>178.294646</v>
          </cell>
          <cell r="AN522">
            <v>178.294646</v>
          </cell>
          <cell r="AO522">
            <v>178.294646</v>
          </cell>
          <cell r="AP522">
            <v>178.294646</v>
          </cell>
          <cell r="AQ522">
            <v>178.294646</v>
          </cell>
          <cell r="AR522">
            <v>178.294646</v>
          </cell>
          <cell r="AS522">
            <v>178.294646</v>
          </cell>
          <cell r="AT522">
            <v>178.294646</v>
          </cell>
        </row>
        <row r="523">
          <cell r="A523" t="str">
            <v>RBU General ULHPOther liabilities (CF)</v>
          </cell>
          <cell r="B523" t="str">
            <v>RBU General ULHP</v>
          </cell>
          <cell r="C523" t="str">
            <v>Other liabilities (CF)</v>
          </cell>
          <cell r="D523">
            <v>0</v>
          </cell>
          <cell r="E523">
            <v>0</v>
          </cell>
          <cell r="F523">
            <v>62</v>
          </cell>
          <cell r="G523">
            <v>-1772.6910780000001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-1770</v>
          </cell>
          <cell r="R523">
            <v>-70</v>
          </cell>
          <cell r="S523">
            <v>-381</v>
          </cell>
          <cell r="T523">
            <v>-206</v>
          </cell>
          <cell r="U523">
            <v>533</v>
          </cell>
          <cell r="V523">
            <v>1956</v>
          </cell>
          <cell r="W523">
            <v>-1829</v>
          </cell>
          <cell r="X523">
            <v>513</v>
          </cell>
          <cell r="Y523">
            <v>-49.365423</v>
          </cell>
          <cell r="Z523">
            <v>-44.349890000000002</v>
          </cell>
          <cell r="AA523">
            <v>-44.574421000000001</v>
          </cell>
          <cell r="AB523">
            <v>-44.799962999999998</v>
          </cell>
          <cell r="AC523">
            <v>-45.026010999999997</v>
          </cell>
          <cell r="AD523">
            <v>-45.254081999999997</v>
          </cell>
          <cell r="AE523">
            <v>-45.483164000000002</v>
          </cell>
          <cell r="AF523">
            <v>-45.713763</v>
          </cell>
          <cell r="AG523">
            <v>-45.944361999999998</v>
          </cell>
          <cell r="AH523">
            <v>-46.18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</row>
        <row r="524">
          <cell r="A524" t="str">
            <v>RBU General ULHPOther Operations &amp; Maintenance Expense</v>
          </cell>
          <cell r="B524" t="str">
            <v>RBU General ULHP</v>
          </cell>
          <cell r="C524" t="str">
            <v>Other Operations &amp; Maintenance Expense</v>
          </cell>
          <cell r="D524">
            <v>0</v>
          </cell>
          <cell r="E524">
            <v>0</v>
          </cell>
          <cell r="F524">
            <v>577.54499999999996</v>
          </cell>
          <cell r="G524">
            <v>-401.67399999999998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134.79599999999999</v>
          </cell>
          <cell r="O524">
            <v>412.99299999999999</v>
          </cell>
          <cell r="P524">
            <v>463.90499999999997</v>
          </cell>
          <cell r="Q524">
            <v>380.96</v>
          </cell>
          <cell r="R524">
            <v>-1408.1510000000001</v>
          </cell>
          <cell r="S524">
            <v>305.62099999999998</v>
          </cell>
          <cell r="T524">
            <v>393.26799999999997</v>
          </cell>
          <cell r="U524">
            <v>529.38300000000004</v>
          </cell>
          <cell r="V524">
            <v>-635.23</v>
          </cell>
          <cell r="W524">
            <v>-151.85900000000001</v>
          </cell>
          <cell r="X524">
            <v>-249.815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</row>
        <row r="525">
          <cell r="A525" t="str">
            <v>RBU General ULHPOther Tax Expense</v>
          </cell>
          <cell r="B525" t="str">
            <v>RBU General ULHP</v>
          </cell>
          <cell r="C525" t="str">
            <v>Other Tax Expense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</row>
        <row r="526">
          <cell r="A526" t="str">
            <v>RBU General ULHPOther Taxes Payable</v>
          </cell>
          <cell r="B526" t="str">
            <v>RBU General ULHP</v>
          </cell>
          <cell r="C526" t="str">
            <v>Other Taxes Payable</v>
          </cell>
          <cell r="D526">
            <v>0</v>
          </cell>
          <cell r="E526">
            <v>0</v>
          </cell>
          <cell r="F526">
            <v>1253.27</v>
          </cell>
          <cell r="G526">
            <v>3355.67</v>
          </cell>
          <cell r="H526">
            <v>3355.67</v>
          </cell>
          <cell r="I526">
            <v>3355.67</v>
          </cell>
          <cell r="J526">
            <v>3355.67</v>
          </cell>
          <cell r="K526">
            <v>0</v>
          </cell>
          <cell r="L526">
            <v>0</v>
          </cell>
          <cell r="M526">
            <v>505.887</v>
          </cell>
          <cell r="N526">
            <v>-66.805999999999997</v>
          </cell>
          <cell r="O526">
            <v>11.779</v>
          </cell>
          <cell r="P526">
            <v>-120.852</v>
          </cell>
          <cell r="Q526">
            <v>-131.887</v>
          </cell>
          <cell r="R526">
            <v>-80.283000000000001</v>
          </cell>
          <cell r="S526">
            <v>-130.096</v>
          </cell>
          <cell r="T526">
            <v>-144.87</v>
          </cell>
          <cell r="U526">
            <v>-3550.5569999999998</v>
          </cell>
          <cell r="V526">
            <v>1253.27</v>
          </cell>
          <cell r="W526">
            <v>2571.9650000000001</v>
          </cell>
          <cell r="X526">
            <v>3355.6660000000002</v>
          </cell>
          <cell r="Y526">
            <v>3355.6660000000002</v>
          </cell>
          <cell r="Z526">
            <v>3355.6660000000002</v>
          </cell>
          <cell r="AA526">
            <v>3355.6660000000002</v>
          </cell>
          <cell r="AB526">
            <v>3355.6660000000002</v>
          </cell>
          <cell r="AC526">
            <v>3355.6660000000002</v>
          </cell>
          <cell r="AD526">
            <v>3355.6660000000002</v>
          </cell>
          <cell r="AE526">
            <v>3355.6660000000002</v>
          </cell>
          <cell r="AF526">
            <v>3355.6660000000002</v>
          </cell>
          <cell r="AG526">
            <v>3355.6660000000002</v>
          </cell>
          <cell r="AH526">
            <v>3355.67</v>
          </cell>
          <cell r="AI526">
            <v>3355.67</v>
          </cell>
          <cell r="AJ526">
            <v>3355.67</v>
          </cell>
          <cell r="AK526">
            <v>3355.67</v>
          </cell>
          <cell r="AL526">
            <v>3355.67</v>
          </cell>
          <cell r="AM526">
            <v>3355.67</v>
          </cell>
          <cell r="AN526">
            <v>3355.67</v>
          </cell>
          <cell r="AO526">
            <v>3355.67</v>
          </cell>
          <cell r="AP526">
            <v>3355.67</v>
          </cell>
          <cell r="AQ526">
            <v>3355.67</v>
          </cell>
          <cell r="AR526">
            <v>3355.67</v>
          </cell>
          <cell r="AS526">
            <v>3355.67</v>
          </cell>
          <cell r="AT526">
            <v>3355.67</v>
          </cell>
        </row>
        <row r="527">
          <cell r="A527" t="str">
            <v>RBU General ULHPPayroll Tax Expense - Total</v>
          </cell>
          <cell r="B527" t="str">
            <v>RBU General ULHP</v>
          </cell>
          <cell r="C527" t="str">
            <v>Payroll Tax Expense - Total</v>
          </cell>
          <cell r="D527">
            <v>0</v>
          </cell>
          <cell r="E527">
            <v>0</v>
          </cell>
          <cell r="F527">
            <v>3.585</v>
          </cell>
          <cell r="G527">
            <v>5.0000000000000001E-3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0.158</v>
          </cell>
          <cell r="O527">
            <v>0.188</v>
          </cell>
          <cell r="P527">
            <v>3.0720000000000001</v>
          </cell>
          <cell r="Q527">
            <v>5.8999999999999997E-2</v>
          </cell>
          <cell r="R527">
            <v>6.0000000000000001E-3</v>
          </cell>
          <cell r="S527">
            <v>1.7999999999999999E-2</v>
          </cell>
          <cell r="T527">
            <v>1.2999999999999999E-2</v>
          </cell>
          <cell r="U527">
            <v>2.1000000000000001E-2</v>
          </cell>
          <cell r="V527">
            <v>0.05</v>
          </cell>
          <cell r="W527">
            <v>5.0000000000000001E-3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</row>
        <row r="528">
          <cell r="A528" t="str">
            <v>RBU General ULHPPayroll Taxes - Utility - Total</v>
          </cell>
          <cell r="B528" t="str">
            <v>RBU General ULHP</v>
          </cell>
          <cell r="C528" t="str">
            <v>Payroll Taxes - Utility - Total</v>
          </cell>
          <cell r="D528">
            <v>0</v>
          </cell>
          <cell r="E528">
            <v>0</v>
          </cell>
          <cell r="F528">
            <v>3.585</v>
          </cell>
          <cell r="G528">
            <v>5.0000000000000001E-3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0.158</v>
          </cell>
          <cell r="O528">
            <v>0.188</v>
          </cell>
          <cell r="P528">
            <v>3.0720000000000001</v>
          </cell>
          <cell r="Q528">
            <v>5.8999999999999997E-2</v>
          </cell>
          <cell r="R528">
            <v>6.0000000000000001E-3</v>
          </cell>
          <cell r="S528">
            <v>1.7999999999999999E-2</v>
          </cell>
          <cell r="T528">
            <v>1.2999999999999999E-2</v>
          </cell>
          <cell r="U528">
            <v>2.1000000000000001E-2</v>
          </cell>
          <cell r="V528">
            <v>0.05</v>
          </cell>
          <cell r="W528">
            <v>5.0000000000000001E-3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</row>
        <row r="529">
          <cell r="A529" t="str">
            <v>RBU General ULHPPreferred Stock Dividend Expense</v>
          </cell>
          <cell r="B529" t="str">
            <v>RBU General ULHP</v>
          </cell>
          <cell r="C529" t="str">
            <v>Preferred Stock Dividend Expense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</row>
        <row r="530">
          <cell r="A530" t="str">
            <v>RBU General ULHPPrepayments and Other (CF)</v>
          </cell>
          <cell r="B530" t="str">
            <v>RBU General ULHP</v>
          </cell>
          <cell r="C530" t="str">
            <v>Prepayments and Other (CF)</v>
          </cell>
          <cell r="D530">
            <v>0</v>
          </cell>
          <cell r="E530">
            <v>0</v>
          </cell>
          <cell r="F530">
            <v>-4215</v>
          </cell>
          <cell r="G530">
            <v>1524.96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-794</v>
          </cell>
          <cell r="R530">
            <v>98</v>
          </cell>
          <cell r="S530">
            <v>98</v>
          </cell>
          <cell r="T530">
            <v>98</v>
          </cell>
          <cell r="U530">
            <v>98</v>
          </cell>
          <cell r="V530">
            <v>-3813</v>
          </cell>
          <cell r="W530">
            <v>724</v>
          </cell>
          <cell r="X530">
            <v>-216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1016.96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</row>
        <row r="531">
          <cell r="A531" t="str">
            <v>RBU General ULHPPrepayments and Others</v>
          </cell>
          <cell r="B531" t="str">
            <v>RBU General ULHP</v>
          </cell>
          <cell r="C531" t="str">
            <v>Prepayments and Others</v>
          </cell>
          <cell r="D531">
            <v>0</v>
          </cell>
          <cell r="E531">
            <v>0</v>
          </cell>
          <cell r="F531">
            <v>2.4900000000000002</v>
          </cell>
          <cell r="G531">
            <v>123.89</v>
          </cell>
          <cell r="H531">
            <v>123.89</v>
          </cell>
          <cell r="I531">
            <v>123.89</v>
          </cell>
          <cell r="J531">
            <v>123.89</v>
          </cell>
          <cell r="K531">
            <v>0</v>
          </cell>
          <cell r="L531">
            <v>0</v>
          </cell>
          <cell r="M531">
            <v>142.38499999999999</v>
          </cell>
          <cell r="N531">
            <v>782.74800000000005</v>
          </cell>
          <cell r="O531">
            <v>686.28700000000003</v>
          </cell>
          <cell r="P531">
            <v>589.82500000000005</v>
          </cell>
          <cell r="Q531">
            <v>491.93599999999998</v>
          </cell>
          <cell r="R531">
            <v>394.04700000000003</v>
          </cell>
          <cell r="S531">
            <v>296.15800000000002</v>
          </cell>
          <cell r="T531">
            <v>198.268</v>
          </cell>
          <cell r="U531">
            <v>100.379</v>
          </cell>
          <cell r="V531">
            <v>2.4900000000000002</v>
          </cell>
          <cell r="W531">
            <v>-95.399000000000001</v>
          </cell>
          <cell r="X531">
            <v>-342.113</v>
          </cell>
          <cell r="Y531">
            <v>-342.113</v>
          </cell>
          <cell r="Z531">
            <v>-342.113</v>
          </cell>
          <cell r="AA531">
            <v>-342.113</v>
          </cell>
          <cell r="AB531">
            <v>-342.113</v>
          </cell>
          <cell r="AC531">
            <v>-342.113</v>
          </cell>
          <cell r="AD531">
            <v>-342.113</v>
          </cell>
          <cell r="AE531">
            <v>-342.113</v>
          </cell>
          <cell r="AF531">
            <v>-342.113</v>
          </cell>
          <cell r="AG531">
            <v>-342.113</v>
          </cell>
          <cell r="AH531">
            <v>123.89</v>
          </cell>
          <cell r="AI531">
            <v>123.89</v>
          </cell>
          <cell r="AJ531">
            <v>123.89</v>
          </cell>
          <cell r="AK531">
            <v>123.89</v>
          </cell>
          <cell r="AL531">
            <v>123.89</v>
          </cell>
          <cell r="AM531">
            <v>123.89</v>
          </cell>
          <cell r="AN531">
            <v>123.89</v>
          </cell>
          <cell r="AO531">
            <v>123.89</v>
          </cell>
          <cell r="AP531">
            <v>123.89</v>
          </cell>
          <cell r="AQ531">
            <v>123.89</v>
          </cell>
          <cell r="AR531">
            <v>123.89</v>
          </cell>
          <cell r="AS531">
            <v>123.89</v>
          </cell>
          <cell r="AT531">
            <v>123.89</v>
          </cell>
        </row>
        <row r="532">
          <cell r="A532" t="str">
            <v>RBU General ULHPPretax Operating Income (Utility Only)</v>
          </cell>
          <cell r="B532" t="str">
            <v>RBU General ULHP</v>
          </cell>
          <cell r="C532" t="str">
            <v>Pretax Operating Income (Utility Only)</v>
          </cell>
          <cell r="D532">
            <v>0</v>
          </cell>
          <cell r="E532">
            <v>0</v>
          </cell>
          <cell r="F532">
            <v>-1603.84</v>
          </cell>
          <cell r="G532">
            <v>381.51900000000001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12.91</v>
          </cell>
          <cell r="N532">
            <v>-275.45</v>
          </cell>
          <cell r="O532">
            <v>-575.31299999999999</v>
          </cell>
          <cell r="P532">
            <v>-582.245</v>
          </cell>
          <cell r="Q532">
            <v>-473.24799999999999</v>
          </cell>
          <cell r="R532">
            <v>1791.519</v>
          </cell>
          <cell r="S532">
            <v>-465.483</v>
          </cell>
          <cell r="T532">
            <v>-527.26700000000005</v>
          </cell>
          <cell r="U532">
            <v>-651.69299999999998</v>
          </cell>
          <cell r="V532">
            <v>142.43</v>
          </cell>
          <cell r="W532">
            <v>143.38300000000001</v>
          </cell>
          <cell r="X532">
            <v>238.136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</row>
        <row r="533">
          <cell r="A533" t="str">
            <v>RBU General ULHPProceeds from Sale of Subs and Equity in Investments (CF)</v>
          </cell>
          <cell r="B533" t="str">
            <v>RBU General ULHP</v>
          </cell>
          <cell r="C533" t="str">
            <v>Proceeds from Sale of Subs and Equity in Investments (CF)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</row>
        <row r="534">
          <cell r="A534" t="str">
            <v>RBU General ULHPProperty Tax Expense - Total</v>
          </cell>
          <cell r="B534" t="str">
            <v>RBU General ULHP</v>
          </cell>
          <cell r="C534" t="str">
            <v>Property Tax Expense - Total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</row>
        <row r="535">
          <cell r="A535" t="str">
            <v>RBU General ULHPProperty Tax Expense - Utility</v>
          </cell>
          <cell r="B535" t="str">
            <v>RBU General ULHP</v>
          </cell>
          <cell r="C535" t="str">
            <v>Property Tax Expense - Utility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</row>
        <row r="536">
          <cell r="A536" t="str">
            <v>RBU General ULHPPurchased &amp; Exchanged Power</v>
          </cell>
          <cell r="B536" t="str">
            <v>RBU General ULHP</v>
          </cell>
          <cell r="C536" t="str">
            <v>Purchased &amp; Exchanged Power</v>
          </cell>
          <cell r="D536">
            <v>0</v>
          </cell>
          <cell r="E536">
            <v>0</v>
          </cell>
          <cell r="F536">
            <v>337.73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337.73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</row>
        <row r="537">
          <cell r="A537" t="str">
            <v>RBU General ULHPRedemption of long-term debt (CF)</v>
          </cell>
          <cell r="B537" t="str">
            <v>RBU General ULHP</v>
          </cell>
          <cell r="C537" t="str">
            <v>Redemption of long-term debt (CF)</v>
          </cell>
          <cell r="D537">
            <v>0</v>
          </cell>
          <cell r="E537">
            <v>0</v>
          </cell>
          <cell r="F537">
            <v>0</v>
          </cell>
          <cell r="G537">
            <v>-7584.297149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-95</v>
          </cell>
          <cell r="Y537">
            <v>0</v>
          </cell>
          <cell r="Z537">
            <v>-7489.297149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</row>
        <row r="538">
          <cell r="A538" t="str">
            <v>RBU General ULHPRegulatory Assets Amortization (CF)</v>
          </cell>
          <cell r="B538" t="str">
            <v>RBU General ULHP</v>
          </cell>
          <cell r="C538" t="str">
            <v>Regulatory Assets Amortization (CF)</v>
          </cell>
          <cell r="D538">
            <v>0</v>
          </cell>
          <cell r="E538">
            <v>3153.3679999999999</v>
          </cell>
          <cell r="F538">
            <v>3847</v>
          </cell>
          <cell r="G538">
            <v>1088.301831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2217</v>
          </cell>
          <cell r="R538">
            <v>260</v>
          </cell>
          <cell r="S538">
            <v>220</v>
          </cell>
          <cell r="T538">
            <v>172</v>
          </cell>
          <cell r="U538">
            <v>242</v>
          </cell>
          <cell r="V538">
            <v>736</v>
          </cell>
          <cell r="W538">
            <v>587</v>
          </cell>
          <cell r="X538">
            <v>491</v>
          </cell>
          <cell r="Y538">
            <v>29.458731</v>
          </cell>
          <cell r="Z538">
            <v>-0.218526</v>
          </cell>
          <cell r="AA538">
            <v>-24.492369</v>
          </cell>
          <cell r="AB538">
            <v>-16.906915000000001</v>
          </cell>
          <cell r="AC538">
            <v>6.3561050000000003</v>
          </cell>
          <cell r="AD538">
            <v>11.412331</v>
          </cell>
          <cell r="AE538">
            <v>-0.21799499999999999</v>
          </cell>
          <cell r="AF538">
            <v>-24.998114999999999</v>
          </cell>
          <cell r="AG538">
            <v>-9.321415</v>
          </cell>
          <cell r="AH538">
            <v>39.229999999999997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</row>
        <row r="539">
          <cell r="A539" t="str">
            <v>RBU General ULHPRegulatory Assets Deferrals (CF)</v>
          </cell>
          <cell r="B539" t="str">
            <v>RBU General ULHP</v>
          </cell>
          <cell r="C539" t="str">
            <v>Regulatory Assets Deferrals (CF)</v>
          </cell>
          <cell r="D539">
            <v>0</v>
          </cell>
          <cell r="E539">
            <v>0</v>
          </cell>
          <cell r="F539">
            <v>-5459</v>
          </cell>
          <cell r="G539">
            <v>-919.63402199999996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1436</v>
          </cell>
          <cell r="R539">
            <v>-406</v>
          </cell>
          <cell r="S539">
            <v>-86</v>
          </cell>
          <cell r="T539">
            <v>-1683</v>
          </cell>
          <cell r="U539">
            <v>-2946</v>
          </cell>
          <cell r="V539">
            <v>-1774</v>
          </cell>
          <cell r="W539">
            <v>330</v>
          </cell>
          <cell r="X539">
            <v>-627</v>
          </cell>
          <cell r="Y539">
            <v>0</v>
          </cell>
          <cell r="Z539">
            <v>-622.63402199999996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</row>
        <row r="540">
          <cell r="A540" t="str">
            <v>RBU General ULHPRetirement of preferred stock (CF)</v>
          </cell>
          <cell r="B540" t="str">
            <v>RBU General ULHP</v>
          </cell>
          <cell r="C540" t="str">
            <v>Retirement of preferred stock (CF)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</row>
        <row r="541">
          <cell r="A541" t="str">
            <v>RBU General ULHPRevenue Tax Expense</v>
          </cell>
          <cell r="B541" t="str">
            <v>RBU General ULHP</v>
          </cell>
          <cell r="C541" t="str">
            <v>Revenue Tax Expense</v>
          </cell>
          <cell r="D541">
            <v>0</v>
          </cell>
          <cell r="E541">
            <v>0</v>
          </cell>
          <cell r="F541">
            <v>177.51</v>
          </cell>
          <cell r="G541">
            <v>25.204000000000001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34.573999999999998</v>
          </cell>
          <cell r="O541">
            <v>75.757999999999996</v>
          </cell>
          <cell r="P541">
            <v>37.723999999999997</v>
          </cell>
          <cell r="Q541">
            <v>-16.670000000000002</v>
          </cell>
          <cell r="R541">
            <v>13.002000000000001</v>
          </cell>
          <cell r="S541">
            <v>5.9809999999999999</v>
          </cell>
          <cell r="T541">
            <v>7.7620000000000005</v>
          </cell>
          <cell r="U541">
            <v>6.5389999999999997</v>
          </cell>
          <cell r="V541">
            <v>12.84</v>
          </cell>
          <cell r="W541">
            <v>12.025</v>
          </cell>
          <cell r="X541">
            <v>13.179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</row>
        <row r="542">
          <cell r="A542" t="str">
            <v>RBU General ULHPSales for Resale</v>
          </cell>
          <cell r="B542" t="str">
            <v>RBU General ULHP</v>
          </cell>
          <cell r="C542" t="str">
            <v>Sales for Resale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</row>
        <row r="543">
          <cell r="A543" t="str">
            <v>RBU General ULHPState Taxes - Above</v>
          </cell>
          <cell r="B543" t="str">
            <v>RBU General ULHP</v>
          </cell>
          <cell r="C543" t="str">
            <v>State Taxes - Above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</row>
        <row r="544">
          <cell r="A544" t="str">
            <v>RBU General ULHPTaxes other than income taxes total (Utility Only)</v>
          </cell>
          <cell r="B544" t="str">
            <v>RBU General ULHP</v>
          </cell>
          <cell r="C544" t="str">
            <v>Taxes other than income taxes total (Utility Only)</v>
          </cell>
          <cell r="D544">
            <v>0</v>
          </cell>
          <cell r="E544">
            <v>0</v>
          </cell>
          <cell r="F544">
            <v>181.095</v>
          </cell>
          <cell r="G544">
            <v>25.209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34.731999999999999</v>
          </cell>
          <cell r="O544">
            <v>75.945999999999998</v>
          </cell>
          <cell r="P544">
            <v>40.795999999999999</v>
          </cell>
          <cell r="Q544">
            <v>-16.611000000000001</v>
          </cell>
          <cell r="R544">
            <v>13.007999999999999</v>
          </cell>
          <cell r="S544">
            <v>5.9989999999999997</v>
          </cell>
          <cell r="T544">
            <v>7.7750000000000004</v>
          </cell>
          <cell r="U544">
            <v>6.56</v>
          </cell>
          <cell r="V544">
            <v>12.89</v>
          </cell>
          <cell r="W544">
            <v>12.03</v>
          </cell>
          <cell r="X544">
            <v>13.179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</row>
        <row r="545">
          <cell r="A545" t="str">
            <v>RBU General ULHPTotal Accumulated Depreciation</v>
          </cell>
          <cell r="B545" t="str">
            <v>RBU General ULHP</v>
          </cell>
          <cell r="C545" t="str">
            <v>Total Accumulated Depreciation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</row>
        <row r="546">
          <cell r="A546" t="str">
            <v>RBU General ULHPTotal Assets</v>
          </cell>
          <cell r="B546" t="str">
            <v>RBU General ULHP</v>
          </cell>
          <cell r="C546" t="str">
            <v>Total Assets</v>
          </cell>
          <cell r="D546">
            <v>0</v>
          </cell>
          <cell r="E546">
            <v>0</v>
          </cell>
          <cell r="F546">
            <v>50346.38</v>
          </cell>
          <cell r="G546">
            <v>29598.17</v>
          </cell>
          <cell r="H546">
            <v>29598.17</v>
          </cell>
          <cell r="I546">
            <v>29598.17</v>
          </cell>
          <cell r="J546">
            <v>29598.17</v>
          </cell>
          <cell r="K546">
            <v>0</v>
          </cell>
          <cell r="L546">
            <v>0</v>
          </cell>
          <cell r="M546">
            <v>36156.906000000003</v>
          </cell>
          <cell r="N546">
            <v>30852.739000000001</v>
          </cell>
          <cell r="O546">
            <v>46122.52</v>
          </cell>
          <cell r="P546">
            <v>25478.948</v>
          </cell>
          <cell r="Q546">
            <v>27669.942999999999</v>
          </cell>
          <cell r="R546">
            <v>26286.228999999999</v>
          </cell>
          <cell r="S546">
            <v>22500.875</v>
          </cell>
          <cell r="T546">
            <v>21417.268</v>
          </cell>
          <cell r="U546">
            <v>27230.241000000002</v>
          </cell>
          <cell r="V546">
            <v>50346.38</v>
          </cell>
          <cell r="W546">
            <v>43111.48</v>
          </cell>
          <cell r="X546">
            <v>35432.519999999997</v>
          </cell>
          <cell r="Y546">
            <v>32636.774219999999</v>
          </cell>
          <cell r="Z546">
            <v>27726.878499999999</v>
          </cell>
          <cell r="AA546">
            <v>27902.538250000001</v>
          </cell>
          <cell r="AB546">
            <v>28078.198</v>
          </cell>
          <cell r="AC546">
            <v>28253.857749999999</v>
          </cell>
          <cell r="AD546">
            <v>28429.517500000002</v>
          </cell>
          <cell r="AE546">
            <v>28605.177250000001</v>
          </cell>
          <cell r="AF546">
            <v>28780.837</v>
          </cell>
          <cell r="AG546">
            <v>28956.496749999998</v>
          </cell>
          <cell r="AH546">
            <v>29598.17</v>
          </cell>
          <cell r="AI546">
            <v>29598.17</v>
          </cell>
          <cell r="AJ546">
            <v>29598.17</v>
          </cell>
          <cell r="AK546">
            <v>29598.17</v>
          </cell>
          <cell r="AL546">
            <v>29598.17</v>
          </cell>
          <cell r="AM546">
            <v>29598.17</v>
          </cell>
          <cell r="AN546">
            <v>29598.17</v>
          </cell>
          <cell r="AO546">
            <v>29598.17</v>
          </cell>
          <cell r="AP546">
            <v>29598.17</v>
          </cell>
          <cell r="AQ546">
            <v>29598.17</v>
          </cell>
          <cell r="AR546">
            <v>29598.17</v>
          </cell>
          <cell r="AS546">
            <v>29598.17</v>
          </cell>
          <cell r="AT546">
            <v>29598.17</v>
          </cell>
        </row>
        <row r="547">
          <cell r="A547" t="str">
            <v>RBU General ULHPTotal Common at Par</v>
          </cell>
          <cell r="B547" t="str">
            <v>RBU General ULHP</v>
          </cell>
          <cell r="C547" t="str">
            <v>Total Common at Par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</row>
        <row r="548">
          <cell r="A548" t="str">
            <v>RBU General ULHPTotal Common Stock Equity</v>
          </cell>
          <cell r="B548" t="str">
            <v>RBU General ULHP</v>
          </cell>
          <cell r="C548" t="str">
            <v>Total Common Stock Equity</v>
          </cell>
          <cell r="D548">
            <v>0</v>
          </cell>
          <cell r="E548">
            <v>0</v>
          </cell>
          <cell r="F548">
            <v>-29226.999</v>
          </cell>
          <cell r="G548">
            <v>-31064.48</v>
          </cell>
          <cell r="H548">
            <v>-29771.248115999999</v>
          </cell>
          <cell r="I548">
            <v>-28370.169138000001</v>
          </cell>
          <cell r="J548">
            <v>-26842.595509999999</v>
          </cell>
          <cell r="K548">
            <v>0</v>
          </cell>
          <cell r="L548">
            <v>0</v>
          </cell>
          <cell r="M548">
            <v>-9671.9969999999994</v>
          </cell>
          <cell r="N548">
            <v>-16083.794</v>
          </cell>
          <cell r="O548">
            <v>-25716.562000000002</v>
          </cell>
          <cell r="P548">
            <v>-24081.136999999999</v>
          </cell>
          <cell r="Q548">
            <v>-24837.444</v>
          </cell>
          <cell r="R548">
            <v>-26340.115000000002</v>
          </cell>
          <cell r="S548">
            <v>-27824.452000000001</v>
          </cell>
          <cell r="T548">
            <v>-28925.938999999998</v>
          </cell>
          <cell r="U548">
            <v>-26967.763999999999</v>
          </cell>
          <cell r="V548">
            <v>-29226.999</v>
          </cell>
          <cell r="W548">
            <v>-107814.25599999999</v>
          </cell>
          <cell r="X548">
            <v>-115219.583</v>
          </cell>
          <cell r="Y548">
            <v>-11365.407203000001</v>
          </cell>
          <cell r="Z548">
            <v>-18964.292874999999</v>
          </cell>
          <cell r="AA548">
            <v>-21889.435073000001</v>
          </cell>
          <cell r="AB548">
            <v>-25353.731485</v>
          </cell>
          <cell r="AC548">
            <v>-25238.014383999998</v>
          </cell>
          <cell r="AD548">
            <v>-23722.154076999999</v>
          </cell>
          <cell r="AE548">
            <v>-25612.728898000001</v>
          </cell>
          <cell r="AF548">
            <v>-26751.591896000002</v>
          </cell>
          <cell r="AG548">
            <v>-25565.610025999998</v>
          </cell>
          <cell r="AH548">
            <v>-31064.48</v>
          </cell>
          <cell r="AI548">
            <v>-30959.508843</v>
          </cell>
          <cell r="AJ548">
            <v>-30854.037686</v>
          </cell>
          <cell r="AK548">
            <v>-30748.063528999999</v>
          </cell>
          <cell r="AL548">
            <v>-30641.583372000001</v>
          </cell>
          <cell r="AM548">
            <v>-30534.595215000001</v>
          </cell>
          <cell r="AN548">
            <v>-30427.097057999999</v>
          </cell>
          <cell r="AO548">
            <v>-30319.085900999999</v>
          </cell>
          <cell r="AP548">
            <v>-30210.559743999998</v>
          </cell>
          <cell r="AQ548">
            <v>-30101.515587000002</v>
          </cell>
          <cell r="AR548">
            <v>-29991.950430000001</v>
          </cell>
          <cell r="AS548">
            <v>-29881.862272999999</v>
          </cell>
          <cell r="AT548">
            <v>-29771.248115999999</v>
          </cell>
        </row>
        <row r="549">
          <cell r="A549" t="str">
            <v>RBU General ULHPTotal Construction Work in Progress</v>
          </cell>
          <cell r="B549" t="str">
            <v>RBU General ULHP</v>
          </cell>
          <cell r="C549" t="str">
            <v>Total Construction Work in Progress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3481.4009999999998</v>
          </cell>
          <cell r="N549">
            <v>2446.4369999999999</v>
          </cell>
          <cell r="O549">
            <v>2522.4430000000002</v>
          </cell>
          <cell r="P549">
            <v>2636.451</v>
          </cell>
          <cell r="Q549">
            <v>2698.4850000000001</v>
          </cell>
          <cell r="R549">
            <v>2766.8029999999999</v>
          </cell>
          <cell r="S549">
            <v>2840.4540000000002</v>
          </cell>
          <cell r="T549">
            <v>2058.9110000000001</v>
          </cell>
          <cell r="U549">
            <v>2095.1320000000001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</row>
        <row r="550">
          <cell r="A550" t="str">
            <v>RBU General ULHPTotal Current Assets</v>
          </cell>
          <cell r="B550" t="str">
            <v>RBU General ULHP</v>
          </cell>
          <cell r="C550" t="str">
            <v>Total Current Assets</v>
          </cell>
          <cell r="D550">
            <v>0</v>
          </cell>
          <cell r="E550">
            <v>0</v>
          </cell>
          <cell r="F550">
            <v>46650.26</v>
          </cell>
          <cell r="G550">
            <v>25479.45</v>
          </cell>
          <cell r="H550">
            <v>25479.45</v>
          </cell>
          <cell r="I550">
            <v>25479.45</v>
          </cell>
          <cell r="J550">
            <v>25479.45</v>
          </cell>
          <cell r="K550">
            <v>0</v>
          </cell>
          <cell r="L550">
            <v>0</v>
          </cell>
          <cell r="M550">
            <v>26288.600999999999</v>
          </cell>
          <cell r="N550">
            <v>22350.71</v>
          </cell>
          <cell r="O550">
            <v>37754.957000000002</v>
          </cell>
          <cell r="P550">
            <v>17084.277999999998</v>
          </cell>
          <cell r="Q550">
            <v>19380.278999999999</v>
          </cell>
          <cell r="R550">
            <v>18063.102999999999</v>
          </cell>
          <cell r="S550">
            <v>14828.735000000001</v>
          </cell>
          <cell r="T550">
            <v>14694.733</v>
          </cell>
          <cell r="U550">
            <v>20659.66</v>
          </cell>
          <cell r="V550">
            <v>46650.26</v>
          </cell>
          <cell r="W550">
            <v>39235.945</v>
          </cell>
          <cell r="X550">
            <v>31313.807000000001</v>
          </cell>
          <cell r="Y550">
            <v>28518.06122</v>
          </cell>
          <cell r="Z550">
            <v>23608.165499999999</v>
          </cell>
          <cell r="AA550">
            <v>23783.825250000002</v>
          </cell>
          <cell r="AB550">
            <v>23959.485000000001</v>
          </cell>
          <cell r="AC550">
            <v>24135.144749999999</v>
          </cell>
          <cell r="AD550">
            <v>24310.804499999998</v>
          </cell>
          <cell r="AE550">
            <v>24486.464250000001</v>
          </cell>
          <cell r="AF550">
            <v>24662.124</v>
          </cell>
          <cell r="AG550">
            <v>24837.783749999999</v>
          </cell>
          <cell r="AH550">
            <v>25479.45</v>
          </cell>
          <cell r="AI550">
            <v>25479.45</v>
          </cell>
          <cell r="AJ550">
            <v>25479.45</v>
          </cell>
          <cell r="AK550">
            <v>25479.45</v>
          </cell>
          <cell r="AL550">
            <v>25479.45</v>
          </cell>
          <cell r="AM550">
            <v>25479.45</v>
          </cell>
          <cell r="AN550">
            <v>25479.45</v>
          </cell>
          <cell r="AO550">
            <v>25479.45</v>
          </cell>
          <cell r="AP550">
            <v>25479.45</v>
          </cell>
          <cell r="AQ550">
            <v>25479.45</v>
          </cell>
          <cell r="AR550">
            <v>25479.45</v>
          </cell>
          <cell r="AS550">
            <v>25479.45</v>
          </cell>
          <cell r="AT550">
            <v>25479.45</v>
          </cell>
        </row>
        <row r="551">
          <cell r="A551" t="str">
            <v>RBU General ULHPTotal Current Liabilities</v>
          </cell>
          <cell r="B551" t="str">
            <v>RBU General ULHP</v>
          </cell>
          <cell r="C551" t="str">
            <v>Total Current Liabilities</v>
          </cell>
          <cell r="D551">
            <v>0</v>
          </cell>
          <cell r="E551">
            <v>0</v>
          </cell>
          <cell r="F551">
            <v>61222.809000000001</v>
          </cell>
          <cell r="G551">
            <v>-13264.63</v>
          </cell>
          <cell r="H551">
            <v>-35363.480000000003</v>
          </cell>
          <cell r="I551">
            <v>-35363.480000000003</v>
          </cell>
          <cell r="J551">
            <v>-35363.480000000003</v>
          </cell>
          <cell r="K551">
            <v>0</v>
          </cell>
          <cell r="L551">
            <v>0</v>
          </cell>
          <cell r="M551">
            <v>24750.405999999999</v>
          </cell>
          <cell r="N551">
            <v>22696.97</v>
          </cell>
          <cell r="O551">
            <v>50016.728999999999</v>
          </cell>
          <cell r="P551">
            <v>27326.026000000002</v>
          </cell>
          <cell r="Q551">
            <v>30307.268</v>
          </cell>
          <cell r="R551">
            <v>33070.347000000002</v>
          </cell>
          <cell r="S551">
            <v>30689.436000000002</v>
          </cell>
          <cell r="T551">
            <v>30504.399000000001</v>
          </cell>
          <cell r="U551">
            <v>34379.853999999999</v>
          </cell>
          <cell r="V551">
            <v>61222.809000000001</v>
          </cell>
          <cell r="W551">
            <v>71812.72</v>
          </cell>
          <cell r="X551">
            <v>73633.087</v>
          </cell>
          <cell r="Y551">
            <v>-33050.890374000002</v>
          </cell>
          <cell r="Z551">
            <v>-30394.671107999999</v>
          </cell>
          <cell r="AA551">
            <v>-27347.449014999998</v>
          </cell>
          <cell r="AB551">
            <v>-23754.375091000002</v>
          </cell>
          <cell r="AC551">
            <v>-23709.161762</v>
          </cell>
          <cell r="AD551">
            <v>-22836.716712000001</v>
          </cell>
          <cell r="AE551">
            <v>-19662.212361999998</v>
          </cell>
          <cell r="AF551">
            <v>-18370.844162000001</v>
          </cell>
          <cell r="AG551">
            <v>-19401.364325999999</v>
          </cell>
          <cell r="AH551">
            <v>-13264.63</v>
          </cell>
          <cell r="AI551">
            <v>-35363.480000000003</v>
          </cell>
          <cell r="AJ551">
            <v>-35363.480000000003</v>
          </cell>
          <cell r="AK551">
            <v>-35363.480000000003</v>
          </cell>
          <cell r="AL551">
            <v>-35363.480000000003</v>
          </cell>
          <cell r="AM551">
            <v>-35363.480000000003</v>
          </cell>
          <cell r="AN551">
            <v>-35363.480000000003</v>
          </cell>
          <cell r="AO551">
            <v>-35363.480000000003</v>
          </cell>
          <cell r="AP551">
            <v>-35363.480000000003</v>
          </cell>
          <cell r="AQ551">
            <v>-35363.480000000003</v>
          </cell>
          <cell r="AR551">
            <v>-35363.480000000003</v>
          </cell>
          <cell r="AS551">
            <v>-35363.480000000003</v>
          </cell>
          <cell r="AT551">
            <v>-35363.480000000003</v>
          </cell>
        </row>
        <row r="552">
          <cell r="A552" t="str">
            <v>RBU General ULHPTotal Electric Revenue</v>
          </cell>
          <cell r="B552" t="str">
            <v>RBU General ULHP</v>
          </cell>
          <cell r="C552" t="str">
            <v>Total Electric Revenue</v>
          </cell>
          <cell r="D552">
            <v>0</v>
          </cell>
          <cell r="E552">
            <v>0</v>
          </cell>
          <cell r="F552">
            <v>-515.89400000000001</v>
          </cell>
          <cell r="G552">
            <v>5.0540000000000003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12.91</v>
          </cell>
          <cell r="N552">
            <v>-109.099</v>
          </cell>
          <cell r="O552">
            <v>-89.111999999999995</v>
          </cell>
          <cell r="P552">
            <v>-80.052999999999997</v>
          </cell>
          <cell r="Q552">
            <v>-108.899</v>
          </cell>
          <cell r="R552">
            <v>396.37599999999998</v>
          </cell>
          <cell r="S552">
            <v>-153.863</v>
          </cell>
          <cell r="T552">
            <v>-126.224</v>
          </cell>
          <cell r="U552">
            <v>-115.75</v>
          </cell>
          <cell r="V552">
            <v>-142.18</v>
          </cell>
          <cell r="W552">
            <v>3.5540000000000003</v>
          </cell>
          <cell r="X552">
            <v>1.5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</row>
        <row r="553">
          <cell r="A553" t="str">
            <v>RBU General ULHPTotal Gas Revenues</v>
          </cell>
          <cell r="B553" t="str">
            <v>RBU General ULHP</v>
          </cell>
          <cell r="C553" t="str">
            <v>Total Gas Revenues</v>
          </cell>
          <cell r="D553">
            <v>0</v>
          </cell>
          <cell r="E553">
            <v>0</v>
          </cell>
          <cell r="F553">
            <v>8.4239999999999995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3.177</v>
          </cell>
          <cell r="O553">
            <v>2.738</v>
          </cell>
          <cell r="P553">
            <v>2.5089999999999999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</row>
        <row r="554">
          <cell r="A554" t="str">
            <v>RBU General ULHPTotal Gas Transportation Revenue</v>
          </cell>
          <cell r="B554" t="str">
            <v>RBU General ULHP</v>
          </cell>
          <cell r="C554" t="str">
            <v>Total Gas Transportation Revenue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</row>
        <row r="555">
          <cell r="A555" t="str">
            <v>RBU General ULHPTotal Income Taxes - Above</v>
          </cell>
          <cell r="B555" t="str">
            <v>RBU General ULHP</v>
          </cell>
          <cell r="C555" t="str">
            <v>Total Income Taxes - Above</v>
          </cell>
          <cell r="D555">
            <v>0</v>
          </cell>
          <cell r="E555">
            <v>0</v>
          </cell>
          <cell r="F555">
            <v>205.75200000000001</v>
          </cell>
          <cell r="G555">
            <v>2235.2950409999999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-432.03800000000001</v>
          </cell>
          <cell r="O555">
            <v>-408.149</v>
          </cell>
          <cell r="P555">
            <v>211.93299999999999</v>
          </cell>
          <cell r="Q555">
            <v>-298.678</v>
          </cell>
          <cell r="R555">
            <v>-565.85299999999995</v>
          </cell>
          <cell r="S555">
            <v>-90.798000000000002</v>
          </cell>
          <cell r="T555">
            <v>-79.046999999999997</v>
          </cell>
          <cell r="U555">
            <v>508.31200000000001</v>
          </cell>
          <cell r="V555">
            <v>1360.07</v>
          </cell>
          <cell r="W555">
            <v>-4697.299</v>
          </cell>
          <cell r="X555">
            <v>5967.1970000000001</v>
          </cell>
          <cell r="Y555">
            <v>1282.217083</v>
          </cell>
          <cell r="Z555">
            <v>-853.26372400000002</v>
          </cell>
          <cell r="AA555">
            <v>-212.138431</v>
          </cell>
          <cell r="AB555">
            <v>-250.85797600000001</v>
          </cell>
          <cell r="AC555">
            <v>-225.17189099999999</v>
          </cell>
          <cell r="AD555">
            <v>30.441143</v>
          </cell>
          <cell r="AE555">
            <v>-279.29906099999999</v>
          </cell>
          <cell r="AF555">
            <v>-132.81375199999999</v>
          </cell>
          <cell r="AG555">
            <v>275.82364999999999</v>
          </cell>
          <cell r="AH555">
            <v>1330.46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</row>
        <row r="556">
          <cell r="A556" t="str">
            <v>RBU General ULHPTotal Income Taxes - Below</v>
          </cell>
          <cell r="B556" t="str">
            <v>RBU General ULHP</v>
          </cell>
          <cell r="C556" t="str">
            <v>Total Income Taxes - Below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</row>
        <row r="557">
          <cell r="A557" t="str">
            <v>RBU General ULHPTotal Interest &amp; Other Charges</v>
          </cell>
          <cell r="B557" t="str">
            <v>RBU General ULHP</v>
          </cell>
          <cell r="C557" t="str">
            <v>Total Interest &amp; Other Charges</v>
          </cell>
          <cell r="D557">
            <v>0</v>
          </cell>
          <cell r="E557">
            <v>0</v>
          </cell>
          <cell r="F557">
            <v>147.55799999999999</v>
          </cell>
          <cell r="G557">
            <v>1559.5378390000001</v>
          </cell>
          <cell r="H557">
            <v>846.30386799999997</v>
          </cell>
          <cell r="I557">
            <v>770.54981299999997</v>
          </cell>
          <cell r="J557">
            <v>676.62959499999999</v>
          </cell>
          <cell r="K557">
            <v>0</v>
          </cell>
          <cell r="L557">
            <v>0</v>
          </cell>
          <cell r="M557">
            <v>0</v>
          </cell>
          <cell r="N557">
            <v>14.977</v>
          </cell>
          <cell r="O557">
            <v>16.375</v>
          </cell>
          <cell r="P557">
            <v>15.500999999999999</v>
          </cell>
          <cell r="Q557">
            <v>16.5</v>
          </cell>
          <cell r="R557">
            <v>15.522</v>
          </cell>
          <cell r="S557">
            <v>15.801</v>
          </cell>
          <cell r="T557">
            <v>16.422000000000001</v>
          </cell>
          <cell r="U557">
            <v>16.170000000000002</v>
          </cell>
          <cell r="V557">
            <v>20.29</v>
          </cell>
          <cell r="W557">
            <v>353.08199999999999</v>
          </cell>
          <cell r="X557">
            <v>347.41899999999998</v>
          </cell>
          <cell r="Y557">
            <v>121.100407</v>
          </cell>
          <cell r="Z557">
            <v>32.404815999999997</v>
          </cell>
          <cell r="AA557">
            <v>57.478492000000003</v>
          </cell>
          <cell r="AB557">
            <v>72.986351999999997</v>
          </cell>
          <cell r="AC557">
            <v>82.476544000000004</v>
          </cell>
          <cell r="AD557">
            <v>82.951091000000005</v>
          </cell>
          <cell r="AE557">
            <v>92.529897000000005</v>
          </cell>
          <cell r="AF557">
            <v>103.989464</v>
          </cell>
          <cell r="AG557">
            <v>102.169777</v>
          </cell>
          <cell r="AH557">
            <v>110.95</v>
          </cell>
          <cell r="AI557">
            <v>73.323488999999995</v>
          </cell>
          <cell r="AJ557">
            <v>72.823488999999995</v>
          </cell>
          <cell r="AK557">
            <v>72.320488999999995</v>
          </cell>
          <cell r="AL557">
            <v>71.814488999999995</v>
          </cell>
          <cell r="AM557">
            <v>71.306488999999999</v>
          </cell>
          <cell r="AN557">
            <v>70.796488999999994</v>
          </cell>
          <cell r="AO557">
            <v>70.283489000000003</v>
          </cell>
          <cell r="AP557">
            <v>69.768489000000002</v>
          </cell>
          <cell r="AQ557">
            <v>69.250489000000002</v>
          </cell>
          <cell r="AR557">
            <v>68.729489000000001</v>
          </cell>
          <cell r="AS557">
            <v>68.206489000000005</v>
          </cell>
          <cell r="AT557">
            <v>67.680488999999994</v>
          </cell>
        </row>
        <row r="558">
          <cell r="A558" t="str">
            <v>RBU General ULHPTotal Liabilities</v>
          </cell>
          <cell r="B558" t="str">
            <v>RBU General ULHP</v>
          </cell>
          <cell r="C558" t="str">
            <v>Total Liabilities</v>
          </cell>
          <cell r="D558">
            <v>0</v>
          </cell>
          <cell r="E558">
            <v>0</v>
          </cell>
          <cell r="F558">
            <v>79573.379000000001</v>
          </cell>
          <cell r="G558">
            <v>60662.65</v>
          </cell>
          <cell r="H558">
            <v>59369.418116000001</v>
          </cell>
          <cell r="I558">
            <v>57968.339138000003</v>
          </cell>
          <cell r="J558">
            <v>56440.765509999997</v>
          </cell>
          <cell r="K558">
            <v>0</v>
          </cell>
          <cell r="L558">
            <v>0</v>
          </cell>
          <cell r="M558">
            <v>45828.902999999998</v>
          </cell>
          <cell r="N558">
            <v>46936.533000000003</v>
          </cell>
          <cell r="O558">
            <v>71839.081999999995</v>
          </cell>
          <cell r="P558">
            <v>49560.084999999999</v>
          </cell>
          <cell r="Q558">
            <v>52507.387000000002</v>
          </cell>
          <cell r="R558">
            <v>52626.343999999997</v>
          </cell>
          <cell r="S558">
            <v>50325.326999999997</v>
          </cell>
          <cell r="T558">
            <v>50343.207000000002</v>
          </cell>
          <cell r="U558">
            <v>54198.004999999997</v>
          </cell>
          <cell r="V558">
            <v>79573.379000000001</v>
          </cell>
          <cell r="W558">
            <v>150925.736</v>
          </cell>
          <cell r="X558">
            <v>150652.103</v>
          </cell>
          <cell r="Y558">
            <v>44002.181423000002</v>
          </cell>
          <cell r="Z558">
            <v>46691.171374999998</v>
          </cell>
          <cell r="AA558">
            <v>49791.973322999998</v>
          </cell>
          <cell r="AB558">
            <v>53431.929485000001</v>
          </cell>
          <cell r="AC558">
            <v>53491.872133999997</v>
          </cell>
          <cell r="AD558">
            <v>52151.671577000001</v>
          </cell>
          <cell r="AE558">
            <v>54217.906148000002</v>
          </cell>
          <cell r="AF558">
            <v>55532.428895999998</v>
          </cell>
          <cell r="AG558">
            <v>54522.106776000001</v>
          </cell>
          <cell r="AH558">
            <v>60662.65</v>
          </cell>
          <cell r="AI558">
            <v>60557.678843000002</v>
          </cell>
          <cell r="AJ558">
            <v>60452.207686000002</v>
          </cell>
          <cell r="AK558">
            <v>60346.233528999997</v>
          </cell>
          <cell r="AL558">
            <v>60239.753371999999</v>
          </cell>
          <cell r="AM558">
            <v>60132.765214999999</v>
          </cell>
          <cell r="AN558">
            <v>60025.267057999998</v>
          </cell>
          <cell r="AO558">
            <v>59917.255900999997</v>
          </cell>
          <cell r="AP558">
            <v>59808.729743999997</v>
          </cell>
          <cell r="AQ558">
            <v>59699.685587</v>
          </cell>
          <cell r="AR558">
            <v>59590.120430000003</v>
          </cell>
          <cell r="AS558">
            <v>59480.032272999997</v>
          </cell>
          <cell r="AT558">
            <v>59369.418116000001</v>
          </cell>
        </row>
        <row r="559">
          <cell r="A559" t="str">
            <v>RBU General ULHPTotal Liabilities and Shareholder's Equity</v>
          </cell>
          <cell r="B559" t="str">
            <v>RBU General ULHP</v>
          </cell>
          <cell r="C559" t="str">
            <v>Total Liabilities and Shareholder's Equity</v>
          </cell>
          <cell r="D559">
            <v>0</v>
          </cell>
          <cell r="E559">
            <v>0</v>
          </cell>
          <cell r="F559">
            <v>50346.38</v>
          </cell>
          <cell r="G559">
            <v>29598.17</v>
          </cell>
          <cell r="H559">
            <v>29598.17</v>
          </cell>
          <cell r="I559">
            <v>29598.17</v>
          </cell>
          <cell r="J559">
            <v>29598.17</v>
          </cell>
          <cell r="K559">
            <v>0</v>
          </cell>
          <cell r="L559">
            <v>0</v>
          </cell>
          <cell r="M559">
            <v>36156.906000000003</v>
          </cell>
          <cell r="N559">
            <v>30852.739000000001</v>
          </cell>
          <cell r="O559">
            <v>46122.52</v>
          </cell>
          <cell r="P559">
            <v>25478.948</v>
          </cell>
          <cell r="Q559">
            <v>27669.942999999999</v>
          </cell>
          <cell r="R559">
            <v>26286.228999999999</v>
          </cell>
          <cell r="S559">
            <v>22500.875</v>
          </cell>
          <cell r="T559">
            <v>21417.268</v>
          </cell>
          <cell r="U559">
            <v>27230.241000000002</v>
          </cell>
          <cell r="V559">
            <v>50346.38</v>
          </cell>
          <cell r="W559">
            <v>43111.48</v>
          </cell>
          <cell r="X559">
            <v>35432.519999999997</v>
          </cell>
          <cell r="Y559">
            <v>32636.774219999999</v>
          </cell>
          <cell r="Z559">
            <v>27726.878499999999</v>
          </cell>
          <cell r="AA559">
            <v>27902.538250000001</v>
          </cell>
          <cell r="AB559">
            <v>28078.198</v>
          </cell>
          <cell r="AC559">
            <v>28253.857749999999</v>
          </cell>
          <cell r="AD559">
            <v>28429.517500000002</v>
          </cell>
          <cell r="AE559">
            <v>28605.177250000001</v>
          </cell>
          <cell r="AF559">
            <v>28780.837</v>
          </cell>
          <cell r="AG559">
            <v>28956.496749999998</v>
          </cell>
          <cell r="AH559">
            <v>29598.17</v>
          </cell>
          <cell r="AI559">
            <v>29598.17</v>
          </cell>
          <cell r="AJ559">
            <v>29598.17</v>
          </cell>
          <cell r="AK559">
            <v>29598.17</v>
          </cell>
          <cell r="AL559">
            <v>29598.17</v>
          </cell>
          <cell r="AM559">
            <v>29598.17</v>
          </cell>
          <cell r="AN559">
            <v>29598.17</v>
          </cell>
          <cell r="AO559">
            <v>29598.17</v>
          </cell>
          <cell r="AP559">
            <v>29598.17</v>
          </cell>
          <cell r="AQ559">
            <v>29598.17</v>
          </cell>
          <cell r="AR559">
            <v>29598.17</v>
          </cell>
          <cell r="AS559">
            <v>29598.17</v>
          </cell>
          <cell r="AT559">
            <v>29598.17</v>
          </cell>
        </row>
        <row r="560">
          <cell r="A560" t="str">
            <v>RBU General ULHPTotal Long-Term Debt</v>
          </cell>
          <cell r="B560" t="str">
            <v>RBU General ULHP</v>
          </cell>
          <cell r="C560" t="str">
            <v>Total Long-Term Debt</v>
          </cell>
          <cell r="D560">
            <v>0</v>
          </cell>
          <cell r="E560">
            <v>0</v>
          </cell>
          <cell r="F560">
            <v>52.35</v>
          </cell>
          <cell r="G560">
            <v>60725.99</v>
          </cell>
          <cell r="H560">
            <v>81531.608116000003</v>
          </cell>
          <cell r="I560">
            <v>80130.529137999998</v>
          </cell>
          <cell r="J560">
            <v>78602.95551</v>
          </cell>
          <cell r="K560">
            <v>0</v>
          </cell>
          <cell r="L560">
            <v>0</v>
          </cell>
          <cell r="M560">
            <v>0</v>
          </cell>
          <cell r="N560">
            <v>5.8159999999999998</v>
          </cell>
          <cell r="O560">
            <v>11.632999999999999</v>
          </cell>
          <cell r="P560">
            <v>17.448</v>
          </cell>
          <cell r="Q560">
            <v>23.265999999999998</v>
          </cell>
          <cell r="R560">
            <v>29.081</v>
          </cell>
          <cell r="S560">
            <v>34.898000000000003</v>
          </cell>
          <cell r="T560">
            <v>40.713999999999999</v>
          </cell>
          <cell r="U560">
            <v>46.53</v>
          </cell>
          <cell r="V560">
            <v>52.35</v>
          </cell>
          <cell r="W560">
            <v>60778.161999999997</v>
          </cell>
          <cell r="X560">
            <v>60783.978999999999</v>
          </cell>
          <cell r="Y560">
            <v>60778.364999999998</v>
          </cell>
          <cell r="Z560">
            <v>60772.711000000003</v>
          </cell>
          <cell r="AA560">
            <v>60767.016000000003</v>
          </cell>
          <cell r="AB560">
            <v>60761.279999999999</v>
          </cell>
          <cell r="AC560">
            <v>60755.502999999997</v>
          </cell>
          <cell r="AD560">
            <v>60749.684000000001</v>
          </cell>
          <cell r="AE560">
            <v>60743.822999999997</v>
          </cell>
          <cell r="AF560">
            <v>60737.919999999998</v>
          </cell>
          <cell r="AG560">
            <v>60731.974999999999</v>
          </cell>
          <cell r="AH560">
            <v>60725.99</v>
          </cell>
          <cell r="AI560">
            <v>82719.868843000004</v>
          </cell>
          <cell r="AJ560">
            <v>82614.397685999997</v>
          </cell>
          <cell r="AK560">
            <v>82508.423529000007</v>
          </cell>
          <cell r="AL560">
            <v>82401.943371999994</v>
          </cell>
          <cell r="AM560">
            <v>82294.955214999994</v>
          </cell>
          <cell r="AN560">
            <v>82187.457058</v>
          </cell>
          <cell r="AO560">
            <v>82079.445900999999</v>
          </cell>
          <cell r="AP560">
            <v>81970.919743999999</v>
          </cell>
          <cell r="AQ560">
            <v>81861.875587000002</v>
          </cell>
          <cell r="AR560">
            <v>81752.310429999998</v>
          </cell>
          <cell r="AS560">
            <v>81642.222273000007</v>
          </cell>
          <cell r="AT560">
            <v>81531.608116000003</v>
          </cell>
        </row>
        <row r="561">
          <cell r="A561" t="str">
            <v>RBU General ULHPTotal Non-Current Liabilities</v>
          </cell>
          <cell r="B561" t="str">
            <v>RBU General ULHP</v>
          </cell>
          <cell r="C561" t="str">
            <v>Total Non-Current Liabilities</v>
          </cell>
          <cell r="D561">
            <v>0</v>
          </cell>
          <cell r="E561">
            <v>0</v>
          </cell>
          <cell r="F561">
            <v>18350.57</v>
          </cell>
          <cell r="G561">
            <v>73927.28</v>
          </cell>
          <cell r="H561">
            <v>94732.898115999997</v>
          </cell>
          <cell r="I561">
            <v>93331.819138000006</v>
          </cell>
          <cell r="J561">
            <v>91804.245509999993</v>
          </cell>
          <cell r="K561">
            <v>0</v>
          </cell>
          <cell r="L561">
            <v>0</v>
          </cell>
          <cell r="M561">
            <v>21078.496999999999</v>
          </cell>
          <cell r="N561">
            <v>24239.562999999998</v>
          </cell>
          <cell r="O561">
            <v>21822.352999999999</v>
          </cell>
          <cell r="P561">
            <v>22234.059000000001</v>
          </cell>
          <cell r="Q561">
            <v>22200.118999999999</v>
          </cell>
          <cell r="R561">
            <v>19555.996999999999</v>
          </cell>
          <cell r="S561">
            <v>19635.891</v>
          </cell>
          <cell r="T561">
            <v>19838.808000000001</v>
          </cell>
          <cell r="U561">
            <v>19818.151000000002</v>
          </cell>
          <cell r="V561">
            <v>18350.57</v>
          </cell>
          <cell r="W561">
            <v>79113.016000000003</v>
          </cell>
          <cell r="X561">
            <v>77019.016000000003</v>
          </cell>
          <cell r="Y561">
            <v>77053.071796999997</v>
          </cell>
          <cell r="Z561">
            <v>77085.842483</v>
          </cell>
          <cell r="AA561">
            <v>77139.422338000004</v>
          </cell>
          <cell r="AB561">
            <v>77186.304575999995</v>
          </cell>
          <cell r="AC561">
            <v>77201.033895999994</v>
          </cell>
          <cell r="AD561">
            <v>74988.388288999995</v>
          </cell>
          <cell r="AE561">
            <v>73880.11851</v>
          </cell>
          <cell r="AF561">
            <v>73903.273058000006</v>
          </cell>
          <cell r="AG561">
            <v>73923.471101999996</v>
          </cell>
          <cell r="AH561">
            <v>73927.28</v>
          </cell>
          <cell r="AI561">
            <v>95921.158842999997</v>
          </cell>
          <cell r="AJ561">
            <v>95815.687686000005</v>
          </cell>
          <cell r="AK561">
            <v>95709.713529000001</v>
          </cell>
          <cell r="AL561">
            <v>95603.233372000002</v>
          </cell>
          <cell r="AM561">
            <v>95496.245215000003</v>
          </cell>
          <cell r="AN561">
            <v>95388.747057999994</v>
          </cell>
          <cell r="AO561">
            <v>95280.735900999993</v>
          </cell>
          <cell r="AP561">
            <v>95172.209744000007</v>
          </cell>
          <cell r="AQ561">
            <v>95063.165586999996</v>
          </cell>
          <cell r="AR561">
            <v>94953.600430000006</v>
          </cell>
          <cell r="AS561">
            <v>94843.512273</v>
          </cell>
          <cell r="AT561">
            <v>94732.898115999997</v>
          </cell>
        </row>
        <row r="562">
          <cell r="A562" t="str">
            <v>RBU General ULHPTotal Operating Expenses (Utility Only)</v>
          </cell>
          <cell r="B562" t="str">
            <v>RBU General ULHP</v>
          </cell>
          <cell r="C562" t="str">
            <v>Total Operating Expenses (Utility Only)</v>
          </cell>
          <cell r="D562">
            <v>0</v>
          </cell>
          <cell r="E562">
            <v>0</v>
          </cell>
          <cell r="F562">
            <v>1096.3699999999999</v>
          </cell>
          <cell r="G562">
            <v>-376.46499999999997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169.52799999999999</v>
          </cell>
          <cell r="O562">
            <v>488.93900000000002</v>
          </cell>
          <cell r="P562">
            <v>504.70100000000002</v>
          </cell>
          <cell r="Q562">
            <v>364.34899999999999</v>
          </cell>
          <cell r="R562">
            <v>-1395.143</v>
          </cell>
          <cell r="S562">
            <v>311.62</v>
          </cell>
          <cell r="T562">
            <v>401.04300000000001</v>
          </cell>
          <cell r="U562">
            <v>535.94299999999998</v>
          </cell>
          <cell r="V562">
            <v>-284.61</v>
          </cell>
          <cell r="W562">
            <v>-139.82900000000001</v>
          </cell>
          <cell r="X562">
            <v>-236.636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</row>
        <row r="563">
          <cell r="A563" t="str">
            <v>RBU General ULHPTotal Operating Revenues</v>
          </cell>
          <cell r="B563" t="str">
            <v>RBU General ULHP</v>
          </cell>
          <cell r="C563" t="str">
            <v>Total Operating Revenues</v>
          </cell>
          <cell r="D563">
            <v>0</v>
          </cell>
          <cell r="E563">
            <v>0</v>
          </cell>
          <cell r="F563">
            <v>-507.47</v>
          </cell>
          <cell r="G563">
            <v>5.0540000000000003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12.91</v>
          </cell>
          <cell r="N563">
            <v>-105.922</v>
          </cell>
          <cell r="O563">
            <v>-86.373999999999995</v>
          </cell>
          <cell r="P563">
            <v>-77.543999999999997</v>
          </cell>
          <cell r="Q563">
            <v>-108.899</v>
          </cell>
          <cell r="R563">
            <v>396.37599999999998</v>
          </cell>
          <cell r="S563">
            <v>-153.863</v>
          </cell>
          <cell r="T563">
            <v>-126.224</v>
          </cell>
          <cell r="U563">
            <v>-115.75</v>
          </cell>
          <cell r="V563">
            <v>-142.18</v>
          </cell>
          <cell r="W563">
            <v>3.5540000000000003</v>
          </cell>
          <cell r="X563">
            <v>1.5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</row>
        <row r="564">
          <cell r="A564" t="str">
            <v>RBU General ULHPTotal Other Assets</v>
          </cell>
          <cell r="B564" t="str">
            <v>RBU General ULHP</v>
          </cell>
          <cell r="C564" t="str">
            <v>Total Other Assets</v>
          </cell>
          <cell r="D564">
            <v>0</v>
          </cell>
          <cell r="E564">
            <v>0</v>
          </cell>
          <cell r="F564">
            <v>3696.12</v>
          </cell>
          <cell r="G564">
            <v>4118.72</v>
          </cell>
          <cell r="H564">
            <v>4118.72</v>
          </cell>
          <cell r="I564">
            <v>4118.72</v>
          </cell>
          <cell r="J564">
            <v>4118.72</v>
          </cell>
          <cell r="K564">
            <v>0</v>
          </cell>
          <cell r="L564">
            <v>0</v>
          </cell>
          <cell r="M564">
            <v>6386.9040000000005</v>
          </cell>
          <cell r="N564">
            <v>6055.5919999999996</v>
          </cell>
          <cell r="O564">
            <v>5845.12</v>
          </cell>
          <cell r="P564">
            <v>5758.2190000000001</v>
          </cell>
          <cell r="Q564">
            <v>5591.1790000000001</v>
          </cell>
          <cell r="R564">
            <v>5456.3230000000003</v>
          </cell>
          <cell r="S564">
            <v>4831.6859999999997</v>
          </cell>
          <cell r="T564">
            <v>4663.6239999999998</v>
          </cell>
          <cell r="U564">
            <v>4475.4489999999996</v>
          </cell>
          <cell r="V564">
            <v>3696.12</v>
          </cell>
          <cell r="W564">
            <v>3875.5349999999999</v>
          </cell>
          <cell r="X564">
            <v>4118.7129999999997</v>
          </cell>
          <cell r="Y564">
            <v>4118.7129999999997</v>
          </cell>
          <cell r="Z564">
            <v>4118.7129999999997</v>
          </cell>
          <cell r="AA564">
            <v>4118.7129999999997</v>
          </cell>
          <cell r="AB564">
            <v>4118.7129999999997</v>
          </cell>
          <cell r="AC564">
            <v>4118.7129999999997</v>
          </cell>
          <cell r="AD564">
            <v>4118.7129999999997</v>
          </cell>
          <cell r="AE564">
            <v>4118.7129999999997</v>
          </cell>
          <cell r="AF564">
            <v>4118.7129999999997</v>
          </cell>
          <cell r="AG564">
            <v>4118.7129999999997</v>
          </cell>
          <cell r="AH564">
            <v>4118.72</v>
          </cell>
          <cell r="AI564">
            <v>4118.72</v>
          </cell>
          <cell r="AJ564">
            <v>4118.72</v>
          </cell>
          <cell r="AK564">
            <v>4118.72</v>
          </cell>
          <cell r="AL564">
            <v>4118.72</v>
          </cell>
          <cell r="AM564">
            <v>4118.72</v>
          </cell>
          <cell r="AN564">
            <v>4118.72</v>
          </cell>
          <cell r="AO564">
            <v>4118.72</v>
          </cell>
          <cell r="AP564">
            <v>4118.72</v>
          </cell>
          <cell r="AQ564">
            <v>4118.72</v>
          </cell>
          <cell r="AR564">
            <v>4118.72</v>
          </cell>
          <cell r="AS564">
            <v>4118.72</v>
          </cell>
          <cell r="AT564">
            <v>4118.72</v>
          </cell>
        </row>
        <row r="565">
          <cell r="A565" t="str">
            <v>RBU General ULHPTotal Other Income / (Expenses) Net (Utility)</v>
          </cell>
          <cell r="B565" t="str">
            <v>RBU General ULHP</v>
          </cell>
          <cell r="C565" t="str">
            <v>Total Other Income / (Expenses) Net (Utility)</v>
          </cell>
          <cell r="D565">
            <v>0</v>
          </cell>
          <cell r="E565">
            <v>0</v>
          </cell>
          <cell r="F565">
            <v>1849.751</v>
          </cell>
          <cell r="G565">
            <v>2535.3367499999999</v>
          </cell>
          <cell r="H565">
            <v>2139.5357519999998</v>
          </cell>
          <cell r="I565">
            <v>2171.6287910000001</v>
          </cell>
          <cell r="J565">
            <v>2204.203223</v>
          </cell>
          <cell r="K565">
            <v>0</v>
          </cell>
          <cell r="L565">
            <v>0</v>
          </cell>
          <cell r="M565">
            <v>-2.476</v>
          </cell>
          <cell r="N565">
            <v>223.65600000000001</v>
          </cell>
          <cell r="O565">
            <v>186.298</v>
          </cell>
          <cell r="P565">
            <v>185.667</v>
          </cell>
          <cell r="Q565">
            <v>171.839</v>
          </cell>
          <cell r="R565">
            <v>223.04900000000001</v>
          </cell>
          <cell r="S565">
            <v>192.08099999999999</v>
          </cell>
          <cell r="T565">
            <v>171.29400000000001</v>
          </cell>
          <cell r="U565">
            <v>188.28299999999999</v>
          </cell>
          <cell r="V565">
            <v>310.06</v>
          </cell>
          <cell r="W565">
            <v>397.51100000000002</v>
          </cell>
          <cell r="X565">
            <v>381.22800000000001</v>
          </cell>
          <cell r="Y565">
            <v>175.65975</v>
          </cell>
          <cell r="Z565">
            <v>175.65975</v>
          </cell>
          <cell r="AA565">
            <v>175.65975</v>
          </cell>
          <cell r="AB565">
            <v>175.65975</v>
          </cell>
          <cell r="AC565">
            <v>175.65975</v>
          </cell>
          <cell r="AD565">
            <v>175.65975</v>
          </cell>
          <cell r="AE565">
            <v>175.65975</v>
          </cell>
          <cell r="AF565">
            <v>175.65975</v>
          </cell>
          <cell r="AG565">
            <v>175.65975</v>
          </cell>
          <cell r="AH565">
            <v>175.66</v>
          </cell>
          <cell r="AI565">
            <v>178.294646</v>
          </cell>
          <cell r="AJ565">
            <v>178.294646</v>
          </cell>
          <cell r="AK565">
            <v>178.294646</v>
          </cell>
          <cell r="AL565">
            <v>178.294646</v>
          </cell>
          <cell r="AM565">
            <v>178.294646</v>
          </cell>
          <cell r="AN565">
            <v>178.294646</v>
          </cell>
          <cell r="AO565">
            <v>178.294646</v>
          </cell>
          <cell r="AP565">
            <v>178.294646</v>
          </cell>
          <cell r="AQ565">
            <v>178.294646</v>
          </cell>
          <cell r="AR565">
            <v>178.294646</v>
          </cell>
          <cell r="AS565">
            <v>178.294646</v>
          </cell>
          <cell r="AT565">
            <v>178.294646</v>
          </cell>
        </row>
        <row r="566">
          <cell r="A566" t="str">
            <v>RBU General ULHPTotal Other Operating Revenue</v>
          </cell>
          <cell r="B566" t="str">
            <v>RBU General ULHP</v>
          </cell>
          <cell r="C566" t="str">
            <v>Total Other Operating Revenue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</row>
        <row r="567">
          <cell r="A567" t="str">
            <v>RBU General ULHPTotal Paid in Capital</v>
          </cell>
          <cell r="B567" t="str">
            <v>RBU General ULHP</v>
          </cell>
          <cell r="C567" t="str">
            <v>Total Paid in Capital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</row>
        <row r="568">
          <cell r="A568" t="str">
            <v>RBU General ULHPTotal Plant In Service</v>
          </cell>
          <cell r="B568" t="str">
            <v>RBU General ULHP</v>
          </cell>
          <cell r="C568" t="str">
            <v>Total Plant In Service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</row>
        <row r="569">
          <cell r="A569" t="str">
            <v>RBU General ULHPTotal Preferred Stock</v>
          </cell>
          <cell r="B569" t="str">
            <v>RBU General ULHP</v>
          </cell>
          <cell r="C569" t="str">
            <v>Total Preferred Stock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</row>
        <row r="570">
          <cell r="A570" t="str">
            <v>RBU General ULHPTotal Regulated Gas Revenue (Firm Sales)</v>
          </cell>
          <cell r="B570" t="str">
            <v>RBU General ULHP</v>
          </cell>
          <cell r="C570" t="str">
            <v>Total Regulated Gas Revenue (Firm Sales)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</row>
        <row r="571">
          <cell r="A571" t="str">
            <v>RBU General ULHPTotal Regulatory Assets</v>
          </cell>
          <cell r="B571" t="str">
            <v>RBU General ULHP</v>
          </cell>
          <cell r="C571" t="str">
            <v>Total Regulatory Assets</v>
          </cell>
          <cell r="D571">
            <v>0</v>
          </cell>
          <cell r="E571">
            <v>0</v>
          </cell>
          <cell r="F571">
            <v>3605.97</v>
          </cell>
          <cell r="G571">
            <v>4052.94</v>
          </cell>
          <cell r="H571">
            <v>4052.94</v>
          </cell>
          <cell r="I571">
            <v>4052.94</v>
          </cell>
          <cell r="J571">
            <v>4052.94</v>
          </cell>
          <cell r="K571">
            <v>0</v>
          </cell>
          <cell r="L571">
            <v>0</v>
          </cell>
          <cell r="M571">
            <v>4627.5349999999999</v>
          </cell>
          <cell r="N571">
            <v>4612.4160000000002</v>
          </cell>
          <cell r="O571">
            <v>4597.2969999999996</v>
          </cell>
          <cell r="P571">
            <v>4582.1779999999999</v>
          </cell>
          <cell r="Q571">
            <v>4567.0590000000002</v>
          </cell>
          <cell r="R571">
            <v>4551.9399999999996</v>
          </cell>
          <cell r="S571">
            <v>4211.2020000000002</v>
          </cell>
          <cell r="T571">
            <v>4196.0829999999996</v>
          </cell>
          <cell r="U571">
            <v>4180.9639999999999</v>
          </cell>
          <cell r="V571">
            <v>3605.97</v>
          </cell>
          <cell r="W571">
            <v>3775.982</v>
          </cell>
          <cell r="X571">
            <v>4052.9369999999999</v>
          </cell>
          <cell r="Y571">
            <v>4052.9369999999999</v>
          </cell>
          <cell r="Z571">
            <v>4052.9369999999999</v>
          </cell>
          <cell r="AA571">
            <v>4052.9369999999999</v>
          </cell>
          <cell r="AB571">
            <v>4052.9369999999999</v>
          </cell>
          <cell r="AC571">
            <v>4052.9369999999999</v>
          </cell>
          <cell r="AD571">
            <v>4052.9369999999999</v>
          </cell>
          <cell r="AE571">
            <v>4052.9369999999999</v>
          </cell>
          <cell r="AF571">
            <v>4052.9369999999999</v>
          </cell>
          <cell r="AG571">
            <v>4052.9369999999999</v>
          </cell>
          <cell r="AH571">
            <v>4052.94</v>
          </cell>
          <cell r="AI571">
            <v>4052.94</v>
          </cell>
          <cell r="AJ571">
            <v>4052.94</v>
          </cell>
          <cell r="AK571">
            <v>4052.94</v>
          </cell>
          <cell r="AL571">
            <v>4052.94</v>
          </cell>
          <cell r="AM571">
            <v>4052.94</v>
          </cell>
          <cell r="AN571">
            <v>4052.94</v>
          </cell>
          <cell r="AO571">
            <v>4052.94</v>
          </cell>
          <cell r="AP571">
            <v>4052.94</v>
          </cell>
          <cell r="AQ571">
            <v>4052.94</v>
          </cell>
          <cell r="AR571">
            <v>4052.94</v>
          </cell>
          <cell r="AS571">
            <v>4052.94</v>
          </cell>
          <cell r="AT571">
            <v>4052.94</v>
          </cell>
        </row>
        <row r="572">
          <cell r="A572" t="str">
            <v>RBU General ULHPTotal Regulatory Liabilities</v>
          </cell>
          <cell r="B572" t="str">
            <v>RBU General ULHP</v>
          </cell>
          <cell r="C572" t="str">
            <v>Total Regulatory Liabilities</v>
          </cell>
          <cell r="D572">
            <v>0</v>
          </cell>
          <cell r="E572">
            <v>0</v>
          </cell>
          <cell r="F572">
            <v>-2067.9499999999998</v>
          </cell>
          <cell r="G572">
            <v>-2068.64</v>
          </cell>
          <cell r="H572">
            <v>-2068.64</v>
          </cell>
          <cell r="I572">
            <v>-2068.64</v>
          </cell>
          <cell r="J572">
            <v>-2068.64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-0.15</v>
          </cell>
          <cell r="S572">
            <v>-0.15</v>
          </cell>
          <cell r="T572">
            <v>-0.55000000000000004</v>
          </cell>
          <cell r="U572">
            <v>-35.866999999999997</v>
          </cell>
          <cell r="V572">
            <v>-2067.9499999999998</v>
          </cell>
          <cell r="W572">
            <v>-2068.3739999999998</v>
          </cell>
          <cell r="X572">
            <v>-2068.64</v>
          </cell>
          <cell r="Y572">
            <v>-2068.64</v>
          </cell>
          <cell r="Z572">
            <v>-2068.64</v>
          </cell>
          <cell r="AA572">
            <v>-2068.64</v>
          </cell>
          <cell r="AB572">
            <v>-2068.64</v>
          </cell>
          <cell r="AC572">
            <v>-2068.64</v>
          </cell>
          <cell r="AD572">
            <v>-2068.64</v>
          </cell>
          <cell r="AE572">
            <v>-2068.64</v>
          </cell>
          <cell r="AF572">
            <v>-2068.64</v>
          </cell>
          <cell r="AG572">
            <v>-2068.64</v>
          </cell>
          <cell r="AH572">
            <v>-2068.64</v>
          </cell>
          <cell r="AI572">
            <v>-2068.64</v>
          </cell>
          <cell r="AJ572">
            <v>-2068.64</v>
          </cell>
          <cell r="AK572">
            <v>-2068.64</v>
          </cell>
          <cell r="AL572">
            <v>-2068.64</v>
          </cell>
          <cell r="AM572">
            <v>-2068.64</v>
          </cell>
          <cell r="AN572">
            <v>-2068.64</v>
          </cell>
          <cell r="AO572">
            <v>-2068.64</v>
          </cell>
          <cell r="AP572">
            <v>-2068.64</v>
          </cell>
          <cell r="AQ572">
            <v>-2068.64</v>
          </cell>
          <cell r="AR572">
            <v>-2068.64</v>
          </cell>
          <cell r="AS572">
            <v>-2068.64</v>
          </cell>
          <cell r="AT572">
            <v>-2068.64</v>
          </cell>
        </row>
        <row r="573">
          <cell r="A573" t="str">
            <v>RBU General ULHPTotal Retail Electric Sales</v>
          </cell>
          <cell r="B573" t="str">
            <v>RBU General ULHP</v>
          </cell>
          <cell r="C573" t="str">
            <v>Total Retail Electric Sales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</row>
        <row r="574">
          <cell r="A574" t="str">
            <v>RBU General ULHPTotal Retained Earnings</v>
          </cell>
          <cell r="B574" t="str">
            <v>RBU General ULHP</v>
          </cell>
          <cell r="C574" t="str">
            <v>Total Retained Earnings</v>
          </cell>
          <cell r="D574">
            <v>0</v>
          </cell>
          <cell r="E574">
            <v>0</v>
          </cell>
          <cell r="F574">
            <v>-29226.999</v>
          </cell>
          <cell r="G574">
            <v>-31064.48</v>
          </cell>
          <cell r="H574">
            <v>-29771.248115999999</v>
          </cell>
          <cell r="I574">
            <v>-28370.169138000001</v>
          </cell>
          <cell r="J574">
            <v>-26842.595509999999</v>
          </cell>
          <cell r="K574">
            <v>0</v>
          </cell>
          <cell r="L574">
            <v>0</v>
          </cell>
          <cell r="M574">
            <v>-9671.9969999999994</v>
          </cell>
          <cell r="N574">
            <v>-16083.794</v>
          </cell>
          <cell r="O574">
            <v>-25716.562000000002</v>
          </cell>
          <cell r="P574">
            <v>-24081.136999999999</v>
          </cell>
          <cell r="Q574">
            <v>-24837.444</v>
          </cell>
          <cell r="R574">
            <v>-26340.115000000002</v>
          </cell>
          <cell r="S574">
            <v>-27824.452000000001</v>
          </cell>
          <cell r="T574">
            <v>-28925.938999999998</v>
          </cell>
          <cell r="U574">
            <v>-26967.763999999999</v>
          </cell>
          <cell r="V574">
            <v>-29226.999</v>
          </cell>
          <cell r="W574">
            <v>-107814.25599999999</v>
          </cell>
          <cell r="X574">
            <v>-115219.583</v>
          </cell>
          <cell r="Y574">
            <v>-11365.407203000001</v>
          </cell>
          <cell r="Z574">
            <v>-18964.292874999999</v>
          </cell>
          <cell r="AA574">
            <v>-21889.435073000001</v>
          </cell>
          <cell r="AB574">
            <v>-25353.731485</v>
          </cell>
          <cell r="AC574">
            <v>-25238.014383999998</v>
          </cell>
          <cell r="AD574">
            <v>-23722.154076999999</v>
          </cell>
          <cell r="AE574">
            <v>-25612.728898000001</v>
          </cell>
          <cell r="AF574">
            <v>-26751.591896000002</v>
          </cell>
          <cell r="AG574">
            <v>-25565.610025999998</v>
          </cell>
          <cell r="AH574">
            <v>-31064.48</v>
          </cell>
          <cell r="AI574">
            <v>-30959.508843</v>
          </cell>
          <cell r="AJ574">
            <v>-30854.037686</v>
          </cell>
          <cell r="AK574">
            <v>-30748.063528999999</v>
          </cell>
          <cell r="AL574">
            <v>-30641.583372000001</v>
          </cell>
          <cell r="AM574">
            <v>-30534.595215000001</v>
          </cell>
          <cell r="AN574">
            <v>-30427.097057999999</v>
          </cell>
          <cell r="AO574">
            <v>-30319.085900999999</v>
          </cell>
          <cell r="AP574">
            <v>-30210.559743999998</v>
          </cell>
          <cell r="AQ574">
            <v>-30101.515587000002</v>
          </cell>
          <cell r="AR574">
            <v>-29991.950430000001</v>
          </cell>
          <cell r="AS574">
            <v>-29881.862272999999</v>
          </cell>
          <cell r="AT574">
            <v>-29771.248115999999</v>
          </cell>
        </row>
        <row r="575">
          <cell r="A575" t="str">
            <v>RBU General ULHPTransfer Revenues</v>
          </cell>
          <cell r="B575" t="str">
            <v>RBU General ULHP</v>
          </cell>
          <cell r="C575" t="str">
            <v>Transfer Revenues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</row>
        <row r="576">
          <cell r="A576" t="str">
            <v>RBU General ULHPUnamortized ITC</v>
          </cell>
          <cell r="B576" t="str">
            <v>RBU General ULHP</v>
          </cell>
          <cell r="C576" t="str">
            <v>Unamortized ITC</v>
          </cell>
          <cell r="D576">
            <v>0</v>
          </cell>
          <cell r="E576">
            <v>0</v>
          </cell>
          <cell r="F576">
            <v>2625.79</v>
          </cell>
          <cell r="G576">
            <v>1110.72</v>
          </cell>
          <cell r="H576">
            <v>1110.72</v>
          </cell>
          <cell r="I576">
            <v>1110.72</v>
          </cell>
          <cell r="J576">
            <v>1110.72</v>
          </cell>
          <cell r="K576">
            <v>0</v>
          </cell>
          <cell r="L576">
            <v>0</v>
          </cell>
          <cell r="M576">
            <v>2583.616</v>
          </cell>
          <cell r="N576">
            <v>2583.616</v>
          </cell>
          <cell r="O576">
            <v>2583.616</v>
          </cell>
          <cell r="P576">
            <v>2583.616</v>
          </cell>
          <cell r="Q576">
            <v>2583.616</v>
          </cell>
          <cell r="R576">
            <v>2583.616</v>
          </cell>
          <cell r="S576">
            <v>2625.788</v>
          </cell>
          <cell r="T576">
            <v>2625.788</v>
          </cell>
          <cell r="U576">
            <v>2625.788</v>
          </cell>
          <cell r="V576">
            <v>2625.79</v>
          </cell>
          <cell r="W576">
            <v>2625.788</v>
          </cell>
          <cell r="X576">
            <v>1110.7190000000001</v>
          </cell>
          <cell r="Y576">
            <v>1110.7190000000001</v>
          </cell>
          <cell r="Z576">
            <v>1110.7190000000001</v>
          </cell>
          <cell r="AA576">
            <v>1110.7190000000001</v>
          </cell>
          <cell r="AB576">
            <v>1110.7190000000001</v>
          </cell>
          <cell r="AC576">
            <v>1110.7190000000001</v>
          </cell>
          <cell r="AD576">
            <v>1110.7190000000001</v>
          </cell>
          <cell r="AE576">
            <v>1110.7190000000001</v>
          </cell>
          <cell r="AF576">
            <v>1110.7190000000001</v>
          </cell>
          <cell r="AG576">
            <v>1110.7190000000001</v>
          </cell>
          <cell r="AH576">
            <v>1110.72</v>
          </cell>
          <cell r="AI576">
            <v>1110.72</v>
          </cell>
          <cell r="AJ576">
            <v>1110.72</v>
          </cell>
          <cell r="AK576">
            <v>1110.72</v>
          </cell>
          <cell r="AL576">
            <v>1110.72</v>
          </cell>
          <cell r="AM576">
            <v>1110.72</v>
          </cell>
          <cell r="AN576">
            <v>1110.72</v>
          </cell>
          <cell r="AO576">
            <v>1110.72</v>
          </cell>
          <cell r="AP576">
            <v>1110.72</v>
          </cell>
          <cell r="AQ576">
            <v>1110.72</v>
          </cell>
          <cell r="AR576">
            <v>1110.72</v>
          </cell>
          <cell r="AS576">
            <v>1110.72</v>
          </cell>
          <cell r="AT576">
            <v>1110.72</v>
          </cell>
        </row>
        <row r="577">
          <cell r="A577" t="str">
            <v>ULHPAccounts and notes receivable (CF)</v>
          </cell>
          <cell r="B577" t="str">
            <v>ULHP</v>
          </cell>
          <cell r="C577" t="str">
            <v>Accounts and notes receivable (CF)</v>
          </cell>
          <cell r="D577">
            <v>-9060.2092290000001</v>
          </cell>
          <cell r="E577">
            <v>-3025.9749999999999</v>
          </cell>
          <cell r="F577">
            <v>-9655</v>
          </cell>
          <cell r="G577">
            <v>-13296.726554000001</v>
          </cell>
          <cell r="H577">
            <v>775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15639</v>
          </cell>
          <cell r="R577">
            <v>3729</v>
          </cell>
          <cell r="S577">
            <v>1704</v>
          </cell>
          <cell r="T577">
            <v>662</v>
          </cell>
          <cell r="U577">
            <v>-9010</v>
          </cell>
          <cell r="V577">
            <v>-22379</v>
          </cell>
          <cell r="W577">
            <v>4576</v>
          </cell>
          <cell r="X577">
            <v>4365</v>
          </cell>
          <cell r="Y577">
            <v>3472.0588550000002</v>
          </cell>
          <cell r="Z577">
            <v>17890.535357000001</v>
          </cell>
          <cell r="AA577">
            <v>9947.5943530000004</v>
          </cell>
          <cell r="AB577">
            <v>-2454.0405019999998</v>
          </cell>
          <cell r="AC577">
            <v>-179.32461699999999</v>
          </cell>
          <cell r="AD577">
            <v>129.20525000000001</v>
          </cell>
          <cell r="AE577">
            <v>2498.7222499999998</v>
          </cell>
          <cell r="AF577">
            <v>-6250.52675</v>
          </cell>
          <cell r="AG577">
            <v>-14265.79075</v>
          </cell>
          <cell r="AH577">
            <v>-33026.160000000003</v>
          </cell>
          <cell r="AI577">
            <v>-22518</v>
          </cell>
          <cell r="AJ577">
            <v>34540</v>
          </cell>
          <cell r="AK577">
            <v>23527</v>
          </cell>
          <cell r="AL577">
            <v>27239</v>
          </cell>
          <cell r="AM577">
            <v>10690</v>
          </cell>
          <cell r="AN577">
            <v>-39565</v>
          </cell>
          <cell r="AO577">
            <v>-40044</v>
          </cell>
          <cell r="AP577">
            <v>-8249</v>
          </cell>
          <cell r="AQ577">
            <v>17758</v>
          </cell>
          <cell r="AR577">
            <v>56946</v>
          </cell>
          <cell r="AS577">
            <v>-2585</v>
          </cell>
          <cell r="AT577">
            <v>-56964</v>
          </cell>
        </row>
        <row r="578">
          <cell r="A578" t="str">
            <v>ULHPAccounts Payable</v>
          </cell>
          <cell r="B578" t="str">
            <v>ULHP</v>
          </cell>
          <cell r="C578" t="str">
            <v>Accounts Payable</v>
          </cell>
          <cell r="D578">
            <v>34562.132812999997</v>
          </cell>
          <cell r="E578">
            <v>38264.089999999997</v>
          </cell>
          <cell r="F578">
            <v>53021.32</v>
          </cell>
          <cell r="G578">
            <v>65629.36</v>
          </cell>
          <cell r="H578">
            <v>65629.36</v>
          </cell>
          <cell r="I578">
            <v>65629.36</v>
          </cell>
          <cell r="J578">
            <v>65629.36</v>
          </cell>
          <cell r="K578">
            <v>0</v>
          </cell>
          <cell r="L578">
            <v>0</v>
          </cell>
          <cell r="M578">
            <v>32279.955000000002</v>
          </cell>
          <cell r="N578">
            <v>27177.213</v>
          </cell>
          <cell r="O578">
            <v>46519.525999999998</v>
          </cell>
          <cell r="P578">
            <v>12375.594999999999</v>
          </cell>
          <cell r="Q578">
            <v>29505.413</v>
          </cell>
          <cell r="R578">
            <v>30667.832999999999</v>
          </cell>
          <cell r="S578">
            <v>24978.005000000001</v>
          </cell>
          <cell r="T578">
            <v>27533.307000000001</v>
          </cell>
          <cell r="U578">
            <v>33330.949999999997</v>
          </cell>
          <cell r="V578">
            <v>53021.32</v>
          </cell>
          <cell r="W578">
            <v>35566.038</v>
          </cell>
          <cell r="X578">
            <v>47440.466999999997</v>
          </cell>
          <cell r="Y578">
            <v>43514.815130000003</v>
          </cell>
          <cell r="Z578">
            <v>36189.859559999997</v>
          </cell>
          <cell r="AA578">
            <v>29208.216329999999</v>
          </cell>
          <cell r="AB578">
            <v>34819.635920000001</v>
          </cell>
          <cell r="AC578">
            <v>37894.704039999997</v>
          </cell>
          <cell r="AD578">
            <v>38576.39473</v>
          </cell>
          <cell r="AE578">
            <v>35597.961369999997</v>
          </cell>
          <cell r="AF578">
            <v>38766.336439999999</v>
          </cell>
          <cell r="AG578">
            <v>49463.808989999998</v>
          </cell>
          <cell r="AH578">
            <v>65629.36</v>
          </cell>
          <cell r="AI578">
            <v>65629.36</v>
          </cell>
          <cell r="AJ578">
            <v>65629.36</v>
          </cell>
          <cell r="AK578">
            <v>65629.36</v>
          </cell>
          <cell r="AL578">
            <v>65629.36</v>
          </cell>
          <cell r="AM578">
            <v>65629.36</v>
          </cell>
          <cell r="AN578">
            <v>65629.36</v>
          </cell>
          <cell r="AO578">
            <v>65629.36</v>
          </cell>
          <cell r="AP578">
            <v>65629.36</v>
          </cell>
          <cell r="AQ578">
            <v>65629.36</v>
          </cell>
          <cell r="AR578">
            <v>65629.36</v>
          </cell>
          <cell r="AS578">
            <v>65629.36</v>
          </cell>
          <cell r="AT578">
            <v>65629.36</v>
          </cell>
        </row>
        <row r="579">
          <cell r="A579" t="str">
            <v>ULHPAccounts payable (CF)</v>
          </cell>
          <cell r="B579" t="str">
            <v>ULHP</v>
          </cell>
          <cell r="C579" t="str">
            <v>Accounts payable (CF)</v>
          </cell>
          <cell r="D579">
            <v>3448.908203</v>
          </cell>
          <cell r="E579">
            <v>3701.9569999999999</v>
          </cell>
          <cell r="F579">
            <v>14757</v>
          </cell>
          <cell r="G579">
            <v>12608.871993000001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-8759</v>
          </cell>
          <cell r="R579">
            <v>1163</v>
          </cell>
          <cell r="S579">
            <v>-5690</v>
          </cell>
          <cell r="T579">
            <v>2555</v>
          </cell>
          <cell r="U579">
            <v>5798</v>
          </cell>
          <cell r="V579">
            <v>19690</v>
          </cell>
          <cell r="W579">
            <v>-17455</v>
          </cell>
          <cell r="X579">
            <v>11875</v>
          </cell>
          <cell r="Y579">
            <v>-3925.6518700000001</v>
          </cell>
          <cell r="Z579">
            <v>-7324.9555710000004</v>
          </cell>
          <cell r="AA579">
            <v>-6981.643231</v>
          </cell>
          <cell r="AB579">
            <v>5611.4195950000003</v>
          </cell>
          <cell r="AC579">
            <v>3075.0681159999999</v>
          </cell>
          <cell r="AD579">
            <v>681.69068800000002</v>
          </cell>
          <cell r="AE579">
            <v>-2978.4333539999998</v>
          </cell>
          <cell r="AF579">
            <v>3168.3750669999999</v>
          </cell>
          <cell r="AG579">
            <v>10697.472553</v>
          </cell>
          <cell r="AH579">
            <v>16165.53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</row>
        <row r="580">
          <cell r="A580" t="str">
            <v>ULHPAccounts Receivable and Accrued Unbilled Revenue</v>
          </cell>
          <cell r="B580" t="str">
            <v>ULHP</v>
          </cell>
          <cell r="C580" t="str">
            <v>Accounts Receivable and Accrued Unbilled Revenue</v>
          </cell>
          <cell r="D580">
            <v>24771.236327999999</v>
          </cell>
          <cell r="E580">
            <v>27797.210999999999</v>
          </cell>
          <cell r="F580">
            <v>8185.66</v>
          </cell>
          <cell r="G580">
            <v>29587.71</v>
          </cell>
          <cell r="H580">
            <v>28469.208984000001</v>
          </cell>
          <cell r="I580">
            <v>27769.240935999998</v>
          </cell>
          <cell r="J580">
            <v>27513.744856000001</v>
          </cell>
          <cell r="K580">
            <v>0</v>
          </cell>
          <cell r="L580">
            <v>0</v>
          </cell>
          <cell r="M580">
            <v>1561.9059999999999</v>
          </cell>
          <cell r="N580">
            <v>1085.2919999999999</v>
          </cell>
          <cell r="O580">
            <v>1102.8499999999999</v>
          </cell>
          <cell r="P580">
            <v>1942.7850000000001</v>
          </cell>
          <cell r="Q580">
            <v>1063.6769999999999</v>
          </cell>
          <cell r="R580">
            <v>1277.905</v>
          </cell>
          <cell r="S580">
            <v>1925.7670000000001</v>
          </cell>
          <cell r="T580">
            <v>1620.269</v>
          </cell>
          <cell r="U580">
            <v>4318.8729999999996</v>
          </cell>
          <cell r="V580">
            <v>8185.66</v>
          </cell>
          <cell r="W580">
            <v>4814.2370000000001</v>
          </cell>
          <cell r="X580">
            <v>7349.9840000000004</v>
          </cell>
          <cell r="Y580">
            <v>3877.9251450000002</v>
          </cell>
          <cell r="Z580">
            <v>-14012.610212</v>
          </cell>
          <cell r="AA580">
            <v>-23960.204565</v>
          </cell>
          <cell r="AB580">
            <v>-21506.164064000001</v>
          </cell>
          <cell r="AC580">
            <v>-21326.839446999998</v>
          </cell>
          <cell r="AD580">
            <v>-21456.044697000001</v>
          </cell>
          <cell r="AE580">
            <v>-23954.766947</v>
          </cell>
          <cell r="AF580">
            <v>-17704.240196999999</v>
          </cell>
          <cell r="AG580">
            <v>-3438.449447</v>
          </cell>
          <cell r="AH580">
            <v>29587.71</v>
          </cell>
          <cell r="AI580">
            <v>57208.108092000002</v>
          </cell>
          <cell r="AJ580">
            <v>17868.700379999998</v>
          </cell>
          <cell r="AK580">
            <v>-10292.882237</v>
          </cell>
          <cell r="AL580">
            <v>-43933.020279999997</v>
          </cell>
          <cell r="AM580">
            <v>-59338.354163000004</v>
          </cell>
          <cell r="AN580">
            <v>-18425.235430000001</v>
          </cell>
          <cell r="AO580">
            <v>23437.947157999999</v>
          </cell>
          <cell r="AP580">
            <v>33073.692001000003</v>
          </cell>
          <cell r="AQ580">
            <v>11556.704716</v>
          </cell>
          <cell r="AR580">
            <v>-44215.778428999998</v>
          </cell>
          <cell r="AS580">
            <v>-36467.885677999999</v>
          </cell>
          <cell r="AT580">
            <v>28469.208984000001</v>
          </cell>
        </row>
        <row r="581">
          <cell r="A581" t="str">
            <v>ULHPAccounts Receivable - Intercompany Cinergy</v>
          </cell>
          <cell r="B581" t="str">
            <v>ULHP</v>
          </cell>
          <cell r="C581" t="str">
            <v>Accounts Receivable - Intercompany Cinergy</v>
          </cell>
          <cell r="D581">
            <v>0</v>
          </cell>
          <cell r="E581">
            <v>0</v>
          </cell>
          <cell r="F581">
            <v>6567.2</v>
          </cell>
          <cell r="G581">
            <v>168.31</v>
          </cell>
          <cell r="H581">
            <v>168.31</v>
          </cell>
          <cell r="I581">
            <v>168.31</v>
          </cell>
          <cell r="J581">
            <v>168.31</v>
          </cell>
          <cell r="K581">
            <v>0</v>
          </cell>
          <cell r="L581">
            <v>0</v>
          </cell>
          <cell r="M581">
            <v>612.52700000000004</v>
          </cell>
          <cell r="N581">
            <v>305.35599999999999</v>
          </cell>
          <cell r="O581">
            <v>293.80799999999999</v>
          </cell>
          <cell r="P581">
            <v>1015.581</v>
          </cell>
          <cell r="Q581">
            <v>165.84</v>
          </cell>
          <cell r="R581">
            <v>163.874</v>
          </cell>
          <cell r="S581">
            <v>537.40099999999995</v>
          </cell>
          <cell r="T581">
            <v>280.83300000000003</v>
          </cell>
          <cell r="U581">
            <v>3047.1019999999999</v>
          </cell>
          <cell r="V581">
            <v>6567.2</v>
          </cell>
          <cell r="W581">
            <v>166.66300000000001</v>
          </cell>
          <cell r="X581">
            <v>168.30500000000001</v>
          </cell>
          <cell r="Y581">
            <v>168.30500000000001</v>
          </cell>
          <cell r="Z581">
            <v>168.30500000000001</v>
          </cell>
          <cell r="AA581">
            <v>168.30500000000001</v>
          </cell>
          <cell r="AB581">
            <v>168.30500000000001</v>
          </cell>
          <cell r="AC581">
            <v>168.30500000000001</v>
          </cell>
          <cell r="AD581">
            <v>168.30500000000001</v>
          </cell>
          <cell r="AE581">
            <v>168.30500000000001</v>
          </cell>
          <cell r="AF581">
            <v>168.30500000000001</v>
          </cell>
          <cell r="AG581">
            <v>168.30500000000001</v>
          </cell>
          <cell r="AH581">
            <v>168.31</v>
          </cell>
          <cell r="AI581">
            <v>168.31</v>
          </cell>
          <cell r="AJ581">
            <v>168.31</v>
          </cell>
          <cell r="AK581">
            <v>168.31</v>
          </cell>
          <cell r="AL581">
            <v>168.31</v>
          </cell>
          <cell r="AM581">
            <v>168.31</v>
          </cell>
          <cell r="AN581">
            <v>168.31</v>
          </cell>
          <cell r="AO581">
            <v>168.31</v>
          </cell>
          <cell r="AP581">
            <v>168.31</v>
          </cell>
          <cell r="AQ581">
            <v>168.31</v>
          </cell>
          <cell r="AR581">
            <v>168.31</v>
          </cell>
          <cell r="AS581">
            <v>168.31</v>
          </cell>
          <cell r="AT581">
            <v>168.31</v>
          </cell>
        </row>
        <row r="582">
          <cell r="A582" t="str">
            <v>ULHPAccounts Receivable - External</v>
          </cell>
          <cell r="B582" t="str">
            <v>ULHP</v>
          </cell>
          <cell r="C582" t="str">
            <v>Accounts Receivable - External</v>
          </cell>
          <cell r="D582">
            <v>24771.236327999999</v>
          </cell>
          <cell r="E582">
            <v>27797.210999999999</v>
          </cell>
          <cell r="F582">
            <v>1618.46</v>
          </cell>
          <cell r="G582">
            <v>29419.4</v>
          </cell>
          <cell r="H582">
            <v>28644.400000000001</v>
          </cell>
          <cell r="I582">
            <v>28644.400000000001</v>
          </cell>
          <cell r="J582">
            <v>28644.400000000001</v>
          </cell>
          <cell r="K582">
            <v>0</v>
          </cell>
          <cell r="L582">
            <v>0</v>
          </cell>
          <cell r="M582">
            <v>949.37900000000002</v>
          </cell>
          <cell r="N582">
            <v>779.93600000000004</v>
          </cell>
          <cell r="O582">
            <v>809.04200000000003</v>
          </cell>
          <cell r="P582">
            <v>927.20399999999995</v>
          </cell>
          <cell r="Q582">
            <v>897.83699999999999</v>
          </cell>
          <cell r="R582">
            <v>1114.0309999999999</v>
          </cell>
          <cell r="S582">
            <v>1388.366</v>
          </cell>
          <cell r="T582">
            <v>1339.4359999999999</v>
          </cell>
          <cell r="U582">
            <v>1271.771</v>
          </cell>
          <cell r="V582">
            <v>1618.46</v>
          </cell>
          <cell r="W582">
            <v>4647.5739999999996</v>
          </cell>
          <cell r="X582">
            <v>7181.6790000000001</v>
          </cell>
          <cell r="Y582">
            <v>3709.6201449999999</v>
          </cell>
          <cell r="Z582">
            <v>-14180.915212</v>
          </cell>
          <cell r="AA582">
            <v>-24128.509565</v>
          </cell>
          <cell r="AB582">
            <v>-21674.469064000001</v>
          </cell>
          <cell r="AC582">
            <v>-21495.144446999999</v>
          </cell>
          <cell r="AD582">
            <v>-21624.349697000001</v>
          </cell>
          <cell r="AE582">
            <v>-24123.071947</v>
          </cell>
          <cell r="AF582">
            <v>-17872.545196999999</v>
          </cell>
          <cell r="AG582">
            <v>-3606.7544469999998</v>
          </cell>
          <cell r="AH582">
            <v>29419.4</v>
          </cell>
          <cell r="AI582">
            <v>51937.4</v>
          </cell>
          <cell r="AJ582">
            <v>17397.400000000001</v>
          </cell>
          <cell r="AK582">
            <v>-6129.6</v>
          </cell>
          <cell r="AL582">
            <v>-33368.6</v>
          </cell>
          <cell r="AM582">
            <v>-44058.6</v>
          </cell>
          <cell r="AN582">
            <v>-4493.6000000000004</v>
          </cell>
          <cell r="AO582">
            <v>35550.400000000001</v>
          </cell>
          <cell r="AP582">
            <v>43799.4</v>
          </cell>
          <cell r="AQ582">
            <v>26041.4</v>
          </cell>
          <cell r="AR582">
            <v>-30904.6</v>
          </cell>
          <cell r="AS582">
            <v>-28319.599999999999</v>
          </cell>
          <cell r="AT582">
            <v>28644.400000000001</v>
          </cell>
        </row>
        <row r="583">
          <cell r="A583" t="str">
            <v>ULHPAccrued Unbilled Revenue</v>
          </cell>
          <cell r="B583" t="str">
            <v>ULHP</v>
          </cell>
          <cell r="C583" t="str">
            <v>Accrued Unbilled Revenue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-343.50101599999999</v>
          </cell>
          <cell r="I583">
            <v>-1043.4690639999999</v>
          </cell>
          <cell r="J583">
            <v>-1298.965144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5102.3980920000004</v>
          </cell>
          <cell r="AJ583">
            <v>302.99038000000002</v>
          </cell>
          <cell r="AK583">
            <v>-4331.5922369999998</v>
          </cell>
          <cell r="AL583">
            <v>-10732.73028</v>
          </cell>
          <cell r="AM583">
            <v>-15448.064162999999</v>
          </cell>
          <cell r="AN583">
            <v>-14099.94543</v>
          </cell>
          <cell r="AO583">
            <v>-12280.762842</v>
          </cell>
          <cell r="AP583">
            <v>-10894.017999</v>
          </cell>
          <cell r="AQ583">
            <v>-14653.005284000001</v>
          </cell>
          <cell r="AR583">
            <v>-13479.488429000001</v>
          </cell>
          <cell r="AS583">
            <v>-8316.5956779999997</v>
          </cell>
          <cell r="AT583">
            <v>-343.50101599999999</v>
          </cell>
        </row>
        <row r="584">
          <cell r="A584" t="str">
            <v>ULHPAccrued Interest</v>
          </cell>
          <cell r="B584" t="str">
            <v>ULHP</v>
          </cell>
          <cell r="C584" t="str">
            <v>Accrued Interest</v>
          </cell>
          <cell r="D584">
            <v>1230.1301269999999</v>
          </cell>
          <cell r="E584">
            <v>1369.973</v>
          </cell>
          <cell r="F584">
            <v>1374.05</v>
          </cell>
          <cell r="G584">
            <v>5058.8900000000003</v>
          </cell>
          <cell r="H584">
            <v>5058.8883999999998</v>
          </cell>
          <cell r="I584">
            <v>5152.2196000000004</v>
          </cell>
          <cell r="J584">
            <v>5175.1342000000004</v>
          </cell>
          <cell r="K584">
            <v>0</v>
          </cell>
          <cell r="L584">
            <v>0</v>
          </cell>
          <cell r="M584">
            <v>1579.982</v>
          </cell>
          <cell r="N584">
            <v>2102.855</v>
          </cell>
          <cell r="O584">
            <v>1974.989</v>
          </cell>
          <cell r="P584">
            <v>1460.028</v>
          </cell>
          <cell r="Q584">
            <v>1403.9860000000001</v>
          </cell>
          <cell r="R584">
            <v>1919.902</v>
          </cell>
          <cell r="S584">
            <v>1644.143</v>
          </cell>
          <cell r="T584">
            <v>1332.49</v>
          </cell>
          <cell r="U584">
            <v>1852.944</v>
          </cell>
          <cell r="V584">
            <v>1374.05</v>
          </cell>
          <cell r="W584">
            <v>1607.546</v>
          </cell>
          <cell r="X584">
            <v>2414.1010000000001</v>
          </cell>
          <cell r="Y584">
            <v>2992.7979999999998</v>
          </cell>
          <cell r="Z584">
            <v>3613.37</v>
          </cell>
          <cell r="AA584">
            <v>4883.942</v>
          </cell>
          <cell r="AB584">
            <v>5154.5140000000001</v>
          </cell>
          <cell r="AC584">
            <v>4596.0280000000002</v>
          </cell>
          <cell r="AD584">
            <v>5866.6</v>
          </cell>
          <cell r="AE584">
            <v>2897.172</v>
          </cell>
          <cell r="AF584">
            <v>3517.7440000000001</v>
          </cell>
          <cell r="AG584">
            <v>4788.3159999999998</v>
          </cell>
          <cell r="AH584">
            <v>5058.8900000000003</v>
          </cell>
          <cell r="AI584">
            <v>4596.0290999999997</v>
          </cell>
          <cell r="AJ584">
            <v>5866.6010999999999</v>
          </cell>
          <cell r="AK584">
            <v>2897.1729999999998</v>
          </cell>
          <cell r="AL584">
            <v>3517.7449999999999</v>
          </cell>
          <cell r="AM584">
            <v>4788.317</v>
          </cell>
          <cell r="AN584">
            <v>5058.8890000000001</v>
          </cell>
          <cell r="AO584">
            <v>4596.0285000000003</v>
          </cell>
          <cell r="AP584">
            <v>5866.6004999999996</v>
          </cell>
          <cell r="AQ584">
            <v>2897.1723999999999</v>
          </cell>
          <cell r="AR584">
            <v>3517.7444</v>
          </cell>
          <cell r="AS584">
            <v>4788.3163999999997</v>
          </cell>
          <cell r="AT584">
            <v>5058.8883999999998</v>
          </cell>
        </row>
        <row r="585">
          <cell r="A585" t="str">
            <v>ULHPAccrued pension and other post-retirement benefit costs</v>
          </cell>
          <cell r="B585" t="str">
            <v>ULHP</v>
          </cell>
          <cell r="C585" t="str">
            <v>Accrued pension and other post-retirement benefit costs</v>
          </cell>
          <cell r="D585">
            <v>0</v>
          </cell>
          <cell r="E585">
            <v>0</v>
          </cell>
          <cell r="F585">
            <v>19354.240000000002</v>
          </cell>
          <cell r="G585">
            <v>20177.310000000001</v>
          </cell>
          <cell r="H585">
            <v>20177.310000000001</v>
          </cell>
          <cell r="I585">
            <v>20177.310000000001</v>
          </cell>
          <cell r="J585">
            <v>20177.310000000001</v>
          </cell>
          <cell r="K585">
            <v>0</v>
          </cell>
          <cell r="L585">
            <v>0</v>
          </cell>
          <cell r="M585">
            <v>18314.205999999998</v>
          </cell>
          <cell r="N585">
            <v>18486.761999999999</v>
          </cell>
          <cell r="O585">
            <v>18685.847000000002</v>
          </cell>
          <cell r="P585">
            <v>18875.932000000001</v>
          </cell>
          <cell r="Q585">
            <v>19070.47</v>
          </cell>
          <cell r="R585">
            <v>17379.798999999999</v>
          </cell>
          <cell r="S585">
            <v>17535.347000000002</v>
          </cell>
          <cell r="T585">
            <v>17728.162</v>
          </cell>
          <cell r="U585">
            <v>17904.807000000001</v>
          </cell>
          <cell r="V585">
            <v>19354.240000000002</v>
          </cell>
          <cell r="W585">
            <v>19597.082999999999</v>
          </cell>
          <cell r="X585">
            <v>19827.254000000001</v>
          </cell>
          <cell r="Y585">
            <v>20196.891169999999</v>
          </cell>
          <cell r="Z585">
            <v>20566.528340000001</v>
          </cell>
          <cell r="AA585">
            <v>20936.165509999999</v>
          </cell>
          <cell r="AB585">
            <v>21305.802680000001</v>
          </cell>
          <cell r="AC585">
            <v>21675.439849999999</v>
          </cell>
          <cell r="AD585">
            <v>19813.757020000001</v>
          </cell>
          <cell r="AE585">
            <v>19068.394189999999</v>
          </cell>
          <cell r="AF585">
            <v>19438.031360000001</v>
          </cell>
          <cell r="AG585">
            <v>19807.668529999999</v>
          </cell>
          <cell r="AH585">
            <v>20177.310000000001</v>
          </cell>
          <cell r="AI585">
            <v>20177.310000000001</v>
          </cell>
          <cell r="AJ585">
            <v>20177.310000000001</v>
          </cell>
          <cell r="AK585">
            <v>20177.310000000001</v>
          </cell>
          <cell r="AL585">
            <v>20177.310000000001</v>
          </cell>
          <cell r="AM585">
            <v>20177.310000000001</v>
          </cell>
          <cell r="AN585">
            <v>20177.310000000001</v>
          </cell>
          <cell r="AO585">
            <v>20177.310000000001</v>
          </cell>
          <cell r="AP585">
            <v>20177.310000000001</v>
          </cell>
          <cell r="AQ585">
            <v>20177.310000000001</v>
          </cell>
          <cell r="AR585">
            <v>20177.310000000001</v>
          </cell>
          <cell r="AS585">
            <v>20177.310000000001</v>
          </cell>
          <cell r="AT585">
            <v>20177.310000000001</v>
          </cell>
        </row>
        <row r="586">
          <cell r="A586" t="str">
            <v>ULHPAccrued pension and other post-retirement benefit costs (CF)</v>
          </cell>
          <cell r="B586" t="str">
            <v>ULHP</v>
          </cell>
          <cell r="C586" t="str">
            <v>Accrued pension and other post-retirement benefit costs (CF)</v>
          </cell>
          <cell r="D586">
            <v>0</v>
          </cell>
          <cell r="E586">
            <v>0</v>
          </cell>
          <cell r="F586">
            <v>2005</v>
          </cell>
          <cell r="G586">
            <v>823.05453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1308</v>
          </cell>
          <cell r="R586">
            <v>-1690</v>
          </cell>
          <cell r="S586">
            <v>155</v>
          </cell>
          <cell r="T586">
            <v>193</v>
          </cell>
          <cell r="U586">
            <v>177</v>
          </cell>
          <cell r="V586">
            <v>1862</v>
          </cell>
          <cell r="W586">
            <v>243</v>
          </cell>
          <cell r="X586">
            <v>230</v>
          </cell>
          <cell r="Y586">
            <v>369.63717000000003</v>
          </cell>
          <cell r="Z586">
            <v>369.63717000000003</v>
          </cell>
          <cell r="AA586">
            <v>369.63717000000003</v>
          </cell>
          <cell r="AB586">
            <v>369.63717000000003</v>
          </cell>
          <cell r="AC586">
            <v>369.63717000000003</v>
          </cell>
          <cell r="AD586">
            <v>-1861.68283</v>
          </cell>
          <cell r="AE586">
            <v>-745.36283000000003</v>
          </cell>
          <cell r="AF586">
            <v>369.63717000000003</v>
          </cell>
          <cell r="AG586">
            <v>369.63717000000003</v>
          </cell>
          <cell r="AH586">
            <v>369.64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</row>
        <row r="587">
          <cell r="A587" t="str">
            <v>ULHPAccrued taxes and interest (CF)</v>
          </cell>
          <cell r="B587" t="str">
            <v>ULHP</v>
          </cell>
          <cell r="C587" t="str">
            <v>Accrued taxes and interest (CF)</v>
          </cell>
          <cell r="D587">
            <v>-1184.8613889999999</v>
          </cell>
          <cell r="E587">
            <v>-728.70500000000004</v>
          </cell>
          <cell r="F587">
            <v>7344</v>
          </cell>
          <cell r="G587">
            <v>10924.483157000001</v>
          </cell>
          <cell r="H587">
            <v>8357.0144</v>
          </cell>
          <cell r="I587">
            <v>8987.2312000000002</v>
          </cell>
          <cell r="J587">
            <v>9632.3145999999997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2416</v>
          </cell>
          <cell r="R587">
            <v>2744</v>
          </cell>
          <cell r="S587">
            <v>-1762</v>
          </cell>
          <cell r="T587">
            <v>-1324</v>
          </cell>
          <cell r="U587">
            <v>-3765</v>
          </cell>
          <cell r="V587">
            <v>9035</v>
          </cell>
          <cell r="W587">
            <v>3858</v>
          </cell>
          <cell r="X587">
            <v>2529</v>
          </cell>
          <cell r="Y587">
            <v>3646.1192470000001</v>
          </cell>
          <cell r="Z587">
            <v>-2402.8246859999999</v>
          </cell>
          <cell r="AA587">
            <v>2077.4392560000001</v>
          </cell>
          <cell r="AB587">
            <v>-1772.0920659999999</v>
          </cell>
          <cell r="AC587">
            <v>283.29029200000002</v>
          </cell>
          <cell r="AD587">
            <v>2512.401942</v>
          </cell>
          <cell r="AE587">
            <v>-5000.5696500000004</v>
          </cell>
          <cell r="AF587">
            <v>1589.5384140000001</v>
          </cell>
          <cell r="AG587">
            <v>2890.5504080000001</v>
          </cell>
          <cell r="AH587">
            <v>713.63</v>
          </cell>
          <cell r="AI587">
            <v>4614.2957699999997</v>
          </cell>
          <cell r="AJ587">
            <v>3418.7261090000002</v>
          </cell>
          <cell r="AK587">
            <v>-1795.069782</v>
          </cell>
          <cell r="AL587">
            <v>-8479.6365659999992</v>
          </cell>
          <cell r="AM587">
            <v>434.176739</v>
          </cell>
          <cell r="AN587">
            <v>2958.9061430000002</v>
          </cell>
          <cell r="AO587">
            <v>2214.6137920000001</v>
          </cell>
          <cell r="AP587">
            <v>4008.606123</v>
          </cell>
          <cell r="AQ587">
            <v>-2665.6396679999998</v>
          </cell>
          <cell r="AR587">
            <v>2094.2310900000002</v>
          </cell>
          <cell r="AS587">
            <v>4550.3483539999997</v>
          </cell>
          <cell r="AT587">
            <v>-2996.543705</v>
          </cell>
        </row>
        <row r="588">
          <cell r="A588" t="str">
            <v>ULHPAccumulated Deferred Income Taxes</v>
          </cell>
          <cell r="B588" t="str">
            <v>ULHP</v>
          </cell>
          <cell r="C588" t="str">
            <v>Accumulated Deferred Income Taxes</v>
          </cell>
          <cell r="D588">
            <v>55488.625977000003</v>
          </cell>
          <cell r="E588">
            <v>58422.156000000003</v>
          </cell>
          <cell r="F588">
            <v>52800.19</v>
          </cell>
          <cell r="G588">
            <v>132730.21</v>
          </cell>
          <cell r="H588">
            <v>134528.89529799999</v>
          </cell>
          <cell r="I588">
            <v>134192.64496199999</v>
          </cell>
          <cell r="J588">
            <v>133365.91638499999</v>
          </cell>
          <cell r="K588">
            <v>0</v>
          </cell>
          <cell r="L588">
            <v>0</v>
          </cell>
          <cell r="M588">
            <v>56379.362000000001</v>
          </cell>
          <cell r="N588">
            <v>56992.421000000002</v>
          </cell>
          <cell r="O588">
            <v>57586.305</v>
          </cell>
          <cell r="P588">
            <v>59416.741000000002</v>
          </cell>
          <cell r="Q588">
            <v>59842.425000000003</v>
          </cell>
          <cell r="R588">
            <v>59080.953999999998</v>
          </cell>
          <cell r="S588">
            <v>60592.313999999998</v>
          </cell>
          <cell r="T588">
            <v>61850.224999999999</v>
          </cell>
          <cell r="U588">
            <v>64203.800999999999</v>
          </cell>
          <cell r="V588">
            <v>52800.19</v>
          </cell>
          <cell r="W588">
            <v>137879.12</v>
          </cell>
          <cell r="X588">
            <v>138084.72700000001</v>
          </cell>
          <cell r="Y588">
            <v>137589.0539</v>
          </cell>
          <cell r="Z588">
            <v>137035.79550000001</v>
          </cell>
          <cell r="AA588">
            <v>136526.28779999999</v>
          </cell>
          <cell r="AB588">
            <v>136005.4541</v>
          </cell>
          <cell r="AC588">
            <v>135452.9724</v>
          </cell>
          <cell r="AD588">
            <v>134905.08300000001</v>
          </cell>
          <cell r="AE588">
            <v>134352.9878</v>
          </cell>
          <cell r="AF588">
            <v>133822.93909999999</v>
          </cell>
          <cell r="AG588">
            <v>133282.5264</v>
          </cell>
          <cell r="AH588">
            <v>132730.21</v>
          </cell>
          <cell r="AI588">
            <v>131284.30274499999</v>
          </cell>
          <cell r="AJ588">
            <v>132750.83963100001</v>
          </cell>
          <cell r="AK588">
            <v>134828.80852699999</v>
          </cell>
          <cell r="AL588">
            <v>137053.82552700001</v>
          </cell>
          <cell r="AM588">
            <v>138385.80904200001</v>
          </cell>
          <cell r="AN588">
            <v>138607.20102499999</v>
          </cell>
          <cell r="AO588">
            <v>138633.09405000001</v>
          </cell>
          <cell r="AP588">
            <v>138657.14647099999</v>
          </cell>
          <cell r="AQ588">
            <v>138648.88437700001</v>
          </cell>
          <cell r="AR588">
            <v>138225.68017199999</v>
          </cell>
          <cell r="AS588">
            <v>136805.99294900001</v>
          </cell>
          <cell r="AT588">
            <v>134528.89529799999</v>
          </cell>
        </row>
        <row r="589">
          <cell r="A589" t="str">
            <v>ULHPAcquisition and Other Investments - (CF)</v>
          </cell>
          <cell r="B589" t="str">
            <v>ULHP</v>
          </cell>
          <cell r="C589" t="str">
            <v>Acquisition and Other Investments - (CF)</v>
          </cell>
          <cell r="D589">
            <v>0</v>
          </cell>
          <cell r="E589">
            <v>0</v>
          </cell>
          <cell r="F589">
            <v>0</v>
          </cell>
          <cell r="G589">
            <v>-306855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-312283</v>
          </cell>
          <cell r="X589">
            <v>5428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</row>
        <row r="590">
          <cell r="A590" t="str">
            <v>ULHPAFUDC (CF)</v>
          </cell>
          <cell r="B590" t="str">
            <v>ULHP</v>
          </cell>
          <cell r="C590" t="str">
            <v>AFUDC (CF)</v>
          </cell>
          <cell r="D590">
            <v>182.97699600000001</v>
          </cell>
          <cell r="E590">
            <v>-18.186</v>
          </cell>
          <cell r="F590">
            <v>0</v>
          </cell>
          <cell r="G590">
            <v>1.43319</v>
          </cell>
          <cell r="H590">
            <v>6.9404399999999997</v>
          </cell>
          <cell r="I590">
            <v>0.24468999999999999</v>
          </cell>
          <cell r="J590">
            <v>2.1273599999999999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0.10753</v>
          </cell>
          <cell r="Z590">
            <v>0.115</v>
          </cell>
          <cell r="AA590">
            <v>0.12245</v>
          </cell>
          <cell r="AB590">
            <v>0.12997</v>
          </cell>
          <cell r="AC590">
            <v>0.13754</v>
          </cell>
          <cell r="AD590">
            <v>0.14509</v>
          </cell>
          <cell r="AE590">
            <v>0.15653</v>
          </cell>
          <cell r="AF590">
            <v>0.17186000000000001</v>
          </cell>
          <cell r="AG590">
            <v>0.18722</v>
          </cell>
          <cell r="AH590">
            <v>0.16</v>
          </cell>
          <cell r="AI590">
            <v>0.27617999999999998</v>
          </cell>
          <cell r="AJ590">
            <v>0.40873999999999999</v>
          </cell>
          <cell r="AK590">
            <v>0.43757000000000001</v>
          </cell>
          <cell r="AL590">
            <v>0.49859999999999999</v>
          </cell>
          <cell r="AM590">
            <v>0.55993000000000004</v>
          </cell>
          <cell r="AN590">
            <v>0.60535000000000005</v>
          </cell>
          <cell r="AO590">
            <v>0.65100000000000002</v>
          </cell>
          <cell r="AP590">
            <v>0.69686999999999999</v>
          </cell>
          <cell r="AQ590">
            <v>0.74295999999999995</v>
          </cell>
          <cell r="AR590">
            <v>0.78927000000000003</v>
          </cell>
          <cell r="AS590">
            <v>0.83564000000000005</v>
          </cell>
          <cell r="AT590">
            <v>0.43833</v>
          </cell>
        </row>
        <row r="591">
          <cell r="A591" t="str">
            <v>ULHPAFUDC Debt (TOTAL - Utility &amp; NonReg PPE)</v>
          </cell>
          <cell r="B591" t="str">
            <v>ULHP</v>
          </cell>
          <cell r="C591" t="str">
            <v>AFUDC Debt (TOTAL - Utility &amp; NonReg PPE)</v>
          </cell>
          <cell r="D591">
            <v>70.711298999999997</v>
          </cell>
          <cell r="E591">
            <v>46.712000000000003</v>
          </cell>
          <cell r="F591">
            <v>223.44399999999999</v>
          </cell>
          <cell r="G591">
            <v>989.37807999999995</v>
          </cell>
          <cell r="H591">
            <v>855.33212000000003</v>
          </cell>
          <cell r="I591">
            <v>1168.53712</v>
          </cell>
          <cell r="J591">
            <v>1041.6788100000001</v>
          </cell>
          <cell r="K591">
            <v>0</v>
          </cell>
          <cell r="L591">
            <v>0</v>
          </cell>
          <cell r="M591">
            <v>25.663</v>
          </cell>
          <cell r="N591">
            <v>21.05</v>
          </cell>
          <cell r="O591">
            <v>20.625</v>
          </cell>
          <cell r="P591">
            <v>21.045999999999999</v>
          </cell>
          <cell r="Q591">
            <v>19.341999999999999</v>
          </cell>
          <cell r="R591">
            <v>22.411000000000001</v>
          </cell>
          <cell r="S591">
            <v>19.431999999999999</v>
          </cell>
          <cell r="T591">
            <v>24.667000000000002</v>
          </cell>
          <cell r="U591">
            <v>23.478000000000002</v>
          </cell>
          <cell r="V591">
            <v>25.73</v>
          </cell>
          <cell r="W591">
            <v>48.854999999999997</v>
          </cell>
          <cell r="X591">
            <v>72.343999999999994</v>
          </cell>
          <cell r="Y591">
            <v>93.113470000000007</v>
          </cell>
          <cell r="Z591">
            <v>113.74222</v>
          </cell>
          <cell r="AA591">
            <v>131.67027999999999</v>
          </cell>
          <cell r="AB591">
            <v>97.63785</v>
          </cell>
          <cell r="AC591">
            <v>59.644869999999997</v>
          </cell>
          <cell r="AD591">
            <v>68.425690000000003</v>
          </cell>
          <cell r="AE591">
            <v>77.138069999999999</v>
          </cell>
          <cell r="AF591">
            <v>85.305599999999998</v>
          </cell>
          <cell r="AG591">
            <v>88.031030000000001</v>
          </cell>
          <cell r="AH591">
            <v>53.47</v>
          </cell>
          <cell r="AI591">
            <v>31.187660000000001</v>
          </cell>
          <cell r="AJ591">
            <v>45.863250000000001</v>
          </cell>
          <cell r="AK591">
            <v>55.205750000000002</v>
          </cell>
          <cell r="AL591">
            <v>67.960949999999997</v>
          </cell>
          <cell r="AM591">
            <v>78.247299999999996</v>
          </cell>
          <cell r="AN591">
            <v>76.6066</v>
          </cell>
          <cell r="AO591">
            <v>75.310609999999997</v>
          </cell>
          <cell r="AP591">
            <v>81.640619999999998</v>
          </cell>
          <cell r="AQ591">
            <v>85.622249999999994</v>
          </cell>
          <cell r="AR591">
            <v>90.893320000000003</v>
          </cell>
          <cell r="AS591">
            <v>97.171499999999995</v>
          </cell>
          <cell r="AT591">
            <v>69.622309999999999</v>
          </cell>
        </row>
        <row r="592">
          <cell r="A592" t="str">
            <v>ULHPAFUDC Equity</v>
          </cell>
          <cell r="B592" t="str">
            <v>ULHP</v>
          </cell>
          <cell r="C592" t="str">
            <v>AFUDC Equity</v>
          </cell>
          <cell r="D592">
            <v>182.97699600000001</v>
          </cell>
          <cell r="E592">
            <v>-18.186</v>
          </cell>
          <cell r="F592">
            <v>642.19200000000001</v>
          </cell>
          <cell r="G592">
            <v>83.393190000000004</v>
          </cell>
          <cell r="H592">
            <v>6.9404399999999997</v>
          </cell>
          <cell r="I592">
            <v>0.24468999999999999</v>
          </cell>
          <cell r="J592">
            <v>2.1273599999999999</v>
          </cell>
          <cell r="K592">
            <v>0</v>
          </cell>
          <cell r="L592">
            <v>0</v>
          </cell>
          <cell r="M592">
            <v>115.789</v>
          </cell>
          <cell r="N592">
            <v>57.735999999999997</v>
          </cell>
          <cell r="O592">
            <v>64.137</v>
          </cell>
          <cell r="P592">
            <v>70.444999999999993</v>
          </cell>
          <cell r="Q592">
            <v>60.015000000000001</v>
          </cell>
          <cell r="R592">
            <v>19.504000000000001</v>
          </cell>
          <cell r="S592">
            <v>57.003</v>
          </cell>
          <cell r="T592">
            <v>75.778000000000006</v>
          </cell>
          <cell r="U592">
            <v>62.594999999999999</v>
          </cell>
          <cell r="V592">
            <v>59.19</v>
          </cell>
          <cell r="W592">
            <v>63.01</v>
          </cell>
          <cell r="X592">
            <v>18.940000000000001</v>
          </cell>
          <cell r="Y592">
            <v>0.10753</v>
          </cell>
          <cell r="Z592">
            <v>0.115</v>
          </cell>
          <cell r="AA592">
            <v>0.12245</v>
          </cell>
          <cell r="AB592">
            <v>0.12997</v>
          </cell>
          <cell r="AC592">
            <v>0.13754</v>
          </cell>
          <cell r="AD592">
            <v>0.14509</v>
          </cell>
          <cell r="AE592">
            <v>0.15653</v>
          </cell>
          <cell r="AF592">
            <v>0.17186000000000001</v>
          </cell>
          <cell r="AG592">
            <v>0.18722</v>
          </cell>
          <cell r="AH592">
            <v>0.17</v>
          </cell>
          <cell r="AI592">
            <v>0.27617999999999998</v>
          </cell>
          <cell r="AJ592">
            <v>0.40873999999999999</v>
          </cell>
          <cell r="AK592">
            <v>0.43757000000000001</v>
          </cell>
          <cell r="AL592">
            <v>0.49859999999999999</v>
          </cell>
          <cell r="AM592">
            <v>0.55993000000000004</v>
          </cell>
          <cell r="AN592">
            <v>0.60535000000000005</v>
          </cell>
          <cell r="AO592">
            <v>0.65100000000000002</v>
          </cell>
          <cell r="AP592">
            <v>0.69686999999999999</v>
          </cell>
          <cell r="AQ592">
            <v>0.74295999999999995</v>
          </cell>
          <cell r="AR592">
            <v>0.78927000000000003</v>
          </cell>
          <cell r="AS592">
            <v>0.83564000000000005</v>
          </cell>
          <cell r="AT592">
            <v>0.43833</v>
          </cell>
        </row>
        <row r="593">
          <cell r="A593" t="str">
            <v>ULHPAllowance for equity funds used during construction (CF)</v>
          </cell>
          <cell r="B593" t="str">
            <v>ULHP</v>
          </cell>
          <cell r="C593" t="str">
            <v>Allowance for equity funds used during construction (CF)</v>
          </cell>
          <cell r="D593">
            <v>-182.97699600000001</v>
          </cell>
          <cell r="E593">
            <v>18.186</v>
          </cell>
          <cell r="F593">
            <v>-642</v>
          </cell>
          <cell r="G593">
            <v>-83.433189999999996</v>
          </cell>
          <cell r="H593">
            <v>-6.9404399999999997</v>
          </cell>
          <cell r="I593">
            <v>-0.24468999999999999</v>
          </cell>
          <cell r="J593">
            <v>-2.1273599999999999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-368</v>
          </cell>
          <cell r="R593">
            <v>-20</v>
          </cell>
          <cell r="S593">
            <v>-57</v>
          </cell>
          <cell r="T593">
            <v>-75</v>
          </cell>
          <cell r="U593">
            <v>-63</v>
          </cell>
          <cell r="V593">
            <v>-59</v>
          </cell>
          <cell r="W593">
            <v>-63</v>
          </cell>
          <cell r="X593">
            <v>-19</v>
          </cell>
          <cell r="Y593">
            <v>-0.10753</v>
          </cell>
          <cell r="Z593">
            <v>-0.115</v>
          </cell>
          <cell r="AA593">
            <v>-0.12245</v>
          </cell>
          <cell r="AB593">
            <v>-0.12997</v>
          </cell>
          <cell r="AC593">
            <v>-0.13754</v>
          </cell>
          <cell r="AD593">
            <v>-0.14509</v>
          </cell>
          <cell r="AE593">
            <v>-0.15653</v>
          </cell>
          <cell r="AF593">
            <v>-0.17186000000000001</v>
          </cell>
          <cell r="AG593">
            <v>-0.18722</v>
          </cell>
          <cell r="AH593">
            <v>-0.16</v>
          </cell>
          <cell r="AI593">
            <v>-0.27617999999999998</v>
          </cell>
          <cell r="AJ593">
            <v>-0.40873999999999999</v>
          </cell>
          <cell r="AK593">
            <v>-0.43757000000000001</v>
          </cell>
          <cell r="AL593">
            <v>-0.49859999999999999</v>
          </cell>
          <cell r="AM593">
            <v>-0.55993000000000004</v>
          </cell>
          <cell r="AN593">
            <v>-0.60535000000000005</v>
          </cell>
          <cell r="AO593">
            <v>-0.65100000000000002</v>
          </cell>
          <cell r="AP593">
            <v>-0.69686999999999999</v>
          </cell>
          <cell r="AQ593">
            <v>-0.74295999999999995</v>
          </cell>
          <cell r="AR593">
            <v>-0.78927000000000003</v>
          </cell>
          <cell r="AS593">
            <v>-0.83564000000000005</v>
          </cell>
          <cell r="AT593">
            <v>-0.43833</v>
          </cell>
        </row>
        <row r="594">
          <cell r="A594" t="str">
            <v>ULHPAmortization - Debt Items</v>
          </cell>
          <cell r="B594" t="str">
            <v>ULHP</v>
          </cell>
          <cell r="C594" t="str">
            <v>Amortization - Debt Items</v>
          </cell>
          <cell r="D594">
            <v>0</v>
          </cell>
          <cell r="E594">
            <v>0</v>
          </cell>
          <cell r="F594">
            <v>317.911</v>
          </cell>
          <cell r="G594">
            <v>398.53800000000001</v>
          </cell>
          <cell r="H594">
            <v>417.02159999999998</v>
          </cell>
          <cell r="I594">
            <v>430.92630000000003</v>
          </cell>
          <cell r="J594">
            <v>404.5213</v>
          </cell>
          <cell r="K594">
            <v>0</v>
          </cell>
          <cell r="L594">
            <v>0</v>
          </cell>
          <cell r="M594">
            <v>79.477000000000004</v>
          </cell>
          <cell r="N594">
            <v>26.492999999999999</v>
          </cell>
          <cell r="O594">
            <v>26.492999999999999</v>
          </cell>
          <cell r="P594">
            <v>26.492999999999999</v>
          </cell>
          <cell r="Q594">
            <v>26.492999999999999</v>
          </cell>
          <cell r="R594">
            <v>26.492999999999999</v>
          </cell>
          <cell r="S594">
            <v>26.492999999999999</v>
          </cell>
          <cell r="T594">
            <v>26.492999999999999</v>
          </cell>
          <cell r="U594">
            <v>26.492999999999999</v>
          </cell>
          <cell r="V594">
            <v>26.49</v>
          </cell>
          <cell r="W594">
            <v>26.492000000000001</v>
          </cell>
          <cell r="X594">
            <v>26.492000000000001</v>
          </cell>
          <cell r="Y594">
            <v>32.78</v>
          </cell>
          <cell r="Z594">
            <v>34.753</v>
          </cell>
          <cell r="AA594">
            <v>34.753</v>
          </cell>
          <cell r="AB594">
            <v>34.753</v>
          </cell>
          <cell r="AC594">
            <v>34.753</v>
          </cell>
          <cell r="AD594">
            <v>34.753</v>
          </cell>
          <cell r="AE594">
            <v>34.753</v>
          </cell>
          <cell r="AF594">
            <v>34.753</v>
          </cell>
          <cell r="AG594">
            <v>34.753</v>
          </cell>
          <cell r="AH594">
            <v>34.75</v>
          </cell>
          <cell r="AI594">
            <v>34.751800000000003</v>
          </cell>
          <cell r="AJ594">
            <v>34.751800000000003</v>
          </cell>
          <cell r="AK594">
            <v>34.751800000000003</v>
          </cell>
          <cell r="AL594">
            <v>34.751800000000003</v>
          </cell>
          <cell r="AM594">
            <v>34.751800000000003</v>
          </cell>
          <cell r="AN594">
            <v>34.751800000000003</v>
          </cell>
          <cell r="AO594">
            <v>34.751800000000003</v>
          </cell>
          <cell r="AP594">
            <v>34.751800000000003</v>
          </cell>
          <cell r="AQ594">
            <v>34.751800000000003</v>
          </cell>
          <cell r="AR594">
            <v>34.751800000000003</v>
          </cell>
          <cell r="AS594">
            <v>34.751800000000003</v>
          </cell>
          <cell r="AT594">
            <v>34.751800000000003</v>
          </cell>
        </row>
        <row r="595">
          <cell r="A595" t="str">
            <v>ULHPBonus Depreciation - State</v>
          </cell>
          <cell r="B595" t="str">
            <v>ULHP</v>
          </cell>
          <cell r="C595" t="str">
            <v>Bonus Depreciation - State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-1916.0755830000001</v>
          </cell>
          <cell r="I595">
            <v>-1748.6669999999999</v>
          </cell>
          <cell r="J595">
            <v>-1618.5509999999999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-159.67250000000001</v>
          </cell>
          <cell r="AJ595">
            <v>-159.673</v>
          </cell>
          <cell r="AK595">
            <v>-159.673</v>
          </cell>
          <cell r="AL595">
            <v>-159.673</v>
          </cell>
          <cell r="AM595">
            <v>-159.673</v>
          </cell>
          <cell r="AN595">
            <v>-159.673</v>
          </cell>
          <cell r="AO595">
            <v>-159.673</v>
          </cell>
          <cell r="AP595">
            <v>-159.673</v>
          </cell>
          <cell r="AQ595">
            <v>-159.673</v>
          </cell>
          <cell r="AR595">
            <v>-159.673</v>
          </cell>
          <cell r="AS595">
            <v>-159.673</v>
          </cell>
          <cell r="AT595">
            <v>-159.67308299999999</v>
          </cell>
        </row>
        <row r="596">
          <cell r="A596" t="str">
            <v>ULHPCash &amp; Cash Equivalents (No Intercompany)</v>
          </cell>
          <cell r="B596" t="str">
            <v>ULHP</v>
          </cell>
          <cell r="C596" t="str">
            <v>Cash &amp; Cash Equivalents (No Intercompany)</v>
          </cell>
          <cell r="D596">
            <v>1898.7475589999999</v>
          </cell>
          <cell r="E596">
            <v>4197.5839999999998</v>
          </cell>
          <cell r="F596">
            <v>9875.6299999999992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9306.9529999999995</v>
          </cell>
          <cell r="N596">
            <v>9891.4969999999994</v>
          </cell>
          <cell r="O596">
            <v>9244.0259999999998</v>
          </cell>
          <cell r="P596">
            <v>6486.0959999999995</v>
          </cell>
          <cell r="Q596">
            <v>6772.6840000000002</v>
          </cell>
          <cell r="R596">
            <v>9293.6380000000008</v>
          </cell>
          <cell r="S596">
            <v>7887.68</v>
          </cell>
          <cell r="T596">
            <v>8730.0630000000001</v>
          </cell>
          <cell r="U596">
            <v>5845.1890000000003</v>
          </cell>
          <cell r="V596">
            <v>9875.6299999999992</v>
          </cell>
          <cell r="W596">
            <v>6695.4470000000001</v>
          </cell>
          <cell r="X596">
            <v>8055.4610000000002</v>
          </cell>
          <cell r="Y596">
            <v>10056.467210000001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8423.3560849999994</v>
          </cell>
          <cell r="AL596">
            <v>29021.605186000001</v>
          </cell>
          <cell r="AM596">
            <v>41444.042927000002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29832.942235999999</v>
          </cell>
          <cell r="AS596">
            <v>30342.960277999999</v>
          </cell>
          <cell r="AT596">
            <v>0</v>
          </cell>
        </row>
        <row r="597">
          <cell r="A597" t="str">
            <v>ULHPCash and cash equivalents at beginning of period (CF)</v>
          </cell>
          <cell r="B597" t="str">
            <v>ULHP</v>
          </cell>
          <cell r="C597" t="str">
            <v>Cash and cash equivalents at beginning of period (CF)</v>
          </cell>
          <cell r="D597">
            <v>3925.8773980000001</v>
          </cell>
          <cell r="E597">
            <v>1898.7475589999999</v>
          </cell>
          <cell r="F597">
            <v>4197.5839999999998</v>
          </cell>
          <cell r="G597">
            <v>9875.6299999999992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9306.9529999999995</v>
          </cell>
          <cell r="O597">
            <v>9891.4969999999994</v>
          </cell>
          <cell r="P597">
            <v>9244.0259999999998</v>
          </cell>
          <cell r="Q597">
            <v>6486.0959999999995</v>
          </cell>
          <cell r="R597">
            <v>6772.6840000000002</v>
          </cell>
          <cell r="S597">
            <v>9293.6380000000008</v>
          </cell>
          <cell r="T597">
            <v>7887.68</v>
          </cell>
          <cell r="U597">
            <v>8730.0630000000001</v>
          </cell>
          <cell r="V597">
            <v>5845.1890000000003</v>
          </cell>
          <cell r="W597">
            <v>9875.6299999999992</v>
          </cell>
          <cell r="X597">
            <v>6695.4470000000001</v>
          </cell>
          <cell r="Y597">
            <v>8055.4610000000002</v>
          </cell>
          <cell r="Z597">
            <v>10056.467210000001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8423.3560849999994</v>
          </cell>
          <cell r="AM597">
            <v>29021.605186000001</v>
          </cell>
          <cell r="AN597">
            <v>41444.042927000002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29832.942235999999</v>
          </cell>
          <cell r="AT597">
            <v>30342.960277999999</v>
          </cell>
        </row>
        <row r="598">
          <cell r="A598" t="str">
            <v>ULHPCash and cash equivalents at end of period (CF)</v>
          </cell>
          <cell r="B598" t="str">
            <v>ULHP</v>
          </cell>
          <cell r="C598" t="str">
            <v>Cash and cash equivalents at end of period (CF)</v>
          </cell>
          <cell r="D598">
            <v>1898.7475589999999</v>
          </cell>
          <cell r="E598">
            <v>4197.5839999999998</v>
          </cell>
          <cell r="F598">
            <v>9875.6299999999992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9306.9529999999995</v>
          </cell>
          <cell r="N598">
            <v>9891.4969999999994</v>
          </cell>
          <cell r="O598">
            <v>9244.0259999999998</v>
          </cell>
          <cell r="P598">
            <v>6486.0959999999995</v>
          </cell>
          <cell r="Q598">
            <v>6772.6840000000002</v>
          </cell>
          <cell r="R598">
            <v>9293.6380000000008</v>
          </cell>
          <cell r="S598">
            <v>7887.68</v>
          </cell>
          <cell r="T598">
            <v>8730.0630000000001</v>
          </cell>
          <cell r="U598">
            <v>5845.1890000000003</v>
          </cell>
          <cell r="V598">
            <v>9875.6299999999992</v>
          </cell>
          <cell r="W598">
            <v>6695.4470000000001</v>
          </cell>
          <cell r="X598">
            <v>8055.4610000000002</v>
          </cell>
          <cell r="Y598">
            <v>10056.467210000001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8423.3560849999994</v>
          </cell>
          <cell r="AL598">
            <v>29021.605186000001</v>
          </cell>
          <cell r="AM598">
            <v>41444.042927000002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29832.942235999999</v>
          </cell>
          <cell r="AS598">
            <v>30342.960277999999</v>
          </cell>
          <cell r="AT598">
            <v>0</v>
          </cell>
        </row>
        <row r="599">
          <cell r="A599" t="str">
            <v>ULHPChange in common stock (CF)</v>
          </cell>
          <cell r="B599" t="str">
            <v>ULHP</v>
          </cell>
          <cell r="C599" t="str">
            <v>Change in common stock (CF)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</row>
        <row r="600">
          <cell r="A600" t="str">
            <v>ULHPChange in contributed capital (CF)</v>
          </cell>
          <cell r="B600" t="str">
            <v>ULHP</v>
          </cell>
          <cell r="C600" t="str">
            <v>Change in contributed capital (CF)</v>
          </cell>
          <cell r="D600">
            <v>0</v>
          </cell>
          <cell r="E600">
            <v>0</v>
          </cell>
          <cell r="F600">
            <v>0</v>
          </cell>
          <cell r="G600">
            <v>139855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145282</v>
          </cell>
          <cell r="X600">
            <v>-5427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</row>
        <row r="601">
          <cell r="A601" t="str">
            <v>ULHPChange in net position of energy risk management activities (CF)</v>
          </cell>
          <cell r="B601" t="str">
            <v>ULHP</v>
          </cell>
          <cell r="C601" t="str">
            <v>Change in net position of energy risk management activities (CF)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</row>
        <row r="602">
          <cell r="A602" t="str">
            <v>ULHPChange in short-term debt (CF)</v>
          </cell>
          <cell r="B602" t="str">
            <v>ULHP</v>
          </cell>
          <cell r="C602" t="str">
            <v>Change in short-term debt (CF)</v>
          </cell>
          <cell r="D602">
            <v>31156.889648</v>
          </cell>
          <cell r="E602">
            <v>-33986.65</v>
          </cell>
          <cell r="F602">
            <v>18531</v>
          </cell>
          <cell r="G602">
            <v>29922.948060999999</v>
          </cell>
          <cell r="H602">
            <v>139.31731500000001</v>
          </cell>
          <cell r="I602">
            <v>6349.7965590000003</v>
          </cell>
          <cell r="J602">
            <v>-3407.847624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-5782</v>
          </cell>
          <cell r="R602">
            <v>572</v>
          </cell>
          <cell r="S602">
            <v>3527</v>
          </cell>
          <cell r="T602">
            <v>1404</v>
          </cell>
          <cell r="U602">
            <v>4912</v>
          </cell>
          <cell r="V602">
            <v>13898</v>
          </cell>
          <cell r="W602">
            <v>108703</v>
          </cell>
          <cell r="X602">
            <v>-16577</v>
          </cell>
          <cell r="Y602">
            <v>-105902.571</v>
          </cell>
          <cell r="Z602">
            <v>9165.7192649999997</v>
          </cell>
          <cell r="AA602">
            <v>5401.224123</v>
          </cell>
          <cell r="AB602">
            <v>9910.5537289999993</v>
          </cell>
          <cell r="AC602">
            <v>-586.00910799999997</v>
          </cell>
          <cell r="AD602">
            <v>552.22654199999999</v>
          </cell>
          <cell r="AE602">
            <v>9270.3070750000006</v>
          </cell>
          <cell r="AF602">
            <v>1712.484021</v>
          </cell>
          <cell r="AG602">
            <v>-3692.7765850000001</v>
          </cell>
          <cell r="AH602">
            <v>11965.79</v>
          </cell>
          <cell r="AI602">
            <v>18715.474807999999</v>
          </cell>
          <cell r="AJ602">
            <v>-44894.865889000001</v>
          </cell>
          <cell r="AK602">
            <v>-17520.128918999999</v>
          </cell>
          <cell r="AL602">
            <v>0</v>
          </cell>
          <cell r="AM602">
            <v>0</v>
          </cell>
          <cell r="AN602">
            <v>9160.9618410000003</v>
          </cell>
          <cell r="AO602">
            <v>36331.149527000001</v>
          </cell>
          <cell r="AP602">
            <v>2221.7005730000001</v>
          </cell>
          <cell r="AQ602">
            <v>-19487.238729000001</v>
          </cell>
          <cell r="AR602">
            <v>-28226.573213</v>
          </cell>
          <cell r="AS602">
            <v>0</v>
          </cell>
          <cell r="AT602">
            <v>43838.837314999997</v>
          </cell>
        </row>
        <row r="603">
          <cell r="A603" t="str">
            <v>ULHPConstruction expenditures (lncl AFUDC) (CF)</v>
          </cell>
          <cell r="B603" t="str">
            <v>ULHP</v>
          </cell>
          <cell r="C603" t="str">
            <v>Construction expenditures (lncl AFUDC) (CF)</v>
          </cell>
          <cell r="D603">
            <v>-40122.688241999997</v>
          </cell>
          <cell r="E603">
            <v>-33838.527000000002</v>
          </cell>
          <cell r="F603">
            <v>-47144</v>
          </cell>
          <cell r="G603">
            <v>-65052.791920000003</v>
          </cell>
          <cell r="H603">
            <v>-58094.266239999997</v>
          </cell>
          <cell r="I603">
            <v>-66466.543860000005</v>
          </cell>
          <cell r="J603">
            <v>-53269.468070000003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-24229</v>
          </cell>
          <cell r="R603">
            <v>-4427</v>
          </cell>
          <cell r="S603">
            <v>-3594</v>
          </cell>
          <cell r="T603">
            <v>-3559</v>
          </cell>
          <cell r="U603">
            <v>-3898</v>
          </cell>
          <cell r="V603">
            <v>-7437</v>
          </cell>
          <cell r="W603">
            <v>-3967</v>
          </cell>
          <cell r="X603">
            <v>-3133</v>
          </cell>
          <cell r="Y603">
            <v>-8402.2965600000007</v>
          </cell>
          <cell r="Z603">
            <v>-7405.7920000000004</v>
          </cell>
          <cell r="AA603">
            <v>-8810.6356799999994</v>
          </cell>
          <cell r="AB603">
            <v>-5800.2195499999998</v>
          </cell>
          <cell r="AC603">
            <v>-5281.94373</v>
          </cell>
          <cell r="AD603">
            <v>-4923.1430899999996</v>
          </cell>
          <cell r="AE603">
            <v>-5355.1454000000003</v>
          </cell>
          <cell r="AF603">
            <v>-4537.8641200000002</v>
          </cell>
          <cell r="AG603">
            <v>-3828.9517900000001</v>
          </cell>
          <cell r="AH603">
            <v>-3606.8</v>
          </cell>
          <cell r="AI603">
            <v>-7420.7841500000004</v>
          </cell>
          <cell r="AJ603">
            <v>-4161.5407400000004</v>
          </cell>
          <cell r="AK603">
            <v>-4952.5271199999997</v>
          </cell>
          <cell r="AL603">
            <v>-6174.6961300000003</v>
          </cell>
          <cell r="AM603">
            <v>-4380.4333399999996</v>
          </cell>
          <cell r="AN603">
            <v>-4217.4071800000002</v>
          </cell>
          <cell r="AO603">
            <v>-4020.5311000000002</v>
          </cell>
          <cell r="AP603">
            <v>-4042.0618300000001</v>
          </cell>
          <cell r="AQ603">
            <v>-3927.8159900000001</v>
          </cell>
          <cell r="AR603">
            <v>-5010.7779899999996</v>
          </cell>
          <cell r="AS603">
            <v>-4786.8331699999999</v>
          </cell>
          <cell r="AT603">
            <v>-4998.8575000000001</v>
          </cell>
        </row>
        <row r="604">
          <cell r="A604" t="str">
            <v>ULHPCost of Removal (CF)</v>
          </cell>
          <cell r="B604" t="str">
            <v>ULHP</v>
          </cell>
          <cell r="C604" t="str">
            <v>Cost of Removal (CF)</v>
          </cell>
          <cell r="D604">
            <v>0</v>
          </cell>
          <cell r="E604">
            <v>0</v>
          </cell>
          <cell r="F604">
            <v>-1188</v>
          </cell>
          <cell r="G604">
            <v>-331.42156999999997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-632</v>
          </cell>
          <cell r="R604">
            <v>-113</v>
          </cell>
          <cell r="S604">
            <v>-113</v>
          </cell>
          <cell r="T604">
            <v>-80</v>
          </cell>
          <cell r="U604">
            <v>-110</v>
          </cell>
          <cell r="V604">
            <v>-140</v>
          </cell>
          <cell r="W604">
            <v>9</v>
          </cell>
          <cell r="X604">
            <v>-233</v>
          </cell>
          <cell r="Y604">
            <v>-10.614000000000001</v>
          </cell>
          <cell r="Z604">
            <v>-10.649000000000001</v>
          </cell>
          <cell r="AA604">
            <v>-10.683999999999999</v>
          </cell>
          <cell r="AB604">
            <v>-10.39357</v>
          </cell>
          <cell r="AC604">
            <v>-10.756</v>
          </cell>
          <cell r="AD604">
            <v>-10.792</v>
          </cell>
          <cell r="AE604">
            <v>-10.827999999999999</v>
          </cell>
          <cell r="AF604">
            <v>-10.864000000000001</v>
          </cell>
          <cell r="AG604">
            <v>-10.901</v>
          </cell>
          <cell r="AH604">
            <v>-10.94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</row>
        <row r="605">
          <cell r="A605" t="str">
            <v>ULHPCumulative effect of a change in accounting principles, net of tax (CF)</v>
          </cell>
          <cell r="B605" t="str">
            <v>ULHP</v>
          </cell>
          <cell r="C605" t="str">
            <v>Cumulative effect of a change in accounting principles, net of tax (CF)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</row>
        <row r="606">
          <cell r="A606" t="str">
            <v>ULHPCumulative effect of a change in acctg principles net of tax</v>
          </cell>
          <cell r="B606" t="str">
            <v>ULHP</v>
          </cell>
          <cell r="C606" t="str">
            <v>Cumulative effect of a change in acctg principles net of tax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</row>
        <row r="607">
          <cell r="A607" t="str">
            <v>ULHPDeferred costs under gas recovery mechanism (CF)</v>
          </cell>
          <cell r="B607" t="str">
            <v>ULHP</v>
          </cell>
          <cell r="C607" t="str">
            <v>Deferred costs under gas recovery mechanism (CF)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-2160.2897109999999</v>
          </cell>
          <cell r="I607">
            <v>-1179.058399</v>
          </cell>
          <cell r="J607">
            <v>-686.64042400000005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3822.5057390000002</v>
          </cell>
          <cell r="AJ607">
            <v>-3666.402051</v>
          </cell>
          <cell r="AK607">
            <v>-5187.1631239999997</v>
          </cell>
          <cell r="AL607">
            <v>-5516.6627150000004</v>
          </cell>
          <cell r="AM607">
            <v>-3164.223931</v>
          </cell>
          <cell r="AN607">
            <v>-326.29885100000001</v>
          </cell>
          <cell r="AO607">
            <v>126.231059</v>
          </cell>
          <cell r="AP607">
            <v>115.835593</v>
          </cell>
          <cell r="AQ607">
            <v>211.565133</v>
          </cell>
          <cell r="AR607">
            <v>1329.5608460000001</v>
          </cell>
          <cell r="AS607">
            <v>3860.7220419999999</v>
          </cell>
          <cell r="AT607">
            <v>6234.0405490000003</v>
          </cell>
        </row>
        <row r="608">
          <cell r="A608" t="str">
            <v>ULHPDeferred Fuel</v>
          </cell>
          <cell r="B608" t="str">
            <v>ULHP</v>
          </cell>
          <cell r="C608" t="str">
            <v>Deferred Fuel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</row>
        <row r="609">
          <cell r="A609" t="str">
            <v>ULHPDeferred income taxes and investment tax credits - net (CF)</v>
          </cell>
          <cell r="B609" t="str">
            <v>ULHP</v>
          </cell>
          <cell r="C609" t="str">
            <v>Deferred income taxes and investment tax credits - net (CF)</v>
          </cell>
          <cell r="D609">
            <v>7543.3170749999999</v>
          </cell>
          <cell r="E609">
            <v>7348.2190000000001</v>
          </cell>
          <cell r="F609">
            <v>2161</v>
          </cell>
          <cell r="G609">
            <v>-5925.3556420000004</v>
          </cell>
          <cell r="H609">
            <v>1798.6852980000001</v>
          </cell>
          <cell r="I609">
            <v>-336.250336</v>
          </cell>
          <cell r="J609">
            <v>-826.72857699999997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2966</v>
          </cell>
          <cell r="R609">
            <v>-783</v>
          </cell>
          <cell r="S609">
            <v>2113</v>
          </cell>
          <cell r="T609">
            <v>1237</v>
          </cell>
          <cell r="U609">
            <v>2332</v>
          </cell>
          <cell r="V609">
            <v>-5704</v>
          </cell>
          <cell r="W609">
            <v>7226</v>
          </cell>
          <cell r="X609">
            <v>-7595</v>
          </cell>
          <cell r="Y609">
            <v>-515.85813499999995</v>
          </cell>
          <cell r="Z609">
            <v>-573.44341399999996</v>
          </cell>
          <cell r="AA609">
            <v>-529.69266300000004</v>
          </cell>
          <cell r="AB609">
            <v>-541.01871400000005</v>
          </cell>
          <cell r="AC609">
            <v>-572.66670199999999</v>
          </cell>
          <cell r="AD609">
            <v>-568.07437100000004</v>
          </cell>
          <cell r="AE609">
            <v>-572.28022999999996</v>
          </cell>
          <cell r="AF609">
            <v>-550.23366799999997</v>
          </cell>
          <cell r="AG609">
            <v>-560.59774500000003</v>
          </cell>
          <cell r="AH609">
            <v>-572.49</v>
          </cell>
          <cell r="AI609">
            <v>-1445.9072550000001</v>
          </cell>
          <cell r="AJ609">
            <v>1466.5368860000001</v>
          </cell>
          <cell r="AK609">
            <v>2077.9688959999999</v>
          </cell>
          <cell r="AL609">
            <v>2225.0169999999998</v>
          </cell>
          <cell r="AM609">
            <v>1331.9835149999999</v>
          </cell>
          <cell r="AN609">
            <v>221.39198300000001</v>
          </cell>
          <cell r="AO609">
            <v>25.893025000000002</v>
          </cell>
          <cell r="AP609">
            <v>24.052422</v>
          </cell>
          <cell r="AQ609">
            <v>-8.2620939999999994</v>
          </cell>
          <cell r="AR609">
            <v>-423.204204</v>
          </cell>
          <cell r="AS609">
            <v>-1419.687224</v>
          </cell>
          <cell r="AT609">
            <v>-2277.097651</v>
          </cell>
        </row>
        <row r="610">
          <cell r="A610" t="str">
            <v>ULHPDepreciation - Book Total</v>
          </cell>
          <cell r="B610" t="str">
            <v>ULHP</v>
          </cell>
          <cell r="C610" t="str">
            <v>Depreciation - Book Total</v>
          </cell>
          <cell r="D610">
            <v>18314.875274999999</v>
          </cell>
          <cell r="E610">
            <v>20034.054</v>
          </cell>
          <cell r="F610">
            <v>20624.864000000001</v>
          </cell>
          <cell r="G610">
            <v>41137.745990000003</v>
          </cell>
          <cell r="H610">
            <v>43989.977930000001</v>
          </cell>
          <cell r="I610">
            <v>45374.129200000003</v>
          </cell>
          <cell r="J610">
            <v>46998.25157</v>
          </cell>
          <cell r="K610">
            <v>0</v>
          </cell>
          <cell r="L610">
            <v>0</v>
          </cell>
          <cell r="M610">
            <v>5109.3999999999996</v>
          </cell>
          <cell r="N610">
            <v>1735.55</v>
          </cell>
          <cell r="O610">
            <v>1719.7760000000001</v>
          </cell>
          <cell r="P610">
            <v>1722.0360000000001</v>
          </cell>
          <cell r="Q610">
            <v>1739.0809999999999</v>
          </cell>
          <cell r="R610">
            <v>1757.5809999999999</v>
          </cell>
          <cell r="S610">
            <v>1763.2809999999999</v>
          </cell>
          <cell r="T610">
            <v>1861.6949999999999</v>
          </cell>
          <cell r="U610">
            <v>1792.444</v>
          </cell>
          <cell r="V610">
            <v>1424.02</v>
          </cell>
          <cell r="W610">
            <v>3101.7170000000001</v>
          </cell>
          <cell r="X610">
            <v>3115.0430000000001</v>
          </cell>
          <cell r="Y610">
            <v>3436.2991999999999</v>
          </cell>
          <cell r="Z610">
            <v>3442.2429400000001</v>
          </cell>
          <cell r="AA610">
            <v>3443.9457000000002</v>
          </cell>
          <cell r="AB610">
            <v>3454.2424299999998</v>
          </cell>
          <cell r="AC610">
            <v>3498.1940800000002</v>
          </cell>
          <cell r="AD610">
            <v>3501.0340500000002</v>
          </cell>
          <cell r="AE610">
            <v>3506.6462499999998</v>
          </cell>
          <cell r="AF610">
            <v>3513.7218899999998</v>
          </cell>
          <cell r="AG610">
            <v>3547.3894500000001</v>
          </cell>
          <cell r="AH610">
            <v>3577.27</v>
          </cell>
          <cell r="AI610">
            <v>3623.1615499999998</v>
          </cell>
          <cell r="AJ610">
            <v>3628.77772</v>
          </cell>
          <cell r="AK610">
            <v>3634.47372</v>
          </cell>
          <cell r="AL610">
            <v>3641.36609</v>
          </cell>
          <cell r="AM610">
            <v>3647.6959200000001</v>
          </cell>
          <cell r="AN610">
            <v>3655.2060799999999</v>
          </cell>
          <cell r="AO610">
            <v>3668.6843600000002</v>
          </cell>
          <cell r="AP610">
            <v>3675.2113100000001</v>
          </cell>
          <cell r="AQ610">
            <v>3683.2736799999998</v>
          </cell>
          <cell r="AR610">
            <v>3687.51091</v>
          </cell>
          <cell r="AS610">
            <v>3694.4442300000001</v>
          </cell>
          <cell r="AT610">
            <v>3750.17236</v>
          </cell>
        </row>
        <row r="611">
          <cell r="A611" t="str">
            <v>ULHPDepreciation (CF)</v>
          </cell>
          <cell r="B611" t="str">
            <v>ULHP</v>
          </cell>
          <cell r="C611" t="str">
            <v>Depreciation (CF)</v>
          </cell>
          <cell r="D611">
            <v>18314.875274999999</v>
          </cell>
          <cell r="E611">
            <v>20034.054</v>
          </cell>
          <cell r="F611">
            <v>20625</v>
          </cell>
          <cell r="G611">
            <v>41137.995990000003</v>
          </cell>
          <cell r="H611">
            <v>43992.25503</v>
          </cell>
          <cell r="I611">
            <v>45375.175320000002</v>
          </cell>
          <cell r="J611">
            <v>46999.297729999998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12026</v>
          </cell>
          <cell r="R611">
            <v>1757</v>
          </cell>
          <cell r="S611">
            <v>1764</v>
          </cell>
          <cell r="T611">
            <v>1861</v>
          </cell>
          <cell r="U611">
            <v>1793</v>
          </cell>
          <cell r="V611">
            <v>1424</v>
          </cell>
          <cell r="W611">
            <v>3102</v>
          </cell>
          <cell r="X611">
            <v>3115</v>
          </cell>
          <cell r="Y611">
            <v>3436.2991999999999</v>
          </cell>
          <cell r="Z611">
            <v>3442.2429400000001</v>
          </cell>
          <cell r="AA611">
            <v>3443.9457000000002</v>
          </cell>
          <cell r="AB611">
            <v>3454.2424299999998</v>
          </cell>
          <cell r="AC611">
            <v>3498.1940800000002</v>
          </cell>
          <cell r="AD611">
            <v>3501.0340500000002</v>
          </cell>
          <cell r="AE611">
            <v>3506.6462499999998</v>
          </cell>
          <cell r="AF611">
            <v>3513.7218899999998</v>
          </cell>
          <cell r="AG611">
            <v>3547.3894500000001</v>
          </cell>
          <cell r="AH611">
            <v>3577.28</v>
          </cell>
          <cell r="AI611">
            <v>3623.5073200000002</v>
          </cell>
          <cell r="AJ611">
            <v>3629.1235200000001</v>
          </cell>
          <cell r="AK611">
            <v>3634.8195099999998</v>
          </cell>
          <cell r="AL611">
            <v>3641.7118799999998</v>
          </cell>
          <cell r="AM611">
            <v>3647.8667799999998</v>
          </cell>
          <cell r="AN611">
            <v>3655.33088</v>
          </cell>
          <cell r="AO611">
            <v>3668.80915</v>
          </cell>
          <cell r="AP611">
            <v>3675.3361100000002</v>
          </cell>
          <cell r="AQ611">
            <v>3683.36085</v>
          </cell>
          <cell r="AR611">
            <v>3687.59809</v>
          </cell>
          <cell r="AS611">
            <v>3694.5313999999998</v>
          </cell>
          <cell r="AT611">
            <v>3750.25954</v>
          </cell>
        </row>
        <row r="612">
          <cell r="A612" t="str">
            <v>ULHPDepreciation Expense - Utility</v>
          </cell>
          <cell r="B612" t="str">
            <v>ULHP</v>
          </cell>
          <cell r="C612" t="str">
            <v>Depreciation Expense - Utility</v>
          </cell>
          <cell r="D612">
            <v>18314.875274999999</v>
          </cell>
          <cell r="E612">
            <v>20034.054</v>
          </cell>
          <cell r="F612">
            <v>20624.864000000001</v>
          </cell>
          <cell r="G612">
            <v>41137.745990000003</v>
          </cell>
          <cell r="H612">
            <v>43989.977930000001</v>
          </cell>
          <cell r="I612">
            <v>45374.129200000003</v>
          </cell>
          <cell r="J612">
            <v>46998.25157</v>
          </cell>
          <cell r="K612">
            <v>0</v>
          </cell>
          <cell r="L612">
            <v>0</v>
          </cell>
          <cell r="M612">
            <v>5109.3999999999996</v>
          </cell>
          <cell r="N612">
            <v>1735.55</v>
          </cell>
          <cell r="O612">
            <v>1719.7760000000001</v>
          </cell>
          <cell r="P612">
            <v>1722.0360000000001</v>
          </cell>
          <cell r="Q612">
            <v>1739.0809999999999</v>
          </cell>
          <cell r="R612">
            <v>1757.5809999999999</v>
          </cell>
          <cell r="S612">
            <v>1763.2809999999999</v>
          </cell>
          <cell r="T612">
            <v>1861.6949999999999</v>
          </cell>
          <cell r="U612">
            <v>1792.444</v>
          </cell>
          <cell r="V612">
            <v>1424.02</v>
          </cell>
          <cell r="W612">
            <v>3101.7170000000001</v>
          </cell>
          <cell r="X612">
            <v>3115.0430000000001</v>
          </cell>
          <cell r="Y612">
            <v>3436.2991999999999</v>
          </cell>
          <cell r="Z612">
            <v>3442.2429400000001</v>
          </cell>
          <cell r="AA612">
            <v>3443.9457000000002</v>
          </cell>
          <cell r="AB612">
            <v>3454.2424299999998</v>
          </cell>
          <cell r="AC612">
            <v>3498.1940800000002</v>
          </cell>
          <cell r="AD612">
            <v>3501.0340500000002</v>
          </cell>
          <cell r="AE612">
            <v>3506.6462499999998</v>
          </cell>
          <cell r="AF612">
            <v>3513.7218899999998</v>
          </cell>
          <cell r="AG612">
            <v>3547.3894500000001</v>
          </cell>
          <cell r="AH612">
            <v>3577.27</v>
          </cell>
          <cell r="AI612">
            <v>3623.1615499999998</v>
          </cell>
          <cell r="AJ612">
            <v>3628.77772</v>
          </cell>
          <cell r="AK612">
            <v>3634.47372</v>
          </cell>
          <cell r="AL612">
            <v>3641.36609</v>
          </cell>
          <cell r="AM612">
            <v>3647.6959200000001</v>
          </cell>
          <cell r="AN612">
            <v>3655.2060799999999</v>
          </cell>
          <cell r="AO612">
            <v>3668.6843600000002</v>
          </cell>
          <cell r="AP612">
            <v>3675.2113100000001</v>
          </cell>
          <cell r="AQ612">
            <v>3683.2736799999998</v>
          </cell>
          <cell r="AR612">
            <v>3687.51091</v>
          </cell>
          <cell r="AS612">
            <v>3694.4442300000001</v>
          </cell>
          <cell r="AT612">
            <v>3750.17236</v>
          </cell>
        </row>
        <row r="613">
          <cell r="A613" t="str">
            <v>ULHPDiscontinued Operations Net of Tax</v>
          </cell>
          <cell r="B613" t="str">
            <v>ULHP</v>
          </cell>
          <cell r="C613" t="str">
            <v>Discontinued Operations Net of Tax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</row>
        <row r="614">
          <cell r="A614" t="str">
            <v>ULHPDividends on common stock and Preferred Stock (CF)</v>
          </cell>
          <cell r="B614" t="str">
            <v>ULHP</v>
          </cell>
          <cell r="C614" t="str">
            <v>Dividends on common stock and Preferred Stock (CF)</v>
          </cell>
          <cell r="D614">
            <v>-6305</v>
          </cell>
          <cell r="E614">
            <v>-14600</v>
          </cell>
          <cell r="F614">
            <v>-9965</v>
          </cell>
          <cell r="G614">
            <v>-15000</v>
          </cell>
          <cell r="H614">
            <v>-28000</v>
          </cell>
          <cell r="I614">
            <v>-28000</v>
          </cell>
          <cell r="J614">
            <v>-29000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-9965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-7500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-7500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-14000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-14000</v>
          </cell>
        </row>
        <row r="615">
          <cell r="A615" t="str">
            <v>ULHPDividends Payable</v>
          </cell>
          <cell r="B615" t="str">
            <v>ULHP</v>
          </cell>
          <cell r="C615" t="str">
            <v>Dividends Payable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</row>
        <row r="616">
          <cell r="A616" t="str">
            <v>ULHPEBIT</v>
          </cell>
          <cell r="B616" t="str">
            <v>ULHP</v>
          </cell>
          <cell r="C616" t="str">
            <v>EBIT</v>
          </cell>
          <cell r="D616">
            <v>34937.034882</v>
          </cell>
          <cell r="E616">
            <v>34193.866000000002</v>
          </cell>
          <cell r="F616">
            <v>29381.225999999999</v>
          </cell>
          <cell r="G616">
            <v>30999.033794999999</v>
          </cell>
          <cell r="H616">
            <v>72462.150712999995</v>
          </cell>
          <cell r="I616">
            <v>72148.293854999996</v>
          </cell>
          <cell r="J616">
            <v>71743.707351999998</v>
          </cell>
          <cell r="K616">
            <v>0</v>
          </cell>
          <cell r="L616">
            <v>0</v>
          </cell>
          <cell r="M616">
            <v>11201.096</v>
          </cell>
          <cell r="N616">
            <v>1223.7139999999999</v>
          </cell>
          <cell r="O616">
            <v>664.65</v>
          </cell>
          <cell r="P616">
            <v>-904.59500000000003</v>
          </cell>
          <cell r="Q616">
            <v>1677.646</v>
          </cell>
          <cell r="R616">
            <v>2809.375</v>
          </cell>
          <cell r="S616">
            <v>3228.4630000000002</v>
          </cell>
          <cell r="T616">
            <v>1593.173</v>
          </cell>
          <cell r="U616">
            <v>3285.674</v>
          </cell>
          <cell r="V616">
            <v>4602.03</v>
          </cell>
          <cell r="W616">
            <v>8361.4861000000001</v>
          </cell>
          <cell r="X616">
            <v>5334.5830999999998</v>
          </cell>
          <cell r="Y616">
            <v>6320.0198350000001</v>
          </cell>
          <cell r="Z616">
            <v>-2244.7393609999999</v>
          </cell>
          <cell r="AA616">
            <v>446.30438800000002</v>
          </cell>
          <cell r="AB616">
            <v>353.31663300000002</v>
          </cell>
          <cell r="AC616">
            <v>547.92897400000004</v>
          </cell>
          <cell r="AD616">
            <v>1539.2520259999999</v>
          </cell>
          <cell r="AE616">
            <v>363.844919</v>
          </cell>
          <cell r="AF616">
            <v>934.371263</v>
          </cell>
          <cell r="AG616">
            <v>2509.935919</v>
          </cell>
          <cell r="AH616">
            <v>6532.73</v>
          </cell>
          <cell r="AI616">
            <v>11007.811553</v>
          </cell>
          <cell r="AJ616">
            <v>9568.1306249999998</v>
          </cell>
          <cell r="AK616">
            <v>8057.6103210000001</v>
          </cell>
          <cell r="AL616">
            <v>3510.8086210000001</v>
          </cell>
          <cell r="AM616">
            <v>2.0731299999999999</v>
          </cell>
          <cell r="AN616">
            <v>4816.3249880000003</v>
          </cell>
          <cell r="AO616">
            <v>7425.5977839999996</v>
          </cell>
          <cell r="AP616">
            <v>7684.2606519999999</v>
          </cell>
          <cell r="AQ616">
            <v>2782.926062</v>
          </cell>
          <cell r="AR616">
            <v>2574.1338049999999</v>
          </cell>
          <cell r="AS616">
            <v>5277.1097369999998</v>
          </cell>
          <cell r="AT616">
            <v>9755.3634359999996</v>
          </cell>
        </row>
        <row r="617">
          <cell r="A617" t="str">
            <v>ULHPEmission Allowances-Total</v>
          </cell>
          <cell r="B617" t="str">
            <v>ULHP</v>
          </cell>
          <cell r="C617" t="str">
            <v>Emission Allowances-Total</v>
          </cell>
          <cell r="D617">
            <v>0</v>
          </cell>
          <cell r="E617">
            <v>0</v>
          </cell>
          <cell r="F617">
            <v>0</v>
          </cell>
          <cell r="G617">
            <v>6189.1031149999999</v>
          </cell>
          <cell r="H617">
            <v>5436.451</v>
          </cell>
          <cell r="I617">
            <v>3665.7779999999998</v>
          </cell>
          <cell r="J617">
            <v>3208.8290000000002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348.82100000000003</v>
          </cell>
          <cell r="X617">
            <v>696.33600000000001</v>
          </cell>
          <cell r="Y617">
            <v>785.98928999999998</v>
          </cell>
          <cell r="Z617">
            <v>247.45837399999999</v>
          </cell>
          <cell r="AA617">
            <v>528.98987699999998</v>
          </cell>
          <cell r="AB617">
            <v>393.57474999999999</v>
          </cell>
          <cell r="AC617">
            <v>391.514298</v>
          </cell>
          <cell r="AD617">
            <v>701.97737299999994</v>
          </cell>
          <cell r="AE617">
            <v>767.51032999999995</v>
          </cell>
          <cell r="AF617">
            <v>481.70048000000003</v>
          </cell>
          <cell r="AG617">
            <v>464.961344</v>
          </cell>
          <cell r="AH617">
            <v>380.27</v>
          </cell>
          <cell r="AI617">
            <v>369.98200000000003</v>
          </cell>
          <cell r="AJ617">
            <v>369.483</v>
          </cell>
          <cell r="AK617">
            <v>309.10599999999999</v>
          </cell>
          <cell r="AL617">
            <v>233.959</v>
          </cell>
          <cell r="AM617">
            <v>431.38600000000002</v>
          </cell>
          <cell r="AN617">
            <v>464.12799999999999</v>
          </cell>
          <cell r="AO617">
            <v>541.20500000000004</v>
          </cell>
          <cell r="AP617">
            <v>604.51499999999999</v>
          </cell>
          <cell r="AQ617">
            <v>567.346</v>
          </cell>
          <cell r="AR617">
            <v>452.63499999999999</v>
          </cell>
          <cell r="AS617">
            <v>493.36399999999998</v>
          </cell>
          <cell r="AT617">
            <v>599.34199999999998</v>
          </cell>
        </row>
        <row r="618">
          <cell r="A618" t="str">
            <v>ULHPEnergy Risk Management - current assets</v>
          </cell>
          <cell r="B618" t="str">
            <v>ULHP</v>
          </cell>
          <cell r="C618" t="str">
            <v>Energy Risk Management - current assets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</row>
        <row r="619">
          <cell r="A619" t="str">
            <v>ULHPEnergy risk management - Current Liabilities</v>
          </cell>
          <cell r="B619" t="str">
            <v>ULHP</v>
          </cell>
          <cell r="C619" t="str">
            <v>Energy risk management - Current Liabilities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</row>
        <row r="620">
          <cell r="A620" t="str">
            <v>ULHPEnergy risk management - non current assets</v>
          </cell>
          <cell r="B620" t="str">
            <v>ULHP</v>
          </cell>
          <cell r="C620" t="str">
            <v>Energy risk management - non current assets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</row>
        <row r="621">
          <cell r="A621" t="str">
            <v>ULHPEnergy risk management - non current liabilities</v>
          </cell>
          <cell r="B621" t="str">
            <v>ULHP</v>
          </cell>
          <cell r="C621" t="str">
            <v>Energy risk management - non current liabilities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</row>
        <row r="622">
          <cell r="A622" t="str">
            <v>ULHPEquity in earnings (losses) of unconsolidated subsidiaries</v>
          </cell>
          <cell r="B622" t="str">
            <v>ULHP</v>
          </cell>
          <cell r="C622" t="str">
            <v>Equity in earnings (losses) of unconsolidated subsidiaries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</row>
        <row r="623">
          <cell r="A623" t="str">
            <v>ULHPEquity in earnings of unconsolidated subsidiaries (CF)</v>
          </cell>
          <cell r="B623" t="str">
            <v>ULHP</v>
          </cell>
          <cell r="C623" t="str">
            <v>Equity in earnings of unconsolidated subsidiaries (CF)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</row>
        <row r="624">
          <cell r="A624" t="str">
            <v>ULHPFederal Taxes - Above</v>
          </cell>
          <cell r="B624" t="str">
            <v>ULHP</v>
          </cell>
          <cell r="C624" t="str">
            <v>Federal Taxes - Above</v>
          </cell>
          <cell r="D624">
            <v>8918.0883090000007</v>
          </cell>
          <cell r="E624">
            <v>8849.9599999999991</v>
          </cell>
          <cell r="F624">
            <v>3167</v>
          </cell>
          <cell r="G624">
            <v>3863.23</v>
          </cell>
          <cell r="H624">
            <v>17485.086749999999</v>
          </cell>
          <cell r="I624">
            <v>17042.477548999999</v>
          </cell>
          <cell r="J624">
            <v>16899.639007999998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3167</v>
          </cell>
          <cell r="W624">
            <v>-1758.83</v>
          </cell>
          <cell r="X624">
            <v>5445.22</v>
          </cell>
          <cell r="Y624">
            <v>1525.87</v>
          </cell>
          <cell r="Z624">
            <v>-1245.97</v>
          </cell>
          <cell r="AA624">
            <v>-377.69</v>
          </cell>
          <cell r="AB624">
            <v>-430.36</v>
          </cell>
          <cell r="AC624">
            <v>-386.95</v>
          </cell>
          <cell r="AD624">
            <v>-49.65</v>
          </cell>
          <cell r="AE624">
            <v>-447.03</v>
          </cell>
          <cell r="AF624">
            <v>-261.12</v>
          </cell>
          <cell r="AG624">
            <v>269.49</v>
          </cell>
          <cell r="AH624">
            <v>1580.25</v>
          </cell>
          <cell r="AI624">
            <v>3065.3163129999998</v>
          </cell>
          <cell r="AJ624">
            <v>2616.9485359999999</v>
          </cell>
          <cell r="AK624">
            <v>2158.7060459999998</v>
          </cell>
          <cell r="AL624">
            <v>647.31898100000001</v>
          </cell>
          <cell r="AM624">
            <v>-527.87078499999996</v>
          </cell>
          <cell r="AN624">
            <v>1082.538247</v>
          </cell>
          <cell r="AO624">
            <v>1918.380872</v>
          </cell>
          <cell r="AP624">
            <v>1967.0076779999999</v>
          </cell>
          <cell r="AQ624">
            <v>332.70465200000001</v>
          </cell>
          <cell r="AR624">
            <v>294.555184</v>
          </cell>
          <cell r="AS624">
            <v>1234.783559</v>
          </cell>
          <cell r="AT624">
            <v>2694.6974660000001</v>
          </cell>
        </row>
        <row r="625">
          <cell r="A625" t="str">
            <v>ULHPFuel Inventory</v>
          </cell>
          <cell r="B625" t="str">
            <v>ULHP</v>
          </cell>
          <cell r="C625" t="str">
            <v>Fuel Inventory</v>
          </cell>
          <cell r="D625">
            <v>0</v>
          </cell>
          <cell r="E625">
            <v>0</v>
          </cell>
          <cell r="F625">
            <v>0</v>
          </cell>
          <cell r="G625">
            <v>10256.93</v>
          </cell>
          <cell r="H625">
            <v>10772.93</v>
          </cell>
          <cell r="I625">
            <v>10893.93</v>
          </cell>
          <cell r="J625">
            <v>10893.93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8501.5920000000006</v>
          </cell>
          <cell r="X625">
            <v>8873.9320000000007</v>
          </cell>
          <cell r="Y625">
            <v>8873.9320000000007</v>
          </cell>
          <cell r="Z625">
            <v>8873.9320000000007</v>
          </cell>
          <cell r="AA625">
            <v>8873.9320000000007</v>
          </cell>
          <cell r="AB625">
            <v>8873.9320000000007</v>
          </cell>
          <cell r="AC625">
            <v>8873.9320000000007</v>
          </cell>
          <cell r="AD625">
            <v>8873.9320000000007</v>
          </cell>
          <cell r="AE625">
            <v>8873.9320000000007</v>
          </cell>
          <cell r="AF625">
            <v>8873.9320000000007</v>
          </cell>
          <cell r="AG625">
            <v>8873.9320000000007</v>
          </cell>
          <cell r="AH625">
            <v>10256.93</v>
          </cell>
          <cell r="AI625">
            <v>10299.93</v>
          </cell>
          <cell r="AJ625">
            <v>10342.93</v>
          </cell>
          <cell r="AK625">
            <v>10385.93</v>
          </cell>
          <cell r="AL625">
            <v>10428.93</v>
          </cell>
          <cell r="AM625">
            <v>10471.93</v>
          </cell>
          <cell r="AN625">
            <v>10514.93</v>
          </cell>
          <cell r="AO625">
            <v>10557.93</v>
          </cell>
          <cell r="AP625">
            <v>10600.93</v>
          </cell>
          <cell r="AQ625">
            <v>10643.93</v>
          </cell>
          <cell r="AR625">
            <v>10686.93</v>
          </cell>
          <cell r="AS625">
            <v>10729.93</v>
          </cell>
          <cell r="AT625">
            <v>10772.93</v>
          </cell>
        </row>
        <row r="626">
          <cell r="A626" t="str">
            <v>ULHPFuel used in electric production</v>
          </cell>
          <cell r="B626" t="str">
            <v>ULHP</v>
          </cell>
          <cell r="C626" t="str">
            <v>Fuel used in electric production</v>
          </cell>
          <cell r="D626">
            <v>0</v>
          </cell>
          <cell r="E626">
            <v>0</v>
          </cell>
          <cell r="F626">
            <v>0.04</v>
          </cell>
          <cell r="G626">
            <v>75215.697750000007</v>
          </cell>
          <cell r="H626">
            <v>76682.153055999996</v>
          </cell>
          <cell r="I626">
            <v>88200.632515999998</v>
          </cell>
          <cell r="J626">
            <v>91046.614218999996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0.04</v>
          </cell>
          <cell r="W626">
            <v>6814.4070000000002</v>
          </cell>
          <cell r="X626">
            <v>6813.3429999999998</v>
          </cell>
          <cell r="Y626">
            <v>6867.1556700000001</v>
          </cell>
          <cell r="Z626">
            <v>3915.949846</v>
          </cell>
          <cell r="AA626">
            <v>5450.905941</v>
          </cell>
          <cell r="AB626">
            <v>6574.2894930000002</v>
          </cell>
          <cell r="AC626">
            <v>8398.6748910000006</v>
          </cell>
          <cell r="AD626">
            <v>8557.336335</v>
          </cell>
          <cell r="AE626">
            <v>5324.3348539999997</v>
          </cell>
          <cell r="AF626">
            <v>5232.6026000000002</v>
          </cell>
          <cell r="AG626">
            <v>5236.0681199999999</v>
          </cell>
          <cell r="AH626">
            <v>6030.63</v>
          </cell>
          <cell r="AI626">
            <v>7677.544363</v>
          </cell>
          <cell r="AJ626">
            <v>6786.5274019999997</v>
          </cell>
          <cell r="AK626">
            <v>5106.168643</v>
          </cell>
          <cell r="AL626">
            <v>2685.1911930000001</v>
          </cell>
          <cell r="AM626">
            <v>5676.9724040000001</v>
          </cell>
          <cell r="AN626">
            <v>6603.4352349999999</v>
          </cell>
          <cell r="AO626">
            <v>7899.1146749999998</v>
          </cell>
          <cell r="AP626">
            <v>8154.4060159999999</v>
          </cell>
          <cell r="AQ626">
            <v>6245.1053160000001</v>
          </cell>
          <cell r="AR626">
            <v>6361.1321120000002</v>
          </cell>
          <cell r="AS626">
            <v>6417.339156</v>
          </cell>
          <cell r="AT626">
            <v>7069.2165420000001</v>
          </cell>
        </row>
        <row r="627">
          <cell r="A627" t="str">
            <v>ULHPGain/Loss on Sale of Assets (CF)</v>
          </cell>
          <cell r="B627" t="str">
            <v>ULHP</v>
          </cell>
          <cell r="C627" t="str">
            <v>Gain/Loss on Sale of Assets (CF)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</row>
        <row r="628">
          <cell r="A628" t="str">
            <v>ULHPGas Purchased</v>
          </cell>
          <cell r="B628" t="str">
            <v>ULHP</v>
          </cell>
          <cell r="C628" t="str">
            <v>Gas Purchased</v>
          </cell>
          <cell r="D628">
            <v>69773.714722000004</v>
          </cell>
          <cell r="E628">
            <v>79278.101999999999</v>
          </cell>
          <cell r="F628">
            <v>100663.26700000001</v>
          </cell>
          <cell r="G628">
            <v>120611.886</v>
          </cell>
          <cell r="H628">
            <v>133579.096746</v>
          </cell>
          <cell r="I628">
            <v>119993.06473699999</v>
          </cell>
          <cell r="J628">
            <v>111996.99818</v>
          </cell>
          <cell r="K628">
            <v>0</v>
          </cell>
          <cell r="L628">
            <v>0</v>
          </cell>
          <cell r="M628">
            <v>40198.968000000001</v>
          </cell>
          <cell r="N628">
            <v>5815.5010000000002</v>
          </cell>
          <cell r="O628">
            <v>3157.0619999999999</v>
          </cell>
          <cell r="P628">
            <v>1652.231</v>
          </cell>
          <cell r="Q628">
            <v>2122.328</v>
          </cell>
          <cell r="R628">
            <v>1800.3630000000001</v>
          </cell>
          <cell r="S628">
            <v>2650.5439999999999</v>
          </cell>
          <cell r="T628">
            <v>5688.0060000000003</v>
          </cell>
          <cell r="U628">
            <v>10785.023999999999</v>
          </cell>
          <cell r="V628">
            <v>26793.24</v>
          </cell>
          <cell r="W628">
            <v>17319.848000000002</v>
          </cell>
          <cell r="X628">
            <v>15853.8</v>
          </cell>
          <cell r="Y628">
            <v>12752.173000000001</v>
          </cell>
          <cell r="Z628">
            <v>4461.4949999999999</v>
          </cell>
          <cell r="AA628">
            <v>-721.61300000000006</v>
          </cell>
          <cell r="AB628">
            <v>2120.1559999999999</v>
          </cell>
          <cell r="AC628">
            <v>2926.9070000000002</v>
          </cell>
          <cell r="AD628">
            <v>3151.8530000000001</v>
          </cell>
          <cell r="AE628">
            <v>3700.2489999999998</v>
          </cell>
          <cell r="AF628">
            <v>7730.5540000000001</v>
          </cell>
          <cell r="AG628">
            <v>18177.664000000001</v>
          </cell>
          <cell r="AH628">
            <v>33138.800000000003</v>
          </cell>
          <cell r="AI628">
            <v>36237.956827000002</v>
          </cell>
          <cell r="AJ628">
            <v>22528.237223</v>
          </cell>
          <cell r="AK628">
            <v>12212.954131</v>
          </cell>
          <cell r="AL628">
            <v>2527.2716479999999</v>
          </cell>
          <cell r="AM628">
            <v>-486.86251299999998</v>
          </cell>
          <cell r="AN628">
            <v>1797.967304</v>
          </cell>
          <cell r="AO628">
            <v>2465.2316900000001</v>
          </cell>
          <cell r="AP628">
            <v>2651.2659640000002</v>
          </cell>
          <cell r="AQ628">
            <v>3105.8902200000002</v>
          </cell>
          <cell r="AR628">
            <v>6478.3994659999998</v>
          </cell>
          <cell r="AS628">
            <v>15557.622708999999</v>
          </cell>
          <cell r="AT628">
            <v>28503.162077000001</v>
          </cell>
        </row>
        <row r="629">
          <cell r="A629" t="str">
            <v>ULHPIncome before Disc Ops &amp; Cumulative eff. Of chg in acctg principles</v>
          </cell>
          <cell r="B629" t="str">
            <v>ULHP</v>
          </cell>
          <cell r="C629" t="str">
            <v>Income before Disc Ops &amp; Cumulative eff. Of chg in acctg principles</v>
          </cell>
          <cell r="D629">
            <v>19029.177342999999</v>
          </cell>
          <cell r="E629">
            <v>18638.216</v>
          </cell>
          <cell r="F629">
            <v>14644.848</v>
          </cell>
          <cell r="G629">
            <v>8970.6525860000002</v>
          </cell>
          <cell r="H629">
            <v>34322.839251999998</v>
          </cell>
          <cell r="I629">
            <v>33105.938168000001</v>
          </cell>
          <cell r="J629">
            <v>32842.371984999998</v>
          </cell>
          <cell r="K629">
            <v>0</v>
          </cell>
          <cell r="L629">
            <v>0</v>
          </cell>
          <cell r="M629">
            <v>9456.6890000000003</v>
          </cell>
          <cell r="N629">
            <v>654.42200000000003</v>
          </cell>
          <cell r="O629">
            <v>97.123999999999995</v>
          </cell>
          <cell r="P629">
            <v>-1470.877</v>
          </cell>
          <cell r="Q629">
            <v>1102.46</v>
          </cell>
          <cell r="R629">
            <v>2251.1669999999999</v>
          </cell>
          <cell r="S629">
            <v>2659.1190000000001</v>
          </cell>
          <cell r="T629">
            <v>1026.461</v>
          </cell>
          <cell r="U629">
            <v>2721.203</v>
          </cell>
          <cell r="V629">
            <v>-3852.92</v>
          </cell>
          <cell r="W629">
            <v>-2894.7249000000002</v>
          </cell>
          <cell r="X629">
            <v>10297.295099999999</v>
          </cell>
          <cell r="Y629">
            <v>2799.0006830000002</v>
          </cell>
          <cell r="Z629">
            <v>-2124.7451460000002</v>
          </cell>
          <cell r="AA629">
            <v>-542.41552999999999</v>
          </cell>
          <cell r="AB629">
            <v>-636.26191400000005</v>
          </cell>
          <cell r="AC629">
            <v>-554.24907800000005</v>
          </cell>
          <cell r="AD629">
            <v>40.226323999999998</v>
          </cell>
          <cell r="AE629">
            <v>-665.25113299999998</v>
          </cell>
          <cell r="AF629">
            <v>-334.42911400000003</v>
          </cell>
          <cell r="AG629">
            <v>606.76729399999999</v>
          </cell>
          <cell r="AH629">
            <v>2979.44</v>
          </cell>
          <cell r="AI629">
            <v>5709.1053899999997</v>
          </cell>
          <cell r="AJ629">
            <v>4898.2939829999996</v>
          </cell>
          <cell r="AK629">
            <v>4084.6725379999998</v>
          </cell>
          <cell r="AL629">
            <v>1408.6671180000001</v>
          </cell>
          <cell r="AM629">
            <v>-657.45637499999998</v>
          </cell>
          <cell r="AN629">
            <v>2196.5105199999998</v>
          </cell>
          <cell r="AO629">
            <v>3650.8566649999998</v>
          </cell>
          <cell r="AP629">
            <v>3756.615382</v>
          </cell>
          <cell r="AQ629">
            <v>823.89174400000002</v>
          </cell>
          <cell r="AR629">
            <v>808.00400100000002</v>
          </cell>
          <cell r="AS629">
            <v>2526.738922</v>
          </cell>
          <cell r="AT629">
            <v>5116.9393650000002</v>
          </cell>
        </row>
        <row r="630">
          <cell r="A630" t="str">
            <v>ULHPIncome taxes (CF)</v>
          </cell>
          <cell r="B630" t="str">
            <v>ULHP</v>
          </cell>
          <cell r="C630" t="str">
            <v>Income taxes (CF)</v>
          </cell>
          <cell r="D630">
            <v>3001</v>
          </cell>
          <cell r="E630">
            <v>2827</v>
          </cell>
          <cell r="F630">
            <v>0</v>
          </cell>
          <cell r="G630">
            <v>11187.914525</v>
          </cell>
          <cell r="H630">
            <v>11768.644238000001</v>
          </cell>
          <cell r="I630">
            <v>12600.137323000001</v>
          </cell>
          <cell r="J630">
            <v>12213.615186999999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2796.9781750000002</v>
          </cell>
          <cell r="AA630">
            <v>0</v>
          </cell>
          <cell r="AB630">
            <v>2796.9781750000002</v>
          </cell>
          <cell r="AC630">
            <v>0</v>
          </cell>
          <cell r="AD630">
            <v>0</v>
          </cell>
          <cell r="AE630">
            <v>2796.9781750000002</v>
          </cell>
          <cell r="AF630">
            <v>0</v>
          </cell>
          <cell r="AG630">
            <v>0</v>
          </cell>
          <cell r="AH630">
            <v>2796.98</v>
          </cell>
          <cell r="AI630">
            <v>58.120975000000001</v>
          </cell>
          <cell r="AJ630">
            <v>-455.358226</v>
          </cell>
          <cell r="AK630">
            <v>-624.86902299999997</v>
          </cell>
          <cell r="AL630">
            <v>7753.3113370000001</v>
          </cell>
          <cell r="AM630">
            <v>-968.11941200000001</v>
          </cell>
          <cell r="AN630">
            <v>-1516.583208</v>
          </cell>
          <cell r="AO630">
            <v>-359.50002000000001</v>
          </cell>
          <cell r="AP630">
            <v>-349.08344399999999</v>
          </cell>
          <cell r="AQ630">
            <v>200.31841299999999</v>
          </cell>
          <cell r="AR630">
            <v>-564.99615300000005</v>
          </cell>
          <cell r="AS630">
            <v>-251.07175000000001</v>
          </cell>
          <cell r="AT630">
            <v>8846.4747490000009</v>
          </cell>
        </row>
        <row r="631">
          <cell r="A631" t="str">
            <v>ULHPIncome Taxes Payable</v>
          </cell>
          <cell r="B631" t="str">
            <v>ULHP</v>
          </cell>
          <cell r="C631" t="str">
            <v>Income Taxes Payable</v>
          </cell>
          <cell r="D631">
            <v>0</v>
          </cell>
          <cell r="E631">
            <v>0</v>
          </cell>
          <cell r="F631">
            <v>5867.87</v>
          </cell>
          <cell r="G631">
            <v>-764.26</v>
          </cell>
          <cell r="H631">
            <v>-764.26</v>
          </cell>
          <cell r="I631">
            <v>-764.26</v>
          </cell>
          <cell r="J631">
            <v>-764.26</v>
          </cell>
          <cell r="K631">
            <v>0</v>
          </cell>
          <cell r="L631">
            <v>0</v>
          </cell>
          <cell r="M631">
            <v>3065.2849999999999</v>
          </cell>
          <cell r="N631">
            <v>2748.0970000000002</v>
          </cell>
          <cell r="O631">
            <v>2249.2510000000002</v>
          </cell>
          <cell r="P631">
            <v>-304.351</v>
          </cell>
          <cell r="Q631">
            <v>-388.13499999999999</v>
          </cell>
          <cell r="R631">
            <v>-236.85900000000001</v>
          </cell>
          <cell r="S631">
            <v>-1214.434</v>
          </cell>
          <cell r="T631">
            <v>-1899.7249999999999</v>
          </cell>
          <cell r="U631">
            <v>-965.22299999999996</v>
          </cell>
          <cell r="V631">
            <v>5867.87</v>
          </cell>
          <cell r="W631">
            <v>2602.1149999999998</v>
          </cell>
          <cell r="X631">
            <v>3799.2220000000002</v>
          </cell>
          <cell r="Y631">
            <v>6221.0266629999996</v>
          </cell>
          <cell r="Z631">
            <v>2552.0123939999999</v>
          </cell>
          <cell r="AA631">
            <v>2713.2620659999998</v>
          </cell>
          <cell r="AB631">
            <v>24.980416999999999</v>
          </cell>
          <cell r="AC631">
            <v>221.139126</v>
          </cell>
          <cell r="AD631">
            <v>817.35148500000003</v>
          </cell>
          <cell r="AE631">
            <v>-1859.407749</v>
          </cell>
          <cell r="AF631">
            <v>-1536.0589190000001</v>
          </cell>
          <cell r="AG631">
            <v>-561.69809399999997</v>
          </cell>
          <cell r="AH631">
            <v>-764.26</v>
          </cell>
          <cell r="AI631">
            <v>3616.47867</v>
          </cell>
          <cell r="AJ631">
            <v>5068.2147800000002</v>
          </cell>
          <cell r="AK631">
            <v>5546.1550980000002</v>
          </cell>
          <cell r="AL631">
            <v>-4250.4714679999997</v>
          </cell>
          <cell r="AM631">
            <v>-5783.284729</v>
          </cell>
          <cell r="AN631">
            <v>-3791.3685860000001</v>
          </cell>
          <cell r="AO631">
            <v>-1810.3122940000001</v>
          </cell>
          <cell r="AP631">
            <v>231.30382900000001</v>
          </cell>
          <cell r="AQ631">
            <v>-161.32574</v>
          </cell>
          <cell r="AR631">
            <v>615.91535099999999</v>
          </cell>
          <cell r="AS631">
            <v>3199.2737050000001</v>
          </cell>
          <cell r="AT631">
            <v>-764.26</v>
          </cell>
        </row>
        <row r="632">
          <cell r="A632" t="str">
            <v>ULHPInterest (net of amount capitalized) (CF)</v>
          </cell>
          <cell r="B632" t="str">
            <v>ULHP</v>
          </cell>
          <cell r="C632" t="str">
            <v>Interest (net of amount capitalized) (CF)</v>
          </cell>
          <cell r="D632">
            <v>5841.711378</v>
          </cell>
          <cell r="E632">
            <v>4795.7120000000004</v>
          </cell>
          <cell r="F632">
            <v>0</v>
          </cell>
          <cell r="G632">
            <v>10997.895019</v>
          </cell>
          <cell r="H632">
            <v>15736.278057</v>
          </cell>
          <cell r="I632">
            <v>17366.652387999999</v>
          </cell>
          <cell r="J632">
            <v>17561.080261999999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934.57160499999998</v>
          </cell>
          <cell r="Z632">
            <v>601.13042800000005</v>
          </cell>
          <cell r="AA632">
            <v>-17.134249000000001</v>
          </cell>
          <cell r="AB632">
            <v>1047.645411</v>
          </cell>
          <cell r="AC632">
            <v>1933.5439249999999</v>
          </cell>
          <cell r="AD632">
            <v>96.724095000000005</v>
          </cell>
          <cell r="AE632">
            <v>4347.0362160000004</v>
          </cell>
          <cell r="AF632">
            <v>771.61332000000004</v>
          </cell>
          <cell r="AG632">
            <v>115.374268</v>
          </cell>
          <cell r="AH632">
            <v>1167.3900000000001</v>
          </cell>
          <cell r="AI632">
            <v>2029.507384</v>
          </cell>
          <cell r="AJ632">
            <v>197.74258399999999</v>
          </cell>
          <cell r="AK632">
            <v>4273.2214029999996</v>
          </cell>
          <cell r="AL632">
            <v>562.26944300000002</v>
          </cell>
          <cell r="AM632">
            <v>-179.183627</v>
          </cell>
          <cell r="AN632">
            <v>915.93726100000003</v>
          </cell>
          <cell r="AO632">
            <v>1854.085034</v>
          </cell>
          <cell r="AP632">
            <v>204.93588</v>
          </cell>
          <cell r="AQ632">
            <v>4394.0013779999999</v>
          </cell>
          <cell r="AR632">
            <v>622.003782</v>
          </cell>
          <cell r="AS632">
            <v>-166.790854</v>
          </cell>
          <cell r="AT632">
            <v>1028.548389</v>
          </cell>
        </row>
        <row r="633">
          <cell r="A633" t="str">
            <v>ULHPInterest Income</v>
          </cell>
          <cell r="B633" t="str">
            <v>ULHP</v>
          </cell>
          <cell r="C633" t="str">
            <v>Interest Income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646.47008100000005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20.149474999999999</v>
          </cell>
          <cell r="AL633">
            <v>86.436306999999999</v>
          </cell>
          <cell r="AM633">
            <v>167.603027</v>
          </cell>
          <cell r="AN633">
            <v>95.156657999999993</v>
          </cell>
          <cell r="AO633">
            <v>0</v>
          </cell>
          <cell r="AP633">
            <v>0</v>
          </cell>
          <cell r="AQ633">
            <v>0</v>
          </cell>
          <cell r="AR633">
            <v>70.007699000000002</v>
          </cell>
          <cell r="AS633">
            <v>136.28605400000001</v>
          </cell>
          <cell r="AT633">
            <v>70.830860999999999</v>
          </cell>
        </row>
        <row r="634">
          <cell r="A634" t="str">
            <v>ULHPInterest on long term debt - TOTAL</v>
          </cell>
          <cell r="B634" t="str">
            <v>ULHP</v>
          </cell>
          <cell r="C634" t="str">
            <v>Interest on long term debt - TOTAL</v>
          </cell>
          <cell r="D634">
            <v>5525.7832950000002</v>
          </cell>
          <cell r="E634">
            <v>4397.9089999999997</v>
          </cell>
          <cell r="F634">
            <v>6052.8819999999996</v>
          </cell>
          <cell r="G634">
            <v>14426.022999999999</v>
          </cell>
          <cell r="H634">
            <v>16046.8644</v>
          </cell>
          <cell r="I634">
            <v>16001.863300000001</v>
          </cell>
          <cell r="J634">
            <v>15878.53</v>
          </cell>
          <cell r="K634">
            <v>0</v>
          </cell>
          <cell r="L634">
            <v>0</v>
          </cell>
          <cell r="M634">
            <v>1522.2919999999999</v>
          </cell>
          <cell r="N634">
            <v>507.43099999999998</v>
          </cell>
          <cell r="O634">
            <v>507.43099999999998</v>
          </cell>
          <cell r="P634">
            <v>504.46800000000002</v>
          </cell>
          <cell r="Q634">
            <v>501.87599999999998</v>
          </cell>
          <cell r="R634">
            <v>501.87599999999998</v>
          </cell>
          <cell r="S634">
            <v>501.87599999999998</v>
          </cell>
          <cell r="T634">
            <v>501.87599999999998</v>
          </cell>
          <cell r="U634">
            <v>501.87599999999998</v>
          </cell>
          <cell r="V634">
            <v>501.88</v>
          </cell>
          <cell r="W634">
            <v>456.13299999999998</v>
          </cell>
          <cell r="X634">
            <v>501.87400000000002</v>
          </cell>
          <cell r="Y634">
            <v>1432.864</v>
          </cell>
          <cell r="Z634">
            <v>1337.239</v>
          </cell>
          <cell r="AA634">
            <v>1337.239</v>
          </cell>
          <cell r="AB634">
            <v>1337.239</v>
          </cell>
          <cell r="AC634">
            <v>1337.239</v>
          </cell>
          <cell r="AD634">
            <v>1337.239</v>
          </cell>
          <cell r="AE634">
            <v>1337.239</v>
          </cell>
          <cell r="AF634">
            <v>1337.239</v>
          </cell>
          <cell r="AG634">
            <v>1337.239</v>
          </cell>
          <cell r="AH634">
            <v>1337.24</v>
          </cell>
          <cell r="AI634">
            <v>1337.2387000000001</v>
          </cell>
          <cell r="AJ634">
            <v>1337.2387000000001</v>
          </cell>
          <cell r="AK634">
            <v>1337.2387000000001</v>
          </cell>
          <cell r="AL634">
            <v>1337.2387000000001</v>
          </cell>
          <cell r="AM634">
            <v>1337.2387000000001</v>
          </cell>
          <cell r="AN634">
            <v>1337.2387000000001</v>
          </cell>
          <cell r="AO634">
            <v>1337.2387000000001</v>
          </cell>
          <cell r="AP634">
            <v>1337.2387000000001</v>
          </cell>
          <cell r="AQ634">
            <v>1337.2387000000001</v>
          </cell>
          <cell r="AR634">
            <v>1337.2387000000001</v>
          </cell>
          <cell r="AS634">
            <v>1337.2387000000001</v>
          </cell>
          <cell r="AT634">
            <v>1337.2387000000001</v>
          </cell>
        </row>
        <row r="635">
          <cell r="A635" t="str">
            <v>ULHPInterest on Total Short Term Debt</v>
          </cell>
          <cell r="B635" t="str">
            <v>ULHP</v>
          </cell>
          <cell r="C635" t="str">
            <v>Interest on Total Short Term Debt</v>
          </cell>
          <cell r="D635">
            <v>672.226902</v>
          </cell>
          <cell r="E635">
            <v>828.09400000000005</v>
          </cell>
          <cell r="F635">
            <v>0</v>
          </cell>
          <cell r="G635">
            <v>0</v>
          </cell>
          <cell r="H635">
            <v>1191.214258</v>
          </cell>
          <cell r="I635">
            <v>2626.657408</v>
          </cell>
          <cell r="J635">
            <v>2747.1436720000002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260.59544399999999</v>
          </cell>
          <cell r="AJ635">
            <v>176.939134</v>
          </cell>
          <cell r="AK635">
            <v>41.909827999999997</v>
          </cell>
          <cell r="AL635">
            <v>0</v>
          </cell>
          <cell r="AM635">
            <v>0</v>
          </cell>
          <cell r="AN635">
            <v>21.033819000000001</v>
          </cell>
          <cell r="AO635">
            <v>129.29644400000001</v>
          </cell>
          <cell r="AP635">
            <v>219.90979999999999</v>
          </cell>
          <cell r="AQ635">
            <v>172.956828</v>
          </cell>
          <cell r="AR635">
            <v>66.238101</v>
          </cell>
          <cell r="AS635">
            <v>0</v>
          </cell>
          <cell r="AT635">
            <v>102.33486000000001</v>
          </cell>
        </row>
        <row r="636">
          <cell r="A636" t="str">
            <v>ULHPInvestment in Unconsolidated Subs</v>
          </cell>
          <cell r="B636" t="str">
            <v>ULHP</v>
          </cell>
          <cell r="C636" t="str">
            <v>Investment in Unconsolidated Subs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</row>
        <row r="637">
          <cell r="A637" t="str">
            <v>ULHPIssuance of long-term debt (CF)</v>
          </cell>
          <cell r="B637" t="str">
            <v>ULHP</v>
          </cell>
          <cell r="C637" t="str">
            <v>Issuance of long-term debt (CF)</v>
          </cell>
          <cell r="D637">
            <v>0</v>
          </cell>
          <cell r="E637">
            <v>39361</v>
          </cell>
          <cell r="F637">
            <v>0</v>
          </cell>
          <cell r="G637">
            <v>175322.10200000001</v>
          </cell>
          <cell r="H637">
            <v>0</v>
          </cell>
          <cell r="I637">
            <v>20000</v>
          </cell>
          <cell r="J637">
            <v>20000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60720</v>
          </cell>
          <cell r="X637">
            <v>0</v>
          </cell>
          <cell r="Y637">
            <v>114602.102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</row>
        <row r="638">
          <cell r="A638" t="str">
            <v>ULHPIssuance of preferred stock (CF)</v>
          </cell>
          <cell r="B638" t="str">
            <v>ULHP</v>
          </cell>
          <cell r="C638" t="str">
            <v>Issuance of preferred stock (CF)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</row>
        <row r="639">
          <cell r="A639" t="str">
            <v>ULHPMaterials and Supplies</v>
          </cell>
          <cell r="B639" t="str">
            <v>ULHP</v>
          </cell>
          <cell r="C639" t="str">
            <v>Materials and Supplies</v>
          </cell>
          <cell r="D639">
            <v>444.55261200000001</v>
          </cell>
          <cell r="E639">
            <v>405.56200000000001</v>
          </cell>
          <cell r="F639">
            <v>416.9</v>
          </cell>
          <cell r="G639">
            <v>12772.83</v>
          </cell>
          <cell r="H639">
            <v>12100.83</v>
          </cell>
          <cell r="I639">
            <v>13085.83</v>
          </cell>
          <cell r="J639">
            <v>13085.83</v>
          </cell>
          <cell r="K639">
            <v>0</v>
          </cell>
          <cell r="L639">
            <v>0</v>
          </cell>
          <cell r="M639">
            <v>397.21100000000001</v>
          </cell>
          <cell r="N639">
            <v>405.08100000000002</v>
          </cell>
          <cell r="O639">
            <v>389.33100000000002</v>
          </cell>
          <cell r="P639">
            <v>380.649</v>
          </cell>
          <cell r="Q639">
            <v>380.76299999999998</v>
          </cell>
          <cell r="R639">
            <v>342.63</v>
          </cell>
          <cell r="S639">
            <v>321.09399999999999</v>
          </cell>
          <cell r="T639">
            <v>332.81</v>
          </cell>
          <cell r="U639">
            <v>331.69400000000002</v>
          </cell>
          <cell r="V639">
            <v>416.9</v>
          </cell>
          <cell r="W639">
            <v>10043.68</v>
          </cell>
          <cell r="X639">
            <v>15609.824000000001</v>
          </cell>
          <cell r="Y639">
            <v>15609.824000000001</v>
          </cell>
          <cell r="Z639">
            <v>15609.824000000001</v>
          </cell>
          <cell r="AA639">
            <v>15609.824000000001</v>
          </cell>
          <cell r="AB639">
            <v>15609.824000000001</v>
          </cell>
          <cell r="AC639">
            <v>15609.824000000001</v>
          </cell>
          <cell r="AD639">
            <v>15609.824000000001</v>
          </cell>
          <cell r="AE639">
            <v>15609.824000000001</v>
          </cell>
          <cell r="AF639">
            <v>15609.824000000001</v>
          </cell>
          <cell r="AG639">
            <v>15609.824000000001</v>
          </cell>
          <cell r="AH639">
            <v>12772.83</v>
          </cell>
          <cell r="AI639">
            <v>12716.83</v>
          </cell>
          <cell r="AJ639">
            <v>12660.83</v>
          </cell>
          <cell r="AK639">
            <v>12604.83</v>
          </cell>
          <cell r="AL639">
            <v>12548.83</v>
          </cell>
          <cell r="AM639">
            <v>12492.83</v>
          </cell>
          <cell r="AN639">
            <v>12436.83</v>
          </cell>
          <cell r="AO639">
            <v>12380.83</v>
          </cell>
          <cell r="AP639">
            <v>12324.83</v>
          </cell>
          <cell r="AQ639">
            <v>12268.83</v>
          </cell>
          <cell r="AR639">
            <v>12212.83</v>
          </cell>
          <cell r="AS639">
            <v>12156.83</v>
          </cell>
          <cell r="AT639">
            <v>12100.83</v>
          </cell>
        </row>
        <row r="640">
          <cell r="A640" t="str">
            <v>ULHPMaterials, supplies, and fuel (CF)</v>
          </cell>
          <cell r="B640" t="str">
            <v>ULHP</v>
          </cell>
          <cell r="C640" t="str">
            <v>Materials, supplies, and fuel (CF)</v>
          </cell>
          <cell r="D640">
            <v>245.579803</v>
          </cell>
          <cell r="E640">
            <v>-563.23099999999999</v>
          </cell>
          <cell r="F640">
            <v>-2267</v>
          </cell>
          <cell r="G640">
            <v>-3219</v>
          </cell>
          <cell r="H640">
            <v>156</v>
          </cell>
          <cell r="I640">
            <v>-1106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-270</v>
          </cell>
          <cell r="R640">
            <v>-1268</v>
          </cell>
          <cell r="S640">
            <v>-1094</v>
          </cell>
          <cell r="T640">
            <v>-969</v>
          </cell>
          <cell r="U640">
            <v>-337</v>
          </cell>
          <cell r="V640">
            <v>1671</v>
          </cell>
          <cell r="W640">
            <v>277</v>
          </cell>
          <cell r="X640">
            <v>-3661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165</v>
          </cell>
          <cell r="AI640">
            <v>13</v>
          </cell>
          <cell r="AJ640">
            <v>13</v>
          </cell>
          <cell r="AK640">
            <v>13</v>
          </cell>
          <cell r="AL640">
            <v>13</v>
          </cell>
          <cell r="AM640">
            <v>13</v>
          </cell>
          <cell r="AN640">
            <v>13</v>
          </cell>
          <cell r="AO640">
            <v>13</v>
          </cell>
          <cell r="AP640">
            <v>13</v>
          </cell>
          <cell r="AQ640">
            <v>13</v>
          </cell>
          <cell r="AR640">
            <v>13</v>
          </cell>
          <cell r="AS640">
            <v>13</v>
          </cell>
          <cell r="AT640">
            <v>13</v>
          </cell>
        </row>
        <row r="641">
          <cell r="A641" t="str">
            <v>ULHPMinority Interest</v>
          </cell>
          <cell r="B641" t="str">
            <v>ULHP</v>
          </cell>
          <cell r="C641" t="str">
            <v>Minority Interest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</row>
        <row r="642">
          <cell r="A642" t="str">
            <v>ULHPMinority Interest Balance</v>
          </cell>
          <cell r="B642" t="str">
            <v>ULHP</v>
          </cell>
          <cell r="C642" t="str">
            <v>Minority Interest Balance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</row>
        <row r="643">
          <cell r="A643" t="str">
            <v>ULHPNatural Gas in Storage</v>
          </cell>
          <cell r="B643" t="str">
            <v>ULHP</v>
          </cell>
          <cell r="C643" t="str">
            <v>Natural Gas in Storage</v>
          </cell>
          <cell r="D643">
            <v>7491.8369140000004</v>
          </cell>
          <cell r="E643">
            <v>8094.0590000000002</v>
          </cell>
          <cell r="F643">
            <v>10350.33</v>
          </cell>
          <cell r="G643">
            <v>8407.07</v>
          </cell>
          <cell r="H643">
            <v>8407.07</v>
          </cell>
          <cell r="I643">
            <v>8407.07</v>
          </cell>
          <cell r="J643">
            <v>8407.07</v>
          </cell>
          <cell r="K643">
            <v>0</v>
          </cell>
          <cell r="L643">
            <v>0</v>
          </cell>
          <cell r="M643">
            <v>3654.0940000000001</v>
          </cell>
          <cell r="N643">
            <v>4653.192</v>
          </cell>
          <cell r="O643">
            <v>5998.0339999999997</v>
          </cell>
          <cell r="P643">
            <v>6930.8490000000002</v>
          </cell>
          <cell r="Q643">
            <v>8389.7000000000007</v>
          </cell>
          <cell r="R643">
            <v>9695.3639999999996</v>
          </cell>
          <cell r="S643">
            <v>10811.3</v>
          </cell>
          <cell r="T643">
            <v>11768.56</v>
          </cell>
          <cell r="U643">
            <v>12106.79</v>
          </cell>
          <cell r="V643">
            <v>10350.33</v>
          </cell>
          <cell r="W643">
            <v>9395.9120000000003</v>
          </cell>
          <cell r="X643">
            <v>7118.0659999999998</v>
          </cell>
          <cell r="Y643">
            <v>7118.0659999999998</v>
          </cell>
          <cell r="Z643">
            <v>7118.0659999999998</v>
          </cell>
          <cell r="AA643">
            <v>7118.0659999999998</v>
          </cell>
          <cell r="AB643">
            <v>7118.0659999999998</v>
          </cell>
          <cell r="AC643">
            <v>7118.0659999999998</v>
          </cell>
          <cell r="AD643">
            <v>7118.0659999999998</v>
          </cell>
          <cell r="AE643">
            <v>7118.0659999999998</v>
          </cell>
          <cell r="AF643">
            <v>7118.0659999999998</v>
          </cell>
          <cell r="AG643">
            <v>7118.0659999999998</v>
          </cell>
          <cell r="AH643">
            <v>8407.07</v>
          </cell>
          <cell r="AI643">
            <v>8407.07</v>
          </cell>
          <cell r="AJ643">
            <v>8407.07</v>
          </cell>
          <cell r="AK643">
            <v>8407.07</v>
          </cell>
          <cell r="AL643">
            <v>8407.07</v>
          </cell>
          <cell r="AM643">
            <v>8407.07</v>
          </cell>
          <cell r="AN643">
            <v>8407.07</v>
          </cell>
          <cell r="AO643">
            <v>8407.07</v>
          </cell>
          <cell r="AP643">
            <v>8407.07</v>
          </cell>
          <cell r="AQ643">
            <v>8407.07</v>
          </cell>
          <cell r="AR643">
            <v>8407.07</v>
          </cell>
          <cell r="AS643">
            <v>8407.07</v>
          </cell>
          <cell r="AT643">
            <v>8407.07</v>
          </cell>
        </row>
        <row r="644">
          <cell r="A644" t="str">
            <v>ULHPNet cash provided by (used in) financing activities (CF)</v>
          </cell>
          <cell r="B644" t="str">
            <v>ULHP</v>
          </cell>
          <cell r="C644" t="str">
            <v>Net cash provided by (used in) financing activities (CF)</v>
          </cell>
          <cell r="D644">
            <v>4851.8896480000003</v>
          </cell>
          <cell r="E644">
            <v>-9225.65</v>
          </cell>
          <cell r="F644">
            <v>8566</v>
          </cell>
          <cell r="G644">
            <v>315195.28706100001</v>
          </cell>
          <cell r="H644">
            <v>-29165.942685000002</v>
          </cell>
          <cell r="I644">
            <v>-23195.463441</v>
          </cell>
          <cell r="J644">
            <v>-34480.327623999998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-5782</v>
          </cell>
          <cell r="R644">
            <v>572</v>
          </cell>
          <cell r="S644">
            <v>3527</v>
          </cell>
          <cell r="T644">
            <v>1404</v>
          </cell>
          <cell r="U644">
            <v>4912</v>
          </cell>
          <cell r="V644">
            <v>3933</v>
          </cell>
          <cell r="W644">
            <v>314705</v>
          </cell>
          <cell r="X644">
            <v>-22099</v>
          </cell>
          <cell r="Y644">
            <v>8699.5310000000009</v>
          </cell>
          <cell r="Z644">
            <v>-5644.0437350000002</v>
          </cell>
          <cell r="AA644">
            <v>5401.224123</v>
          </cell>
          <cell r="AB644">
            <v>2410.5537290000002</v>
          </cell>
          <cell r="AC644">
            <v>-586.00910799999997</v>
          </cell>
          <cell r="AD644">
            <v>552.22654199999999</v>
          </cell>
          <cell r="AE644">
            <v>9270.3070750000006</v>
          </cell>
          <cell r="AF644">
            <v>1712.484021</v>
          </cell>
          <cell r="AG644">
            <v>-3692.7765850000001</v>
          </cell>
          <cell r="AH644">
            <v>4465.79</v>
          </cell>
          <cell r="AI644">
            <v>18608.574808000001</v>
          </cell>
          <cell r="AJ644">
            <v>-45001.245888999998</v>
          </cell>
          <cell r="AK644">
            <v>-17627.028919</v>
          </cell>
          <cell r="AL644">
            <v>-107.39</v>
          </cell>
          <cell r="AM644">
            <v>-107.91</v>
          </cell>
          <cell r="AN644">
            <v>-4947.4581589999998</v>
          </cell>
          <cell r="AO644">
            <v>36222.209526999999</v>
          </cell>
          <cell r="AP644">
            <v>2112.260573</v>
          </cell>
          <cell r="AQ644">
            <v>-19597.188729000001</v>
          </cell>
          <cell r="AR644">
            <v>-28337.053212999999</v>
          </cell>
          <cell r="AS644">
            <v>-111.01</v>
          </cell>
          <cell r="AT644">
            <v>29727.297315</v>
          </cell>
        </row>
        <row r="645">
          <cell r="A645" t="str">
            <v>ULHPNet cash provided by (used in) investing activities (CF)</v>
          </cell>
          <cell r="B645" t="str">
            <v>ULHP</v>
          </cell>
          <cell r="C645" t="str">
            <v>Net cash provided by (used in) investing activities (CF)</v>
          </cell>
          <cell r="D645">
            <v>-39939.711246999999</v>
          </cell>
          <cell r="E645">
            <v>-33856.713000000003</v>
          </cell>
          <cell r="F645">
            <v>-47144</v>
          </cell>
          <cell r="G645">
            <v>-371906.35872999998</v>
          </cell>
          <cell r="H645">
            <v>-58087.325799999999</v>
          </cell>
          <cell r="I645">
            <v>-66466.299169999998</v>
          </cell>
          <cell r="J645">
            <v>-53267.340709999997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-24229</v>
          </cell>
          <cell r="R645">
            <v>-4427</v>
          </cell>
          <cell r="S645">
            <v>-3594</v>
          </cell>
          <cell r="T645">
            <v>-3559</v>
          </cell>
          <cell r="U645">
            <v>-3898</v>
          </cell>
          <cell r="V645">
            <v>-7437</v>
          </cell>
          <cell r="W645">
            <v>-316250</v>
          </cell>
          <cell r="X645">
            <v>2295</v>
          </cell>
          <cell r="Y645">
            <v>-8402.1890299999995</v>
          </cell>
          <cell r="Z645">
            <v>-7405.6769999999997</v>
          </cell>
          <cell r="AA645">
            <v>-8810.5132300000005</v>
          </cell>
          <cell r="AB645">
            <v>-5800.0895799999998</v>
          </cell>
          <cell r="AC645">
            <v>-5281.8061900000002</v>
          </cell>
          <cell r="AD645">
            <v>-4922.9979999999996</v>
          </cell>
          <cell r="AE645">
            <v>-5354.9888700000001</v>
          </cell>
          <cell r="AF645">
            <v>-4537.6922599999998</v>
          </cell>
          <cell r="AG645">
            <v>-3828.7645699999998</v>
          </cell>
          <cell r="AH645">
            <v>-3606.64</v>
          </cell>
          <cell r="AI645">
            <v>-7420.5079699999997</v>
          </cell>
          <cell r="AJ645">
            <v>-4161.1319999999996</v>
          </cell>
          <cell r="AK645">
            <v>-4952.0895499999997</v>
          </cell>
          <cell r="AL645">
            <v>-6174.1975300000004</v>
          </cell>
          <cell r="AM645">
            <v>-4379.8734100000001</v>
          </cell>
          <cell r="AN645">
            <v>-4216.8018300000003</v>
          </cell>
          <cell r="AO645">
            <v>-4019.8800999999999</v>
          </cell>
          <cell r="AP645">
            <v>-4041.3649599999999</v>
          </cell>
          <cell r="AQ645">
            <v>-3927.07303</v>
          </cell>
          <cell r="AR645">
            <v>-5009.9887200000003</v>
          </cell>
          <cell r="AS645">
            <v>-4785.9975299999996</v>
          </cell>
          <cell r="AT645">
            <v>-4998.4191700000001</v>
          </cell>
        </row>
        <row r="646">
          <cell r="A646" t="str">
            <v>ULHPNet cash provided by (used in) operating activities (CF)</v>
          </cell>
          <cell r="B646" t="str">
            <v>ULHP</v>
          </cell>
          <cell r="C646" t="str">
            <v>Net cash provided by (used in) operating activities (CF)</v>
          </cell>
          <cell r="D646">
            <v>33060.691759000001</v>
          </cell>
          <cell r="E646">
            <v>45381.197999999997</v>
          </cell>
          <cell r="F646">
            <v>44257</v>
          </cell>
          <cell r="G646">
            <v>46834.610669000002</v>
          </cell>
          <cell r="H646">
            <v>87253.268484999993</v>
          </cell>
          <cell r="I646">
            <v>89661.762610999998</v>
          </cell>
          <cell r="J646">
            <v>87747.668334000002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32585</v>
          </cell>
          <cell r="R646">
            <v>6376</v>
          </cell>
          <cell r="S646">
            <v>-1338</v>
          </cell>
          <cell r="T646">
            <v>2997</v>
          </cell>
          <cell r="U646">
            <v>-3899</v>
          </cell>
          <cell r="V646">
            <v>7536</v>
          </cell>
          <cell r="W646">
            <v>-1636</v>
          </cell>
          <cell r="X646">
            <v>21164</v>
          </cell>
          <cell r="Y646">
            <v>1703.6642440000001</v>
          </cell>
          <cell r="Z646">
            <v>2993.253522</v>
          </cell>
          <cell r="AA646">
            <v>3409.2891079999999</v>
          </cell>
          <cell r="AB646">
            <v>3389.5358500000002</v>
          </cell>
          <cell r="AC646">
            <v>5867.8152980000004</v>
          </cell>
          <cell r="AD646">
            <v>4370.7714580000002</v>
          </cell>
          <cell r="AE646">
            <v>-3915.318205</v>
          </cell>
          <cell r="AF646">
            <v>2825.2082399999999</v>
          </cell>
          <cell r="AG646">
            <v>7521.5411530000001</v>
          </cell>
          <cell r="AH646">
            <v>-859.15</v>
          </cell>
          <cell r="AI646">
            <v>-11188.066838000001</v>
          </cell>
          <cell r="AJ646">
            <v>49162.377889000003</v>
          </cell>
          <cell r="AK646">
            <v>31002.474554</v>
          </cell>
          <cell r="AL646">
            <v>26879.836630000002</v>
          </cell>
          <cell r="AM646">
            <v>16910.221151999998</v>
          </cell>
          <cell r="AN646">
            <v>-32279.782939000001</v>
          </cell>
          <cell r="AO646">
            <v>-32202.329427000001</v>
          </cell>
          <cell r="AP646">
            <v>1929.1043870000001</v>
          </cell>
          <cell r="AQ646">
            <v>23524.261759000001</v>
          </cell>
          <cell r="AR646">
            <v>63179.984169000003</v>
          </cell>
          <cell r="AS646">
            <v>5407.0255719999996</v>
          </cell>
          <cell r="AT646">
            <v>-55071.838423000001</v>
          </cell>
        </row>
        <row r="647">
          <cell r="A647" t="str">
            <v>ULHPNet income (CF)</v>
          </cell>
          <cell r="B647" t="str">
            <v>ULHP</v>
          </cell>
          <cell r="C647" t="str">
            <v>Net income (CF)</v>
          </cell>
          <cell r="D647">
            <v>19029.167394</v>
          </cell>
          <cell r="E647">
            <v>18638.219000000001</v>
          </cell>
          <cell r="F647">
            <v>14645</v>
          </cell>
          <cell r="G647">
            <v>8972.1430349999991</v>
          </cell>
          <cell r="H647">
            <v>34322.839251999998</v>
          </cell>
          <cell r="I647">
            <v>33105.938168000001</v>
          </cell>
          <cell r="J647">
            <v>32842.371984999998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6396</v>
          </cell>
          <cell r="R647">
            <v>965</v>
          </cell>
          <cell r="S647">
            <v>1980</v>
          </cell>
          <cell r="T647">
            <v>461</v>
          </cell>
          <cell r="U647">
            <v>967</v>
          </cell>
          <cell r="V647">
            <v>3876</v>
          </cell>
          <cell r="W647">
            <v>-2895</v>
          </cell>
          <cell r="X647">
            <v>10298</v>
          </cell>
          <cell r="Y647">
            <v>2800.0942829999999</v>
          </cell>
          <cell r="Z647">
            <v>-2123.605697</v>
          </cell>
          <cell r="AA647">
            <v>-541.29278899999997</v>
          </cell>
          <cell r="AB647">
            <v>-635.14000599999997</v>
          </cell>
          <cell r="AC647">
            <v>-553.14137400000004</v>
          </cell>
          <cell r="AD647">
            <v>41.338524999999997</v>
          </cell>
          <cell r="AE647">
            <v>-664.13942499999996</v>
          </cell>
          <cell r="AF647">
            <v>-333.324637</v>
          </cell>
          <cell r="AG647">
            <v>607.87415399999998</v>
          </cell>
          <cell r="AH647">
            <v>2970.48</v>
          </cell>
          <cell r="AI647">
            <v>5709.1053899999997</v>
          </cell>
          <cell r="AJ647">
            <v>4898.2939829999996</v>
          </cell>
          <cell r="AK647">
            <v>4084.6725379999998</v>
          </cell>
          <cell r="AL647">
            <v>1408.6671180000001</v>
          </cell>
          <cell r="AM647">
            <v>-657.45637499999998</v>
          </cell>
          <cell r="AN647">
            <v>2196.5105199999998</v>
          </cell>
          <cell r="AO647">
            <v>3650.8566649999998</v>
          </cell>
          <cell r="AP647">
            <v>3756.615382</v>
          </cell>
          <cell r="AQ647">
            <v>823.89174400000002</v>
          </cell>
          <cell r="AR647">
            <v>808.00400100000002</v>
          </cell>
          <cell r="AS647">
            <v>2526.738922</v>
          </cell>
          <cell r="AT647">
            <v>5116.9393650000002</v>
          </cell>
        </row>
        <row r="648">
          <cell r="A648" t="str">
            <v>ULHPNet Income (Utility &amp; Non-Utility)</v>
          </cell>
          <cell r="B648" t="str">
            <v>ULHP</v>
          </cell>
          <cell r="C648" t="str">
            <v>Net Income (Utility &amp; Non-Utility)</v>
          </cell>
          <cell r="D648">
            <v>19029.177342999999</v>
          </cell>
          <cell r="E648">
            <v>18638.216</v>
          </cell>
          <cell r="F648">
            <v>14644.848</v>
          </cell>
          <cell r="G648">
            <v>8970.6525860000002</v>
          </cell>
          <cell r="H648">
            <v>34322.839251999998</v>
          </cell>
          <cell r="I648">
            <v>33105.938168000001</v>
          </cell>
          <cell r="J648">
            <v>32842.371984999998</v>
          </cell>
          <cell r="K648">
            <v>0</v>
          </cell>
          <cell r="L648">
            <v>0</v>
          </cell>
          <cell r="M648">
            <v>9456.6890000000003</v>
          </cell>
          <cell r="N648">
            <v>654.42200000000003</v>
          </cell>
          <cell r="O648">
            <v>97.123999999999995</v>
          </cell>
          <cell r="P648">
            <v>-1470.877</v>
          </cell>
          <cell r="Q648">
            <v>1102.46</v>
          </cell>
          <cell r="R648">
            <v>2251.1669999999999</v>
          </cell>
          <cell r="S648">
            <v>2659.1190000000001</v>
          </cell>
          <cell r="T648">
            <v>1026.461</v>
          </cell>
          <cell r="U648">
            <v>2721.203</v>
          </cell>
          <cell r="V648">
            <v>-3852.92</v>
          </cell>
          <cell r="W648">
            <v>-2894.7249000000002</v>
          </cell>
          <cell r="X648">
            <v>10297.295099999999</v>
          </cell>
          <cell r="Y648">
            <v>2799.0006830000002</v>
          </cell>
          <cell r="Z648">
            <v>-2124.7451460000002</v>
          </cell>
          <cell r="AA648">
            <v>-542.41552999999999</v>
          </cell>
          <cell r="AB648">
            <v>-636.26191400000005</v>
          </cell>
          <cell r="AC648">
            <v>-554.24907800000005</v>
          </cell>
          <cell r="AD648">
            <v>40.226323999999998</v>
          </cell>
          <cell r="AE648">
            <v>-665.25113299999998</v>
          </cell>
          <cell r="AF648">
            <v>-334.42911400000003</v>
          </cell>
          <cell r="AG648">
            <v>606.76729399999999</v>
          </cell>
          <cell r="AH648">
            <v>2979.44</v>
          </cell>
          <cell r="AI648">
            <v>5709.1053899999997</v>
          </cell>
          <cell r="AJ648">
            <v>4898.2939829999996</v>
          </cell>
          <cell r="AK648">
            <v>4084.6725379999998</v>
          </cell>
          <cell r="AL648">
            <v>1408.6671180000001</v>
          </cell>
          <cell r="AM648">
            <v>-657.45637499999998</v>
          </cell>
          <cell r="AN648">
            <v>2196.5105199999998</v>
          </cell>
          <cell r="AO648">
            <v>3650.8566649999998</v>
          </cell>
          <cell r="AP648">
            <v>3756.615382</v>
          </cell>
          <cell r="AQ648">
            <v>823.89174400000002</v>
          </cell>
          <cell r="AR648">
            <v>808.00400100000002</v>
          </cell>
          <cell r="AS648">
            <v>2526.738922</v>
          </cell>
          <cell r="AT648">
            <v>5116.9393650000002</v>
          </cell>
        </row>
        <row r="649">
          <cell r="A649" t="str">
            <v>ULHPNet increase (decrease) in cash and cash equivalents (CF)</v>
          </cell>
          <cell r="B649" t="str">
            <v>ULHP</v>
          </cell>
          <cell r="C649" t="str">
            <v>Net increase (decrease) in cash and cash equivalents (CF)</v>
          </cell>
          <cell r="D649">
            <v>-2027.1298389999999</v>
          </cell>
          <cell r="E649">
            <v>2298.835</v>
          </cell>
          <cell r="F649">
            <v>5679</v>
          </cell>
          <cell r="G649">
            <v>-9876.4609999999993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2574</v>
          </cell>
          <cell r="R649">
            <v>2521</v>
          </cell>
          <cell r="S649">
            <v>-1405</v>
          </cell>
          <cell r="T649">
            <v>842</v>
          </cell>
          <cell r="U649">
            <v>-2885</v>
          </cell>
          <cell r="V649">
            <v>4032</v>
          </cell>
          <cell r="W649">
            <v>-3181</v>
          </cell>
          <cell r="X649">
            <v>1360</v>
          </cell>
          <cell r="Y649">
            <v>2001.006214</v>
          </cell>
          <cell r="Z649">
            <v>-10056.467213</v>
          </cell>
          <cell r="AA649">
            <v>9.9999999999999995E-7</v>
          </cell>
          <cell r="AB649">
            <v>-9.9999999999999995E-7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-1.9999999999999999E-6</v>
          </cell>
          <cell r="AH649">
            <v>0</v>
          </cell>
          <cell r="AI649">
            <v>0</v>
          </cell>
          <cell r="AJ649">
            <v>0</v>
          </cell>
          <cell r="AK649">
            <v>8423.3560849999994</v>
          </cell>
          <cell r="AL649">
            <v>20598.249100000001</v>
          </cell>
          <cell r="AM649">
            <v>12422.437742</v>
          </cell>
          <cell r="AN649">
            <v>-41444.042927000002</v>
          </cell>
          <cell r="AO649">
            <v>0</v>
          </cell>
          <cell r="AP649">
            <v>0</v>
          </cell>
          <cell r="AQ649">
            <v>0</v>
          </cell>
          <cell r="AR649">
            <v>29832.942235999999</v>
          </cell>
          <cell r="AS649">
            <v>510.01804199999998</v>
          </cell>
          <cell r="AT649">
            <v>-30342.960277999999</v>
          </cell>
        </row>
        <row r="650">
          <cell r="A650" t="str">
            <v>ULHPNet Property, Plant &amp; Equipment</v>
          </cell>
          <cell r="B650" t="str">
            <v>ULHP</v>
          </cell>
          <cell r="C650" t="str">
            <v>Net Property, Plant &amp; Equipment</v>
          </cell>
          <cell r="D650">
            <v>396659.03637699998</v>
          </cell>
          <cell r="E650">
            <v>414014.87199999997</v>
          </cell>
          <cell r="F650">
            <v>413441.62</v>
          </cell>
          <cell r="G650">
            <v>815259.32</v>
          </cell>
          <cell r="H650">
            <v>829397.52321000001</v>
          </cell>
          <cell r="I650">
            <v>850525.08975000004</v>
          </cell>
          <cell r="J650">
            <v>856831.45808999997</v>
          </cell>
          <cell r="K650">
            <v>0</v>
          </cell>
          <cell r="L650">
            <v>0</v>
          </cell>
          <cell r="M650">
            <v>419594.76899999997</v>
          </cell>
          <cell r="N650">
            <v>421364.71299999999</v>
          </cell>
          <cell r="O650">
            <v>424475.48800000001</v>
          </cell>
          <cell r="P650">
            <v>426868.14399999997</v>
          </cell>
          <cell r="Q650">
            <v>428870.18</v>
          </cell>
          <cell r="R650">
            <v>431899.81800000003</v>
          </cell>
          <cell r="S650">
            <v>402488.45600000001</v>
          </cell>
          <cell r="T650">
            <v>404316.09602300002</v>
          </cell>
          <cell r="U650">
            <v>406298.76</v>
          </cell>
          <cell r="V650">
            <v>413441.62</v>
          </cell>
          <cell r="W650">
            <v>789945.25800000003</v>
          </cell>
          <cell r="X650">
            <v>790530.58895999996</v>
          </cell>
          <cell r="Y650">
            <v>795705.18813000002</v>
          </cell>
          <cell r="Z650">
            <v>799799.44709000003</v>
          </cell>
          <cell r="AA650">
            <v>805462.66553999996</v>
          </cell>
          <cell r="AB650">
            <v>807910.56111000001</v>
          </cell>
          <cell r="AC650">
            <v>809803.23927500006</v>
          </cell>
          <cell r="AD650">
            <v>811344.94377000001</v>
          </cell>
          <cell r="AE650">
            <v>813300.24056499999</v>
          </cell>
          <cell r="AF650">
            <v>814438.48231999995</v>
          </cell>
          <cell r="AG650">
            <v>814822.55007999996</v>
          </cell>
          <cell r="AH650">
            <v>815259.32</v>
          </cell>
          <cell r="AI650">
            <v>819059.61283</v>
          </cell>
          <cell r="AJ650">
            <v>819595.04605</v>
          </cell>
          <cell r="AK650">
            <v>820915.76965999999</v>
          </cell>
          <cell r="AL650">
            <v>823451.76991000003</v>
          </cell>
          <cell r="AM650">
            <v>824187.35247000004</v>
          </cell>
          <cell r="AN650">
            <v>824752.44476999994</v>
          </cell>
          <cell r="AO650">
            <v>825107.18272000004</v>
          </cell>
          <cell r="AP650">
            <v>825476.92443999997</v>
          </cell>
          <cell r="AQ650">
            <v>825724.39558000001</v>
          </cell>
          <cell r="AR650">
            <v>827050.59147999994</v>
          </cell>
          <cell r="AS650">
            <v>828145.90925000003</v>
          </cell>
          <cell r="AT650">
            <v>829397.52321000001</v>
          </cell>
        </row>
        <row r="651">
          <cell r="A651" t="str">
            <v>ULHPNotes Payable - to affiliated companies</v>
          </cell>
          <cell r="B651" t="str">
            <v>ULHP</v>
          </cell>
          <cell r="C651" t="str">
            <v>Notes Payable - to affiliated companies</v>
          </cell>
          <cell r="D651">
            <v>0</v>
          </cell>
          <cell r="E651">
            <v>0</v>
          </cell>
          <cell r="F651">
            <v>29777.469000000001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18866.735000000001</v>
          </cell>
          <cell r="Q651">
            <v>5463.5690000000004</v>
          </cell>
          <cell r="R651">
            <v>6035.6180000000004</v>
          </cell>
          <cell r="S651">
            <v>9563.0259999999998</v>
          </cell>
          <cell r="T651">
            <v>10967.224</v>
          </cell>
          <cell r="U651">
            <v>15878.848</v>
          </cell>
          <cell r="V651">
            <v>29777.469000000001</v>
          </cell>
          <cell r="W651">
            <v>138480.416</v>
          </cell>
          <cell r="X651">
            <v>105902.571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</row>
        <row r="652">
          <cell r="A652" t="str">
            <v>ULHPNotes payable &amp; other short term obligations</v>
          </cell>
          <cell r="B652" t="str">
            <v>ULHP</v>
          </cell>
          <cell r="C652" t="str">
            <v>Notes payable &amp; other short term obligations</v>
          </cell>
          <cell r="D652">
            <v>45233.394530999998</v>
          </cell>
          <cell r="E652">
            <v>11245.744000000001</v>
          </cell>
          <cell r="F652">
            <v>0</v>
          </cell>
          <cell r="G652">
            <v>60955.28</v>
          </cell>
          <cell r="H652">
            <v>61094.597314999999</v>
          </cell>
          <cell r="I652">
            <v>67444.393874000001</v>
          </cell>
          <cell r="J652">
            <v>64036.546249999999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1238.3520000000001</v>
          </cell>
          <cell r="X652">
            <v>17255.760999999999</v>
          </cell>
          <cell r="Y652">
            <v>17255.760999999999</v>
          </cell>
          <cell r="Z652">
            <v>26421.480264999998</v>
          </cell>
          <cell r="AA652">
            <v>31822.704389999999</v>
          </cell>
          <cell r="AB652">
            <v>41733.258119999999</v>
          </cell>
          <cell r="AC652">
            <v>41147.24901</v>
          </cell>
          <cell r="AD652">
            <v>41699.475550000003</v>
          </cell>
          <cell r="AE652">
            <v>50969.782619999998</v>
          </cell>
          <cell r="AF652">
            <v>52682.266649999998</v>
          </cell>
          <cell r="AG652">
            <v>48989.490059999996</v>
          </cell>
          <cell r="AH652">
            <v>60955.28</v>
          </cell>
          <cell r="AI652">
            <v>79670.754807999998</v>
          </cell>
          <cell r="AJ652">
            <v>34775.888918999997</v>
          </cell>
          <cell r="AK652">
            <v>17255.759999999998</v>
          </cell>
          <cell r="AL652">
            <v>17255.759999999998</v>
          </cell>
          <cell r="AM652">
            <v>17255.759999999998</v>
          </cell>
          <cell r="AN652">
            <v>26416.721840999999</v>
          </cell>
          <cell r="AO652">
            <v>62747.871368</v>
          </cell>
          <cell r="AP652">
            <v>64969.571941000002</v>
          </cell>
          <cell r="AQ652">
            <v>45482.333212999998</v>
          </cell>
          <cell r="AR652">
            <v>17255.759999999998</v>
          </cell>
          <cell r="AS652">
            <v>17255.759999999998</v>
          </cell>
          <cell r="AT652">
            <v>61094.597314999999</v>
          </cell>
        </row>
        <row r="653">
          <cell r="A653" t="str">
            <v>ULHPNotes Receivable</v>
          </cell>
          <cell r="B653" t="str">
            <v>ULHP</v>
          </cell>
          <cell r="C653" t="str">
            <v>Notes Receivable</v>
          </cell>
          <cell r="D653">
            <v>0</v>
          </cell>
          <cell r="E653">
            <v>0</v>
          </cell>
          <cell r="F653">
            <v>29266.67</v>
          </cell>
          <cell r="G653">
            <v>21161.27</v>
          </cell>
          <cell r="H653">
            <v>21161.27</v>
          </cell>
          <cell r="I653">
            <v>21161.27</v>
          </cell>
          <cell r="J653">
            <v>21161.27</v>
          </cell>
          <cell r="K653">
            <v>0</v>
          </cell>
          <cell r="L653">
            <v>0</v>
          </cell>
          <cell r="M653">
            <v>10930.558000000001</v>
          </cell>
          <cell r="N653">
            <v>5257.1790000000001</v>
          </cell>
          <cell r="O653">
            <v>3014.502</v>
          </cell>
          <cell r="P653">
            <v>8099.2120000000004</v>
          </cell>
          <cell r="Q653">
            <v>11093.98</v>
          </cell>
          <cell r="R653">
            <v>7150.8419999999996</v>
          </cell>
          <cell r="S653">
            <v>4799.7139999999999</v>
          </cell>
          <cell r="T653">
            <v>4442.7030000000004</v>
          </cell>
          <cell r="U653">
            <v>10753.852999999999</v>
          </cell>
          <cell r="V653">
            <v>29266.67</v>
          </cell>
          <cell r="W653">
            <v>28060.523000000001</v>
          </cell>
          <cell r="X653">
            <v>21161.269</v>
          </cell>
          <cell r="Y653">
            <v>21161.269</v>
          </cell>
          <cell r="Z653">
            <v>21161.269</v>
          </cell>
          <cell r="AA653">
            <v>21161.269</v>
          </cell>
          <cell r="AB653">
            <v>21161.269</v>
          </cell>
          <cell r="AC653">
            <v>21161.269</v>
          </cell>
          <cell r="AD653">
            <v>21161.269</v>
          </cell>
          <cell r="AE653">
            <v>21161.269</v>
          </cell>
          <cell r="AF653">
            <v>21161.269</v>
          </cell>
          <cell r="AG653">
            <v>21161.269</v>
          </cell>
          <cell r="AH653">
            <v>21161.27</v>
          </cell>
          <cell r="AI653">
            <v>21161.27</v>
          </cell>
          <cell r="AJ653">
            <v>21161.27</v>
          </cell>
          <cell r="AK653">
            <v>21161.27</v>
          </cell>
          <cell r="AL653">
            <v>21161.27</v>
          </cell>
          <cell r="AM653">
            <v>21161.27</v>
          </cell>
          <cell r="AN653">
            <v>21161.27</v>
          </cell>
          <cell r="AO653">
            <v>21161.27</v>
          </cell>
          <cell r="AP653">
            <v>21161.27</v>
          </cell>
          <cell r="AQ653">
            <v>21161.27</v>
          </cell>
          <cell r="AR653">
            <v>21161.27</v>
          </cell>
          <cell r="AS653">
            <v>21161.27</v>
          </cell>
          <cell r="AT653">
            <v>21161.27</v>
          </cell>
        </row>
        <row r="654">
          <cell r="A654" t="str">
            <v>ULHPNotes Receivable - From Affiliated Companies</v>
          </cell>
          <cell r="B654" t="str">
            <v>ULHP</v>
          </cell>
          <cell r="C654" t="str">
            <v>Notes Receivable - From Affiliated Companies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4349.3329999999996</v>
          </cell>
          <cell r="N654">
            <v>5344.8819999999996</v>
          </cell>
          <cell r="O654">
            <v>23720.984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</row>
        <row r="655">
          <cell r="A655" t="str">
            <v>ULHPOff-System Sales</v>
          </cell>
          <cell r="B655" t="str">
            <v>ULHP</v>
          </cell>
          <cell r="C655" t="str">
            <v>Off-System Sales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</row>
        <row r="656">
          <cell r="A656" t="str">
            <v>ULHPOperating Income (Utility Only)</v>
          </cell>
          <cell r="B656" t="str">
            <v>ULHP</v>
          </cell>
          <cell r="C656" t="str">
            <v>Operating Income (Utility Only)</v>
          </cell>
          <cell r="D656">
            <v>22457.904286000001</v>
          </cell>
          <cell r="E656">
            <v>24530.366000000002</v>
          </cell>
          <cell r="F656">
            <v>21138.527999999998</v>
          </cell>
          <cell r="G656">
            <v>23260.058454999999</v>
          </cell>
          <cell r="H656">
            <v>49613.586454999997</v>
          </cell>
          <cell r="I656">
            <v>49797.871573999997</v>
          </cell>
          <cell r="J656">
            <v>49523.715179999999</v>
          </cell>
          <cell r="K656">
            <v>0</v>
          </cell>
          <cell r="L656">
            <v>0</v>
          </cell>
          <cell r="M656">
            <v>10367.593000000001</v>
          </cell>
          <cell r="N656">
            <v>970.58</v>
          </cell>
          <cell r="O656">
            <v>439.78199999999998</v>
          </cell>
          <cell r="P656">
            <v>-1141.8820000000001</v>
          </cell>
          <cell r="Q656">
            <v>1467.8879999999999</v>
          </cell>
          <cell r="R656">
            <v>2606.3820000000001</v>
          </cell>
          <cell r="S656">
            <v>3004.9589999999998</v>
          </cell>
          <cell r="T656">
            <v>1388.7719999999999</v>
          </cell>
          <cell r="U656">
            <v>3133.1439999999998</v>
          </cell>
          <cell r="V656">
            <v>-1098.69</v>
          </cell>
          <cell r="W656">
            <v>-2340.0479</v>
          </cell>
          <cell r="X656">
            <v>10632.757100000001</v>
          </cell>
          <cell r="Y656">
            <v>4321.6236349999999</v>
          </cell>
          <cell r="Z656">
            <v>-891.03444100000002</v>
          </cell>
          <cell r="AA656">
            <v>680.91342799999995</v>
          </cell>
          <cell r="AB656">
            <v>652.11591299999998</v>
          </cell>
          <cell r="AC656">
            <v>785.85976400000004</v>
          </cell>
          <cell r="AD656">
            <v>1377.272316</v>
          </cell>
          <cell r="AE656">
            <v>681.79348900000002</v>
          </cell>
          <cell r="AF656">
            <v>1026.427203</v>
          </cell>
          <cell r="AG656">
            <v>1962.607949</v>
          </cell>
          <cell r="AH656">
            <v>4369.7700000000004</v>
          </cell>
          <cell r="AI656">
            <v>7223.4194889999999</v>
          </cell>
          <cell r="AJ656">
            <v>6320.8733140000004</v>
          </cell>
          <cell r="AK656">
            <v>5354.1612910000003</v>
          </cell>
          <cell r="AL656">
            <v>2588.1541470000002</v>
          </cell>
          <cell r="AM656">
            <v>468.989397</v>
          </cell>
          <cell r="AN656">
            <v>3379.3796029999999</v>
          </cell>
          <cell r="AO656">
            <v>4988.4294220000002</v>
          </cell>
          <cell r="AP656">
            <v>5158.6561730000003</v>
          </cell>
          <cell r="AQ656">
            <v>2177.3300490000001</v>
          </cell>
          <cell r="AR656">
            <v>1994.4894569999999</v>
          </cell>
          <cell r="AS656">
            <v>3605.818847</v>
          </cell>
          <cell r="AT656">
            <v>6353.8852669999997</v>
          </cell>
        </row>
        <row r="657">
          <cell r="A657" t="str">
            <v>ULHPOther - Net Total</v>
          </cell>
          <cell r="B657" t="str">
            <v>ULHP</v>
          </cell>
          <cell r="C657" t="str">
            <v>Other - Net Total</v>
          </cell>
          <cell r="D657">
            <v>3378.0652909999999</v>
          </cell>
          <cell r="E657">
            <v>831.726</v>
          </cell>
          <cell r="F657">
            <v>2304.4839999999999</v>
          </cell>
          <cell r="G657">
            <v>2869.4305599999998</v>
          </cell>
          <cell r="H657">
            <v>2295.490209</v>
          </cell>
          <cell r="I657">
            <v>2326.524723</v>
          </cell>
          <cell r="J657">
            <v>2364.3788410000002</v>
          </cell>
          <cell r="K657">
            <v>0</v>
          </cell>
          <cell r="L657">
            <v>0</v>
          </cell>
          <cell r="M657">
            <v>735.64200000000005</v>
          </cell>
          <cell r="N657">
            <v>190.054</v>
          </cell>
          <cell r="O657">
            <v>173.84</v>
          </cell>
          <cell r="P657">
            <v>158.03100000000001</v>
          </cell>
          <cell r="Q657">
            <v>155.28800000000001</v>
          </cell>
          <cell r="R657">
            <v>191.07400000000001</v>
          </cell>
          <cell r="S657">
            <v>171.48</v>
          </cell>
          <cell r="T657">
            <v>133.31</v>
          </cell>
          <cell r="U657">
            <v>102.065</v>
          </cell>
          <cell r="V657">
            <v>293.7</v>
          </cell>
          <cell r="W657">
            <v>366.226</v>
          </cell>
          <cell r="X657">
            <v>372.33499999999998</v>
          </cell>
          <cell r="Y657">
            <v>154.68842000000001</v>
          </cell>
          <cell r="Z657">
            <v>153.68460999999999</v>
          </cell>
          <cell r="AA657">
            <v>223.09211999999999</v>
          </cell>
          <cell r="AB657">
            <v>222.61641</v>
          </cell>
          <cell r="AC657">
            <v>231.05919</v>
          </cell>
          <cell r="AD657">
            <v>223.09211999999999</v>
          </cell>
          <cell r="AE657">
            <v>223.64241999999999</v>
          </cell>
          <cell r="AF657">
            <v>224.73786000000001</v>
          </cell>
          <cell r="AG657">
            <v>222.61641</v>
          </cell>
          <cell r="AH657">
            <v>251.64</v>
          </cell>
          <cell r="AI657">
            <v>187.15757300000001</v>
          </cell>
          <cell r="AJ657">
            <v>175.30486200000001</v>
          </cell>
          <cell r="AK657">
            <v>168.42174499999999</v>
          </cell>
          <cell r="AL657">
            <v>159.049755</v>
          </cell>
          <cell r="AM657">
            <v>146.65443300000001</v>
          </cell>
          <cell r="AN657">
            <v>163.11924999999999</v>
          </cell>
          <cell r="AO657">
            <v>183.67667599999999</v>
          </cell>
          <cell r="AP657">
            <v>215.039726</v>
          </cell>
          <cell r="AQ657">
            <v>210.39272399999999</v>
          </cell>
          <cell r="AR657">
            <v>229.179967</v>
          </cell>
          <cell r="AS657">
            <v>218.95237</v>
          </cell>
          <cell r="AT657">
            <v>238.54113000000001</v>
          </cell>
        </row>
        <row r="658">
          <cell r="A658" t="str">
            <v>ULHPOther - Non-Current Liabilities</v>
          </cell>
          <cell r="B658" t="str">
            <v>ULHP</v>
          </cell>
          <cell r="C658" t="str">
            <v>Other - Non-Current Liabilities</v>
          </cell>
          <cell r="D658">
            <v>30682.350829999999</v>
          </cell>
          <cell r="E658">
            <v>31897.776000000002</v>
          </cell>
          <cell r="F658">
            <v>11548.17</v>
          </cell>
          <cell r="G658">
            <v>13820.1</v>
          </cell>
          <cell r="H658">
            <v>13917.936</v>
          </cell>
          <cell r="I658">
            <v>14029.386</v>
          </cell>
          <cell r="J658">
            <v>14249.886</v>
          </cell>
          <cell r="K658">
            <v>0</v>
          </cell>
          <cell r="L658">
            <v>0</v>
          </cell>
          <cell r="M658">
            <v>5521.11</v>
          </cell>
          <cell r="N658">
            <v>5482.5150000000003</v>
          </cell>
          <cell r="O658">
            <v>5487.402</v>
          </cell>
          <cell r="P658">
            <v>5394.1549999999997</v>
          </cell>
          <cell r="Q658">
            <v>5286.7820000000002</v>
          </cell>
          <cell r="R658">
            <v>5277.317</v>
          </cell>
          <cell r="S658">
            <v>5261.8720000000003</v>
          </cell>
          <cell r="T658">
            <v>5284.7910000000002</v>
          </cell>
          <cell r="U658">
            <v>5287.5659999999998</v>
          </cell>
          <cell r="V658">
            <v>11548.17</v>
          </cell>
          <cell r="W658">
            <v>13380.368</v>
          </cell>
          <cell r="X658">
            <v>13742.513999999999</v>
          </cell>
          <cell r="Y658">
            <v>13750.111999999999</v>
          </cell>
          <cell r="Z658">
            <v>13757.745000000001</v>
          </cell>
          <cell r="AA658">
            <v>13765.413</v>
          </cell>
          <cell r="AB658">
            <v>13773.117</v>
          </cell>
          <cell r="AC658">
            <v>13780.857</v>
          </cell>
          <cell r="AD658">
            <v>13788.633</v>
          </cell>
          <cell r="AE658">
            <v>13796.445</v>
          </cell>
          <cell r="AF658">
            <v>13804.293</v>
          </cell>
          <cell r="AG658">
            <v>13812.178</v>
          </cell>
          <cell r="AH658">
            <v>13820.1</v>
          </cell>
          <cell r="AI658">
            <v>13828.253000000001</v>
          </cell>
          <cell r="AJ658">
            <v>13836.406000000001</v>
          </cell>
          <cell r="AK658">
            <v>13844.558999999999</v>
          </cell>
          <cell r="AL658">
            <v>13852.712</v>
          </cell>
          <cell r="AM658">
            <v>13860.865</v>
          </cell>
          <cell r="AN658">
            <v>13869.018</v>
          </cell>
          <cell r="AO658">
            <v>13877.171</v>
          </cell>
          <cell r="AP658">
            <v>13885.324000000001</v>
          </cell>
          <cell r="AQ658">
            <v>13893.477000000001</v>
          </cell>
          <cell r="AR658">
            <v>13901.63</v>
          </cell>
          <cell r="AS658">
            <v>13909.782999999999</v>
          </cell>
          <cell r="AT658">
            <v>13917.936</v>
          </cell>
        </row>
        <row r="659">
          <cell r="A659" t="str">
            <v>ULHPOther Assets - Other</v>
          </cell>
          <cell r="B659" t="str">
            <v>ULHP</v>
          </cell>
          <cell r="C659" t="str">
            <v>Other Assets - Other</v>
          </cell>
          <cell r="D659">
            <v>977.56445299999996</v>
          </cell>
          <cell r="E659">
            <v>2800.8719999999998</v>
          </cell>
          <cell r="F659">
            <v>2626.31</v>
          </cell>
          <cell r="G659">
            <v>3540.19</v>
          </cell>
          <cell r="H659">
            <v>3442.9803999999999</v>
          </cell>
          <cell r="I659">
            <v>3516.0583999999999</v>
          </cell>
          <cell r="J659">
            <v>3575.2093</v>
          </cell>
          <cell r="K659">
            <v>0</v>
          </cell>
          <cell r="L659">
            <v>0</v>
          </cell>
          <cell r="M659">
            <v>2740.9720000000002</v>
          </cell>
          <cell r="N659">
            <v>2595.9270000000001</v>
          </cell>
          <cell r="O659">
            <v>2634.3679999999999</v>
          </cell>
          <cell r="P659">
            <v>2491.7829999999999</v>
          </cell>
          <cell r="Q659">
            <v>2414.67</v>
          </cell>
          <cell r="R659">
            <v>2421.3270000000002</v>
          </cell>
          <cell r="S659">
            <v>2628.7440000000001</v>
          </cell>
          <cell r="T659">
            <v>2584.9059999999999</v>
          </cell>
          <cell r="U659">
            <v>2491.9870000000001</v>
          </cell>
          <cell r="V659">
            <v>2626.31</v>
          </cell>
          <cell r="W659">
            <v>2870.864</v>
          </cell>
          <cell r="X659">
            <v>3017.2629999999999</v>
          </cell>
          <cell r="Y659">
            <v>4065.1093099999998</v>
          </cell>
          <cell r="Z659">
            <v>3486.78935</v>
          </cell>
          <cell r="AA659">
            <v>3493.46405</v>
          </cell>
          <cell r="AB659">
            <v>3500.1390200000001</v>
          </cell>
          <cell r="AC659">
            <v>3506.8139200000001</v>
          </cell>
          <cell r="AD659">
            <v>3513.4886200000001</v>
          </cell>
          <cell r="AE659">
            <v>3520.1635200000001</v>
          </cell>
          <cell r="AF659">
            <v>3526.8384900000001</v>
          </cell>
          <cell r="AG659">
            <v>3533.5134600000001</v>
          </cell>
          <cell r="AH659">
            <v>3540.19</v>
          </cell>
          <cell r="AI659">
            <v>3532.0891999999999</v>
          </cell>
          <cell r="AJ659">
            <v>3523.9884000000002</v>
          </cell>
          <cell r="AK659">
            <v>3515.8876</v>
          </cell>
          <cell r="AL659">
            <v>3507.7867999999999</v>
          </cell>
          <cell r="AM659">
            <v>3499.6860000000001</v>
          </cell>
          <cell r="AN659">
            <v>3491.5852</v>
          </cell>
          <cell r="AO659">
            <v>3483.4843999999998</v>
          </cell>
          <cell r="AP659">
            <v>3475.3836000000001</v>
          </cell>
          <cell r="AQ659">
            <v>3467.2828</v>
          </cell>
          <cell r="AR659">
            <v>3459.1819999999998</v>
          </cell>
          <cell r="AS659">
            <v>3451.0812000000001</v>
          </cell>
          <cell r="AT659">
            <v>3442.9803999999999</v>
          </cell>
        </row>
        <row r="660">
          <cell r="A660" t="str">
            <v>ULHPOther assets (CF)</v>
          </cell>
          <cell r="B660" t="str">
            <v>ULHP</v>
          </cell>
          <cell r="C660" t="str">
            <v>Other assets (CF)</v>
          </cell>
          <cell r="D660">
            <v>2996.6394249999998</v>
          </cell>
          <cell r="E660">
            <v>-3194.8939999999998</v>
          </cell>
          <cell r="F660">
            <v>2237</v>
          </cell>
          <cell r="G660">
            <v>-4646.0468700000001</v>
          </cell>
          <cell r="H660">
            <v>404.51861600000001</v>
          </cell>
          <cell r="I660">
            <v>590.692048</v>
          </cell>
          <cell r="J660">
            <v>160.14717999999999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774</v>
          </cell>
          <cell r="R660">
            <v>10</v>
          </cell>
          <cell r="S660">
            <v>-189</v>
          </cell>
          <cell r="T660">
            <v>95</v>
          </cell>
          <cell r="U660">
            <v>392</v>
          </cell>
          <cell r="V660">
            <v>1155</v>
          </cell>
          <cell r="W660">
            <v>-326</v>
          </cell>
          <cell r="X660">
            <v>99</v>
          </cell>
          <cell r="Y660">
            <v>-7528.9483499999997</v>
          </cell>
          <cell r="Z660">
            <v>-4954.2044500000002</v>
          </cell>
          <cell r="AA660">
            <v>-4229.3156300000001</v>
          </cell>
          <cell r="AB660">
            <v>-510.92581999999999</v>
          </cell>
          <cell r="AC660">
            <v>34.119950000000003</v>
          </cell>
          <cell r="AD660">
            <v>12.7159</v>
          </cell>
          <cell r="AE660">
            <v>141.45538999999999</v>
          </cell>
          <cell r="AF660">
            <v>1468.8863100000001</v>
          </cell>
          <cell r="AG660">
            <v>4355.3798299999999</v>
          </cell>
          <cell r="AH660">
            <v>6791.79</v>
          </cell>
          <cell r="AI660">
            <v>-5097.3132919999998</v>
          </cell>
          <cell r="AJ660">
            <v>4804.4925119999998</v>
          </cell>
          <cell r="AK660">
            <v>4639.6674169999997</v>
          </cell>
          <cell r="AL660">
            <v>6406.2228429999996</v>
          </cell>
          <cell r="AM660">
            <v>4720.4186829999999</v>
          </cell>
          <cell r="AN660">
            <v>-1343.0339329999999</v>
          </cell>
          <cell r="AO660">
            <v>-1814.097788</v>
          </cell>
          <cell r="AP660">
            <v>-1381.6600430000001</v>
          </cell>
          <cell r="AQ660">
            <v>3764.0720839999999</v>
          </cell>
          <cell r="AR660">
            <v>-1168.432055</v>
          </cell>
          <cell r="AS660">
            <v>-5157.8079509999998</v>
          </cell>
          <cell r="AT660">
            <v>-7968.0098619999999</v>
          </cell>
        </row>
        <row r="661">
          <cell r="A661" t="str">
            <v>ULHPOther Current Liabilities</v>
          </cell>
          <cell r="B661" t="str">
            <v>ULHP</v>
          </cell>
          <cell r="C661" t="str">
            <v>Other Current Liabilities</v>
          </cell>
          <cell r="D661">
            <v>6814.5600590000004</v>
          </cell>
          <cell r="E661">
            <v>7579.71</v>
          </cell>
          <cell r="F661">
            <v>10197.56</v>
          </cell>
          <cell r="G661">
            <v>7345.69</v>
          </cell>
          <cell r="H661">
            <v>7345.69</v>
          </cell>
          <cell r="I661">
            <v>7345.69</v>
          </cell>
          <cell r="J661">
            <v>7345.69</v>
          </cell>
          <cell r="K661">
            <v>0</v>
          </cell>
          <cell r="L661">
            <v>0</v>
          </cell>
          <cell r="M661">
            <v>6642.2889999999998</v>
          </cell>
          <cell r="N661">
            <v>7364.8739999999998</v>
          </cell>
          <cell r="O661">
            <v>7222.9089999999997</v>
          </cell>
          <cell r="P661">
            <v>7435.9480000000003</v>
          </cell>
          <cell r="Q661">
            <v>7493.45</v>
          </cell>
          <cell r="R661">
            <v>7510.9719999999998</v>
          </cell>
          <cell r="S661">
            <v>7540.8829999999998</v>
          </cell>
          <cell r="T661">
            <v>7402.1350000000002</v>
          </cell>
          <cell r="U661">
            <v>7697.5929999999998</v>
          </cell>
          <cell r="V661">
            <v>10197.56</v>
          </cell>
          <cell r="W661">
            <v>8891.9529999999995</v>
          </cell>
          <cell r="X661">
            <v>7345.6850000000004</v>
          </cell>
          <cell r="Y661">
            <v>7345.6850000000004</v>
          </cell>
          <cell r="Z661">
            <v>7345.6850000000004</v>
          </cell>
          <cell r="AA661">
            <v>7345.6850000000004</v>
          </cell>
          <cell r="AB661">
            <v>7345.6850000000004</v>
          </cell>
          <cell r="AC661">
            <v>7345.6850000000004</v>
          </cell>
          <cell r="AD661">
            <v>7345.6850000000004</v>
          </cell>
          <cell r="AE661">
            <v>7345.6850000000004</v>
          </cell>
          <cell r="AF661">
            <v>7345.6850000000004</v>
          </cell>
          <cell r="AG661">
            <v>7345.6850000000004</v>
          </cell>
          <cell r="AH661">
            <v>7345.69</v>
          </cell>
          <cell r="AI661">
            <v>7345.69</v>
          </cell>
          <cell r="AJ661">
            <v>7345.69</v>
          </cell>
          <cell r="AK661">
            <v>7345.69</v>
          </cell>
          <cell r="AL661">
            <v>7345.69</v>
          </cell>
          <cell r="AM661">
            <v>7345.69</v>
          </cell>
          <cell r="AN661">
            <v>7345.69</v>
          </cell>
          <cell r="AO661">
            <v>7345.69</v>
          </cell>
          <cell r="AP661">
            <v>7345.69</v>
          </cell>
          <cell r="AQ661">
            <v>7345.69</v>
          </cell>
          <cell r="AR661">
            <v>7345.69</v>
          </cell>
          <cell r="AS661">
            <v>7345.69</v>
          </cell>
          <cell r="AT661">
            <v>7345.69</v>
          </cell>
        </row>
        <row r="662">
          <cell r="A662" t="str">
            <v>ULHPOther Electric Revenues</v>
          </cell>
          <cell r="B662" t="str">
            <v>ULHP</v>
          </cell>
          <cell r="C662" t="str">
            <v>Other Electric Revenues</v>
          </cell>
          <cell r="D662">
            <v>1738.4123139999999</v>
          </cell>
          <cell r="E662">
            <v>3918.09</v>
          </cell>
          <cell r="F662">
            <v>1703.6849999999999</v>
          </cell>
          <cell r="G662">
            <v>5512.5670399999999</v>
          </cell>
          <cell r="H662">
            <v>1557.7642579999999</v>
          </cell>
          <cell r="I662">
            <v>1581.130731</v>
          </cell>
          <cell r="J662">
            <v>1604.8476929999999</v>
          </cell>
          <cell r="K662">
            <v>0</v>
          </cell>
          <cell r="L662">
            <v>0</v>
          </cell>
          <cell r="M662">
            <v>-339.70699999999999</v>
          </cell>
          <cell r="N662">
            <v>99.126000000000005</v>
          </cell>
          <cell r="O662">
            <v>68.817999999999998</v>
          </cell>
          <cell r="P662">
            <v>129.85</v>
          </cell>
          <cell r="Q662">
            <v>152.86000000000001</v>
          </cell>
          <cell r="R662">
            <v>351.55599999999998</v>
          </cell>
          <cell r="S662">
            <v>536.67399999999998</v>
          </cell>
          <cell r="T662">
            <v>164.714</v>
          </cell>
          <cell r="U662">
            <v>211.904</v>
          </cell>
          <cell r="V662">
            <v>327.89</v>
          </cell>
          <cell r="W662">
            <v>2939.8521000000001</v>
          </cell>
          <cell r="X662">
            <v>1332.4891</v>
          </cell>
          <cell r="Y662">
            <v>153.60509300000001</v>
          </cell>
          <cell r="Z662">
            <v>149.37309300000001</v>
          </cell>
          <cell r="AA662">
            <v>153.60509300000001</v>
          </cell>
          <cell r="AB662">
            <v>149.37309300000001</v>
          </cell>
          <cell r="AC662">
            <v>153.60509300000001</v>
          </cell>
          <cell r="AD662">
            <v>153.60509300000001</v>
          </cell>
          <cell r="AE662">
            <v>149.37309300000001</v>
          </cell>
          <cell r="AF662">
            <v>62.713093000000001</v>
          </cell>
          <cell r="AG662">
            <v>56.913093000000003</v>
          </cell>
          <cell r="AH662">
            <v>58.06</v>
          </cell>
          <cell r="AI662">
            <v>155.90916899999999</v>
          </cell>
          <cell r="AJ662">
            <v>143.022729</v>
          </cell>
          <cell r="AK662">
            <v>155.90916899999999</v>
          </cell>
          <cell r="AL662">
            <v>151.61368899999999</v>
          </cell>
          <cell r="AM662">
            <v>155.90916899999999</v>
          </cell>
          <cell r="AN662">
            <v>151.61368899999999</v>
          </cell>
          <cell r="AO662">
            <v>155.90916899999999</v>
          </cell>
          <cell r="AP662">
            <v>155.90916899999999</v>
          </cell>
          <cell r="AQ662">
            <v>151.61368899999999</v>
          </cell>
          <cell r="AR662">
            <v>63.653789000000003</v>
          </cell>
          <cell r="AS662">
            <v>57.766789000000003</v>
          </cell>
          <cell r="AT662">
            <v>58.934038999999999</v>
          </cell>
        </row>
        <row r="663">
          <cell r="A663" t="str">
            <v>ULHPOther Expenses</v>
          </cell>
          <cell r="B663" t="str">
            <v>ULHP</v>
          </cell>
          <cell r="C663" t="str">
            <v>Other Expenses</v>
          </cell>
          <cell r="D663">
            <v>0</v>
          </cell>
          <cell r="E663">
            <v>-831.726</v>
          </cell>
          <cell r="F663">
            <v>-2304.4839999999999</v>
          </cell>
          <cell r="G663">
            <v>-2869.4305599999998</v>
          </cell>
          <cell r="H663">
            <v>-155.95445699999999</v>
          </cell>
          <cell r="I663">
            <v>-154.89593199999999</v>
          </cell>
          <cell r="J663">
            <v>-160.17561799999999</v>
          </cell>
          <cell r="K663">
            <v>0</v>
          </cell>
          <cell r="L663">
            <v>0</v>
          </cell>
          <cell r="M663">
            <v>-735.64200000000005</v>
          </cell>
          <cell r="N663">
            <v>-190.054</v>
          </cell>
          <cell r="O663">
            <v>-173.84</v>
          </cell>
          <cell r="P663">
            <v>-158.03100000000001</v>
          </cell>
          <cell r="Q663">
            <v>-155.28800000000001</v>
          </cell>
          <cell r="R663">
            <v>-191.07400000000001</v>
          </cell>
          <cell r="S663">
            <v>-171.48</v>
          </cell>
          <cell r="T663">
            <v>-133.31</v>
          </cell>
          <cell r="U663">
            <v>-102.065</v>
          </cell>
          <cell r="V663">
            <v>-293.7</v>
          </cell>
          <cell r="W663">
            <v>-366.226</v>
          </cell>
          <cell r="X663">
            <v>-372.33499999999998</v>
          </cell>
          <cell r="Y663">
            <v>-154.68842000000001</v>
          </cell>
          <cell r="Z663">
            <v>-153.68460999999999</v>
          </cell>
          <cell r="AA663">
            <v>-223.09211999999999</v>
          </cell>
          <cell r="AB663">
            <v>-222.61641</v>
          </cell>
          <cell r="AC663">
            <v>-231.05919</v>
          </cell>
          <cell r="AD663">
            <v>-223.09211999999999</v>
          </cell>
          <cell r="AE663">
            <v>-223.64241999999999</v>
          </cell>
          <cell r="AF663">
            <v>-224.73786000000001</v>
          </cell>
          <cell r="AG663">
            <v>-222.61641</v>
          </cell>
          <cell r="AH663">
            <v>-251.64</v>
          </cell>
          <cell r="AI663">
            <v>-8.8629269999999991</v>
          </cell>
          <cell r="AJ663">
            <v>2.9897840000000002</v>
          </cell>
          <cell r="AK663">
            <v>9.8729010000000006</v>
          </cell>
          <cell r="AL663">
            <v>19.244890999999999</v>
          </cell>
          <cell r="AM663">
            <v>31.640212999999999</v>
          </cell>
          <cell r="AN663">
            <v>15.175395999999999</v>
          </cell>
          <cell r="AO663">
            <v>-5.3820300000000003</v>
          </cell>
          <cell r="AP663">
            <v>-36.745080000000002</v>
          </cell>
          <cell r="AQ663">
            <v>-32.098078000000001</v>
          </cell>
          <cell r="AR663">
            <v>-50.885320999999998</v>
          </cell>
          <cell r="AS663">
            <v>-40.657724000000002</v>
          </cell>
          <cell r="AT663">
            <v>-60.246484000000002</v>
          </cell>
        </row>
        <row r="664">
          <cell r="A664" t="str">
            <v>ULHPOther Expenses (Utility Only)</v>
          </cell>
          <cell r="B664" t="str">
            <v>ULHP</v>
          </cell>
          <cell r="C664" t="str">
            <v>Other Expenses (Utility Only)</v>
          </cell>
          <cell r="D664">
            <v>0</v>
          </cell>
          <cell r="E664">
            <v>-831.726</v>
          </cell>
          <cell r="F664">
            <v>-2246.5059999999999</v>
          </cell>
          <cell r="G664">
            <v>-2814.4521500000001</v>
          </cell>
          <cell r="H664">
            <v>-126.756479</v>
          </cell>
          <cell r="I664">
            <v>-124.250034</v>
          </cell>
          <cell r="J664">
            <v>-128.10316599999999</v>
          </cell>
          <cell r="K664">
            <v>0</v>
          </cell>
          <cell r="L664">
            <v>0</v>
          </cell>
          <cell r="M664">
            <v>-717.71400000000006</v>
          </cell>
          <cell r="N664">
            <v>-195.398</v>
          </cell>
          <cell r="O664">
            <v>-160.73099999999999</v>
          </cell>
          <cell r="P664">
            <v>-166.84200000000001</v>
          </cell>
          <cell r="Q664">
            <v>-149.74299999999999</v>
          </cell>
          <cell r="R664">
            <v>-183.489</v>
          </cell>
          <cell r="S664">
            <v>-166.501</v>
          </cell>
          <cell r="T664">
            <v>-128.62299999999999</v>
          </cell>
          <cell r="U664">
            <v>-89.935000000000002</v>
          </cell>
          <cell r="V664">
            <v>-287.52999999999997</v>
          </cell>
          <cell r="W664">
            <v>-350.56400000000002</v>
          </cell>
          <cell r="X664">
            <v>-356.15600000000001</v>
          </cell>
          <cell r="Y664">
            <v>-152.42867000000001</v>
          </cell>
          <cell r="Z664">
            <v>-151.30008000000001</v>
          </cell>
          <cell r="AA664">
            <v>-220.82850999999999</v>
          </cell>
          <cell r="AB664">
            <v>-220.31075000000001</v>
          </cell>
          <cell r="AC664">
            <v>-228.71167</v>
          </cell>
          <cell r="AD664">
            <v>-220.82462000000001</v>
          </cell>
          <cell r="AE664">
            <v>-221.29490000000001</v>
          </cell>
          <cell r="AF664">
            <v>-222.43219999999999</v>
          </cell>
          <cell r="AG664">
            <v>-220.31075000000001</v>
          </cell>
          <cell r="AH664">
            <v>-249.29</v>
          </cell>
          <cell r="AI664">
            <v>-6.347677</v>
          </cell>
          <cell r="AJ664">
            <v>5.459759</v>
          </cell>
          <cell r="AK664">
            <v>12.238431</v>
          </cell>
          <cell r="AL664">
            <v>21.739920000000001</v>
          </cell>
          <cell r="AM664">
            <v>34.009729999999998</v>
          </cell>
          <cell r="AN664">
            <v>17.588532999999998</v>
          </cell>
          <cell r="AO664">
            <v>-2.9254519999999999</v>
          </cell>
          <cell r="AP664">
            <v>-34.371544</v>
          </cell>
          <cell r="AQ664">
            <v>-29.641500000000001</v>
          </cell>
          <cell r="AR664">
            <v>-48.472183999999999</v>
          </cell>
          <cell r="AS664">
            <v>-38.244587000000003</v>
          </cell>
          <cell r="AT664">
            <v>-57.789906000000002</v>
          </cell>
        </row>
        <row r="665">
          <cell r="A665" t="str">
            <v>ULHPOther Financing Expenses</v>
          </cell>
          <cell r="B665" t="str">
            <v>ULHP</v>
          </cell>
          <cell r="C665" t="str">
            <v>Other Financing Expenses</v>
          </cell>
          <cell r="D665">
            <v>5525.7832950000002</v>
          </cell>
          <cell r="E665">
            <v>4397.9089999999997</v>
          </cell>
          <cell r="F665">
            <v>756.029</v>
          </cell>
          <cell r="G665">
            <v>2929.3982890000002</v>
          </cell>
          <cell r="H665">
            <v>846.30386799999997</v>
          </cell>
          <cell r="I665">
            <v>770.54981299999997</v>
          </cell>
          <cell r="J665">
            <v>676.62959499999999</v>
          </cell>
          <cell r="K665">
            <v>0</v>
          </cell>
          <cell r="L665">
            <v>0</v>
          </cell>
          <cell r="M665">
            <v>168.30099999999999</v>
          </cell>
          <cell r="N665">
            <v>56.417999999999999</v>
          </cell>
          <cell r="O665">
            <v>54.226999999999997</v>
          </cell>
          <cell r="P665">
            <v>56.366999999999997</v>
          </cell>
          <cell r="Q665">
            <v>66.159000000000006</v>
          </cell>
          <cell r="R665">
            <v>52.25</v>
          </cell>
          <cell r="S665">
            <v>60.406999999999996</v>
          </cell>
          <cell r="T665">
            <v>63.01</v>
          </cell>
          <cell r="U665">
            <v>59.58</v>
          </cell>
          <cell r="V665">
            <v>119.31</v>
          </cell>
          <cell r="W665">
            <v>467.84100000000001</v>
          </cell>
          <cell r="X665">
            <v>741.26599999999996</v>
          </cell>
          <cell r="Y665">
            <v>241.448622</v>
          </cell>
          <cell r="Z665">
            <v>66.096005000000005</v>
          </cell>
          <cell r="AA665">
            <v>115.718197</v>
          </cell>
          <cell r="AB665">
            <v>146.424398</v>
          </cell>
          <cell r="AC665">
            <v>165.23092199999999</v>
          </cell>
          <cell r="AD665">
            <v>166.20939200000001</v>
          </cell>
          <cell r="AE665">
            <v>185.19212300000001</v>
          </cell>
          <cell r="AF665">
            <v>207.89397600000001</v>
          </cell>
          <cell r="AG665">
            <v>204.33765500000001</v>
          </cell>
          <cell r="AH665">
            <v>221.74</v>
          </cell>
          <cell r="AI665">
            <v>73.323488999999995</v>
          </cell>
          <cell r="AJ665">
            <v>72.823488999999995</v>
          </cell>
          <cell r="AK665">
            <v>72.320488999999995</v>
          </cell>
          <cell r="AL665">
            <v>71.814488999999995</v>
          </cell>
          <cell r="AM665">
            <v>71.306488999999999</v>
          </cell>
          <cell r="AN665">
            <v>70.796488999999994</v>
          </cell>
          <cell r="AO665">
            <v>70.283489000000003</v>
          </cell>
          <cell r="AP665">
            <v>69.768489000000002</v>
          </cell>
          <cell r="AQ665">
            <v>69.250489000000002</v>
          </cell>
          <cell r="AR665">
            <v>68.729489000000001</v>
          </cell>
          <cell r="AS665">
            <v>68.206489000000005</v>
          </cell>
          <cell r="AT665">
            <v>67.680488999999994</v>
          </cell>
        </row>
        <row r="666">
          <cell r="A666" t="str">
            <v>ULHPOther Gas Revenue</v>
          </cell>
          <cell r="B666" t="str">
            <v>ULHP</v>
          </cell>
          <cell r="C666" t="str">
            <v>Other Gas Revenue</v>
          </cell>
          <cell r="D666">
            <v>646.20139800000004</v>
          </cell>
          <cell r="E666">
            <v>1065.2360000000001</v>
          </cell>
          <cell r="F666">
            <v>-541.43299999999999</v>
          </cell>
          <cell r="G666">
            <v>1733.95929</v>
          </cell>
          <cell r="H666">
            <v>76.125</v>
          </cell>
          <cell r="I666">
            <v>77.266874999999999</v>
          </cell>
          <cell r="J666">
            <v>78.425877999999997</v>
          </cell>
          <cell r="K666">
            <v>0</v>
          </cell>
          <cell r="L666">
            <v>0</v>
          </cell>
          <cell r="M666">
            <v>282.09699999999998</v>
          </cell>
          <cell r="N666">
            <v>45.192</v>
          </cell>
          <cell r="O666">
            <v>45.774000000000001</v>
          </cell>
          <cell r="P666">
            <v>47.646000000000001</v>
          </cell>
          <cell r="Q666">
            <v>54.753999999999998</v>
          </cell>
          <cell r="R666">
            <v>45.134999999999998</v>
          </cell>
          <cell r="S666">
            <v>43.905999999999999</v>
          </cell>
          <cell r="T666">
            <v>44.939</v>
          </cell>
          <cell r="U666">
            <v>52.283999999999999</v>
          </cell>
          <cell r="V666">
            <v>-1203.1600000000001</v>
          </cell>
          <cell r="W666">
            <v>60.395000000000003</v>
          </cell>
          <cell r="X666">
            <v>1341.6020000000001</v>
          </cell>
          <cell r="Y666">
            <v>43.435809999999996</v>
          </cell>
          <cell r="Z666">
            <v>37.035809999999998</v>
          </cell>
          <cell r="AA666">
            <v>27.43581</v>
          </cell>
          <cell r="AB666">
            <v>30.635809999999999</v>
          </cell>
          <cell r="AC666">
            <v>27.43581</v>
          </cell>
          <cell r="AD666">
            <v>24.235810000000001</v>
          </cell>
          <cell r="AE666">
            <v>21.035810000000001</v>
          </cell>
          <cell r="AF666">
            <v>43.435809999999996</v>
          </cell>
          <cell r="AG666">
            <v>43.435809999999996</v>
          </cell>
          <cell r="AH666">
            <v>33.840000000000003</v>
          </cell>
          <cell r="AI666">
            <v>6.34375</v>
          </cell>
          <cell r="AJ666">
            <v>6.34375</v>
          </cell>
          <cell r="AK666">
            <v>6.34375</v>
          </cell>
          <cell r="AL666">
            <v>6.34375</v>
          </cell>
          <cell r="AM666">
            <v>6.34375</v>
          </cell>
          <cell r="AN666">
            <v>6.34375</v>
          </cell>
          <cell r="AO666">
            <v>6.34375</v>
          </cell>
          <cell r="AP666">
            <v>6.34375</v>
          </cell>
          <cell r="AQ666">
            <v>6.34375</v>
          </cell>
          <cell r="AR666">
            <v>6.34375</v>
          </cell>
          <cell r="AS666">
            <v>6.34375</v>
          </cell>
          <cell r="AT666">
            <v>6.34375</v>
          </cell>
        </row>
        <row r="667">
          <cell r="A667" t="str">
            <v>ULHPOther Income</v>
          </cell>
          <cell r="B667" t="str">
            <v>ULHP</v>
          </cell>
          <cell r="C667" t="str">
            <v>Other Income</v>
          </cell>
          <cell r="D667">
            <v>3378.0652909999999</v>
          </cell>
          <cell r="E667">
            <v>0</v>
          </cell>
          <cell r="F667">
            <v>0</v>
          </cell>
          <cell r="G667">
            <v>0</v>
          </cell>
          <cell r="H667">
            <v>2139.5357519999998</v>
          </cell>
          <cell r="I667">
            <v>2171.6287910000001</v>
          </cell>
          <cell r="J667">
            <v>2204.203223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178.294646</v>
          </cell>
          <cell r="AJ667">
            <v>178.294646</v>
          </cell>
          <cell r="AK667">
            <v>178.294646</v>
          </cell>
          <cell r="AL667">
            <v>178.294646</v>
          </cell>
          <cell r="AM667">
            <v>178.294646</v>
          </cell>
          <cell r="AN667">
            <v>178.294646</v>
          </cell>
          <cell r="AO667">
            <v>178.294646</v>
          </cell>
          <cell r="AP667">
            <v>178.294646</v>
          </cell>
          <cell r="AQ667">
            <v>178.294646</v>
          </cell>
          <cell r="AR667">
            <v>178.294646</v>
          </cell>
          <cell r="AS667">
            <v>178.294646</v>
          </cell>
          <cell r="AT667">
            <v>178.294646</v>
          </cell>
        </row>
        <row r="668">
          <cell r="A668" t="str">
            <v>ULHPOther liabilities (CF)</v>
          </cell>
          <cell r="B668" t="str">
            <v>ULHP</v>
          </cell>
          <cell r="C668" t="str">
            <v>Other liabilities (CF)</v>
          </cell>
          <cell r="D668">
            <v>0</v>
          </cell>
          <cell r="E668">
            <v>0</v>
          </cell>
          <cell r="F668">
            <v>62</v>
          </cell>
          <cell r="G668">
            <v>-2219.0880000000002</v>
          </cell>
          <cell r="H668">
            <v>-746.41279999999995</v>
          </cell>
          <cell r="I668">
            <v>-743.17570000000001</v>
          </cell>
          <cell r="J668">
            <v>-628.87070000000006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-1770</v>
          </cell>
          <cell r="R668">
            <v>-70</v>
          </cell>
          <cell r="S668">
            <v>-381</v>
          </cell>
          <cell r="T668">
            <v>-206</v>
          </cell>
          <cell r="U668">
            <v>533</v>
          </cell>
          <cell r="V668">
            <v>1956</v>
          </cell>
          <cell r="W668">
            <v>-1829</v>
          </cell>
          <cell r="X668">
            <v>513</v>
          </cell>
          <cell r="Y668">
            <v>-97.617999999999995</v>
          </cell>
          <cell r="Z668">
            <v>-87.7</v>
          </cell>
          <cell r="AA668">
            <v>-88.144000000000005</v>
          </cell>
          <cell r="AB668">
            <v>-88.59</v>
          </cell>
          <cell r="AC668">
            <v>-89.037000000000006</v>
          </cell>
          <cell r="AD668">
            <v>-89.488</v>
          </cell>
          <cell r="AE668">
            <v>-89.941000000000003</v>
          </cell>
          <cell r="AF668">
            <v>-90.397000000000006</v>
          </cell>
          <cell r="AG668">
            <v>-90.852999999999994</v>
          </cell>
          <cell r="AH668">
            <v>-91.32</v>
          </cell>
          <cell r="AI668">
            <v>-62.200899999999997</v>
          </cell>
          <cell r="AJ668">
            <v>-62.200899999999997</v>
          </cell>
          <cell r="AK668">
            <v>-62.1999</v>
          </cell>
          <cell r="AL668">
            <v>-62.200899999999997</v>
          </cell>
          <cell r="AM668">
            <v>-62.200899999999997</v>
          </cell>
          <cell r="AN668">
            <v>-62.200899999999997</v>
          </cell>
          <cell r="AO668">
            <v>-62.200899999999997</v>
          </cell>
          <cell r="AP668">
            <v>-62.200899999999997</v>
          </cell>
          <cell r="AQ668">
            <v>-62.1999</v>
          </cell>
          <cell r="AR668">
            <v>-62.200899999999997</v>
          </cell>
          <cell r="AS668">
            <v>-62.200899999999997</v>
          </cell>
          <cell r="AT668">
            <v>-62.204900000000002</v>
          </cell>
        </row>
        <row r="669">
          <cell r="A669" t="str">
            <v>ULHPOther Operations &amp; Maintenance Expense</v>
          </cell>
          <cell r="B669" t="str">
            <v>ULHP</v>
          </cell>
          <cell r="C669" t="str">
            <v>Other Operations &amp; Maintenance Expense</v>
          </cell>
          <cell r="D669">
            <v>53703.642563000001</v>
          </cell>
          <cell r="E669">
            <v>55809.427000000003</v>
          </cell>
          <cell r="F669">
            <v>67291.596999999994</v>
          </cell>
          <cell r="G669">
            <v>98117.332672000004</v>
          </cell>
          <cell r="H669">
            <v>98312.605398</v>
          </cell>
          <cell r="I669">
            <v>98560.402459000004</v>
          </cell>
          <cell r="J669">
            <v>101890.031411</v>
          </cell>
          <cell r="K669">
            <v>0</v>
          </cell>
          <cell r="L669">
            <v>0</v>
          </cell>
          <cell r="M669">
            <v>15715.355</v>
          </cell>
          <cell r="N669">
            <v>5066.3729999999996</v>
          </cell>
          <cell r="O669">
            <v>5377.1769999999997</v>
          </cell>
          <cell r="P669">
            <v>7045.4260000000004</v>
          </cell>
          <cell r="Q669">
            <v>5554.5780000000004</v>
          </cell>
          <cell r="R669">
            <v>5688.2749999999996</v>
          </cell>
          <cell r="S669">
            <v>5734.848</v>
          </cell>
          <cell r="T669">
            <v>5290.1490000000003</v>
          </cell>
          <cell r="U669">
            <v>5978.6859999999997</v>
          </cell>
          <cell r="V669">
            <v>5840.73</v>
          </cell>
          <cell r="W669">
            <v>8643.2369999999992</v>
          </cell>
          <cell r="X669">
            <v>10005.841</v>
          </cell>
          <cell r="Y669">
            <v>7611.2875169999998</v>
          </cell>
          <cell r="Z669">
            <v>9462.3801469999999</v>
          </cell>
          <cell r="AA669">
            <v>8024.342877</v>
          </cell>
          <cell r="AB669">
            <v>8135.8331070000004</v>
          </cell>
          <cell r="AC669">
            <v>7641.1390469999997</v>
          </cell>
          <cell r="AD669">
            <v>7570.9700970000004</v>
          </cell>
          <cell r="AE669">
            <v>7576.1058469999998</v>
          </cell>
          <cell r="AF669">
            <v>7825.8177269999996</v>
          </cell>
          <cell r="AG669">
            <v>7852.4383070000003</v>
          </cell>
          <cell r="AH669">
            <v>7767.94</v>
          </cell>
          <cell r="AI669">
            <v>8685.707085</v>
          </cell>
          <cell r="AJ669">
            <v>8039.1032139999998</v>
          </cell>
          <cell r="AK669">
            <v>8265.0608790000006</v>
          </cell>
          <cell r="AL669">
            <v>9011.4096100000006</v>
          </cell>
          <cell r="AM669">
            <v>8905.5861619999996</v>
          </cell>
          <cell r="AN669">
            <v>8454.2875409999997</v>
          </cell>
          <cell r="AO669">
            <v>7720.2156340000001</v>
          </cell>
          <cell r="AP669">
            <v>7689.167563</v>
          </cell>
          <cell r="AQ669">
            <v>7729.1034730000001</v>
          </cell>
          <cell r="AR669">
            <v>7964.4459649999999</v>
          </cell>
          <cell r="AS669">
            <v>7978.9940329999999</v>
          </cell>
          <cell r="AT669">
            <v>7869.5242369999996</v>
          </cell>
        </row>
        <row r="670">
          <cell r="A670" t="str">
            <v>ULHPOther Tax Expense</v>
          </cell>
          <cell r="B670" t="str">
            <v>ULHP</v>
          </cell>
          <cell r="C670" t="str">
            <v>Other Tax Expense</v>
          </cell>
          <cell r="D670">
            <v>21.201740000000001</v>
          </cell>
          <cell r="E670">
            <v>288.25700000000001</v>
          </cell>
          <cell r="F670">
            <v>0.30499999999999999</v>
          </cell>
          <cell r="G670">
            <v>0</v>
          </cell>
          <cell r="H670">
            <v>7.8000040000000004</v>
          </cell>
          <cell r="I670">
            <v>7.8</v>
          </cell>
          <cell r="J670">
            <v>7.8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0.30499999999999999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1.1166670000000001</v>
          </cell>
          <cell r="AJ670">
            <v>0.41666700000000001</v>
          </cell>
          <cell r="AK670">
            <v>0.41666700000000001</v>
          </cell>
          <cell r="AL670">
            <v>1.1166670000000001</v>
          </cell>
          <cell r="AM670">
            <v>0.41666700000000001</v>
          </cell>
          <cell r="AN670">
            <v>0.41666700000000001</v>
          </cell>
          <cell r="AO670">
            <v>1.1166670000000001</v>
          </cell>
          <cell r="AP670">
            <v>0.41666700000000001</v>
          </cell>
          <cell r="AQ670">
            <v>0.41666700000000001</v>
          </cell>
          <cell r="AR670">
            <v>1.1166670000000001</v>
          </cell>
          <cell r="AS670">
            <v>0.41666700000000001</v>
          </cell>
          <cell r="AT670">
            <v>0.41666700000000001</v>
          </cell>
        </row>
        <row r="671">
          <cell r="A671" t="str">
            <v>ULHPOther Taxes Payable</v>
          </cell>
          <cell r="B671" t="str">
            <v>ULHP</v>
          </cell>
          <cell r="C671" t="str">
            <v>Other Taxes Payable</v>
          </cell>
          <cell r="D671">
            <v>298.02319299999999</v>
          </cell>
          <cell r="E671">
            <v>-570.52499999999998</v>
          </cell>
          <cell r="F671">
            <v>900.68</v>
          </cell>
          <cell r="G671">
            <v>14773.19</v>
          </cell>
          <cell r="H671">
            <v>23130.205999999998</v>
          </cell>
          <cell r="I671">
            <v>32024.106</v>
          </cell>
          <cell r="J671">
            <v>41633.506000000001</v>
          </cell>
          <cell r="K671">
            <v>0</v>
          </cell>
          <cell r="L671">
            <v>0</v>
          </cell>
          <cell r="M671">
            <v>505.887</v>
          </cell>
          <cell r="N671">
            <v>1224.8489999999999</v>
          </cell>
          <cell r="O671">
            <v>1674.404</v>
          </cell>
          <cell r="P671">
            <v>1731.729</v>
          </cell>
          <cell r="Q671">
            <v>2199.3359999999998</v>
          </cell>
          <cell r="R671">
            <v>4276.1589999999997</v>
          </cell>
          <cell r="S671">
            <v>3767.0859999999998</v>
          </cell>
          <cell r="T671">
            <v>3440.4960000000001</v>
          </cell>
          <cell r="U671">
            <v>-1779.3150000000001</v>
          </cell>
          <cell r="V671">
            <v>900.68</v>
          </cell>
          <cell r="W671">
            <v>7790.6049999999996</v>
          </cell>
          <cell r="X671">
            <v>8317.0020000000004</v>
          </cell>
          <cell r="Y671">
            <v>8962.6195829999997</v>
          </cell>
          <cell r="Z671">
            <v>9608.2371669999993</v>
          </cell>
          <cell r="AA671">
            <v>10253.85475</v>
          </cell>
          <cell r="AB671">
            <v>10899.472333</v>
          </cell>
          <cell r="AC671">
            <v>11545.089916999999</v>
          </cell>
          <cell r="AD671">
            <v>12190.7075</v>
          </cell>
          <cell r="AE671">
            <v>12836.325083</v>
          </cell>
          <cell r="AF671">
            <v>13481.942666000001</v>
          </cell>
          <cell r="AG671">
            <v>14127.56025</v>
          </cell>
          <cell r="AH671">
            <v>14773.19</v>
          </cell>
          <cell r="AI671">
            <v>15469.608</v>
          </cell>
          <cell r="AJ671">
            <v>16166.026</v>
          </cell>
          <cell r="AK671">
            <v>16862.444</v>
          </cell>
          <cell r="AL671">
            <v>17558.862000000001</v>
          </cell>
          <cell r="AM671">
            <v>18255.28</v>
          </cell>
          <cell r="AN671">
            <v>18951.698</v>
          </cell>
          <cell r="AO671">
            <v>19648.116000000002</v>
          </cell>
          <cell r="AP671">
            <v>20344.534</v>
          </cell>
          <cell r="AQ671">
            <v>21040.952000000001</v>
          </cell>
          <cell r="AR671">
            <v>21737.37</v>
          </cell>
          <cell r="AS671">
            <v>22433.788</v>
          </cell>
          <cell r="AT671">
            <v>23130.205999999998</v>
          </cell>
        </row>
        <row r="672">
          <cell r="A672" t="str">
            <v>ULHPPayroll Tax Expense - Total</v>
          </cell>
          <cell r="B672" t="str">
            <v>ULHP</v>
          </cell>
          <cell r="C672" t="str">
            <v>Payroll Tax Expense - Total</v>
          </cell>
          <cell r="D672">
            <v>960.31759799999998</v>
          </cell>
          <cell r="E672">
            <v>1085.943</v>
          </cell>
          <cell r="F672">
            <v>1083.723</v>
          </cell>
          <cell r="G672">
            <v>2411.5201000000002</v>
          </cell>
          <cell r="H672">
            <v>2487.1288260000001</v>
          </cell>
          <cell r="I672">
            <v>2592.3709079999999</v>
          </cell>
          <cell r="J672">
            <v>2696.233088</v>
          </cell>
          <cell r="K672">
            <v>0</v>
          </cell>
          <cell r="L672">
            <v>0</v>
          </cell>
          <cell r="M672">
            <v>300.89100000000002</v>
          </cell>
          <cell r="N672">
            <v>109.932</v>
          </cell>
          <cell r="O672">
            <v>98.259</v>
          </cell>
          <cell r="P672">
            <v>102.54</v>
          </cell>
          <cell r="Q672">
            <v>101.79600000000001</v>
          </cell>
          <cell r="R672">
            <v>108.126</v>
          </cell>
          <cell r="S672">
            <v>104.161</v>
          </cell>
          <cell r="T672">
            <v>103.55500000000001</v>
          </cell>
          <cell r="U672">
            <v>103.563</v>
          </cell>
          <cell r="V672">
            <v>-49.1</v>
          </cell>
          <cell r="W672">
            <v>192.41900000000001</v>
          </cell>
          <cell r="X672">
            <v>239.08500000000001</v>
          </cell>
          <cell r="Y672">
            <v>197.98835</v>
          </cell>
          <cell r="Z672">
            <v>206.70247000000001</v>
          </cell>
          <cell r="AA672">
            <v>196.40048999999999</v>
          </cell>
          <cell r="AB672">
            <v>197.01642000000001</v>
          </cell>
          <cell r="AC672">
            <v>196.70676</v>
          </cell>
          <cell r="AD672">
            <v>189.27764999999999</v>
          </cell>
          <cell r="AE672">
            <v>198.65307000000001</v>
          </cell>
          <cell r="AF672">
            <v>202.08608000000001</v>
          </cell>
          <cell r="AG672">
            <v>198.02481</v>
          </cell>
          <cell r="AH672">
            <v>197.16</v>
          </cell>
          <cell r="AI672">
            <v>219.44884099999999</v>
          </cell>
          <cell r="AJ672">
            <v>212.822183</v>
          </cell>
          <cell r="AK672">
            <v>205.49921000000001</v>
          </cell>
          <cell r="AL672">
            <v>214.498289</v>
          </cell>
          <cell r="AM672">
            <v>203.84630799999999</v>
          </cell>
          <cell r="AN672">
            <v>204.46780799999999</v>
          </cell>
          <cell r="AO672">
            <v>204.10605000000001</v>
          </cell>
          <cell r="AP672">
            <v>196.427359</v>
          </cell>
          <cell r="AQ672">
            <v>206.15699799999999</v>
          </cell>
          <cell r="AR672">
            <v>209.735423</v>
          </cell>
          <cell r="AS672">
            <v>205.51978500000001</v>
          </cell>
          <cell r="AT672">
            <v>204.600573</v>
          </cell>
        </row>
        <row r="673">
          <cell r="A673" t="str">
            <v>ULHPPayroll Taxes - Utility - Total</v>
          </cell>
          <cell r="B673" t="str">
            <v>ULHP</v>
          </cell>
          <cell r="C673" t="str">
            <v>Payroll Taxes - Utility - Total</v>
          </cell>
          <cell r="D673">
            <v>960.31759799999998</v>
          </cell>
          <cell r="E673">
            <v>1085.943</v>
          </cell>
          <cell r="F673">
            <v>1025.7449999999999</v>
          </cell>
          <cell r="G673">
            <v>2370.8034400000001</v>
          </cell>
          <cell r="H673">
            <v>2475.930848</v>
          </cell>
          <cell r="I673">
            <v>2580.725011</v>
          </cell>
          <cell r="J673">
            <v>2684.1606360000001</v>
          </cell>
          <cell r="K673">
            <v>0</v>
          </cell>
          <cell r="L673">
            <v>0</v>
          </cell>
          <cell r="M673">
            <v>282.96300000000002</v>
          </cell>
          <cell r="N673">
            <v>115.276</v>
          </cell>
          <cell r="O673">
            <v>85.15</v>
          </cell>
          <cell r="P673">
            <v>111.351</v>
          </cell>
          <cell r="Q673">
            <v>96.251000000000005</v>
          </cell>
          <cell r="R673">
            <v>100.541</v>
          </cell>
          <cell r="S673">
            <v>99.182000000000002</v>
          </cell>
          <cell r="T673">
            <v>98.867999999999995</v>
          </cell>
          <cell r="U673">
            <v>91.433000000000007</v>
          </cell>
          <cell r="V673">
            <v>-55.27</v>
          </cell>
          <cell r="W673">
            <v>176.75700000000001</v>
          </cell>
          <cell r="X673">
            <v>222.90600000000001</v>
          </cell>
          <cell r="Y673">
            <v>197.15434999999999</v>
          </cell>
          <cell r="Z673">
            <v>205.74368999999999</v>
          </cell>
          <cell r="AA673">
            <v>195.56263000000001</v>
          </cell>
          <cell r="AB673">
            <v>196.13650999999999</v>
          </cell>
          <cell r="AC673">
            <v>195.78498999999999</v>
          </cell>
          <cell r="AD673">
            <v>188.4359</v>
          </cell>
          <cell r="AE673">
            <v>197.7313</v>
          </cell>
          <cell r="AF673">
            <v>201.20616999999999</v>
          </cell>
          <cell r="AG673">
            <v>197.14490000000001</v>
          </cell>
          <cell r="AH673">
            <v>196.24</v>
          </cell>
          <cell r="AI673">
            <v>218.43359100000001</v>
          </cell>
          <cell r="AJ673">
            <v>211.85220799999999</v>
          </cell>
          <cell r="AK673">
            <v>204.633681</v>
          </cell>
          <cell r="AL673">
            <v>213.50326100000001</v>
          </cell>
          <cell r="AM673">
            <v>202.97679099999999</v>
          </cell>
          <cell r="AN673">
            <v>203.55467100000001</v>
          </cell>
          <cell r="AO673">
            <v>203.149472</v>
          </cell>
          <cell r="AP673">
            <v>195.55382399999999</v>
          </cell>
          <cell r="AQ673">
            <v>205.20042100000001</v>
          </cell>
          <cell r="AR673">
            <v>208.82228699999999</v>
          </cell>
          <cell r="AS673">
            <v>204.60664800000001</v>
          </cell>
          <cell r="AT673">
            <v>203.64399499999999</v>
          </cell>
        </row>
        <row r="674">
          <cell r="A674" t="str">
            <v>ULHPPreferred Stock Dividend Expense</v>
          </cell>
          <cell r="B674" t="str">
            <v>ULHP</v>
          </cell>
          <cell r="C674" t="str">
            <v>Preferred Stock Dividend Expense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</row>
        <row r="675">
          <cell r="A675" t="str">
            <v>ULHPPrepayments and Other (CF)</v>
          </cell>
          <cell r="B675" t="str">
            <v>ULHP</v>
          </cell>
          <cell r="C675" t="str">
            <v>Prepayments and Other (CF)</v>
          </cell>
          <cell r="D675">
            <v>0</v>
          </cell>
          <cell r="E675">
            <v>0</v>
          </cell>
          <cell r="F675">
            <v>-4215</v>
          </cell>
          <cell r="G675">
            <v>2519</v>
          </cell>
          <cell r="H675">
            <v>0</v>
          </cell>
          <cell r="I675">
            <v>4610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-794</v>
          </cell>
          <cell r="R675">
            <v>98</v>
          </cell>
          <cell r="S675">
            <v>98</v>
          </cell>
          <cell r="T675">
            <v>98</v>
          </cell>
          <cell r="U675">
            <v>98</v>
          </cell>
          <cell r="V675">
            <v>-3813</v>
          </cell>
          <cell r="W675">
            <v>724</v>
          </cell>
          <cell r="X675">
            <v>-216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2011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</row>
        <row r="676">
          <cell r="A676" t="str">
            <v>ULHPPrepayments and Others</v>
          </cell>
          <cell r="B676" t="str">
            <v>ULHP</v>
          </cell>
          <cell r="C676" t="str">
            <v>Prepayments and Others</v>
          </cell>
          <cell r="D676">
            <v>278.90548699999999</v>
          </cell>
          <cell r="E676">
            <v>284.77</v>
          </cell>
          <cell r="F676">
            <v>4499.6499999999996</v>
          </cell>
          <cell r="G676">
            <v>7885.05</v>
          </cell>
          <cell r="H676">
            <v>7885.05</v>
          </cell>
          <cell r="I676">
            <v>3275.05</v>
          </cell>
          <cell r="J676">
            <v>3275.05</v>
          </cell>
          <cell r="K676">
            <v>0</v>
          </cell>
          <cell r="L676">
            <v>0</v>
          </cell>
          <cell r="M676">
            <v>142.38499999999999</v>
          </cell>
          <cell r="N676">
            <v>782.74800000000005</v>
          </cell>
          <cell r="O676">
            <v>711.60699999999997</v>
          </cell>
          <cell r="P676">
            <v>1176.4949999999999</v>
          </cell>
          <cell r="Q676">
            <v>1078.606</v>
          </cell>
          <cell r="R676">
            <v>980.71699999999998</v>
          </cell>
          <cell r="S676">
            <v>882.82799999999997</v>
          </cell>
          <cell r="T676">
            <v>784.93799999999999</v>
          </cell>
          <cell r="U676">
            <v>687.04899999999998</v>
          </cell>
          <cell r="V676">
            <v>4499.6499999999996</v>
          </cell>
          <cell r="W676">
            <v>9679.7690000000002</v>
          </cell>
          <cell r="X676">
            <v>9896.0529999999999</v>
          </cell>
          <cell r="Y676">
            <v>9896.0529999999999</v>
          </cell>
          <cell r="Z676">
            <v>9896.0529999999999</v>
          </cell>
          <cell r="AA676">
            <v>9896.0529999999999</v>
          </cell>
          <cell r="AB676">
            <v>9896.0529999999999</v>
          </cell>
          <cell r="AC676">
            <v>9896.0529999999999</v>
          </cell>
          <cell r="AD676">
            <v>9896.0529999999999</v>
          </cell>
          <cell r="AE676">
            <v>9896.0529999999999</v>
          </cell>
          <cell r="AF676">
            <v>9896.0529999999999</v>
          </cell>
          <cell r="AG676">
            <v>9896.0529999999999</v>
          </cell>
          <cell r="AH676">
            <v>7885.05</v>
          </cell>
          <cell r="AI676">
            <v>7885.05</v>
          </cell>
          <cell r="AJ676">
            <v>7885.05</v>
          </cell>
          <cell r="AK676">
            <v>7885.05</v>
          </cell>
          <cell r="AL676">
            <v>7885.05</v>
          </cell>
          <cell r="AM676">
            <v>7885.05</v>
          </cell>
          <cell r="AN676">
            <v>7885.05</v>
          </cell>
          <cell r="AO676">
            <v>7885.05</v>
          </cell>
          <cell r="AP676">
            <v>7885.05</v>
          </cell>
          <cell r="AQ676">
            <v>7885.05</v>
          </cell>
          <cell r="AR676">
            <v>7885.05</v>
          </cell>
          <cell r="AS676">
            <v>7885.05</v>
          </cell>
          <cell r="AT676">
            <v>7885.05</v>
          </cell>
        </row>
        <row r="677">
          <cell r="A677" t="str">
            <v>ULHPPretax Operating Income (Utility Only)</v>
          </cell>
          <cell r="B677" t="str">
            <v>ULHP</v>
          </cell>
          <cell r="C677" t="str">
            <v>Pretax Operating Income (Utility Only)</v>
          </cell>
          <cell r="D677">
            <v>31375.992595</v>
          </cell>
          <cell r="E677">
            <v>33380.326000000001</v>
          </cell>
          <cell r="F677">
            <v>26492.527999999998</v>
          </cell>
          <cell r="G677">
            <v>28101.188455</v>
          </cell>
          <cell r="H677">
            <v>70188.918042999998</v>
          </cell>
          <cell r="I677">
            <v>69852.170339999997</v>
          </cell>
          <cell r="J677">
            <v>69409.273602999994</v>
          </cell>
          <cell r="K677">
            <v>0</v>
          </cell>
          <cell r="L677">
            <v>0</v>
          </cell>
          <cell r="M677">
            <v>10367.593000000001</v>
          </cell>
          <cell r="N677">
            <v>970.58</v>
          </cell>
          <cell r="O677">
            <v>439.78199999999998</v>
          </cell>
          <cell r="P677">
            <v>-1141.8820000000001</v>
          </cell>
          <cell r="Q677">
            <v>1467.8879999999999</v>
          </cell>
          <cell r="R677">
            <v>2606.3820000000001</v>
          </cell>
          <cell r="S677">
            <v>3004.9589999999998</v>
          </cell>
          <cell r="T677">
            <v>1388.7719999999999</v>
          </cell>
          <cell r="U677">
            <v>3133.1439999999998</v>
          </cell>
          <cell r="V677">
            <v>4255.3100000000004</v>
          </cell>
          <cell r="W677">
            <v>7947.9120999999996</v>
          </cell>
          <cell r="X677">
            <v>4959.4871000000003</v>
          </cell>
          <cell r="Y677">
            <v>6167.4836349999996</v>
          </cell>
          <cell r="Z677">
            <v>-2396.1544410000001</v>
          </cell>
          <cell r="AA677">
            <v>225.35342800000001</v>
          </cell>
          <cell r="AB677">
            <v>132.875913</v>
          </cell>
          <cell r="AC677">
            <v>319.07976400000001</v>
          </cell>
          <cell r="AD677">
            <v>1318.282316</v>
          </cell>
          <cell r="AE677">
            <v>142.39348899999999</v>
          </cell>
          <cell r="AF677">
            <v>711.76720299999999</v>
          </cell>
          <cell r="AG677">
            <v>2289.4379490000001</v>
          </cell>
          <cell r="AH677">
            <v>6283.27</v>
          </cell>
          <cell r="AI677">
            <v>10822.893050000001</v>
          </cell>
          <cell r="AJ677">
            <v>9394.8869969999996</v>
          </cell>
          <cell r="AK677">
            <v>7891.1165360000005</v>
          </cell>
          <cell r="AL677">
            <v>3353.7552949999999</v>
          </cell>
          <cell r="AM677">
            <v>-142.771716</v>
          </cell>
          <cell r="AN677">
            <v>4655.0135250000003</v>
          </cell>
          <cell r="AO677">
            <v>7243.726686</v>
          </cell>
          <cell r="AP677">
            <v>7470.8975920000003</v>
          </cell>
          <cell r="AQ677">
            <v>2574.2469550000001</v>
          </cell>
          <cell r="AR677">
            <v>2346.5777050000002</v>
          </cell>
          <cell r="AS677">
            <v>5059.7348629999997</v>
          </cell>
          <cell r="AT677">
            <v>9518.8405540000003</v>
          </cell>
        </row>
        <row r="678">
          <cell r="A678" t="str">
            <v>ULHPProceeds from Sale of Subs and Equity in Investments (CF)</v>
          </cell>
          <cell r="B678" t="str">
            <v>ULHP</v>
          </cell>
          <cell r="C678" t="str">
            <v>Proceeds from Sale of Subs and Equity in Investments (CF)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</row>
        <row r="679">
          <cell r="A679" t="str">
            <v>ULHPProperty Tax Expense - Total</v>
          </cell>
          <cell r="B679" t="str">
            <v>ULHP</v>
          </cell>
          <cell r="C679" t="str">
            <v>Property Tax Expense - Total</v>
          </cell>
          <cell r="D679">
            <v>3431.2711490000002</v>
          </cell>
          <cell r="E679">
            <v>2169.328</v>
          </cell>
          <cell r="F679">
            <v>3639.7289999999998</v>
          </cell>
          <cell r="G679">
            <v>7747.4142499999998</v>
          </cell>
          <cell r="H679">
            <v>8357.0159999999996</v>
          </cell>
          <cell r="I679">
            <v>8893.9</v>
          </cell>
          <cell r="J679">
            <v>9609.4</v>
          </cell>
          <cell r="K679">
            <v>0</v>
          </cell>
          <cell r="L679">
            <v>0</v>
          </cell>
          <cell r="M679">
            <v>1137.501</v>
          </cell>
          <cell r="N679">
            <v>379.16699999999997</v>
          </cell>
          <cell r="O679">
            <v>379.16699999999997</v>
          </cell>
          <cell r="P679">
            <v>379.16699999999997</v>
          </cell>
          <cell r="Q679">
            <v>379.16699999999997</v>
          </cell>
          <cell r="R679">
            <v>209.75899999999999</v>
          </cell>
          <cell r="S679">
            <v>-373.68299999999999</v>
          </cell>
          <cell r="T679">
            <v>379.16699999999997</v>
          </cell>
          <cell r="U679">
            <v>379.16699999999997</v>
          </cell>
          <cell r="V679">
            <v>391.15</v>
          </cell>
          <cell r="W679">
            <v>645.61800000000005</v>
          </cell>
          <cell r="X679">
            <v>645.61800000000005</v>
          </cell>
          <cell r="Y679">
            <v>645.61758299999997</v>
          </cell>
          <cell r="Z679">
            <v>645.61758299999997</v>
          </cell>
          <cell r="AA679">
            <v>645.61758299999997</v>
          </cell>
          <cell r="AB679">
            <v>645.61758299999997</v>
          </cell>
          <cell r="AC679">
            <v>645.61758299999997</v>
          </cell>
          <cell r="AD679">
            <v>645.61758299999997</v>
          </cell>
          <cell r="AE679">
            <v>645.61758299999997</v>
          </cell>
          <cell r="AF679">
            <v>645.61758299999997</v>
          </cell>
          <cell r="AG679">
            <v>645.61758299999997</v>
          </cell>
          <cell r="AH679">
            <v>645.62</v>
          </cell>
          <cell r="AI679">
            <v>696.41800000000001</v>
          </cell>
          <cell r="AJ679">
            <v>696.41800000000001</v>
          </cell>
          <cell r="AK679">
            <v>696.41800000000001</v>
          </cell>
          <cell r="AL679">
            <v>696.41800000000001</v>
          </cell>
          <cell r="AM679">
            <v>696.41800000000001</v>
          </cell>
          <cell r="AN679">
            <v>696.41800000000001</v>
          </cell>
          <cell r="AO679">
            <v>696.41800000000001</v>
          </cell>
          <cell r="AP679">
            <v>696.41800000000001</v>
          </cell>
          <cell r="AQ679">
            <v>696.41800000000001</v>
          </cell>
          <cell r="AR679">
            <v>696.41800000000001</v>
          </cell>
          <cell r="AS679">
            <v>696.41800000000001</v>
          </cell>
          <cell r="AT679">
            <v>696.41800000000001</v>
          </cell>
        </row>
        <row r="680">
          <cell r="A680" t="str">
            <v>ULHPProperty Tax Expense - Utility</v>
          </cell>
          <cell r="B680" t="str">
            <v>ULHP</v>
          </cell>
          <cell r="C680" t="str">
            <v>Property Tax Expense - Utility</v>
          </cell>
          <cell r="D680">
            <v>3431.2711490000002</v>
          </cell>
          <cell r="E680">
            <v>2169.328</v>
          </cell>
          <cell r="F680">
            <v>3639.7289999999998</v>
          </cell>
          <cell r="G680">
            <v>7733.1525000000001</v>
          </cell>
          <cell r="H680">
            <v>8339.0159999999996</v>
          </cell>
          <cell r="I680">
            <v>8874.9</v>
          </cell>
          <cell r="J680">
            <v>9589.4</v>
          </cell>
          <cell r="K680">
            <v>0</v>
          </cell>
          <cell r="L680">
            <v>0</v>
          </cell>
          <cell r="M680">
            <v>1137.501</v>
          </cell>
          <cell r="N680">
            <v>379.16699999999997</v>
          </cell>
          <cell r="O680">
            <v>379.16699999999997</v>
          </cell>
          <cell r="P680">
            <v>379.16699999999997</v>
          </cell>
          <cell r="Q680">
            <v>379.16699999999997</v>
          </cell>
          <cell r="R680">
            <v>209.75899999999999</v>
          </cell>
          <cell r="S680">
            <v>-373.68299999999999</v>
          </cell>
          <cell r="T680">
            <v>379.16699999999997</v>
          </cell>
          <cell r="U680">
            <v>379.16699999999997</v>
          </cell>
          <cell r="V680">
            <v>391.15</v>
          </cell>
          <cell r="W680">
            <v>645.61800000000005</v>
          </cell>
          <cell r="X680">
            <v>645.61800000000005</v>
          </cell>
          <cell r="Y680">
            <v>644.19183299999997</v>
          </cell>
          <cell r="Z680">
            <v>644.19183299999997</v>
          </cell>
          <cell r="AA680">
            <v>644.19183299999997</v>
          </cell>
          <cell r="AB680">
            <v>644.19183299999997</v>
          </cell>
          <cell r="AC680">
            <v>644.19183299999997</v>
          </cell>
          <cell r="AD680">
            <v>644.19183299999997</v>
          </cell>
          <cell r="AE680">
            <v>644.19183299999997</v>
          </cell>
          <cell r="AF680">
            <v>644.19183299999997</v>
          </cell>
          <cell r="AG680">
            <v>644.19183299999997</v>
          </cell>
          <cell r="AH680">
            <v>644.19000000000005</v>
          </cell>
          <cell r="AI680">
            <v>694.91800000000001</v>
          </cell>
          <cell r="AJ680">
            <v>694.91800000000001</v>
          </cell>
          <cell r="AK680">
            <v>694.91800000000001</v>
          </cell>
          <cell r="AL680">
            <v>694.91800000000001</v>
          </cell>
          <cell r="AM680">
            <v>694.91800000000001</v>
          </cell>
          <cell r="AN680">
            <v>694.91800000000001</v>
          </cell>
          <cell r="AO680">
            <v>694.91800000000001</v>
          </cell>
          <cell r="AP680">
            <v>694.91800000000001</v>
          </cell>
          <cell r="AQ680">
            <v>694.91800000000001</v>
          </cell>
          <cell r="AR680">
            <v>694.91800000000001</v>
          </cell>
          <cell r="AS680">
            <v>694.91800000000001</v>
          </cell>
          <cell r="AT680">
            <v>694.91800000000001</v>
          </cell>
        </row>
        <row r="681">
          <cell r="A681" t="str">
            <v>ULHPPurchased &amp; Exchanged Power</v>
          </cell>
          <cell r="B681" t="str">
            <v>ULHP</v>
          </cell>
          <cell r="C681" t="str">
            <v>Purchased &amp; Exchanged Power</v>
          </cell>
          <cell r="D681">
            <v>154572.19042999999</v>
          </cell>
          <cell r="E681">
            <v>162497.29300000001</v>
          </cell>
          <cell r="F681">
            <v>168157.73199999999</v>
          </cell>
          <cell r="G681">
            <v>33652.608999999997</v>
          </cell>
          <cell r="H681">
            <v>50776.975828000002</v>
          </cell>
          <cell r="I681">
            <v>39820.244393000001</v>
          </cell>
          <cell r="J681">
            <v>42545.015848000003</v>
          </cell>
          <cell r="K681">
            <v>0</v>
          </cell>
          <cell r="L681">
            <v>0</v>
          </cell>
          <cell r="M681">
            <v>39500.875</v>
          </cell>
          <cell r="N681">
            <v>11675.416999999999</v>
          </cell>
          <cell r="O681">
            <v>12078.025</v>
          </cell>
          <cell r="P681">
            <v>16182.177</v>
          </cell>
          <cell r="Q681">
            <v>17760.620999999999</v>
          </cell>
          <cell r="R681">
            <v>17382.303</v>
          </cell>
          <cell r="S681">
            <v>13884.779</v>
          </cell>
          <cell r="T681">
            <v>12606.022000000001</v>
          </cell>
          <cell r="U681">
            <v>10605.852999999999</v>
          </cell>
          <cell r="V681">
            <v>16481.66</v>
          </cell>
          <cell r="W681">
            <v>1141.8630000000001</v>
          </cell>
          <cell r="X681">
            <v>331.43099999999998</v>
          </cell>
          <cell r="Y681">
            <v>1757.5309999999999</v>
          </cell>
          <cell r="Z681">
            <v>5995.3909999999996</v>
          </cell>
          <cell r="AA681">
            <v>2162.7689999999998</v>
          </cell>
          <cell r="AB681">
            <v>3726.8519999999999</v>
          </cell>
          <cell r="AC681">
            <v>3955.2449999999999</v>
          </cell>
          <cell r="AD681">
            <v>3725.2660000000001</v>
          </cell>
          <cell r="AE681">
            <v>3148.306</v>
          </cell>
          <cell r="AF681">
            <v>2446.319</v>
          </cell>
          <cell r="AG681">
            <v>2492.3560000000002</v>
          </cell>
          <cell r="AH681">
            <v>2769.28</v>
          </cell>
          <cell r="AI681">
            <v>3005.0210929999998</v>
          </cell>
          <cell r="AJ681">
            <v>2410.4766960000002</v>
          </cell>
          <cell r="AK681">
            <v>6735.9330980000004</v>
          </cell>
          <cell r="AL681">
            <v>10337.099760999999</v>
          </cell>
          <cell r="AM681">
            <v>4020.1323419999999</v>
          </cell>
          <cell r="AN681">
            <v>3995.1902140000002</v>
          </cell>
          <cell r="AO681">
            <v>5059.6056150000004</v>
          </cell>
          <cell r="AP681">
            <v>4968.3704699999998</v>
          </cell>
          <cell r="AQ681">
            <v>3248.377778</v>
          </cell>
          <cell r="AR681">
            <v>2049.1035430000002</v>
          </cell>
          <cell r="AS681">
            <v>2215.7868119999998</v>
          </cell>
          <cell r="AT681">
            <v>2731.8784059999998</v>
          </cell>
        </row>
        <row r="682">
          <cell r="A682" t="str">
            <v>ULHPRedemption of long-term debt (CF)</v>
          </cell>
          <cell r="B682" t="str">
            <v>ULHP</v>
          </cell>
          <cell r="C682" t="str">
            <v>Redemption of long-term debt (CF)</v>
          </cell>
          <cell r="D682">
            <v>-20000</v>
          </cell>
          <cell r="E682">
            <v>0</v>
          </cell>
          <cell r="F682">
            <v>0</v>
          </cell>
          <cell r="G682">
            <v>-14904.763000000001</v>
          </cell>
          <cell r="H682">
            <v>-1</v>
          </cell>
          <cell r="I682">
            <v>-20000</v>
          </cell>
          <cell r="J682">
            <v>-20000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-95</v>
          </cell>
          <cell r="Y682">
            <v>0</v>
          </cell>
          <cell r="Z682">
            <v>-14809.763000000001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-1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</row>
        <row r="683">
          <cell r="A683" t="str">
            <v>ULHPRegulatory Assets Amortization (CF)</v>
          </cell>
          <cell r="B683" t="str">
            <v>ULHP</v>
          </cell>
          <cell r="C683" t="str">
            <v>Regulatory Assets Amortization (CF)</v>
          </cell>
          <cell r="D683">
            <v>-8089.7478030000002</v>
          </cell>
          <cell r="E683">
            <v>3153.3679999999999</v>
          </cell>
          <cell r="F683">
            <v>3847</v>
          </cell>
          <cell r="G683">
            <v>1098.3657900000001</v>
          </cell>
          <cell r="H683">
            <v>2986.5948400000002</v>
          </cell>
          <cell r="I683">
            <v>3000.4549999999999</v>
          </cell>
          <cell r="J683">
            <v>2916.9038999999998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2217</v>
          </cell>
          <cell r="R683">
            <v>260</v>
          </cell>
          <cell r="S683">
            <v>220</v>
          </cell>
          <cell r="T683">
            <v>172</v>
          </cell>
          <cell r="U683">
            <v>242</v>
          </cell>
          <cell r="V683">
            <v>736</v>
          </cell>
          <cell r="W683">
            <v>587</v>
          </cell>
          <cell r="X683">
            <v>491</v>
          </cell>
          <cell r="Y683">
            <v>58.253373000000003</v>
          </cell>
          <cell r="Z683">
            <v>-0.43212699999999998</v>
          </cell>
          <cell r="AA683">
            <v>-48.432606999999997</v>
          </cell>
          <cell r="AB683">
            <v>-33.432696999999997</v>
          </cell>
          <cell r="AC683">
            <v>12.568923</v>
          </cell>
          <cell r="AD683">
            <v>22.567392999999999</v>
          </cell>
          <cell r="AE683">
            <v>-0.43107699999999999</v>
          </cell>
          <cell r="AF683">
            <v>-49.432696999999997</v>
          </cell>
          <cell r="AG683">
            <v>-18.432697000000001</v>
          </cell>
          <cell r="AH683">
            <v>77.569999999999993</v>
          </cell>
          <cell r="AI683">
            <v>372.04957000000002</v>
          </cell>
          <cell r="AJ683">
            <v>340.04957000000002</v>
          </cell>
          <cell r="AK683">
            <v>289.04957000000002</v>
          </cell>
          <cell r="AL683">
            <v>224.04956999999999</v>
          </cell>
          <cell r="AM683">
            <v>176.04956999999999</v>
          </cell>
          <cell r="AN683">
            <v>191.04956999999999</v>
          </cell>
          <cell r="AO683">
            <v>238.04956999999999</v>
          </cell>
          <cell r="AP683">
            <v>248.04956999999999</v>
          </cell>
          <cell r="AQ683">
            <v>226.04956999999999</v>
          </cell>
          <cell r="AR683">
            <v>175.04956999999999</v>
          </cell>
          <cell r="AS683">
            <v>206.04956999999999</v>
          </cell>
          <cell r="AT683">
            <v>301.04957000000002</v>
          </cell>
        </row>
        <row r="684">
          <cell r="A684" t="str">
            <v>ULHPRegulatory Assets Deferrals (CF)</v>
          </cell>
          <cell r="B684" t="str">
            <v>ULHP</v>
          </cell>
          <cell r="C684" t="str">
            <v>Regulatory Assets Deferrals (CF)</v>
          </cell>
          <cell r="D684">
            <v>0</v>
          </cell>
          <cell r="E684">
            <v>0</v>
          </cell>
          <cell r="F684">
            <v>-5459</v>
          </cell>
          <cell r="G684">
            <v>-1528.232</v>
          </cell>
          <cell r="H684">
            <v>-4786.2857110000004</v>
          </cell>
          <cell r="I684">
            <v>-3822.058399</v>
          </cell>
          <cell r="J684">
            <v>-3345.6404240000002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1436</v>
          </cell>
          <cell r="R684">
            <v>-406</v>
          </cell>
          <cell r="S684">
            <v>-86</v>
          </cell>
          <cell r="T684">
            <v>-1683</v>
          </cell>
          <cell r="U684">
            <v>-2946</v>
          </cell>
          <cell r="V684">
            <v>-1774</v>
          </cell>
          <cell r="W684">
            <v>330</v>
          </cell>
          <cell r="X684">
            <v>-627</v>
          </cell>
          <cell r="Y684">
            <v>0</v>
          </cell>
          <cell r="Z684">
            <v>-1231.232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3603.6727390000001</v>
          </cell>
          <cell r="AJ684">
            <v>-3885.2350510000001</v>
          </cell>
          <cell r="AK684">
            <v>-5405.9961240000002</v>
          </cell>
          <cell r="AL684">
            <v>-5735.495715</v>
          </cell>
          <cell r="AM684">
            <v>-3383.0569310000001</v>
          </cell>
          <cell r="AN684">
            <v>-545.13185099999998</v>
          </cell>
          <cell r="AO684">
            <v>-92.601940999999997</v>
          </cell>
          <cell r="AP684">
            <v>-102.997407</v>
          </cell>
          <cell r="AQ684">
            <v>-7.2678669999999999</v>
          </cell>
          <cell r="AR684">
            <v>1110.727846</v>
          </cell>
          <cell r="AS684">
            <v>3641.8890419999998</v>
          </cell>
          <cell r="AT684">
            <v>6015.2075489999997</v>
          </cell>
        </row>
        <row r="685">
          <cell r="A685" t="str">
            <v>ULHPRetirement of preferred stock (CF)</v>
          </cell>
          <cell r="B685" t="str">
            <v>ULHP</v>
          </cell>
          <cell r="C685" t="str">
            <v>Retirement of preferred stock (CF)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</row>
        <row r="686">
          <cell r="A686" t="str">
            <v>ULHPRevenue Tax Expense</v>
          </cell>
          <cell r="B686" t="str">
            <v>ULHP</v>
          </cell>
          <cell r="C686" t="str">
            <v>Revenue Tax Expense</v>
          </cell>
          <cell r="D686">
            <v>0</v>
          </cell>
          <cell r="E686">
            <v>0</v>
          </cell>
          <cell r="F686">
            <v>230.90600000000001</v>
          </cell>
          <cell r="G686">
            <v>34.048000000000002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46.51</v>
          </cell>
          <cell r="N686">
            <v>36.335000000000001</v>
          </cell>
          <cell r="O686">
            <v>76.957999999999998</v>
          </cell>
          <cell r="P686">
            <v>37.723999999999997</v>
          </cell>
          <cell r="Q686">
            <v>-14.657999999999999</v>
          </cell>
          <cell r="R686">
            <v>13.002000000000001</v>
          </cell>
          <cell r="S686">
            <v>5.9809999999999999</v>
          </cell>
          <cell r="T686">
            <v>9.6750000000000007</v>
          </cell>
          <cell r="U686">
            <v>6.5389999999999997</v>
          </cell>
          <cell r="V686">
            <v>12.84</v>
          </cell>
          <cell r="W686">
            <v>13.769</v>
          </cell>
          <cell r="X686">
            <v>13.179</v>
          </cell>
          <cell r="Y686">
            <v>0</v>
          </cell>
          <cell r="Z686">
            <v>0.7</v>
          </cell>
          <cell r="AA686">
            <v>0</v>
          </cell>
          <cell r="AB686">
            <v>0</v>
          </cell>
          <cell r="AC686">
            <v>0.7</v>
          </cell>
          <cell r="AD686">
            <v>5</v>
          </cell>
          <cell r="AE686">
            <v>0</v>
          </cell>
          <cell r="AF686">
            <v>0.7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</row>
        <row r="687">
          <cell r="A687" t="str">
            <v>ULHPSales for Resale</v>
          </cell>
          <cell r="B687" t="str">
            <v>ULHP</v>
          </cell>
          <cell r="C687" t="str">
            <v>Sales for Resale</v>
          </cell>
          <cell r="D687">
            <v>0</v>
          </cell>
          <cell r="E687">
            <v>0</v>
          </cell>
          <cell r="F687">
            <v>0</v>
          </cell>
          <cell r="G687">
            <v>13648.397591999999</v>
          </cell>
          <cell r="H687">
            <v>17670.011999999999</v>
          </cell>
          <cell r="I687">
            <v>21198.258000000002</v>
          </cell>
          <cell r="J687">
            <v>21562.118999999999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2594.8209999999999</v>
          </cell>
          <cell r="X687">
            <v>1858.0119999999999</v>
          </cell>
          <cell r="Y687">
            <v>3304.041592</v>
          </cell>
          <cell r="Z687">
            <v>1143.5954850000001</v>
          </cell>
          <cell r="AA687">
            <v>900.27738199999999</v>
          </cell>
          <cell r="AB687">
            <v>314.07413300000002</v>
          </cell>
          <cell r="AC687">
            <v>184.27600000000001</v>
          </cell>
          <cell r="AD687">
            <v>323.06099999999998</v>
          </cell>
          <cell r="AE687">
            <v>255.578</v>
          </cell>
          <cell r="AF687">
            <v>1196.835</v>
          </cell>
          <cell r="AG687">
            <v>1034.586</v>
          </cell>
          <cell r="AH687">
            <v>539.24</v>
          </cell>
          <cell r="AI687">
            <v>2115.0479999999998</v>
          </cell>
          <cell r="AJ687">
            <v>2401.8420000000001</v>
          </cell>
          <cell r="AK687">
            <v>1214.222</v>
          </cell>
          <cell r="AL687">
            <v>0</v>
          </cell>
          <cell r="AM687">
            <v>1767.9680000000001</v>
          </cell>
          <cell r="AN687">
            <v>1037.9760000000001</v>
          </cell>
          <cell r="AO687">
            <v>1098.0319999999999</v>
          </cell>
          <cell r="AP687">
            <v>1310.8489999999999</v>
          </cell>
          <cell r="AQ687">
            <v>1319.817</v>
          </cell>
          <cell r="AR687">
            <v>1894.424</v>
          </cell>
          <cell r="AS687">
            <v>1979.954</v>
          </cell>
          <cell r="AT687">
            <v>1529.88</v>
          </cell>
        </row>
        <row r="688">
          <cell r="A688" t="str">
            <v>ULHPState Taxes - Above</v>
          </cell>
          <cell r="B688" t="str">
            <v>ULHP</v>
          </cell>
          <cell r="C688" t="str">
            <v>State Taxes - Above</v>
          </cell>
          <cell r="D688">
            <v>0</v>
          </cell>
          <cell r="E688">
            <v>0</v>
          </cell>
          <cell r="F688">
            <v>2187</v>
          </cell>
          <cell r="G688">
            <v>977.9</v>
          </cell>
          <cell r="H688">
            <v>3090.2448380000001</v>
          </cell>
          <cell r="I688">
            <v>3011.8212170000002</v>
          </cell>
          <cell r="J688">
            <v>2985.9194149999998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2187</v>
          </cell>
          <cell r="W688">
            <v>12046.79</v>
          </cell>
          <cell r="X688">
            <v>-11118.49</v>
          </cell>
          <cell r="Y688">
            <v>319.99</v>
          </cell>
          <cell r="Z688">
            <v>-259.14999999999998</v>
          </cell>
          <cell r="AA688">
            <v>-77.87</v>
          </cell>
          <cell r="AB688">
            <v>-88.88</v>
          </cell>
          <cell r="AC688">
            <v>-79.83</v>
          </cell>
          <cell r="AD688">
            <v>-9.34</v>
          </cell>
          <cell r="AE688">
            <v>-92.37</v>
          </cell>
          <cell r="AF688">
            <v>-53.54</v>
          </cell>
          <cell r="AG688">
            <v>57.34</v>
          </cell>
          <cell r="AH688">
            <v>333.25</v>
          </cell>
          <cell r="AI688">
            <v>534.15724799999998</v>
          </cell>
          <cell r="AJ688">
            <v>457.06514700000002</v>
          </cell>
          <cell r="AK688">
            <v>378.24919899999998</v>
          </cell>
          <cell r="AL688">
            <v>118.282167</v>
          </cell>
          <cell r="AM688">
            <v>-83.890326999999999</v>
          </cell>
          <cell r="AN688">
            <v>193.095674</v>
          </cell>
          <cell r="AO688">
            <v>336.91639199999997</v>
          </cell>
          <cell r="AP688">
            <v>345.23374100000001</v>
          </cell>
          <cell r="AQ688">
            <v>64.212254999999999</v>
          </cell>
          <cell r="AR688">
            <v>57.533064000000003</v>
          </cell>
          <cell r="AS688">
            <v>219.13245800000001</v>
          </cell>
          <cell r="AT688">
            <v>470.25782099999998</v>
          </cell>
        </row>
        <row r="689">
          <cell r="A689" t="str">
            <v>ULHPTaxes other than income taxes total (Utility Only)</v>
          </cell>
          <cell r="B689" t="str">
            <v>ULHP</v>
          </cell>
          <cell r="C689" t="str">
            <v>Taxes other than income taxes total (Utility Only)</v>
          </cell>
          <cell r="D689">
            <v>4412.7904870000002</v>
          </cell>
          <cell r="E689">
            <v>3543.5279999999998</v>
          </cell>
          <cell r="F689">
            <v>4896.6850000000004</v>
          </cell>
          <cell r="G689">
            <v>10138.003940000001</v>
          </cell>
          <cell r="H689">
            <v>10822.746852</v>
          </cell>
          <cell r="I689">
            <v>11463.425010999999</v>
          </cell>
          <cell r="J689">
            <v>12281.360635999999</v>
          </cell>
          <cell r="K689">
            <v>0</v>
          </cell>
          <cell r="L689">
            <v>0</v>
          </cell>
          <cell r="M689">
            <v>1466.9739999999999</v>
          </cell>
          <cell r="N689">
            <v>530.77800000000002</v>
          </cell>
          <cell r="O689">
            <v>541.27499999999998</v>
          </cell>
          <cell r="P689">
            <v>528.54700000000003</v>
          </cell>
          <cell r="Q689">
            <v>460.76</v>
          </cell>
          <cell r="R689">
            <v>323.30200000000002</v>
          </cell>
          <cell r="S689">
            <v>-268.52</v>
          </cell>
          <cell r="T689">
            <v>487.71</v>
          </cell>
          <cell r="U689">
            <v>477.13900000000001</v>
          </cell>
          <cell r="V689">
            <v>348.72</v>
          </cell>
          <cell r="W689">
            <v>836.14400000000001</v>
          </cell>
          <cell r="X689">
            <v>881.70299999999997</v>
          </cell>
          <cell r="Y689">
            <v>841.346183</v>
          </cell>
          <cell r="Z689">
            <v>850.63552300000003</v>
          </cell>
          <cell r="AA689">
            <v>839.75446299999999</v>
          </cell>
          <cell r="AB689">
            <v>840.32834300000002</v>
          </cell>
          <cell r="AC689">
            <v>840.67682300000001</v>
          </cell>
          <cell r="AD689">
            <v>837.62773300000003</v>
          </cell>
          <cell r="AE689">
            <v>841.92313300000001</v>
          </cell>
          <cell r="AF689">
            <v>846.09800299999995</v>
          </cell>
          <cell r="AG689">
            <v>841.33673299999998</v>
          </cell>
          <cell r="AH689">
            <v>840.43</v>
          </cell>
          <cell r="AI689">
            <v>914.46825799999999</v>
          </cell>
          <cell r="AJ689">
            <v>907.18687499999999</v>
          </cell>
          <cell r="AK689">
            <v>899.96834799999999</v>
          </cell>
          <cell r="AL689">
            <v>909.53792799999997</v>
          </cell>
          <cell r="AM689">
            <v>898.31145800000002</v>
          </cell>
          <cell r="AN689">
            <v>898.88933799999995</v>
          </cell>
          <cell r="AO689">
            <v>899.18413899999996</v>
          </cell>
          <cell r="AP689">
            <v>890.88849100000004</v>
          </cell>
          <cell r="AQ689">
            <v>900.53508799999997</v>
          </cell>
          <cell r="AR689">
            <v>904.85695399999997</v>
          </cell>
          <cell r="AS689">
            <v>899.94131500000003</v>
          </cell>
          <cell r="AT689">
            <v>898.97866199999999</v>
          </cell>
        </row>
        <row r="690">
          <cell r="A690" t="str">
            <v>ULHPTotal Accumulated Depreciation</v>
          </cell>
          <cell r="B690" t="str">
            <v>ULHP</v>
          </cell>
          <cell r="C690" t="str">
            <v>Total Accumulated Depreciation</v>
          </cell>
          <cell r="D690">
            <v>176367.621094</v>
          </cell>
          <cell r="E690">
            <v>176726.31700000001</v>
          </cell>
          <cell r="F690">
            <v>220636.94</v>
          </cell>
          <cell r="G690">
            <v>632705.48</v>
          </cell>
          <cell r="H690">
            <v>671159.62725000002</v>
          </cell>
          <cell r="I690">
            <v>707479.39436999999</v>
          </cell>
          <cell r="J690">
            <v>749010.45282999997</v>
          </cell>
          <cell r="K690">
            <v>0</v>
          </cell>
          <cell r="L690">
            <v>0</v>
          </cell>
          <cell r="M690">
            <v>180096.02299999999</v>
          </cell>
          <cell r="N690">
            <v>181205.73</v>
          </cell>
          <cell r="O690">
            <v>181901.75399999999</v>
          </cell>
          <cell r="P690">
            <v>183139.05600000001</v>
          </cell>
          <cell r="Q690">
            <v>184303.829</v>
          </cell>
          <cell r="R690">
            <v>185322.73300000001</v>
          </cell>
          <cell r="S690">
            <v>218098.93100000001</v>
          </cell>
          <cell r="T690">
            <v>219860.48197699999</v>
          </cell>
          <cell r="U690">
            <v>220862.11799999999</v>
          </cell>
          <cell r="V690">
            <v>220636.94</v>
          </cell>
          <cell r="W690">
            <v>605551.10499999998</v>
          </cell>
          <cell r="X690">
            <v>608421.44603999995</v>
          </cell>
          <cell r="Y690">
            <v>611506.56767999998</v>
          </cell>
          <cell r="Z690">
            <v>614668.50213000004</v>
          </cell>
          <cell r="AA690">
            <v>617324.69055000006</v>
          </cell>
          <cell r="AB690">
            <v>615444.81513</v>
          </cell>
          <cell r="AC690">
            <v>618658.98467000003</v>
          </cell>
          <cell r="AD690">
            <v>621909.09542999999</v>
          </cell>
          <cell r="AE690">
            <v>625144.72450000001</v>
          </cell>
          <cell r="AF690">
            <v>628428.67677000002</v>
          </cell>
          <cell r="AG690">
            <v>631439.87069000001</v>
          </cell>
          <cell r="AH690">
            <v>632705.48</v>
          </cell>
          <cell r="AI690">
            <v>636063.98629999999</v>
          </cell>
          <cell r="AJ690">
            <v>639447.73473000003</v>
          </cell>
          <cell r="AK690">
            <v>642813.37363000005</v>
          </cell>
          <cell r="AL690">
            <v>646178.89182999998</v>
          </cell>
          <cell r="AM690">
            <v>649397.27352000005</v>
          </cell>
          <cell r="AN690">
            <v>652189.43084000004</v>
          </cell>
          <cell r="AO690">
            <v>655574.34398999996</v>
          </cell>
          <cell r="AP690">
            <v>658962.78524</v>
          </cell>
          <cell r="AQ690">
            <v>662203.91582999995</v>
          </cell>
          <cell r="AR690">
            <v>665538.74505000003</v>
          </cell>
          <cell r="AS690">
            <v>668671.03925000003</v>
          </cell>
          <cell r="AT690">
            <v>671159.62725000002</v>
          </cell>
        </row>
        <row r="691">
          <cell r="A691" t="str">
            <v>ULHPTotal Assets</v>
          </cell>
          <cell r="B691" t="str">
            <v>ULHP</v>
          </cell>
          <cell r="C691" t="str">
            <v>Total Assets</v>
          </cell>
          <cell r="D691">
            <v>448671.41289500002</v>
          </cell>
          <cell r="E691">
            <v>467665.45699999999</v>
          </cell>
          <cell r="F691">
            <v>486191.44</v>
          </cell>
          <cell r="G691">
            <v>920144.45</v>
          </cell>
          <cell r="H691">
            <v>934710.63346499996</v>
          </cell>
          <cell r="I691">
            <v>952528.91335599998</v>
          </cell>
          <cell r="J691">
            <v>959067.67304000002</v>
          </cell>
          <cell r="K691">
            <v>0</v>
          </cell>
          <cell r="L691">
            <v>0</v>
          </cell>
          <cell r="M691">
            <v>460099.26699999999</v>
          </cell>
          <cell r="N691">
            <v>458562.45600000001</v>
          </cell>
          <cell r="O691">
            <v>478353.09600000002</v>
          </cell>
          <cell r="P691">
            <v>461486.74</v>
          </cell>
          <cell r="Q691">
            <v>467166.228</v>
          </cell>
          <cell r="R691">
            <v>470159.59399999998</v>
          </cell>
          <cell r="S691">
            <v>438531.65500000003</v>
          </cell>
          <cell r="T691">
            <v>441375.266023</v>
          </cell>
          <cell r="U691">
            <v>449658.99800000002</v>
          </cell>
          <cell r="V691">
            <v>486191.44</v>
          </cell>
          <cell r="W691">
            <v>877399.53899999999</v>
          </cell>
          <cell r="X691">
            <v>879476.43896000006</v>
          </cell>
          <cell r="Y691">
            <v>890442.07842200005</v>
          </cell>
          <cell r="Z691">
            <v>872644.49397800001</v>
          </cell>
          <cell r="AA691">
            <v>872341.33738499996</v>
          </cell>
          <cell r="AB691">
            <v>877685.71412599995</v>
          </cell>
          <cell r="AC691">
            <v>879602.09887800005</v>
          </cell>
          <cell r="AD691">
            <v>880859.71943299996</v>
          </cell>
          <cell r="AE691">
            <v>880068.47195799998</v>
          </cell>
          <cell r="AF691">
            <v>885923.68712300004</v>
          </cell>
          <cell r="AG691">
            <v>896134.09330299997</v>
          </cell>
          <cell r="AH691">
            <v>920144.45</v>
          </cell>
          <cell r="AI691">
            <v>947568.31781299994</v>
          </cell>
          <cell r="AJ691">
            <v>912288.42800199997</v>
          </cell>
          <cell r="AK691">
            <v>898966.77083499997</v>
          </cell>
          <cell r="AL691">
            <v>893951.22748700005</v>
          </cell>
          <cell r="AM691">
            <v>894889.820466</v>
          </cell>
          <cell r="AN691">
            <v>895256.97005300003</v>
          </cell>
          <cell r="AO691">
            <v>937308.34216200002</v>
          </cell>
          <cell r="AP691">
            <v>947147.67576100002</v>
          </cell>
          <cell r="AQ691">
            <v>925638.27711400006</v>
          </cell>
          <cell r="AR691">
            <v>899718.05388899997</v>
          </cell>
          <cell r="AS691">
            <v>905202.24304099998</v>
          </cell>
          <cell r="AT691">
            <v>934710.63346499996</v>
          </cell>
        </row>
        <row r="692">
          <cell r="A692" t="str">
            <v>ULHPTotal Common at Par</v>
          </cell>
          <cell r="B692" t="str">
            <v>ULHP</v>
          </cell>
          <cell r="C692" t="str">
            <v>Total Common at Par</v>
          </cell>
          <cell r="D692">
            <v>8779.9951170000004</v>
          </cell>
          <cell r="E692">
            <v>8779.9950000000008</v>
          </cell>
          <cell r="F692">
            <v>8779.99</v>
          </cell>
          <cell r="G692">
            <v>8779.99</v>
          </cell>
          <cell r="H692">
            <v>8779.99</v>
          </cell>
          <cell r="I692">
            <v>8779.99</v>
          </cell>
          <cell r="J692">
            <v>8779.99</v>
          </cell>
          <cell r="K692">
            <v>0</v>
          </cell>
          <cell r="L692">
            <v>0</v>
          </cell>
          <cell r="M692">
            <v>8779.9959999999992</v>
          </cell>
          <cell r="N692">
            <v>8779.9959999999992</v>
          </cell>
          <cell r="O692">
            <v>8779.9959999999992</v>
          </cell>
          <cell r="P692">
            <v>8779.9959999999992</v>
          </cell>
          <cell r="Q692">
            <v>8779.9959999999992</v>
          </cell>
          <cell r="R692">
            <v>8779.9959999999992</v>
          </cell>
          <cell r="S692">
            <v>8779.9959999999992</v>
          </cell>
          <cell r="T692">
            <v>8779.9959999999992</v>
          </cell>
          <cell r="U692">
            <v>8779.9959999999992</v>
          </cell>
          <cell r="V692">
            <v>8779.99</v>
          </cell>
          <cell r="W692">
            <v>8779.9959999999992</v>
          </cell>
          <cell r="X692">
            <v>8779.9959999999992</v>
          </cell>
          <cell r="Y692">
            <v>8779.9959999999992</v>
          </cell>
          <cell r="Z692">
            <v>8779.9959999999992</v>
          </cell>
          <cell r="AA692">
            <v>8779.9959999999992</v>
          </cell>
          <cell r="AB692">
            <v>8779.9959999999992</v>
          </cell>
          <cell r="AC692">
            <v>8779.9959999999992</v>
          </cell>
          <cell r="AD692">
            <v>8779.9959999999992</v>
          </cell>
          <cell r="AE692">
            <v>8779.9959999999992</v>
          </cell>
          <cell r="AF692">
            <v>8779.9959999999992</v>
          </cell>
          <cell r="AG692">
            <v>8779.9959999999992</v>
          </cell>
          <cell r="AH692">
            <v>8779.99</v>
          </cell>
          <cell r="AI692">
            <v>8779.99</v>
          </cell>
          <cell r="AJ692">
            <v>8779.99</v>
          </cell>
          <cell r="AK692">
            <v>8779.99</v>
          </cell>
          <cell r="AL692">
            <v>8779.99</v>
          </cell>
          <cell r="AM692">
            <v>8779.99</v>
          </cell>
          <cell r="AN692">
            <v>8779.99</v>
          </cell>
          <cell r="AO692">
            <v>8779.99</v>
          </cell>
          <cell r="AP692">
            <v>8779.99</v>
          </cell>
          <cell r="AQ692">
            <v>8779.99</v>
          </cell>
          <cell r="AR692">
            <v>8779.99</v>
          </cell>
          <cell r="AS692">
            <v>8779.99</v>
          </cell>
          <cell r="AT692">
            <v>8779.99</v>
          </cell>
        </row>
        <row r="693">
          <cell r="A693" t="str">
            <v>ULHPTotal Common Stock Equity</v>
          </cell>
          <cell r="B693" t="str">
            <v>ULHP</v>
          </cell>
          <cell r="C693" t="str">
            <v>Total Common Stock Equity</v>
          </cell>
          <cell r="D693">
            <v>189356.138202</v>
          </cell>
          <cell r="E693">
            <v>192511.848</v>
          </cell>
          <cell r="F693">
            <v>196458.91099999999</v>
          </cell>
          <cell r="G693">
            <v>330285.64</v>
          </cell>
          <cell r="H693">
            <v>336608.47925199999</v>
          </cell>
          <cell r="I693">
            <v>341714.41742000001</v>
          </cell>
          <cell r="J693">
            <v>345556.78940499999</v>
          </cell>
          <cell r="K693">
            <v>0</v>
          </cell>
          <cell r="L693">
            <v>0</v>
          </cell>
          <cell r="M693">
            <v>198706.53700000001</v>
          </cell>
          <cell r="N693">
            <v>199066.041</v>
          </cell>
          <cell r="O693">
            <v>199126.264</v>
          </cell>
          <cell r="P693">
            <v>198219.25399999999</v>
          </cell>
          <cell r="Q693">
            <v>198908.12700000001</v>
          </cell>
          <cell r="R693">
            <v>199872.88099999999</v>
          </cell>
          <cell r="S693">
            <v>201836.679</v>
          </cell>
          <cell r="T693">
            <v>202297.54802300001</v>
          </cell>
          <cell r="U693">
            <v>203568.601</v>
          </cell>
          <cell r="V693">
            <v>196458.91099999999</v>
          </cell>
          <cell r="W693">
            <v>338846.54599999997</v>
          </cell>
          <cell r="X693">
            <v>343716.50495999999</v>
          </cell>
          <cell r="Y693">
            <v>346516.59897699999</v>
          </cell>
          <cell r="Z693">
            <v>344392.99375299999</v>
          </cell>
          <cell r="AA693">
            <v>343851.70053899998</v>
          </cell>
          <cell r="AB693">
            <v>335716.56112600002</v>
          </cell>
          <cell r="AC693">
            <v>335163.41910699999</v>
          </cell>
          <cell r="AD693">
            <v>335204.75771899999</v>
          </cell>
          <cell r="AE693">
            <v>334540.61821400002</v>
          </cell>
          <cell r="AF693">
            <v>334207.29339499999</v>
          </cell>
          <cell r="AG693">
            <v>334815.16773699998</v>
          </cell>
          <cell r="AH693">
            <v>330285.64</v>
          </cell>
          <cell r="AI693">
            <v>335994.74539</v>
          </cell>
          <cell r="AJ693">
            <v>340893.03937200003</v>
          </cell>
          <cell r="AK693">
            <v>344977.71191000001</v>
          </cell>
          <cell r="AL693">
            <v>346386.379028</v>
          </cell>
          <cell r="AM693">
            <v>345728.92265299999</v>
          </cell>
          <cell r="AN693">
            <v>333925.43317199999</v>
          </cell>
          <cell r="AO693">
            <v>337576.28983800003</v>
          </cell>
          <cell r="AP693">
            <v>341332.90522000002</v>
          </cell>
          <cell r="AQ693">
            <v>342156.79696399998</v>
          </cell>
          <cell r="AR693">
            <v>342964.800965</v>
          </cell>
          <cell r="AS693">
            <v>345491.53988699999</v>
          </cell>
          <cell r="AT693">
            <v>336608.47925199999</v>
          </cell>
        </row>
        <row r="694">
          <cell r="A694" t="str">
            <v>ULHPTotal Construction Work in Progress</v>
          </cell>
          <cell r="B694" t="str">
            <v>ULHP</v>
          </cell>
          <cell r="C694" t="str">
            <v>Total Construction Work in Progress</v>
          </cell>
          <cell r="D694">
            <v>6164.5480960000004</v>
          </cell>
          <cell r="E694">
            <v>6070.5159999999996</v>
          </cell>
          <cell r="F694">
            <v>12840.09</v>
          </cell>
          <cell r="G694">
            <v>3375.34</v>
          </cell>
          <cell r="H694">
            <v>6437.3919599999999</v>
          </cell>
          <cell r="I694">
            <v>4680.9502700000003</v>
          </cell>
          <cell r="J694">
            <v>3654.7885000000001</v>
          </cell>
          <cell r="K694">
            <v>0</v>
          </cell>
          <cell r="L694">
            <v>0</v>
          </cell>
          <cell r="M694">
            <v>10853.016</v>
          </cell>
          <cell r="N694">
            <v>12209.032999999999</v>
          </cell>
          <cell r="O694">
            <v>14745.761</v>
          </cell>
          <cell r="P694">
            <v>13256.834999999999</v>
          </cell>
          <cell r="Q694">
            <v>13887.802</v>
          </cell>
          <cell r="R694">
            <v>13819.779</v>
          </cell>
          <cell r="S694">
            <v>14274.884</v>
          </cell>
          <cell r="T694">
            <v>14867.208000000001</v>
          </cell>
          <cell r="U694">
            <v>12945.642</v>
          </cell>
          <cell r="V694">
            <v>12840.09</v>
          </cell>
          <cell r="W694">
            <v>25008.337</v>
          </cell>
          <cell r="X694">
            <v>24833.583999999999</v>
          </cell>
          <cell r="Y694">
            <v>30716.897919999999</v>
          </cell>
          <cell r="Z694">
            <v>35804.404029999998</v>
          </cell>
          <cell r="AA694">
            <v>40353.682289999997</v>
          </cell>
          <cell r="AB694">
            <v>18110.906869999999</v>
          </cell>
          <cell r="AC694">
            <v>20877.711214999999</v>
          </cell>
          <cell r="AD694">
            <v>23523.575700000001</v>
          </cell>
          <cell r="AE694">
            <v>26359.777614999999</v>
          </cell>
          <cell r="AF694">
            <v>25184.65194</v>
          </cell>
          <cell r="AG694">
            <v>24126.248640000002</v>
          </cell>
          <cell r="AH694">
            <v>3375.34</v>
          </cell>
          <cell r="AI694">
            <v>8458.1471799999999</v>
          </cell>
          <cell r="AJ694">
            <v>10467.60188</v>
          </cell>
          <cell r="AK694">
            <v>13018.330610000001</v>
          </cell>
          <cell r="AL694">
            <v>16651.447219999998</v>
          </cell>
          <cell r="AM694">
            <v>17907.85267</v>
          </cell>
          <cell r="AN694">
            <v>15831.00657</v>
          </cell>
          <cell r="AO694">
            <v>17410.598379999999</v>
          </cell>
          <cell r="AP694">
            <v>19001.510549999999</v>
          </cell>
          <cell r="AQ694">
            <v>19511.514759999998</v>
          </cell>
          <cell r="AR694">
            <v>21710.85023</v>
          </cell>
          <cell r="AS694">
            <v>22532.543150000001</v>
          </cell>
          <cell r="AT694">
            <v>6437.3919599999999</v>
          </cell>
        </row>
        <row r="695">
          <cell r="A695" t="str">
            <v>ULHPTotal Current Assets</v>
          </cell>
          <cell r="B695" t="str">
            <v>ULHP</v>
          </cell>
          <cell r="C695" t="str">
            <v>Total Current Assets</v>
          </cell>
          <cell r="D695">
            <v>34885.278899999998</v>
          </cell>
          <cell r="E695">
            <v>40779.186000000002</v>
          </cell>
          <cell r="F695">
            <v>62594.84</v>
          </cell>
          <cell r="G695">
            <v>90070.86</v>
          </cell>
          <cell r="H695">
            <v>88796.358984000006</v>
          </cell>
          <cell r="I695">
            <v>84592.390935999996</v>
          </cell>
          <cell r="J695">
            <v>84336.894855999999</v>
          </cell>
          <cell r="K695">
            <v>0</v>
          </cell>
          <cell r="L695">
            <v>0</v>
          </cell>
          <cell r="M695">
            <v>30342.44</v>
          </cell>
          <cell r="N695">
            <v>27419.870999999999</v>
          </cell>
          <cell r="O695">
            <v>44181.334000000003</v>
          </cell>
          <cell r="P695">
            <v>25016.085999999999</v>
          </cell>
          <cell r="Q695">
            <v>28779.41</v>
          </cell>
          <cell r="R695">
            <v>28741.096000000001</v>
          </cell>
          <cell r="S695">
            <v>26628.383000000002</v>
          </cell>
          <cell r="T695">
            <v>27679.343000000001</v>
          </cell>
          <cell r="U695">
            <v>34043.447999999997</v>
          </cell>
          <cell r="V695">
            <v>62594.84</v>
          </cell>
          <cell r="W695">
            <v>77191.16</v>
          </cell>
          <cell r="X695">
            <v>78064.589000000007</v>
          </cell>
          <cell r="Y695">
            <v>76593.536355000004</v>
          </cell>
          <cell r="Z695">
            <v>48646.533788000001</v>
          </cell>
          <cell r="AA695">
            <v>38698.939435</v>
          </cell>
          <cell r="AB695">
            <v>41152.979936000003</v>
          </cell>
          <cell r="AC695">
            <v>41332.304553000002</v>
          </cell>
          <cell r="AD695">
            <v>41203.099303000003</v>
          </cell>
          <cell r="AE695">
            <v>38704.377052999997</v>
          </cell>
          <cell r="AF695">
            <v>44954.903803000001</v>
          </cell>
          <cell r="AG695">
            <v>59220.694553000001</v>
          </cell>
          <cell r="AH695">
            <v>90070.86</v>
          </cell>
          <cell r="AI695">
            <v>117678.258092</v>
          </cell>
          <cell r="AJ695">
            <v>78325.850380000003</v>
          </cell>
          <cell r="AK695">
            <v>58574.623848000003</v>
          </cell>
          <cell r="AL695">
            <v>45519.734905999998</v>
          </cell>
          <cell r="AM695">
            <v>42523.838764</v>
          </cell>
          <cell r="AN695">
            <v>41979.914570000001</v>
          </cell>
          <cell r="AO695">
            <v>83830.097158000004</v>
          </cell>
          <cell r="AP695">
            <v>93452.842000999997</v>
          </cell>
          <cell r="AQ695">
            <v>71922.854716000002</v>
          </cell>
          <cell r="AR695">
            <v>45970.313806999999</v>
          </cell>
          <cell r="AS695">
            <v>54215.224601000002</v>
          </cell>
          <cell r="AT695">
            <v>88796.358984000006</v>
          </cell>
        </row>
        <row r="696">
          <cell r="A696" t="str">
            <v>ULHPTotal Current Liabilities</v>
          </cell>
          <cell r="B696" t="str">
            <v>ULHP</v>
          </cell>
          <cell r="C696" t="str">
            <v>Total Current Liabilities</v>
          </cell>
          <cell r="D696">
            <v>88138.240722999995</v>
          </cell>
          <cell r="E696">
            <v>57888.991999999998</v>
          </cell>
          <cell r="F696">
            <v>101138.94899999999</v>
          </cell>
          <cell r="G696">
            <v>152998.15</v>
          </cell>
          <cell r="H696">
            <v>161494.481715</v>
          </cell>
          <cell r="I696">
            <v>176831.50947399999</v>
          </cell>
          <cell r="J696">
            <v>183055.97644999999</v>
          </cell>
          <cell r="K696">
            <v>0</v>
          </cell>
          <cell r="L696">
            <v>0</v>
          </cell>
          <cell r="M696">
            <v>44073.398000000001</v>
          </cell>
          <cell r="N696">
            <v>40617.887999999999</v>
          </cell>
          <cell r="O696">
            <v>59641.078999999998</v>
          </cell>
          <cell r="P696">
            <v>41565.684000000001</v>
          </cell>
          <cell r="Q696">
            <v>45677.618999999999</v>
          </cell>
          <cell r="R696">
            <v>50173.625</v>
          </cell>
          <cell r="S696">
            <v>46278.709000000003</v>
          </cell>
          <cell r="T696">
            <v>48775.927000000003</v>
          </cell>
          <cell r="U696">
            <v>56015.796999999999</v>
          </cell>
          <cell r="V696">
            <v>101138.94899999999</v>
          </cell>
          <cell r="W696">
            <v>196177.02499999999</v>
          </cell>
          <cell r="X696">
            <v>192474.80900000001</v>
          </cell>
          <cell r="Y696">
            <v>86292.705375999998</v>
          </cell>
          <cell r="Z696">
            <v>85730.644386</v>
          </cell>
          <cell r="AA696">
            <v>86227.664535999997</v>
          </cell>
          <cell r="AB696">
            <v>99977.545790999997</v>
          </cell>
          <cell r="AC696">
            <v>102749.89509200001</v>
          </cell>
          <cell r="AD696">
            <v>106496.214265</v>
          </cell>
          <cell r="AE696">
            <v>107787.518324</v>
          </cell>
          <cell r="AF696">
            <v>114257.91583699999</v>
          </cell>
          <cell r="AG696">
            <v>124153.16220599999</v>
          </cell>
          <cell r="AH696">
            <v>152998.15</v>
          </cell>
          <cell r="AI696">
            <v>176327.920579</v>
          </cell>
          <cell r="AJ696">
            <v>134851.780799</v>
          </cell>
          <cell r="AK696">
            <v>115536.582098</v>
          </cell>
          <cell r="AL696">
            <v>107056.945532</v>
          </cell>
          <cell r="AM696">
            <v>107491.122271</v>
          </cell>
          <cell r="AN696">
            <v>119610.990255</v>
          </cell>
          <cell r="AO696">
            <v>158156.753574</v>
          </cell>
          <cell r="AP696">
            <v>164387.06026999999</v>
          </cell>
          <cell r="AQ696">
            <v>142234.18187299999</v>
          </cell>
          <cell r="AR696">
            <v>116101.83975100001</v>
          </cell>
          <cell r="AS696">
            <v>120652.18810499999</v>
          </cell>
          <cell r="AT696">
            <v>161494.481715</v>
          </cell>
        </row>
        <row r="697">
          <cell r="A697" t="str">
            <v>ULHPTotal Electric Revenue</v>
          </cell>
          <cell r="B697" t="str">
            <v>ULHP</v>
          </cell>
          <cell r="C697" t="str">
            <v>Total Electric Revenue</v>
          </cell>
          <cell r="D697">
            <v>222081.38408300001</v>
          </cell>
          <cell r="E697">
            <v>230068.37899999999</v>
          </cell>
          <cell r="F697">
            <v>239795.67499999999</v>
          </cell>
          <cell r="G697">
            <v>249142.659632</v>
          </cell>
          <cell r="H697">
            <v>307236.12894199998</v>
          </cell>
          <cell r="I697">
            <v>306473.18348000001</v>
          </cell>
          <cell r="J697">
            <v>313768.39802899997</v>
          </cell>
          <cell r="K697">
            <v>0</v>
          </cell>
          <cell r="L697">
            <v>0</v>
          </cell>
          <cell r="M697">
            <v>54583.966</v>
          </cell>
          <cell r="N697">
            <v>16509.216</v>
          </cell>
          <cell r="O697">
            <v>17646.525000000001</v>
          </cell>
          <cell r="P697">
            <v>22267.996999999999</v>
          </cell>
          <cell r="Q697">
            <v>24570.329000000002</v>
          </cell>
          <cell r="R697">
            <v>25558.69</v>
          </cell>
          <cell r="S697">
            <v>21860.21</v>
          </cell>
          <cell r="T697">
            <v>18009.096000000001</v>
          </cell>
          <cell r="U697">
            <v>17384.486000000001</v>
          </cell>
          <cell r="V697">
            <v>21405.16</v>
          </cell>
          <cell r="W697">
            <v>23693.306100000002</v>
          </cell>
          <cell r="X697">
            <v>21270.486099999998</v>
          </cell>
          <cell r="Y697">
            <v>21923.686685000001</v>
          </cell>
          <cell r="Z697">
            <v>17906.081578000001</v>
          </cell>
          <cell r="AA697">
            <v>18808.006474999998</v>
          </cell>
          <cell r="AB697">
            <v>21584.000227</v>
          </cell>
          <cell r="AC697">
            <v>23320.087092999998</v>
          </cell>
          <cell r="AD697">
            <v>24457.486093</v>
          </cell>
          <cell r="AE697">
            <v>19407.824092999999</v>
          </cell>
          <cell r="AF697">
            <v>18441.997093000002</v>
          </cell>
          <cell r="AG697">
            <v>18207.558093</v>
          </cell>
          <cell r="AH697">
            <v>20122.14</v>
          </cell>
          <cell r="AI697">
            <v>26033.970784000001</v>
          </cell>
          <cell r="AJ697">
            <v>23983.262130999999</v>
          </cell>
          <cell r="AK697">
            <v>27380.17453</v>
          </cell>
          <cell r="AL697">
            <v>26616.091514</v>
          </cell>
          <cell r="AM697">
            <v>21584.392043</v>
          </cell>
          <cell r="AN697">
            <v>27078.466367000001</v>
          </cell>
          <cell r="AO697">
            <v>31328.973101</v>
          </cell>
          <cell r="AP697">
            <v>31717.725063000002</v>
          </cell>
          <cell r="AQ697">
            <v>23064.28241</v>
          </cell>
          <cell r="AR697">
            <v>21192.392943999999</v>
          </cell>
          <cell r="AS697">
            <v>22292.891903</v>
          </cell>
          <cell r="AT697">
            <v>24963.506151000001</v>
          </cell>
        </row>
        <row r="698">
          <cell r="A698" t="str">
            <v>ULHPTotal Gas Revenues</v>
          </cell>
          <cell r="B698" t="str">
            <v>ULHP</v>
          </cell>
          <cell r="C698" t="str">
            <v>Total Gas Revenues</v>
          </cell>
          <cell r="D698">
            <v>110071.821988</v>
          </cell>
          <cell r="E698">
            <v>124474.351</v>
          </cell>
          <cell r="F698">
            <v>148326.16699999999</v>
          </cell>
          <cell r="G698">
            <v>164020.90729</v>
          </cell>
          <cell r="H698">
            <v>182552.79590900001</v>
          </cell>
          <cell r="I698">
            <v>170456.663176</v>
          </cell>
          <cell r="J698">
            <v>165607.976437</v>
          </cell>
          <cell r="K698">
            <v>0</v>
          </cell>
          <cell r="L698">
            <v>0</v>
          </cell>
          <cell r="M698">
            <v>57775.199000000001</v>
          </cell>
          <cell r="N698">
            <v>9284.9830000000002</v>
          </cell>
          <cell r="O698">
            <v>5666.5720000000001</v>
          </cell>
          <cell r="P698">
            <v>3720.538</v>
          </cell>
          <cell r="Q698">
            <v>4509.9960000000001</v>
          </cell>
          <cell r="R698">
            <v>4019.576</v>
          </cell>
          <cell r="S698">
            <v>4909.6809999999996</v>
          </cell>
          <cell r="T698">
            <v>9313.2579999999998</v>
          </cell>
          <cell r="U698">
            <v>15387.804</v>
          </cell>
          <cell r="V698">
            <v>33738.559999999998</v>
          </cell>
          <cell r="W698">
            <v>22460.643</v>
          </cell>
          <cell r="X698">
            <v>21386.498</v>
          </cell>
          <cell r="Y698">
            <v>18295.578809999999</v>
          </cell>
          <cell r="Z698">
            <v>8073.3168100000003</v>
          </cell>
          <cell r="AA698">
            <v>1146.44181</v>
          </cell>
          <cell r="AB698">
            <v>3794.1518099999998</v>
          </cell>
          <cell r="AC698">
            <v>4651.3438100000003</v>
          </cell>
          <cell r="AD698">
            <v>4906.8608100000001</v>
          </cell>
          <cell r="AE698">
            <v>5599.6448099999998</v>
          </cell>
          <cell r="AF698">
            <v>10346.58381</v>
          </cell>
          <cell r="AG698">
            <v>22694.093809999998</v>
          </cell>
          <cell r="AH698">
            <v>40665.75</v>
          </cell>
          <cell r="AI698">
            <v>45302.763442000003</v>
          </cell>
          <cell r="AJ698">
            <v>30081.416997</v>
          </cell>
          <cell r="AK698">
            <v>17674.606823999999</v>
          </cell>
          <cell r="AL698">
            <v>6083.4990100000005</v>
          </cell>
          <cell r="AM698">
            <v>1366.0580130000001</v>
          </cell>
          <cell r="AN698">
            <v>3445.6508709999998</v>
          </cell>
          <cell r="AO698">
            <v>4167.9946970000001</v>
          </cell>
          <cell r="AP698">
            <v>4386.997343</v>
          </cell>
          <cell r="AQ698">
            <v>4989.5960990000003</v>
          </cell>
          <cell r="AR698">
            <v>9052.2687110000006</v>
          </cell>
          <cell r="AS698">
            <v>20024.335214999999</v>
          </cell>
          <cell r="AT698">
            <v>35977.608687</v>
          </cell>
        </row>
        <row r="699">
          <cell r="A699" t="str">
            <v>ULHPTotal Gas Transportation Revenue</v>
          </cell>
          <cell r="B699" t="str">
            <v>ULHP</v>
          </cell>
          <cell r="C699" t="str">
            <v>Total Gas Transportation Revenue</v>
          </cell>
          <cell r="D699">
            <v>4168.4582369999998</v>
          </cell>
          <cell r="E699">
            <v>4646.3990000000003</v>
          </cell>
          <cell r="F699">
            <v>4743.5889999999999</v>
          </cell>
          <cell r="G699">
            <v>3675.069</v>
          </cell>
          <cell r="H699">
            <v>3709.4994820000002</v>
          </cell>
          <cell r="I699">
            <v>3874.4856</v>
          </cell>
          <cell r="J699">
            <v>4276.4149580000003</v>
          </cell>
          <cell r="K699">
            <v>0</v>
          </cell>
          <cell r="L699">
            <v>0</v>
          </cell>
          <cell r="M699">
            <v>1398.6469999999999</v>
          </cell>
          <cell r="N699">
            <v>392.67700000000002</v>
          </cell>
          <cell r="O699">
            <v>285.46300000000002</v>
          </cell>
          <cell r="P699">
            <v>311.77199999999999</v>
          </cell>
          <cell r="Q699">
            <v>288.74900000000002</v>
          </cell>
          <cell r="R699">
            <v>338.34899999999999</v>
          </cell>
          <cell r="S699">
            <v>340.495</v>
          </cell>
          <cell r="T699">
            <v>423.024</v>
          </cell>
          <cell r="U699">
            <v>456.31299999999999</v>
          </cell>
          <cell r="V699">
            <v>508.1</v>
          </cell>
          <cell r="W699">
            <v>454.51900000000001</v>
          </cell>
          <cell r="X699">
            <v>389.61200000000002</v>
          </cell>
          <cell r="Y699">
            <v>436.65899999999999</v>
          </cell>
          <cell r="Z699">
            <v>345.37599999999998</v>
          </cell>
          <cell r="AA699">
            <v>252.423</v>
          </cell>
          <cell r="AB699">
            <v>216.08600000000001</v>
          </cell>
          <cell r="AC699">
            <v>198.77500000000001</v>
          </cell>
          <cell r="AD699">
            <v>202.375</v>
          </cell>
          <cell r="AE699">
            <v>206.53299999999999</v>
          </cell>
          <cell r="AF699">
            <v>237.34800000000001</v>
          </cell>
          <cell r="AG699">
            <v>305.83300000000003</v>
          </cell>
          <cell r="AH699">
            <v>429.53</v>
          </cell>
          <cell r="AI699">
            <v>501.07763199999999</v>
          </cell>
          <cell r="AJ699">
            <v>490.86272400000001</v>
          </cell>
          <cell r="AK699">
            <v>419.436443</v>
          </cell>
          <cell r="AL699">
            <v>331.35650900000002</v>
          </cell>
          <cell r="AM699">
            <v>242.32949400000001</v>
          </cell>
          <cell r="AN699">
            <v>207.054056</v>
          </cell>
          <cell r="AO699">
            <v>190.42689899999999</v>
          </cell>
          <cell r="AP699">
            <v>193.81132400000001</v>
          </cell>
          <cell r="AQ699">
            <v>197.81739899999999</v>
          </cell>
          <cell r="AR699">
            <v>227.51706100000001</v>
          </cell>
          <cell r="AS699">
            <v>293.94399800000002</v>
          </cell>
          <cell r="AT699">
            <v>413.86594500000001</v>
          </cell>
        </row>
        <row r="700">
          <cell r="A700" t="str">
            <v>ULHPTotal Income Taxes - Above</v>
          </cell>
          <cell r="B700" t="str">
            <v>ULHP</v>
          </cell>
          <cell r="C700" t="str">
            <v>Total Income Taxes - Above</v>
          </cell>
          <cell r="D700">
            <v>8918.0883090000007</v>
          </cell>
          <cell r="E700">
            <v>8849.9599999999991</v>
          </cell>
          <cell r="F700">
            <v>5354</v>
          </cell>
          <cell r="G700">
            <v>4841.13</v>
          </cell>
          <cell r="H700">
            <v>20575.331588000001</v>
          </cell>
          <cell r="I700">
            <v>20054.298766</v>
          </cell>
          <cell r="J700">
            <v>19885.558422999999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5354</v>
          </cell>
          <cell r="W700">
            <v>10287.959999999999</v>
          </cell>
          <cell r="X700">
            <v>-5673.27</v>
          </cell>
          <cell r="Y700">
            <v>1845.86</v>
          </cell>
          <cell r="Z700">
            <v>-1505.12</v>
          </cell>
          <cell r="AA700">
            <v>-455.56</v>
          </cell>
          <cell r="AB700">
            <v>-519.24</v>
          </cell>
          <cell r="AC700">
            <v>-466.78</v>
          </cell>
          <cell r="AD700">
            <v>-58.99</v>
          </cell>
          <cell r="AE700">
            <v>-539.4</v>
          </cell>
          <cell r="AF700">
            <v>-314.66000000000003</v>
          </cell>
          <cell r="AG700">
            <v>326.83</v>
          </cell>
          <cell r="AH700">
            <v>1913.5</v>
          </cell>
          <cell r="AI700">
            <v>3599.4735609999998</v>
          </cell>
          <cell r="AJ700">
            <v>3074.0136830000001</v>
          </cell>
          <cell r="AK700">
            <v>2536.9552450000001</v>
          </cell>
          <cell r="AL700">
            <v>765.60114799999997</v>
          </cell>
          <cell r="AM700">
            <v>-611.76111300000002</v>
          </cell>
          <cell r="AN700">
            <v>1275.633922</v>
          </cell>
          <cell r="AO700">
            <v>2255.2972639999998</v>
          </cell>
          <cell r="AP700">
            <v>2312.241419</v>
          </cell>
          <cell r="AQ700">
            <v>396.91690699999998</v>
          </cell>
          <cell r="AR700">
            <v>352.08824800000002</v>
          </cell>
          <cell r="AS700">
            <v>1453.9160159999999</v>
          </cell>
          <cell r="AT700">
            <v>3164.9552870000002</v>
          </cell>
        </row>
        <row r="701">
          <cell r="A701" t="str">
            <v>ULHPTotal Income Taxes - Below</v>
          </cell>
          <cell r="B701" t="str">
            <v>ULHP</v>
          </cell>
          <cell r="C701" t="str">
            <v>Total Income Taxes - Below</v>
          </cell>
          <cell r="D701">
            <v>862.47033199999998</v>
          </cell>
          <cell r="E701">
            <v>1526.3989999999999</v>
          </cell>
          <cell r="F701">
            <v>2479</v>
          </cell>
          <cell r="G701">
            <v>422.67</v>
          </cell>
          <cell r="H701">
            <v>564.37794799999995</v>
          </cell>
          <cell r="I701">
            <v>326.59722099999999</v>
          </cell>
          <cell r="J701">
            <v>350.63118700000001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2479</v>
          </cell>
          <cell r="W701">
            <v>66.64</v>
          </cell>
          <cell r="X701">
            <v>-486.73</v>
          </cell>
          <cell r="Y701">
            <v>61.18</v>
          </cell>
          <cell r="Z701">
            <v>60.78</v>
          </cell>
          <cell r="AA701">
            <v>88.24</v>
          </cell>
          <cell r="AB701">
            <v>88.04</v>
          </cell>
          <cell r="AC701">
            <v>91.38</v>
          </cell>
          <cell r="AD701">
            <v>88.24</v>
          </cell>
          <cell r="AE701">
            <v>88.45</v>
          </cell>
          <cell r="AF701">
            <v>88.88</v>
          </cell>
          <cell r="AG701">
            <v>88.04</v>
          </cell>
          <cell r="AH701">
            <v>99.53</v>
          </cell>
          <cell r="AI701">
            <v>24.510829000000001</v>
          </cell>
          <cell r="AJ701">
            <v>19.933085999999999</v>
          </cell>
          <cell r="AK701">
            <v>25.116945999999999</v>
          </cell>
          <cell r="AL701">
            <v>47.132624</v>
          </cell>
          <cell r="AM701">
            <v>73.843954999999994</v>
          </cell>
          <cell r="AN701">
            <v>52.122996000000001</v>
          </cell>
          <cell r="AO701">
            <v>23.184031999999998</v>
          </cell>
          <cell r="AP701">
            <v>35.375681999999998</v>
          </cell>
          <cell r="AQ701">
            <v>33.541843999999998</v>
          </cell>
          <cell r="AR701">
            <v>67.984485000000006</v>
          </cell>
          <cell r="AS701">
            <v>89.715363999999994</v>
          </cell>
          <cell r="AT701">
            <v>71.916105999999999</v>
          </cell>
        </row>
        <row r="702">
          <cell r="A702" t="str">
            <v>ULHPTotal Interest &amp; Other Charges</v>
          </cell>
          <cell r="B702" t="str">
            <v>ULHP</v>
          </cell>
          <cell r="C702" t="str">
            <v>Total Interest &amp; Other Charges</v>
          </cell>
          <cell r="D702">
            <v>11653.082192</v>
          </cell>
          <cell r="E702">
            <v>9577.2000000000007</v>
          </cell>
          <cell r="F702">
            <v>6903.3779999999997</v>
          </cell>
          <cell r="G702">
            <v>16764.581209</v>
          </cell>
          <cell r="H702">
            <v>16999.601924999999</v>
          </cell>
          <cell r="I702">
            <v>18661.459701</v>
          </cell>
          <cell r="J702">
            <v>18665.145756999998</v>
          </cell>
          <cell r="K702">
            <v>0</v>
          </cell>
          <cell r="L702">
            <v>0</v>
          </cell>
          <cell r="M702">
            <v>1744.4069999999999</v>
          </cell>
          <cell r="N702">
            <v>569.29200000000003</v>
          </cell>
          <cell r="O702">
            <v>567.52599999999995</v>
          </cell>
          <cell r="P702">
            <v>566.28200000000004</v>
          </cell>
          <cell r="Q702">
            <v>575.18600000000004</v>
          </cell>
          <cell r="R702">
            <v>558.20799999999997</v>
          </cell>
          <cell r="S702">
            <v>569.34400000000005</v>
          </cell>
          <cell r="T702">
            <v>566.71199999999999</v>
          </cell>
          <cell r="U702">
            <v>564.471</v>
          </cell>
          <cell r="V702">
            <v>621.95000000000005</v>
          </cell>
          <cell r="W702">
            <v>901.61099999999999</v>
          </cell>
          <cell r="X702">
            <v>1197.288</v>
          </cell>
          <cell r="Y702">
            <v>1613.9791520000001</v>
          </cell>
          <cell r="Z702">
            <v>1324.345785</v>
          </cell>
          <cell r="AA702">
            <v>1356.0399170000001</v>
          </cell>
          <cell r="AB702">
            <v>1420.778548</v>
          </cell>
          <cell r="AC702">
            <v>1477.5780520000001</v>
          </cell>
          <cell r="AD702">
            <v>1469.7757019999999</v>
          </cell>
          <cell r="AE702">
            <v>1480.046053</v>
          </cell>
          <cell r="AF702">
            <v>1494.5803759999999</v>
          </cell>
          <cell r="AG702">
            <v>1488.2986249999999</v>
          </cell>
          <cell r="AH702">
            <v>1540.26</v>
          </cell>
          <cell r="AI702">
            <v>1674.721773</v>
          </cell>
          <cell r="AJ702">
            <v>1575.8898730000001</v>
          </cell>
          <cell r="AK702">
            <v>1410.8655920000001</v>
          </cell>
          <cell r="AL702">
            <v>1289.4077319999999</v>
          </cell>
          <cell r="AM702">
            <v>1197.4466620000001</v>
          </cell>
          <cell r="AN702">
            <v>1292.05755</v>
          </cell>
          <cell r="AO702">
            <v>1496.2598230000001</v>
          </cell>
          <cell r="AP702">
            <v>1580.0281689999999</v>
          </cell>
          <cell r="AQ702">
            <v>1528.5755670000001</v>
          </cell>
          <cell r="AR702">
            <v>1346.057071</v>
          </cell>
          <cell r="AS702">
            <v>1206.739435</v>
          </cell>
          <cell r="AT702">
            <v>1401.552678</v>
          </cell>
        </row>
        <row r="703">
          <cell r="A703" t="str">
            <v>ULHPTotal Liabilities</v>
          </cell>
          <cell r="B703" t="str">
            <v>ULHP</v>
          </cell>
          <cell r="C703" t="str">
            <v>Total Liabilities</v>
          </cell>
          <cell r="D703">
            <v>259315.27469300001</v>
          </cell>
          <cell r="E703">
            <v>275153.609</v>
          </cell>
          <cell r="F703">
            <v>289732.52899999998</v>
          </cell>
          <cell r="G703">
            <v>589858.81000000006</v>
          </cell>
          <cell r="H703">
            <v>598102.15421299997</v>
          </cell>
          <cell r="I703">
            <v>610814.49593500001</v>
          </cell>
          <cell r="J703">
            <v>613510.88363499998</v>
          </cell>
          <cell r="K703">
            <v>0</v>
          </cell>
          <cell r="L703">
            <v>0</v>
          </cell>
          <cell r="M703">
            <v>261392.73</v>
          </cell>
          <cell r="N703">
            <v>259496.41500000001</v>
          </cell>
          <cell r="O703">
            <v>279226.83199999999</v>
          </cell>
          <cell r="P703">
            <v>263267.48599999998</v>
          </cell>
          <cell r="Q703">
            <v>268258.10100000002</v>
          </cell>
          <cell r="R703">
            <v>270286.71299999999</v>
          </cell>
          <cell r="S703">
            <v>236694.976</v>
          </cell>
          <cell r="T703">
            <v>239077.71799999999</v>
          </cell>
          <cell r="U703">
            <v>246090.397</v>
          </cell>
          <cell r="V703">
            <v>289732.52899999998</v>
          </cell>
          <cell r="W703">
            <v>538552.99300000002</v>
          </cell>
          <cell r="X703">
            <v>535759.93400000001</v>
          </cell>
          <cell r="Y703">
            <v>543925.47944599995</v>
          </cell>
          <cell r="Z703">
            <v>528251.50022499997</v>
          </cell>
          <cell r="AA703">
            <v>528489.63684599998</v>
          </cell>
          <cell r="AB703">
            <v>541969.15300000005</v>
          </cell>
          <cell r="AC703">
            <v>544438.67977100005</v>
          </cell>
          <cell r="AD703">
            <v>545654.96171399998</v>
          </cell>
          <cell r="AE703">
            <v>545527.85374399996</v>
          </cell>
          <cell r="AF703">
            <v>551716.393728</v>
          </cell>
          <cell r="AG703">
            <v>561318.92556600005</v>
          </cell>
          <cell r="AH703">
            <v>589858.81000000006</v>
          </cell>
          <cell r="AI703">
            <v>611573.57242300001</v>
          </cell>
          <cell r="AJ703">
            <v>571395.38862999994</v>
          </cell>
          <cell r="AK703">
            <v>553989.05892400001</v>
          </cell>
          <cell r="AL703">
            <v>547564.848459</v>
          </cell>
          <cell r="AM703">
            <v>549160.89781300002</v>
          </cell>
          <cell r="AN703">
            <v>561331.53688100004</v>
          </cell>
          <cell r="AO703">
            <v>599732.05232400005</v>
          </cell>
          <cell r="AP703">
            <v>605814.77054099995</v>
          </cell>
          <cell r="AQ703">
            <v>583481.48014999996</v>
          </cell>
          <cell r="AR703">
            <v>556753.25292300002</v>
          </cell>
          <cell r="AS703">
            <v>559710.70315399999</v>
          </cell>
          <cell r="AT703">
            <v>598102.15421299997</v>
          </cell>
        </row>
        <row r="704">
          <cell r="A704" t="str">
            <v>ULHPTotal Liabilities and Shareholder's Equity</v>
          </cell>
          <cell r="B704" t="str">
            <v>ULHP</v>
          </cell>
          <cell r="C704" t="str">
            <v>Total Liabilities and Shareholder's Equity</v>
          </cell>
          <cell r="D704">
            <v>448671.41289500002</v>
          </cell>
          <cell r="E704">
            <v>467665.45699999999</v>
          </cell>
          <cell r="F704">
            <v>486191.44</v>
          </cell>
          <cell r="G704">
            <v>920144.45</v>
          </cell>
          <cell r="H704">
            <v>934710.63346499996</v>
          </cell>
          <cell r="I704">
            <v>952528.91335599998</v>
          </cell>
          <cell r="J704">
            <v>959067.67304000002</v>
          </cell>
          <cell r="K704">
            <v>0</v>
          </cell>
          <cell r="L704">
            <v>0</v>
          </cell>
          <cell r="M704">
            <v>460099.26699999999</v>
          </cell>
          <cell r="N704">
            <v>458562.45600000001</v>
          </cell>
          <cell r="O704">
            <v>478353.09600000002</v>
          </cell>
          <cell r="P704">
            <v>461486.74</v>
          </cell>
          <cell r="Q704">
            <v>467166.228</v>
          </cell>
          <cell r="R704">
            <v>470159.59399999998</v>
          </cell>
          <cell r="S704">
            <v>438531.65500000003</v>
          </cell>
          <cell r="T704">
            <v>441375.266023</v>
          </cell>
          <cell r="U704">
            <v>449658.99800000002</v>
          </cell>
          <cell r="V704">
            <v>486191.44</v>
          </cell>
          <cell r="W704">
            <v>877399.53899999999</v>
          </cell>
          <cell r="X704">
            <v>879476.43896000006</v>
          </cell>
          <cell r="Y704">
            <v>890442.07842200005</v>
          </cell>
          <cell r="Z704">
            <v>872644.49397800001</v>
          </cell>
          <cell r="AA704">
            <v>872341.33738499996</v>
          </cell>
          <cell r="AB704">
            <v>877685.71412599995</v>
          </cell>
          <cell r="AC704">
            <v>879602.09887800005</v>
          </cell>
          <cell r="AD704">
            <v>880859.71943299996</v>
          </cell>
          <cell r="AE704">
            <v>880068.47195799998</v>
          </cell>
          <cell r="AF704">
            <v>885923.68712300004</v>
          </cell>
          <cell r="AG704">
            <v>896134.09330299997</v>
          </cell>
          <cell r="AH704">
            <v>920144.45</v>
          </cell>
          <cell r="AI704">
            <v>947568.31781299994</v>
          </cell>
          <cell r="AJ704">
            <v>912288.42800199997</v>
          </cell>
          <cell r="AK704">
            <v>898966.77083499997</v>
          </cell>
          <cell r="AL704">
            <v>893951.22748700005</v>
          </cell>
          <cell r="AM704">
            <v>894889.820466</v>
          </cell>
          <cell r="AN704">
            <v>895256.97005300003</v>
          </cell>
          <cell r="AO704">
            <v>937308.34216200002</v>
          </cell>
          <cell r="AP704">
            <v>947147.67576100002</v>
          </cell>
          <cell r="AQ704">
            <v>925638.27711400006</v>
          </cell>
          <cell r="AR704">
            <v>899718.05388899997</v>
          </cell>
          <cell r="AS704">
            <v>905202.24304099998</v>
          </cell>
          <cell r="AT704">
            <v>934710.63346499996</v>
          </cell>
        </row>
        <row r="705">
          <cell r="A705" t="str">
            <v>ULHPTotal Long-Term Debt</v>
          </cell>
          <cell r="B705" t="str">
            <v>ULHP</v>
          </cell>
          <cell r="C705" t="str">
            <v>Total Long-Term Debt</v>
          </cell>
          <cell r="D705">
            <v>54684.617187999997</v>
          </cell>
          <cell r="E705">
            <v>94339.672000000006</v>
          </cell>
          <cell r="F705">
            <v>105503.03</v>
          </cell>
          <cell r="G705">
            <v>264834.09000000003</v>
          </cell>
          <cell r="H705">
            <v>263603.25520000001</v>
          </cell>
          <cell r="I705">
            <v>262119.7525</v>
          </cell>
          <cell r="J705">
            <v>260103.2488</v>
          </cell>
          <cell r="K705">
            <v>0</v>
          </cell>
          <cell r="L705">
            <v>0</v>
          </cell>
          <cell r="M705">
            <v>102331.183</v>
          </cell>
          <cell r="N705">
            <v>102256.56600000001</v>
          </cell>
          <cell r="O705">
            <v>102140.527</v>
          </cell>
          <cell r="P705">
            <v>102062.649</v>
          </cell>
          <cell r="Q705">
            <v>101984.38499999999</v>
          </cell>
          <cell r="R705">
            <v>101905.727</v>
          </cell>
          <cell r="S705">
            <v>101826.679</v>
          </cell>
          <cell r="T705">
            <v>101747.23299999999</v>
          </cell>
          <cell r="U705">
            <v>101667.391</v>
          </cell>
          <cell r="V705">
            <v>105503.03</v>
          </cell>
          <cell r="W705">
            <v>166128.97899999999</v>
          </cell>
          <cell r="X705">
            <v>166022.416</v>
          </cell>
          <cell r="Y705">
            <v>280519.30200000003</v>
          </cell>
          <cell r="Z705">
            <v>265614.20600000001</v>
          </cell>
          <cell r="AA705">
            <v>265518.39400099998</v>
          </cell>
          <cell r="AB705">
            <v>265422.09999900003</v>
          </cell>
          <cell r="AC705">
            <v>265325.32299900003</v>
          </cell>
          <cell r="AD705">
            <v>265228.05900000001</v>
          </cell>
          <cell r="AE705">
            <v>265130.30599999998</v>
          </cell>
          <cell r="AF705">
            <v>265032.06100099999</v>
          </cell>
          <cell r="AG705">
            <v>264933.32299999997</v>
          </cell>
          <cell r="AH705">
            <v>264834.09000000003</v>
          </cell>
          <cell r="AI705">
            <v>264733.3921</v>
          </cell>
          <cell r="AJ705">
            <v>264633.21419999999</v>
          </cell>
          <cell r="AK705">
            <v>264532.51630000002</v>
          </cell>
          <cell r="AL705">
            <v>264431.3284</v>
          </cell>
          <cell r="AM705">
            <v>264329.62050000002</v>
          </cell>
          <cell r="AN705">
            <v>264227.40259999997</v>
          </cell>
          <cell r="AO705">
            <v>264124.66470000002</v>
          </cell>
          <cell r="AP705">
            <v>264021.42680000002</v>
          </cell>
          <cell r="AQ705">
            <v>263917.6789</v>
          </cell>
          <cell r="AR705">
            <v>263813.40100000001</v>
          </cell>
          <cell r="AS705">
            <v>263708.5931</v>
          </cell>
          <cell r="AT705">
            <v>263603.25520000001</v>
          </cell>
        </row>
        <row r="706">
          <cell r="A706" t="str">
            <v>ULHPTotal Non-Current Liabilities</v>
          </cell>
          <cell r="B706" t="str">
            <v>ULHP</v>
          </cell>
          <cell r="C706" t="str">
            <v>Total Non-Current Liabilities</v>
          </cell>
          <cell r="D706">
            <v>171177.033971</v>
          </cell>
          <cell r="E706">
            <v>217264.617</v>
          </cell>
          <cell r="F706">
            <v>188593.58</v>
          </cell>
          <cell r="G706">
            <v>436860.66</v>
          </cell>
          <cell r="H706">
            <v>436607.67249800003</v>
          </cell>
          <cell r="I706">
            <v>433982.986462</v>
          </cell>
          <cell r="J706">
            <v>430454.90718500002</v>
          </cell>
          <cell r="K706">
            <v>0</v>
          </cell>
          <cell r="L706">
            <v>0</v>
          </cell>
          <cell r="M706">
            <v>217319.33199999999</v>
          </cell>
          <cell r="N706">
            <v>218878.527</v>
          </cell>
          <cell r="O706">
            <v>219585.753</v>
          </cell>
          <cell r="P706">
            <v>221701.802</v>
          </cell>
          <cell r="Q706">
            <v>222580.48199999999</v>
          </cell>
          <cell r="R706">
            <v>220113.08799999999</v>
          </cell>
          <cell r="S706">
            <v>190416.26699999999</v>
          </cell>
          <cell r="T706">
            <v>190301.791</v>
          </cell>
          <cell r="U706">
            <v>190074.6</v>
          </cell>
          <cell r="V706">
            <v>188593.58</v>
          </cell>
          <cell r="W706">
            <v>342375.96799999999</v>
          </cell>
          <cell r="X706">
            <v>343285.125</v>
          </cell>
          <cell r="Y706">
            <v>457632.77406899998</v>
          </cell>
          <cell r="Z706">
            <v>442520.85583900003</v>
          </cell>
          <cell r="AA706">
            <v>442261.97230999998</v>
          </cell>
          <cell r="AB706">
            <v>441991.60720899998</v>
          </cell>
          <cell r="AC706">
            <v>441688.78467899997</v>
          </cell>
          <cell r="AD706">
            <v>439158.74745000002</v>
          </cell>
          <cell r="AE706">
            <v>437740.33541900001</v>
          </cell>
          <cell r="AF706">
            <v>437458.47788999998</v>
          </cell>
          <cell r="AG706">
            <v>437165.76335999998</v>
          </cell>
          <cell r="AH706">
            <v>436860.66</v>
          </cell>
          <cell r="AI706">
            <v>435245.65184499999</v>
          </cell>
          <cell r="AJ706">
            <v>436543.607831</v>
          </cell>
          <cell r="AK706">
            <v>438452.47682699998</v>
          </cell>
          <cell r="AL706">
            <v>440507.90292700002</v>
          </cell>
          <cell r="AM706">
            <v>441669.77554200002</v>
          </cell>
          <cell r="AN706">
            <v>441720.54662500002</v>
          </cell>
          <cell r="AO706">
            <v>441575.29875000002</v>
          </cell>
          <cell r="AP706">
            <v>441427.71027099999</v>
          </cell>
          <cell r="AQ706">
            <v>441247.29827700002</v>
          </cell>
          <cell r="AR706">
            <v>440651.41317199997</v>
          </cell>
          <cell r="AS706">
            <v>439058.51504899998</v>
          </cell>
          <cell r="AT706">
            <v>436607.67249800003</v>
          </cell>
        </row>
        <row r="707">
          <cell r="A707" t="str">
            <v>ULHPTotal Operating Expenses (Utility Only)</v>
          </cell>
          <cell r="B707" t="str">
            <v>ULHP</v>
          </cell>
          <cell r="C707" t="str">
            <v>Total Operating Expenses (Utility Only)</v>
          </cell>
          <cell r="D707">
            <v>300777.213476</v>
          </cell>
          <cell r="E707">
            <v>321162.40399999998</v>
          </cell>
          <cell r="F707">
            <v>361634.185</v>
          </cell>
          <cell r="G707">
            <v>385062.37846699997</v>
          </cell>
          <cell r="H707">
            <v>419600.00680799998</v>
          </cell>
          <cell r="I707">
            <v>407077.676316</v>
          </cell>
          <cell r="J707">
            <v>409967.10086300003</v>
          </cell>
          <cell r="K707">
            <v>0</v>
          </cell>
          <cell r="L707">
            <v>0</v>
          </cell>
          <cell r="M707">
            <v>101991.572</v>
          </cell>
          <cell r="N707">
            <v>24823.618999999999</v>
          </cell>
          <cell r="O707">
            <v>22873.314999999999</v>
          </cell>
          <cell r="P707">
            <v>27130.417000000001</v>
          </cell>
          <cell r="Q707">
            <v>27637.367999999999</v>
          </cell>
          <cell r="R707">
            <v>26951.824000000001</v>
          </cell>
          <cell r="S707">
            <v>23764.932000000001</v>
          </cell>
          <cell r="T707">
            <v>25933.581999999999</v>
          </cell>
          <cell r="U707">
            <v>29639.146000000001</v>
          </cell>
          <cell r="V707">
            <v>50888.41</v>
          </cell>
          <cell r="W707">
            <v>38206.036999999997</v>
          </cell>
          <cell r="X707">
            <v>37697.497000000003</v>
          </cell>
          <cell r="Y707">
            <v>34051.781860000003</v>
          </cell>
          <cell r="Z707">
            <v>28375.552829</v>
          </cell>
          <cell r="AA707">
            <v>19729.094858</v>
          </cell>
          <cell r="AB707">
            <v>25245.276123</v>
          </cell>
          <cell r="AC707">
            <v>27652.351138999999</v>
          </cell>
          <cell r="AD707">
            <v>28046.064588000001</v>
          </cell>
          <cell r="AE707">
            <v>24865.075413999999</v>
          </cell>
          <cell r="AF707">
            <v>28076.813700999999</v>
          </cell>
          <cell r="AG707">
            <v>38612.213953999999</v>
          </cell>
          <cell r="AH707">
            <v>54504.62</v>
          </cell>
          <cell r="AI707">
            <v>60513.841177000002</v>
          </cell>
          <cell r="AJ707">
            <v>44669.792131000002</v>
          </cell>
          <cell r="AK707">
            <v>37163.664817999997</v>
          </cell>
          <cell r="AL707">
            <v>29345.835229</v>
          </cell>
          <cell r="AM707">
            <v>23093.221772000001</v>
          </cell>
          <cell r="AN707">
            <v>25869.103713</v>
          </cell>
          <cell r="AO707">
            <v>28253.241112</v>
          </cell>
          <cell r="AP707">
            <v>28633.824814</v>
          </cell>
          <cell r="AQ707">
            <v>25479.631554</v>
          </cell>
          <cell r="AR707">
            <v>27898.083949</v>
          </cell>
          <cell r="AS707">
            <v>37257.492254999997</v>
          </cell>
          <cell r="AT707">
            <v>51422.274283999999</v>
          </cell>
        </row>
        <row r="708">
          <cell r="A708" t="str">
            <v>ULHPTotal Operating Revenues</v>
          </cell>
          <cell r="B708" t="str">
            <v>ULHP</v>
          </cell>
          <cell r="C708" t="str">
            <v>Total Operating Revenues</v>
          </cell>
          <cell r="D708">
            <v>332153.20607100002</v>
          </cell>
          <cell r="E708">
            <v>354542.73</v>
          </cell>
          <cell r="F708">
            <v>388126.71299999999</v>
          </cell>
          <cell r="G708">
            <v>413163.56692200003</v>
          </cell>
          <cell r="H708">
            <v>489788.92485100002</v>
          </cell>
          <cell r="I708">
            <v>476929.84665600001</v>
          </cell>
          <cell r="J708">
            <v>479376.37446600001</v>
          </cell>
          <cell r="K708">
            <v>0</v>
          </cell>
          <cell r="L708">
            <v>0</v>
          </cell>
          <cell r="M708">
            <v>112359.16499999999</v>
          </cell>
          <cell r="N708">
            <v>25794.199000000001</v>
          </cell>
          <cell r="O708">
            <v>23313.097000000002</v>
          </cell>
          <cell r="P708">
            <v>25988.535</v>
          </cell>
          <cell r="Q708">
            <v>29105.256000000001</v>
          </cell>
          <cell r="R708">
            <v>29558.205999999998</v>
          </cell>
          <cell r="S708">
            <v>26769.891</v>
          </cell>
          <cell r="T708">
            <v>27322.353999999999</v>
          </cell>
          <cell r="U708">
            <v>32772.29</v>
          </cell>
          <cell r="V708">
            <v>55143.72</v>
          </cell>
          <cell r="W708">
            <v>46153.949099999998</v>
          </cell>
          <cell r="X708">
            <v>42656.984100000001</v>
          </cell>
          <cell r="Y708">
            <v>40219.265495</v>
          </cell>
          <cell r="Z708">
            <v>25979.398388000001</v>
          </cell>
          <cell r="AA708">
            <v>19954.448284999999</v>
          </cell>
          <cell r="AB708">
            <v>25378.152037</v>
          </cell>
          <cell r="AC708">
            <v>27971.430903</v>
          </cell>
          <cell r="AD708">
            <v>29364.346903000001</v>
          </cell>
          <cell r="AE708">
            <v>25007.468903000001</v>
          </cell>
          <cell r="AF708">
            <v>28788.580902999998</v>
          </cell>
          <cell r="AG708">
            <v>40901.651902999998</v>
          </cell>
          <cell r="AH708">
            <v>60787.89</v>
          </cell>
          <cell r="AI708">
            <v>71336.734226</v>
          </cell>
          <cell r="AJ708">
            <v>54064.679128000003</v>
          </cell>
          <cell r="AK708">
            <v>45054.781353999999</v>
          </cell>
          <cell r="AL708">
            <v>32699.590523999999</v>
          </cell>
          <cell r="AM708">
            <v>22950.450056000001</v>
          </cell>
          <cell r="AN708">
            <v>30524.117237999999</v>
          </cell>
          <cell r="AO708">
            <v>35496.967797999998</v>
          </cell>
          <cell r="AP708">
            <v>36104.722406000001</v>
          </cell>
          <cell r="AQ708">
            <v>28053.878509999999</v>
          </cell>
          <cell r="AR708">
            <v>30244.661654</v>
          </cell>
          <cell r="AS708">
            <v>42317.227118000003</v>
          </cell>
          <cell r="AT708">
            <v>60941.114838000001</v>
          </cell>
        </row>
        <row r="709">
          <cell r="A709" t="str">
            <v>ULHPTotal Other Assets</v>
          </cell>
          <cell r="B709" t="str">
            <v>ULHP</v>
          </cell>
          <cell r="C709" t="str">
            <v>Total Other Assets</v>
          </cell>
          <cell r="D709">
            <v>17127.097618</v>
          </cell>
          <cell r="E709">
            <v>12871.398999999999</v>
          </cell>
          <cell r="F709">
            <v>10154.98</v>
          </cell>
          <cell r="G709">
            <v>14814.27</v>
          </cell>
          <cell r="H709">
            <v>16516.751271000001</v>
          </cell>
          <cell r="I709">
            <v>17411.432669999998</v>
          </cell>
          <cell r="J709">
            <v>17899.320093999999</v>
          </cell>
          <cell r="K709">
            <v>0</v>
          </cell>
          <cell r="L709">
            <v>0</v>
          </cell>
          <cell r="M709">
            <v>10162.058000000001</v>
          </cell>
          <cell r="N709">
            <v>9777.8719999999994</v>
          </cell>
          <cell r="O709">
            <v>9696.2739999999994</v>
          </cell>
          <cell r="P709">
            <v>9602.51</v>
          </cell>
          <cell r="Q709">
            <v>9516.6380000000008</v>
          </cell>
          <cell r="R709">
            <v>9518.68</v>
          </cell>
          <cell r="S709">
            <v>9414.8160000000007</v>
          </cell>
          <cell r="T709">
            <v>9379.8269999999993</v>
          </cell>
          <cell r="U709">
            <v>9316.7900000000009</v>
          </cell>
          <cell r="V709">
            <v>10154.98</v>
          </cell>
          <cell r="W709">
            <v>10263.120999999999</v>
          </cell>
          <cell r="X709">
            <v>10881.261</v>
          </cell>
          <cell r="Y709">
            <v>18143.353937</v>
          </cell>
          <cell r="Z709">
            <v>24198.5131</v>
          </cell>
          <cell r="AA709">
            <v>28179.732410000001</v>
          </cell>
          <cell r="AB709">
            <v>28622.17308</v>
          </cell>
          <cell r="AC709">
            <v>28466.555049999999</v>
          </cell>
          <cell r="AD709">
            <v>28311.676360000001</v>
          </cell>
          <cell r="AE709">
            <v>28063.854340000002</v>
          </cell>
          <cell r="AF709">
            <v>26530.300999999999</v>
          </cell>
          <cell r="AG709">
            <v>22090.848669999999</v>
          </cell>
          <cell r="AH709">
            <v>14814.27</v>
          </cell>
          <cell r="AI709">
            <v>10830.446891</v>
          </cell>
          <cell r="AJ709">
            <v>14367.531572</v>
          </cell>
          <cell r="AK709">
            <v>19476.377326000002</v>
          </cell>
          <cell r="AL709">
            <v>24979.722671</v>
          </cell>
          <cell r="AM709">
            <v>28178.629231999999</v>
          </cell>
          <cell r="AN709">
            <v>28524.610712999998</v>
          </cell>
          <cell r="AO709">
            <v>28371.062284</v>
          </cell>
          <cell r="AP709">
            <v>28217.909320999999</v>
          </cell>
          <cell r="AQ709">
            <v>27991.026817999998</v>
          </cell>
          <cell r="AR709">
            <v>26697.148602000001</v>
          </cell>
          <cell r="AS709">
            <v>22841.109189999999</v>
          </cell>
          <cell r="AT709">
            <v>16516.751271000001</v>
          </cell>
        </row>
        <row r="710">
          <cell r="A710" t="str">
            <v>ULHPTotal Other Income / (Expenses) Net (Utility)</v>
          </cell>
          <cell r="B710" t="str">
            <v>ULHP</v>
          </cell>
          <cell r="C710" t="str">
            <v>Total Other Income / (Expenses) Net (Utility)</v>
          </cell>
          <cell r="D710">
            <v>2698.5719549999999</v>
          </cell>
          <cell r="E710">
            <v>-712.85900000000004</v>
          </cell>
          <cell r="F710">
            <v>409.69799999999998</v>
          </cell>
          <cell r="G710">
            <v>2475.1753399999998</v>
          </cell>
          <cell r="H710">
            <v>1708.854722</v>
          </cell>
          <cell r="I710">
            <v>1969.5262949999999</v>
          </cell>
          <cell r="J710">
            <v>1983.8025620000001</v>
          </cell>
          <cell r="K710">
            <v>0</v>
          </cell>
          <cell r="L710">
            <v>0</v>
          </cell>
          <cell r="M710">
            <v>833.50300000000004</v>
          </cell>
          <cell r="N710">
            <v>253.13399999999999</v>
          </cell>
          <cell r="O710">
            <v>224.86799999999999</v>
          </cell>
          <cell r="P710">
            <v>237.28700000000001</v>
          </cell>
          <cell r="Q710">
            <v>209.75800000000001</v>
          </cell>
          <cell r="R710">
            <v>202.99299999999999</v>
          </cell>
          <cell r="S710">
            <v>223.50399999999999</v>
          </cell>
          <cell r="T710">
            <v>204.40100000000001</v>
          </cell>
          <cell r="U710">
            <v>152.53</v>
          </cell>
          <cell r="V710">
            <v>-2132.2800000000002</v>
          </cell>
          <cell r="W710">
            <v>346.93400000000003</v>
          </cell>
          <cell r="X710">
            <v>861.82600000000002</v>
          </cell>
          <cell r="Y710">
            <v>91.356200000000001</v>
          </cell>
          <cell r="Z710">
            <v>90.635080000000002</v>
          </cell>
          <cell r="AA710">
            <v>132.71096</v>
          </cell>
          <cell r="AB710">
            <v>132.40072000000001</v>
          </cell>
          <cell r="AC710">
            <v>137.46921</v>
          </cell>
          <cell r="AD710">
            <v>132.72971000000001</v>
          </cell>
          <cell r="AE710">
            <v>133.00143</v>
          </cell>
          <cell r="AF710">
            <v>133.72406000000001</v>
          </cell>
          <cell r="AG710">
            <v>132.45796999999999</v>
          </cell>
          <cell r="AH710">
            <v>149.93</v>
          </cell>
          <cell r="AI710">
            <v>160.40767399999999</v>
          </cell>
          <cell r="AJ710">
            <v>153.310541</v>
          </cell>
          <cell r="AK710">
            <v>141.37683899999999</v>
          </cell>
          <cell r="AL710">
            <v>109.920703</v>
          </cell>
          <cell r="AM710">
            <v>71.000890999999996</v>
          </cell>
          <cell r="AN710">
            <v>109.188467</v>
          </cell>
          <cell r="AO710">
            <v>158.68706599999999</v>
          </cell>
          <cell r="AP710">
            <v>177.98737800000001</v>
          </cell>
          <cell r="AQ710">
            <v>175.13726199999999</v>
          </cell>
          <cell r="AR710">
            <v>159.57161500000001</v>
          </cell>
          <cell r="AS710">
            <v>127.659509</v>
          </cell>
          <cell r="AT710">
            <v>164.60677699999999</v>
          </cell>
        </row>
        <row r="711">
          <cell r="A711" t="str">
            <v>ULHPTotal Other Operating Revenue</v>
          </cell>
          <cell r="B711" t="str">
            <v>ULHP</v>
          </cell>
          <cell r="C711" t="str">
            <v>Total Other Operating Revenue</v>
          </cell>
          <cell r="D711">
            <v>0</v>
          </cell>
          <cell r="E711">
            <v>0</v>
          </cell>
          <cell r="F711">
            <v>4.8710000000000004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24.931000000000001</v>
          </cell>
          <cell r="R711">
            <v>-20.059999999999999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</row>
        <row r="712">
          <cell r="A712" t="str">
            <v>ULHPTotal Paid in Capital</v>
          </cell>
          <cell r="B712" t="str">
            <v>ULHP</v>
          </cell>
          <cell r="C712" t="str">
            <v>Total Paid in Capital</v>
          </cell>
          <cell r="D712">
            <v>23541.228515999999</v>
          </cell>
          <cell r="E712">
            <v>23455.361000000001</v>
          </cell>
          <cell r="F712">
            <v>23759.82</v>
          </cell>
          <cell r="G712">
            <v>163614.91</v>
          </cell>
          <cell r="H712">
            <v>163614.91</v>
          </cell>
          <cell r="I712">
            <v>163614.91</v>
          </cell>
          <cell r="J712">
            <v>163614.91</v>
          </cell>
          <cell r="K712">
            <v>0</v>
          </cell>
          <cell r="L712">
            <v>0</v>
          </cell>
          <cell r="M712">
            <v>23455.361000000001</v>
          </cell>
          <cell r="N712">
            <v>23455.361000000001</v>
          </cell>
          <cell r="O712">
            <v>23455.361000000001</v>
          </cell>
          <cell r="P712">
            <v>23455.361000000001</v>
          </cell>
          <cell r="Q712">
            <v>23455.361000000001</v>
          </cell>
          <cell r="R712">
            <v>23455.361000000001</v>
          </cell>
          <cell r="S712">
            <v>23455.361000000001</v>
          </cell>
          <cell r="T712">
            <v>23455.361000000001</v>
          </cell>
          <cell r="U712">
            <v>23759.82</v>
          </cell>
          <cell r="V712">
            <v>23759.82</v>
          </cell>
          <cell r="W712">
            <v>169042.22200000001</v>
          </cell>
          <cell r="X712">
            <v>163614.91800000001</v>
          </cell>
          <cell r="Y712">
            <v>163614.91800000001</v>
          </cell>
          <cell r="Z712">
            <v>163614.91800000001</v>
          </cell>
          <cell r="AA712">
            <v>163614.91800000001</v>
          </cell>
          <cell r="AB712">
            <v>163614.91800000001</v>
          </cell>
          <cell r="AC712">
            <v>163614.91800000001</v>
          </cell>
          <cell r="AD712">
            <v>163614.91800000001</v>
          </cell>
          <cell r="AE712">
            <v>163614.91800000001</v>
          </cell>
          <cell r="AF712">
            <v>163614.91800000001</v>
          </cell>
          <cell r="AG712">
            <v>163614.91800000001</v>
          </cell>
          <cell r="AH712">
            <v>163614.91</v>
          </cell>
          <cell r="AI712">
            <v>163614.91</v>
          </cell>
          <cell r="AJ712">
            <v>163614.91</v>
          </cell>
          <cell r="AK712">
            <v>163614.91</v>
          </cell>
          <cell r="AL712">
            <v>163614.91</v>
          </cell>
          <cell r="AM712">
            <v>163614.91</v>
          </cell>
          <cell r="AN712">
            <v>163614.91</v>
          </cell>
          <cell r="AO712">
            <v>163614.91</v>
          </cell>
          <cell r="AP712">
            <v>163614.91</v>
          </cell>
          <cell r="AQ712">
            <v>163614.91</v>
          </cell>
          <cell r="AR712">
            <v>163614.91</v>
          </cell>
          <cell r="AS712">
            <v>163614.91</v>
          </cell>
          <cell r="AT712">
            <v>163614.91</v>
          </cell>
        </row>
        <row r="713">
          <cell r="A713" t="str">
            <v>ULHPTotal Plant In Service</v>
          </cell>
          <cell r="B713" t="str">
            <v>ULHP</v>
          </cell>
          <cell r="C713" t="str">
            <v>Total Plant In Service</v>
          </cell>
          <cell r="D713">
            <v>566862.109375</v>
          </cell>
          <cell r="E713">
            <v>584670.67299999995</v>
          </cell>
          <cell r="F713">
            <v>621238.47</v>
          </cell>
          <cell r="G713">
            <v>1444589.46</v>
          </cell>
          <cell r="H713">
            <v>1494119.7585</v>
          </cell>
          <cell r="I713">
            <v>1553323.53385</v>
          </cell>
          <cell r="J713">
            <v>1602187.1224199999</v>
          </cell>
          <cell r="K713">
            <v>0</v>
          </cell>
          <cell r="L713">
            <v>0</v>
          </cell>
          <cell r="M713">
            <v>588837.77599999995</v>
          </cell>
          <cell r="N713">
            <v>590361.41</v>
          </cell>
          <cell r="O713">
            <v>591631.48100000003</v>
          </cell>
          <cell r="P713">
            <v>596750.36499999999</v>
          </cell>
          <cell r="Q713">
            <v>599286.20700000005</v>
          </cell>
          <cell r="R713">
            <v>603402.772</v>
          </cell>
          <cell r="S713">
            <v>606312.50300000003</v>
          </cell>
          <cell r="T713">
            <v>609309.37</v>
          </cell>
          <cell r="U713">
            <v>614215.23600000003</v>
          </cell>
          <cell r="V713">
            <v>621238.47</v>
          </cell>
          <cell r="W713">
            <v>1370488.0260000001</v>
          </cell>
          <cell r="X713">
            <v>1374118.4509999999</v>
          </cell>
          <cell r="Y713">
            <v>1376494.8578900001</v>
          </cell>
          <cell r="Z713">
            <v>1378663.54519</v>
          </cell>
          <cell r="AA713">
            <v>1382433.6738</v>
          </cell>
          <cell r="AB713">
            <v>1405244.4693700001</v>
          </cell>
          <cell r="AC713">
            <v>1407584.5127300001</v>
          </cell>
          <cell r="AD713">
            <v>1409730.4635000001</v>
          </cell>
          <cell r="AE713">
            <v>1412085.1874500001</v>
          </cell>
          <cell r="AF713">
            <v>1417682.50715</v>
          </cell>
          <cell r="AG713">
            <v>1422136.1721300001</v>
          </cell>
          <cell r="AH713">
            <v>1444589.46</v>
          </cell>
          <cell r="AI713">
            <v>1446665.4519499999</v>
          </cell>
          <cell r="AJ713">
            <v>1448575.1788999999</v>
          </cell>
          <cell r="AK713">
            <v>1450710.81268</v>
          </cell>
          <cell r="AL713">
            <v>1452979.2145199999</v>
          </cell>
          <cell r="AM713">
            <v>1455676.7733199999</v>
          </cell>
          <cell r="AN713">
            <v>1461110.86904</v>
          </cell>
          <cell r="AO713">
            <v>1463270.92833</v>
          </cell>
          <cell r="AP713">
            <v>1465438.1991300001</v>
          </cell>
          <cell r="AQ713">
            <v>1468416.7966499999</v>
          </cell>
          <cell r="AR713">
            <v>1470878.4863</v>
          </cell>
          <cell r="AS713">
            <v>1474284.4053499999</v>
          </cell>
          <cell r="AT713">
            <v>1494119.7585</v>
          </cell>
        </row>
        <row r="714">
          <cell r="A714" t="str">
            <v>ULHPTotal Preferred Stock</v>
          </cell>
          <cell r="B714" t="str">
            <v>ULHP</v>
          </cell>
          <cell r="C714" t="str">
            <v>Total Preferred Stock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</row>
        <row r="715">
          <cell r="A715" t="str">
            <v>ULHPTotal Regulated Gas Revenue (Firm Sales)</v>
          </cell>
          <cell r="B715" t="str">
            <v>ULHP</v>
          </cell>
          <cell r="C715" t="str">
            <v>Total Regulated Gas Revenue (Firm Sales)</v>
          </cell>
          <cell r="D715">
            <v>105257.162354</v>
          </cell>
          <cell r="E715">
            <v>118762.716</v>
          </cell>
          <cell r="F715">
            <v>144124.011</v>
          </cell>
          <cell r="G715">
            <v>158611.87899999999</v>
          </cell>
          <cell r="H715">
            <v>178767.17142699999</v>
          </cell>
          <cell r="I715">
            <v>166504.91070099999</v>
          </cell>
          <cell r="J715">
            <v>161253.13560099999</v>
          </cell>
          <cell r="K715">
            <v>0</v>
          </cell>
          <cell r="L715">
            <v>0</v>
          </cell>
          <cell r="M715">
            <v>56094.455000000002</v>
          </cell>
          <cell r="N715">
            <v>8847.1139999999996</v>
          </cell>
          <cell r="O715">
            <v>5335.335</v>
          </cell>
          <cell r="P715">
            <v>3361.12</v>
          </cell>
          <cell r="Q715">
            <v>4166.4930000000004</v>
          </cell>
          <cell r="R715">
            <v>3636.0920000000001</v>
          </cell>
          <cell r="S715">
            <v>4525.28</v>
          </cell>
          <cell r="T715">
            <v>8845.2950000000001</v>
          </cell>
          <cell r="U715">
            <v>14879.207</v>
          </cell>
          <cell r="V715">
            <v>34433.620000000003</v>
          </cell>
          <cell r="W715">
            <v>21945.728999999999</v>
          </cell>
          <cell r="X715">
            <v>19655.284</v>
          </cell>
          <cell r="Y715">
            <v>17815.484</v>
          </cell>
          <cell r="Z715">
            <v>7690.9049999999997</v>
          </cell>
          <cell r="AA715">
            <v>866.58299999999997</v>
          </cell>
          <cell r="AB715">
            <v>3547.43</v>
          </cell>
          <cell r="AC715">
            <v>4425.1329999999998</v>
          </cell>
          <cell r="AD715">
            <v>4680.25</v>
          </cell>
          <cell r="AE715">
            <v>5372.076</v>
          </cell>
          <cell r="AF715">
            <v>10065.799999999999</v>
          </cell>
          <cell r="AG715">
            <v>22344.825000000001</v>
          </cell>
          <cell r="AH715">
            <v>40202.379999999997</v>
          </cell>
          <cell r="AI715">
            <v>44795.342060000003</v>
          </cell>
          <cell r="AJ715">
            <v>29584.210523999998</v>
          </cell>
          <cell r="AK715">
            <v>17248.826631</v>
          </cell>
          <cell r="AL715">
            <v>5745.7987510000003</v>
          </cell>
          <cell r="AM715">
            <v>1117.384769</v>
          </cell>
          <cell r="AN715">
            <v>3232.2530649999999</v>
          </cell>
          <cell r="AO715">
            <v>3971.224048</v>
          </cell>
          <cell r="AP715">
            <v>4186.8422700000001</v>
          </cell>
          <cell r="AQ715">
            <v>4785.4349499999998</v>
          </cell>
          <cell r="AR715">
            <v>8818.4079000000002</v>
          </cell>
          <cell r="AS715">
            <v>19724.047467</v>
          </cell>
          <cell r="AT715">
            <v>35557.398992000002</v>
          </cell>
        </row>
        <row r="716">
          <cell r="A716" t="str">
            <v>ULHPTotal Regulatory Assets</v>
          </cell>
          <cell r="B716" t="str">
            <v>ULHP</v>
          </cell>
          <cell r="C716" t="str">
            <v>Total Regulatory Assets</v>
          </cell>
          <cell r="D716">
            <v>16149.533165000001</v>
          </cell>
          <cell r="E716">
            <v>10070.527</v>
          </cell>
          <cell r="F716">
            <v>7528.67</v>
          </cell>
          <cell r="G716">
            <v>11274.08</v>
          </cell>
          <cell r="H716">
            <v>13073.770871000001</v>
          </cell>
          <cell r="I716">
            <v>13895.37427</v>
          </cell>
          <cell r="J716">
            <v>14324.110794</v>
          </cell>
          <cell r="K716">
            <v>0</v>
          </cell>
          <cell r="L716">
            <v>0</v>
          </cell>
          <cell r="M716">
            <v>7421.0860000000002</v>
          </cell>
          <cell r="N716">
            <v>7181.9449999999997</v>
          </cell>
          <cell r="O716">
            <v>7061.9059999999999</v>
          </cell>
          <cell r="P716">
            <v>7110.7269999999999</v>
          </cell>
          <cell r="Q716">
            <v>7101.9679999999998</v>
          </cell>
          <cell r="R716">
            <v>7097.3530000000001</v>
          </cell>
          <cell r="S716">
            <v>6786.0720000000001</v>
          </cell>
          <cell r="T716">
            <v>6794.9210000000003</v>
          </cell>
          <cell r="U716">
            <v>6824.8029999999999</v>
          </cell>
          <cell r="V716">
            <v>7528.67</v>
          </cell>
          <cell r="W716">
            <v>7392.2569999999996</v>
          </cell>
          <cell r="X716">
            <v>7863.9979999999996</v>
          </cell>
          <cell r="Y716">
            <v>14078.244627</v>
          </cell>
          <cell r="Z716">
            <v>20711.723750000001</v>
          </cell>
          <cell r="AA716">
            <v>24686.268359999998</v>
          </cell>
          <cell r="AB716">
            <v>25122.034060000002</v>
          </cell>
          <cell r="AC716">
            <v>24959.741129999999</v>
          </cell>
          <cell r="AD716">
            <v>24798.187740000001</v>
          </cell>
          <cell r="AE716">
            <v>24543.69082</v>
          </cell>
          <cell r="AF716">
            <v>23003.462510000001</v>
          </cell>
          <cell r="AG716">
            <v>18557.335210000001</v>
          </cell>
          <cell r="AH716">
            <v>11274.08</v>
          </cell>
          <cell r="AI716">
            <v>7298.3576910000002</v>
          </cell>
          <cell r="AJ716">
            <v>10843.543172</v>
          </cell>
          <cell r="AK716">
            <v>15960.489726</v>
          </cell>
          <cell r="AL716">
            <v>21471.935871000001</v>
          </cell>
          <cell r="AM716">
            <v>24678.943232000001</v>
          </cell>
          <cell r="AN716">
            <v>25033.025513000001</v>
          </cell>
          <cell r="AO716">
            <v>24887.577883999998</v>
          </cell>
          <cell r="AP716">
            <v>24742.525721000002</v>
          </cell>
          <cell r="AQ716">
            <v>24523.744018000001</v>
          </cell>
          <cell r="AR716">
            <v>23237.966602</v>
          </cell>
          <cell r="AS716">
            <v>19390.027989999999</v>
          </cell>
          <cell r="AT716">
            <v>13073.770871000001</v>
          </cell>
        </row>
        <row r="717">
          <cell r="A717" t="str">
            <v>ULHPTotal Regulatory Liabilities</v>
          </cell>
          <cell r="B717" t="str">
            <v>ULHP</v>
          </cell>
          <cell r="C717" t="str">
            <v>Total Regulatory Liabilities</v>
          </cell>
          <cell r="D717">
            <v>27442.688999999998</v>
          </cell>
          <cell r="E717">
            <v>29979.224999999999</v>
          </cell>
          <cell r="F717">
            <v>-2984.81</v>
          </cell>
          <cell r="G717">
            <v>-2034.51</v>
          </cell>
          <cell r="H717">
            <v>-2168.5479999999998</v>
          </cell>
          <cell r="I717">
            <v>-2308.04</v>
          </cell>
          <cell r="J717">
            <v>-2453.29</v>
          </cell>
          <cell r="K717">
            <v>0</v>
          </cell>
          <cell r="L717">
            <v>0</v>
          </cell>
          <cell r="M717">
            <v>32189.855</v>
          </cell>
          <cell r="N717">
            <v>33118.819000000003</v>
          </cell>
          <cell r="O717">
            <v>33165.313999999998</v>
          </cell>
          <cell r="P717">
            <v>33453.053</v>
          </cell>
          <cell r="Q717">
            <v>33918.233999999997</v>
          </cell>
          <cell r="R717">
            <v>34012.190999999999</v>
          </cell>
          <cell r="S717">
            <v>2764.0410000000002</v>
          </cell>
          <cell r="T717">
            <v>1276.452</v>
          </cell>
          <cell r="U717">
            <v>-1382.807</v>
          </cell>
          <cell r="V717">
            <v>-2984.81</v>
          </cell>
          <cell r="W717">
            <v>-2235.0520000000001</v>
          </cell>
          <cell r="X717">
            <v>-1927.0920000000001</v>
          </cell>
          <cell r="Y717">
            <v>-1937.7059999999999</v>
          </cell>
          <cell r="Z717">
            <v>-1948.355</v>
          </cell>
          <cell r="AA717">
            <v>-1959.039</v>
          </cell>
          <cell r="AB717">
            <v>-1969.4325699999999</v>
          </cell>
          <cell r="AC717">
            <v>-1980.18857</v>
          </cell>
          <cell r="AD717">
            <v>-1990.9805699999999</v>
          </cell>
          <cell r="AE717">
            <v>-2001.8085699999999</v>
          </cell>
          <cell r="AF717">
            <v>-2012.67257</v>
          </cell>
          <cell r="AG717">
            <v>-2023.57357</v>
          </cell>
          <cell r="AH717">
            <v>-2034.51</v>
          </cell>
          <cell r="AI717">
            <v>-2045.68</v>
          </cell>
          <cell r="AJ717">
            <v>-2056.85</v>
          </cell>
          <cell r="AK717">
            <v>-2068.0189999999998</v>
          </cell>
          <cell r="AL717">
            <v>-2079.1889999999999</v>
          </cell>
          <cell r="AM717">
            <v>-2090.3589999999999</v>
          </cell>
          <cell r="AN717">
            <v>-2101.529</v>
          </cell>
          <cell r="AO717">
            <v>-2112.6990000000001</v>
          </cell>
          <cell r="AP717">
            <v>-2123.8690000000001</v>
          </cell>
          <cell r="AQ717">
            <v>-2135.038</v>
          </cell>
          <cell r="AR717">
            <v>-2146.2080000000001</v>
          </cell>
          <cell r="AS717">
            <v>-2157.3780000000002</v>
          </cell>
          <cell r="AT717">
            <v>-2168.5479999999998</v>
          </cell>
        </row>
        <row r="718">
          <cell r="A718" t="str">
            <v>ULHPTotal Retail Electric Sales</v>
          </cell>
          <cell r="B718" t="str">
            <v>ULHP</v>
          </cell>
          <cell r="C718" t="str">
            <v>Total Retail Electric Sales</v>
          </cell>
          <cell r="D718">
            <v>220342.971769</v>
          </cell>
          <cell r="E718">
            <v>226150.28899999999</v>
          </cell>
          <cell r="F718">
            <v>238091.99</v>
          </cell>
          <cell r="G718">
            <v>229981.69500000001</v>
          </cell>
          <cell r="H718">
            <v>288008.35268399998</v>
          </cell>
          <cell r="I718">
            <v>283693.79474899999</v>
          </cell>
          <cell r="J718">
            <v>290601.43133599998</v>
          </cell>
          <cell r="K718">
            <v>0</v>
          </cell>
          <cell r="L718">
            <v>0</v>
          </cell>
          <cell r="M718">
            <v>54923.673000000003</v>
          </cell>
          <cell r="N718">
            <v>16410.09</v>
          </cell>
          <cell r="O718">
            <v>17577.706999999999</v>
          </cell>
          <cell r="P718">
            <v>22138.147000000001</v>
          </cell>
          <cell r="Q718">
            <v>24417.469000000001</v>
          </cell>
          <cell r="R718">
            <v>25207.133999999998</v>
          </cell>
          <cell r="S718">
            <v>21323.536</v>
          </cell>
          <cell r="T718">
            <v>17844.382000000001</v>
          </cell>
          <cell r="U718">
            <v>17172.581999999999</v>
          </cell>
          <cell r="V718">
            <v>21077.27</v>
          </cell>
          <cell r="W718">
            <v>18158.633000000002</v>
          </cell>
          <cell r="X718">
            <v>18079.985000000001</v>
          </cell>
          <cell r="Y718">
            <v>18466.04</v>
          </cell>
          <cell r="Z718">
            <v>16613.113000000001</v>
          </cell>
          <cell r="AA718">
            <v>17754.124</v>
          </cell>
          <cell r="AB718">
            <v>21120.553</v>
          </cell>
          <cell r="AC718">
            <v>22982.205999999998</v>
          </cell>
          <cell r="AD718">
            <v>23980.82</v>
          </cell>
          <cell r="AE718">
            <v>19002.873</v>
          </cell>
          <cell r="AF718">
            <v>17182.449000000001</v>
          </cell>
          <cell r="AG718">
            <v>17116.059000000001</v>
          </cell>
          <cell r="AH718">
            <v>19524.84</v>
          </cell>
          <cell r="AI718">
            <v>23763.013615</v>
          </cell>
          <cell r="AJ718">
            <v>21438.397401999999</v>
          </cell>
          <cell r="AK718">
            <v>26010.043361</v>
          </cell>
          <cell r="AL718">
            <v>26464.477825000002</v>
          </cell>
          <cell r="AM718">
            <v>19660.514874</v>
          </cell>
          <cell r="AN718">
            <v>25888.876678000001</v>
          </cell>
          <cell r="AO718">
            <v>30075.031932000002</v>
          </cell>
          <cell r="AP718">
            <v>30250.966894000001</v>
          </cell>
          <cell r="AQ718">
            <v>21592.851720999999</v>
          </cell>
          <cell r="AR718">
            <v>19234.315155</v>
          </cell>
          <cell r="AS718">
            <v>20255.171114000001</v>
          </cell>
          <cell r="AT718">
            <v>23374.692112000001</v>
          </cell>
        </row>
        <row r="719">
          <cell r="A719" t="str">
            <v>ULHPTotal Retained Earnings</v>
          </cell>
          <cell r="B719" t="str">
            <v>ULHP</v>
          </cell>
          <cell r="C719" t="str">
            <v>Total Retained Earnings</v>
          </cell>
          <cell r="D719">
            <v>157034.91456899999</v>
          </cell>
          <cell r="E719">
            <v>160276.492</v>
          </cell>
          <cell r="F719">
            <v>163919.101</v>
          </cell>
          <cell r="G719">
            <v>157890.74</v>
          </cell>
          <cell r="H719">
            <v>164213.579252</v>
          </cell>
          <cell r="I719">
            <v>169319.51741999999</v>
          </cell>
          <cell r="J719">
            <v>173161.88940499999</v>
          </cell>
          <cell r="K719">
            <v>0</v>
          </cell>
          <cell r="L719">
            <v>0</v>
          </cell>
          <cell r="M719">
            <v>166471.18</v>
          </cell>
          <cell r="N719">
            <v>166830.68400000001</v>
          </cell>
          <cell r="O719">
            <v>166890.90700000001</v>
          </cell>
          <cell r="P719">
            <v>165983.897</v>
          </cell>
          <cell r="Q719">
            <v>166672.76999999999</v>
          </cell>
          <cell r="R719">
            <v>167637.524</v>
          </cell>
          <cell r="S719">
            <v>169601.32199999999</v>
          </cell>
          <cell r="T719">
            <v>170062.19102299999</v>
          </cell>
          <cell r="U719">
            <v>171028.785</v>
          </cell>
          <cell r="V719">
            <v>163919.101</v>
          </cell>
          <cell r="W719">
            <v>161024.32800000001</v>
          </cell>
          <cell r="X719">
            <v>171321.59096</v>
          </cell>
          <cell r="Y719">
            <v>174121.684977</v>
          </cell>
          <cell r="Z719">
            <v>171998.079753</v>
          </cell>
          <cell r="AA719">
            <v>171456.78653899999</v>
          </cell>
          <cell r="AB719">
            <v>163321.647126</v>
          </cell>
          <cell r="AC719">
            <v>162768.505107</v>
          </cell>
          <cell r="AD719">
            <v>162809.843719</v>
          </cell>
          <cell r="AE719">
            <v>162145.704214</v>
          </cell>
          <cell r="AF719">
            <v>161812.379395</v>
          </cell>
          <cell r="AG719">
            <v>162420.25373699999</v>
          </cell>
          <cell r="AH719">
            <v>157890.74</v>
          </cell>
          <cell r="AI719">
            <v>163599.84539</v>
          </cell>
          <cell r="AJ719">
            <v>168498.13937200001</v>
          </cell>
          <cell r="AK719">
            <v>172582.81190999999</v>
          </cell>
          <cell r="AL719">
            <v>173991.479028</v>
          </cell>
          <cell r="AM719">
            <v>173334.02265299999</v>
          </cell>
          <cell r="AN719">
            <v>161530.533172</v>
          </cell>
          <cell r="AO719">
            <v>165181.389838</v>
          </cell>
          <cell r="AP719">
            <v>168938.00521999999</v>
          </cell>
          <cell r="AQ719">
            <v>169761.89696400001</v>
          </cell>
          <cell r="AR719">
            <v>170569.90096500001</v>
          </cell>
          <cell r="AS719">
            <v>173096.639887</v>
          </cell>
          <cell r="AT719">
            <v>164213.579252</v>
          </cell>
        </row>
        <row r="720">
          <cell r="A720" t="str">
            <v>ULHPTransfer Revenues</v>
          </cell>
          <cell r="B720" t="str">
            <v>ULHP</v>
          </cell>
          <cell r="C720" t="str">
            <v>Transfer Revenues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</row>
        <row r="721">
          <cell r="A721" t="str">
            <v>ULHPUnamortized ITC</v>
          </cell>
          <cell r="B721" t="str">
            <v>ULHP</v>
          </cell>
          <cell r="C721" t="str">
            <v>Unamortized ITC</v>
          </cell>
          <cell r="D721">
            <v>2878.7509770000001</v>
          </cell>
          <cell r="E721">
            <v>2625.788</v>
          </cell>
          <cell r="F721">
            <v>2372.7600000000002</v>
          </cell>
          <cell r="G721">
            <v>7333.46</v>
          </cell>
          <cell r="H721">
            <v>6548.8239999999996</v>
          </cell>
          <cell r="I721">
            <v>5771.933</v>
          </cell>
          <cell r="J721">
            <v>5011.8360000000002</v>
          </cell>
          <cell r="K721">
            <v>0</v>
          </cell>
          <cell r="L721">
            <v>0</v>
          </cell>
          <cell r="M721">
            <v>2583.616</v>
          </cell>
          <cell r="N721">
            <v>2541.444</v>
          </cell>
          <cell r="O721">
            <v>2520.3580000000002</v>
          </cell>
          <cell r="P721">
            <v>2499.2719999999999</v>
          </cell>
          <cell r="Q721">
            <v>2478.1860000000001</v>
          </cell>
          <cell r="R721">
            <v>2457.1</v>
          </cell>
          <cell r="S721">
            <v>2436.0140000000001</v>
          </cell>
          <cell r="T721">
            <v>2414.9279999999999</v>
          </cell>
          <cell r="U721">
            <v>2393.8420000000001</v>
          </cell>
          <cell r="V721">
            <v>2372.7600000000002</v>
          </cell>
          <cell r="W721">
            <v>7625.47</v>
          </cell>
          <cell r="X721">
            <v>7535.3059999999996</v>
          </cell>
          <cell r="Y721">
            <v>7515.1210000000001</v>
          </cell>
          <cell r="Z721">
            <v>7494.9359999999997</v>
          </cell>
          <cell r="AA721">
            <v>7474.7510000000002</v>
          </cell>
          <cell r="AB721">
            <v>7454.5659999999998</v>
          </cell>
          <cell r="AC721">
            <v>7434.3810000000003</v>
          </cell>
          <cell r="AD721">
            <v>7414.1959999999999</v>
          </cell>
          <cell r="AE721">
            <v>7394.0110000000004</v>
          </cell>
          <cell r="AF721">
            <v>7373.826</v>
          </cell>
          <cell r="AG721">
            <v>7353.6409999999996</v>
          </cell>
          <cell r="AH721">
            <v>7333.46</v>
          </cell>
          <cell r="AI721">
            <v>7268.0739999999996</v>
          </cell>
          <cell r="AJ721">
            <v>7202.6880000000001</v>
          </cell>
          <cell r="AK721">
            <v>7137.3019999999997</v>
          </cell>
          <cell r="AL721">
            <v>7071.9160000000002</v>
          </cell>
          <cell r="AM721">
            <v>7006.53</v>
          </cell>
          <cell r="AN721">
            <v>6941.1440000000002</v>
          </cell>
          <cell r="AO721">
            <v>6875.7579999999998</v>
          </cell>
          <cell r="AP721">
            <v>6810.3720000000003</v>
          </cell>
          <cell r="AQ721">
            <v>6744.9859999999999</v>
          </cell>
          <cell r="AR721">
            <v>6679.6</v>
          </cell>
          <cell r="AS721">
            <v>6614.2139999999999</v>
          </cell>
          <cell r="AT721">
            <v>6548.8239999999996</v>
          </cell>
        </row>
        <row r="722">
          <cell r="A722" t="str">
            <v>ULHP EA TradingAccounts and notes receivable (CF)</v>
          </cell>
          <cell r="B722" t="str">
            <v>ULHP EA Trading</v>
          </cell>
          <cell r="C722" t="str">
            <v>Accounts and notes receivable (CF)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</row>
        <row r="723">
          <cell r="A723" t="str">
            <v>ULHP EA TradingAccounts Payable</v>
          </cell>
          <cell r="B723" t="str">
            <v>ULHP EA Trading</v>
          </cell>
          <cell r="C723" t="str">
            <v>Accounts Payable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</row>
        <row r="724">
          <cell r="A724" t="str">
            <v>ULHP EA TradingAccounts payable (CF)</v>
          </cell>
          <cell r="B724" t="str">
            <v>ULHP EA Trading</v>
          </cell>
          <cell r="C724" t="str">
            <v>Accounts payable (CF)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</row>
        <row r="725">
          <cell r="A725" t="str">
            <v>ULHP EA TradingAccounts Receivable and Accrued Unbilled Revenue</v>
          </cell>
          <cell r="B725" t="str">
            <v>ULHP EA Trading</v>
          </cell>
          <cell r="C725" t="str">
            <v>Accounts Receivable and Accrued Unbilled Revenue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</row>
        <row r="726">
          <cell r="A726" t="str">
            <v>ULHP EA TradingAccrued Interest</v>
          </cell>
          <cell r="B726" t="str">
            <v>ULHP EA Trading</v>
          </cell>
          <cell r="C726" t="str">
            <v>Accrued Interest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</row>
        <row r="727">
          <cell r="A727" t="str">
            <v>ULHP EA TradingAccrued pension and other post-retirement benefit costs</v>
          </cell>
          <cell r="B727" t="str">
            <v>ULHP EA Trading</v>
          </cell>
          <cell r="C727" t="str">
            <v>Accrued pension and other post-retirement benefit costs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</row>
        <row r="728">
          <cell r="A728" t="str">
            <v>ULHP EA TradingAccrued pension and other post-retirement benefit costs (CF)</v>
          </cell>
          <cell r="B728" t="str">
            <v>ULHP EA Trading</v>
          </cell>
          <cell r="C728" t="str">
            <v>Accrued pension and other post-retirement benefit costs (CF)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</row>
        <row r="729">
          <cell r="A729" t="str">
            <v>ULHP EA TradingAccrued taxes and interest (CF)</v>
          </cell>
          <cell r="B729" t="str">
            <v>ULHP EA Trading</v>
          </cell>
          <cell r="C729" t="str">
            <v>Accrued taxes and interest (CF)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</row>
        <row r="730">
          <cell r="A730" t="str">
            <v>ULHP EA TradingAccumulated Deferred Income Taxes</v>
          </cell>
          <cell r="B730" t="str">
            <v>ULHP EA Trading</v>
          </cell>
          <cell r="C730" t="str">
            <v>Accumulated Deferred Income Taxes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</row>
        <row r="731">
          <cell r="A731" t="str">
            <v>ULHP EA TradingAcquisition and Other Investments - (CF)</v>
          </cell>
          <cell r="B731" t="str">
            <v>ULHP EA Trading</v>
          </cell>
          <cell r="C731" t="str">
            <v>Acquisition and Other Investments - (CF)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</row>
        <row r="732">
          <cell r="A732" t="str">
            <v>ULHP EA TradingAFUDC (CF)</v>
          </cell>
          <cell r="B732" t="str">
            <v>ULHP EA Trading</v>
          </cell>
          <cell r="C732" t="str">
            <v>AFUDC (CF)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</row>
        <row r="733">
          <cell r="A733" t="str">
            <v>ULHP EA TradingAFUDC Debt (TOTAL - Utility &amp; NonReg PPE)</v>
          </cell>
          <cell r="B733" t="str">
            <v>ULHP EA Trading</v>
          </cell>
          <cell r="C733" t="str">
            <v>AFUDC Debt (TOTAL - Utility &amp; NonReg PPE)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</row>
        <row r="734">
          <cell r="A734" t="str">
            <v>ULHP EA TradingAFUDC Equity</v>
          </cell>
          <cell r="B734" t="str">
            <v>ULHP EA Trading</v>
          </cell>
          <cell r="C734" t="str">
            <v>AFUDC Equity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</row>
        <row r="735">
          <cell r="A735" t="str">
            <v>ULHP EA TradingAllowance for equity funds used during construction (CF)</v>
          </cell>
          <cell r="B735" t="str">
            <v>ULHP EA Trading</v>
          </cell>
          <cell r="C735" t="str">
            <v>Allowance for equity funds used during construction (CF)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</row>
        <row r="736">
          <cell r="A736" t="str">
            <v>ULHP EA TradingAmortization - Debt Items</v>
          </cell>
          <cell r="B736" t="str">
            <v>ULHP EA Trading</v>
          </cell>
          <cell r="C736" t="str">
            <v>Amortization - Debt Items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</row>
        <row r="737">
          <cell r="A737" t="str">
            <v>ULHP EA TradingBonus Depreciation - State</v>
          </cell>
          <cell r="B737" t="str">
            <v>ULHP EA Trading</v>
          </cell>
          <cell r="C737" t="str">
            <v>Bonus Depreciation - State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</row>
        <row r="738">
          <cell r="A738" t="str">
            <v>ULHP EA TradingCash &amp; Cash Equivalents (No Intercompany)</v>
          </cell>
          <cell r="B738" t="str">
            <v>ULHP EA Trading</v>
          </cell>
          <cell r="C738" t="str">
            <v>Cash &amp; Cash Equivalents (No Intercompany)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</row>
        <row r="739">
          <cell r="A739" t="str">
            <v>ULHP EA TradingCash and cash equivalents at beginning of period (CF)</v>
          </cell>
          <cell r="B739" t="str">
            <v>ULHP EA Trading</v>
          </cell>
          <cell r="C739" t="str">
            <v>Cash and cash equivalents at beginning of period (CF)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</row>
        <row r="740">
          <cell r="A740" t="str">
            <v>ULHP EA TradingCash and cash equivalents at end of period (CF)</v>
          </cell>
          <cell r="B740" t="str">
            <v>ULHP EA Trading</v>
          </cell>
          <cell r="C740" t="str">
            <v>Cash and cash equivalents at end of period (CF)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</row>
        <row r="741">
          <cell r="A741" t="str">
            <v>ULHP EA TradingChange in common stock (CF)</v>
          </cell>
          <cell r="B741" t="str">
            <v>ULHP EA Trading</v>
          </cell>
          <cell r="C741" t="str">
            <v>Change in common stock (CF)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</row>
        <row r="742">
          <cell r="A742" t="str">
            <v>ULHP EA TradingChange in contributed capital (CF)</v>
          </cell>
          <cell r="B742" t="str">
            <v>ULHP EA Trading</v>
          </cell>
          <cell r="C742" t="str">
            <v>Change in contributed capital (CF)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</row>
        <row r="743">
          <cell r="A743" t="str">
            <v>ULHP EA TradingChange in net position of energy risk management activities (CF)</v>
          </cell>
          <cell r="B743" t="str">
            <v>ULHP EA Trading</v>
          </cell>
          <cell r="C743" t="str">
            <v>Change in net position of energy risk management activities (CF)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</row>
        <row r="744">
          <cell r="A744" t="str">
            <v>ULHP EA TradingChange in short-term debt (CF)</v>
          </cell>
          <cell r="B744" t="str">
            <v>ULHP EA Trading</v>
          </cell>
          <cell r="C744" t="str">
            <v>Change in short-term debt (CF)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</row>
        <row r="745">
          <cell r="A745" t="str">
            <v>ULHP EA TradingConstruction expenditures (lncl AFUDC) (CF)</v>
          </cell>
          <cell r="B745" t="str">
            <v>ULHP EA Trading</v>
          </cell>
          <cell r="C745" t="str">
            <v>Construction expenditures (lncl AFUDC) (CF)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</row>
        <row r="746">
          <cell r="A746" t="str">
            <v>ULHP EA TradingCost of Removal (CF)</v>
          </cell>
          <cell r="B746" t="str">
            <v>ULHP EA Trading</v>
          </cell>
          <cell r="C746" t="str">
            <v>Cost of Removal (CF)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</row>
        <row r="747">
          <cell r="A747" t="str">
            <v>ULHP EA TradingCumulative effect of a change in accounting principles, net of tax (CF)</v>
          </cell>
          <cell r="B747" t="str">
            <v>ULHP EA Trading</v>
          </cell>
          <cell r="C747" t="str">
            <v>Cumulative effect of a change in accounting principles, net of tax (CF)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</row>
        <row r="748">
          <cell r="A748" t="str">
            <v>ULHP EA TradingCumulative effect of a change in acctg principles net of tax</v>
          </cell>
          <cell r="B748" t="str">
            <v>ULHP EA Trading</v>
          </cell>
          <cell r="C748" t="str">
            <v>Cumulative effect of a change in acctg principles net of tax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  <cell r="AQ748">
            <v>0</v>
          </cell>
          <cell r="AR748">
            <v>0</v>
          </cell>
          <cell r="AS748">
            <v>0</v>
          </cell>
          <cell r="AT748">
            <v>0</v>
          </cell>
        </row>
        <row r="749">
          <cell r="A749" t="str">
            <v>ULHP EA TradingDeferred costs under gas recovery mechanism (CF)</v>
          </cell>
          <cell r="B749" t="str">
            <v>ULHP EA Trading</v>
          </cell>
          <cell r="C749" t="str">
            <v>Deferred costs under gas recovery mechanism (CF)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</row>
        <row r="750">
          <cell r="A750" t="str">
            <v>ULHP EA TradingDeferred Fuel</v>
          </cell>
          <cell r="B750" t="str">
            <v>ULHP EA Trading</v>
          </cell>
          <cell r="C750" t="str">
            <v>Deferred Fuel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</row>
        <row r="751">
          <cell r="A751" t="str">
            <v>ULHP EA TradingDeferred income taxes and investment tax credits - net (CF)</v>
          </cell>
          <cell r="B751" t="str">
            <v>ULHP EA Trading</v>
          </cell>
          <cell r="C751" t="str">
            <v>Deferred income taxes and investment tax credits - net (CF)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</row>
        <row r="752">
          <cell r="A752" t="str">
            <v>ULHP EA TradingDepreciation - Book Total</v>
          </cell>
          <cell r="B752" t="str">
            <v>ULHP EA Trading</v>
          </cell>
          <cell r="C752" t="str">
            <v>Depreciation - Book Total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</row>
        <row r="753">
          <cell r="A753" t="str">
            <v>ULHP EA TradingDepreciation (CF)</v>
          </cell>
          <cell r="B753" t="str">
            <v>ULHP EA Trading</v>
          </cell>
          <cell r="C753" t="str">
            <v>Depreciation (CF)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</row>
        <row r="754">
          <cell r="A754" t="str">
            <v>ULHP EA TradingDepreciation Expense - Utility</v>
          </cell>
          <cell r="B754" t="str">
            <v>ULHP EA Trading</v>
          </cell>
          <cell r="C754" t="str">
            <v>Depreciation Expense - Utility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</row>
        <row r="755">
          <cell r="A755" t="str">
            <v>ULHP EA TradingDiscontinued Operations Net of Tax</v>
          </cell>
          <cell r="B755" t="str">
            <v>ULHP EA Trading</v>
          </cell>
          <cell r="C755" t="str">
            <v>Discontinued Operations Net of Tax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</row>
        <row r="756">
          <cell r="A756" t="str">
            <v>ULHP EA TradingDividends on common stock and Preferred Stock (CF)</v>
          </cell>
          <cell r="B756" t="str">
            <v>ULHP EA Trading</v>
          </cell>
          <cell r="C756" t="str">
            <v>Dividends on common stock and Preferred Stock (CF)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</row>
        <row r="757">
          <cell r="A757" t="str">
            <v>ULHP EA TradingDividends Payable</v>
          </cell>
          <cell r="B757" t="str">
            <v>ULHP EA Trading</v>
          </cell>
          <cell r="C757" t="str">
            <v>Dividends Payable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</row>
        <row r="758">
          <cell r="A758" t="str">
            <v>ULHP EA TradingEBIT</v>
          </cell>
          <cell r="B758" t="str">
            <v>ULHP EA Trading</v>
          </cell>
          <cell r="C758" t="str">
            <v>EBIT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</row>
        <row r="759">
          <cell r="A759" t="str">
            <v>ULHP EA TradingEBIT</v>
          </cell>
          <cell r="B759" t="str">
            <v>ULHP EA Trading</v>
          </cell>
          <cell r="C759" t="str">
            <v>EBIT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</row>
        <row r="760">
          <cell r="A760" t="str">
            <v>ULHP EA TradingEmission Allowances-Total</v>
          </cell>
          <cell r="B760" t="str">
            <v>ULHP EA Trading</v>
          </cell>
          <cell r="C760" t="str">
            <v>Emission Allowances-Total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AS760">
            <v>0</v>
          </cell>
          <cell r="AT760">
            <v>0</v>
          </cell>
        </row>
        <row r="761">
          <cell r="A761" t="str">
            <v>ULHP EA TradingEnergy Risk Management - current assets</v>
          </cell>
          <cell r="B761" t="str">
            <v>ULHP EA Trading</v>
          </cell>
          <cell r="C761" t="str">
            <v>Energy Risk Management - current assets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</row>
        <row r="762">
          <cell r="A762" t="str">
            <v>ULHP EA TradingEnergy risk management - Current Liabilities</v>
          </cell>
          <cell r="B762" t="str">
            <v>ULHP EA Trading</v>
          </cell>
          <cell r="C762" t="str">
            <v>Energy risk management - Current Liabilities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</row>
        <row r="763">
          <cell r="A763" t="str">
            <v>ULHP EA TradingEnergy risk management - non current assets</v>
          </cell>
          <cell r="B763" t="str">
            <v>ULHP EA Trading</v>
          </cell>
          <cell r="C763" t="str">
            <v>Energy risk management - non current assets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</row>
        <row r="764">
          <cell r="A764" t="str">
            <v>ULHP EA TradingEnergy risk management - non current liabilities</v>
          </cell>
          <cell r="B764" t="str">
            <v>ULHP EA Trading</v>
          </cell>
          <cell r="C764" t="str">
            <v>Energy risk management - non current liabilities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</row>
        <row r="765">
          <cell r="A765" t="str">
            <v>ULHP EA TradingEquity in earnings (losses) of unconsolidated subsidiaries</v>
          </cell>
          <cell r="B765" t="str">
            <v>ULHP EA Trading</v>
          </cell>
          <cell r="C765" t="str">
            <v>Equity in earnings (losses) of unconsolidated subsidiaries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</row>
        <row r="766">
          <cell r="A766" t="str">
            <v>ULHP EA TradingEquity in earnings of unconsolidated subsidiaries (CF)</v>
          </cell>
          <cell r="B766" t="str">
            <v>ULHP EA Trading</v>
          </cell>
          <cell r="C766" t="str">
            <v>Equity in earnings of unconsolidated subsidiaries (CF)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</row>
        <row r="767">
          <cell r="A767" t="str">
            <v>ULHP EA TradingFederal Taxes - Above</v>
          </cell>
          <cell r="B767" t="str">
            <v>ULHP EA Trading</v>
          </cell>
          <cell r="C767" t="str">
            <v>Federal Taxes - Above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</row>
        <row r="768">
          <cell r="A768" t="str">
            <v>ULHP EA TradingFuel Inventory</v>
          </cell>
          <cell r="B768" t="str">
            <v>ULHP EA Trading</v>
          </cell>
          <cell r="C768" t="str">
            <v>Fuel Inventory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</row>
        <row r="769">
          <cell r="A769" t="str">
            <v>ULHP EA TradingFuel used in electric production</v>
          </cell>
          <cell r="B769" t="str">
            <v>ULHP EA Trading</v>
          </cell>
          <cell r="C769" t="str">
            <v>Fuel used in electric production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</row>
        <row r="770">
          <cell r="A770" t="str">
            <v>ULHP EA TradingGain/Loss on Sale of Assets (CF)</v>
          </cell>
          <cell r="B770" t="str">
            <v>ULHP EA Trading</v>
          </cell>
          <cell r="C770" t="str">
            <v>Gain/Loss on Sale of Assets (CF)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</row>
        <row r="771">
          <cell r="A771" t="str">
            <v>ULHP EA TradingGas Purchased</v>
          </cell>
          <cell r="B771" t="str">
            <v>ULHP EA Trading</v>
          </cell>
          <cell r="C771" t="str">
            <v>Gas Purchased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</row>
        <row r="772">
          <cell r="A772" t="str">
            <v>ULHP EA TradingIncome before Disc Ops &amp; Cumulative eff. Of chg in acctg principles</v>
          </cell>
          <cell r="B772" t="str">
            <v>ULHP EA Trading</v>
          </cell>
          <cell r="C772" t="str">
            <v>Income before Disc Ops &amp; Cumulative eff. Of chg in acctg principles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0</v>
          </cell>
          <cell r="AR772">
            <v>0</v>
          </cell>
          <cell r="AS772">
            <v>0</v>
          </cell>
          <cell r="AT772">
            <v>0</v>
          </cell>
        </row>
        <row r="773">
          <cell r="A773" t="str">
            <v>ULHP EA TradingIncome taxes (CF)</v>
          </cell>
          <cell r="B773" t="str">
            <v>ULHP EA Trading</v>
          </cell>
          <cell r="C773" t="str">
            <v>Income taxes (CF)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</row>
        <row r="774">
          <cell r="A774" t="str">
            <v>ULHP EA TradingIncome Taxes Payable</v>
          </cell>
          <cell r="B774" t="str">
            <v>ULHP EA Trading</v>
          </cell>
          <cell r="C774" t="str">
            <v>Income Taxes Payable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</row>
        <row r="775">
          <cell r="A775" t="str">
            <v>ULHP EA TradingInterest (net of amount capitalized) (CF)</v>
          </cell>
          <cell r="B775" t="str">
            <v>ULHP EA Trading</v>
          </cell>
          <cell r="C775" t="str">
            <v>Interest (net of amount capitalized) (CF)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</row>
        <row r="776">
          <cell r="A776" t="str">
            <v>ULHP EA TradingInterest Income</v>
          </cell>
          <cell r="B776" t="str">
            <v>ULHP EA Trading</v>
          </cell>
          <cell r="C776" t="str">
            <v>Interest Income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P776">
            <v>0</v>
          </cell>
          <cell r="AQ776">
            <v>0</v>
          </cell>
          <cell r="AR776">
            <v>0</v>
          </cell>
          <cell r="AS776">
            <v>0</v>
          </cell>
          <cell r="AT776">
            <v>0</v>
          </cell>
        </row>
        <row r="777">
          <cell r="A777" t="str">
            <v>ULHP EA TradingInterest on long term debt - TOTAL</v>
          </cell>
          <cell r="B777" t="str">
            <v>ULHP EA Trading</v>
          </cell>
          <cell r="C777" t="str">
            <v>Interest on long term debt - TOTAL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</row>
        <row r="778">
          <cell r="A778" t="str">
            <v>ULHP EA TradingInterest on Total Short Term Debt</v>
          </cell>
          <cell r="B778" t="str">
            <v>ULHP EA Trading</v>
          </cell>
          <cell r="C778" t="str">
            <v>Interest on Total Short Term Debt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</row>
        <row r="779">
          <cell r="A779" t="str">
            <v>ULHP EA TradingInvestment in Unconsolidated Subs</v>
          </cell>
          <cell r="B779" t="str">
            <v>ULHP EA Trading</v>
          </cell>
          <cell r="C779" t="str">
            <v>Investment in Unconsolidated Subs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</row>
        <row r="780">
          <cell r="A780" t="str">
            <v>ULHP EA TradingIssuance of long-term debt (CF)</v>
          </cell>
          <cell r="B780" t="str">
            <v>ULHP EA Trading</v>
          </cell>
          <cell r="C780" t="str">
            <v>Issuance of long-term debt (CF)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</row>
        <row r="781">
          <cell r="A781" t="str">
            <v>ULHP EA TradingIssuance of preferred stock (CF)</v>
          </cell>
          <cell r="B781" t="str">
            <v>ULHP EA Trading</v>
          </cell>
          <cell r="C781" t="str">
            <v>Issuance of preferred stock (CF)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</row>
        <row r="782">
          <cell r="A782" t="str">
            <v>ULHP EA TradingMaterials and Supplies</v>
          </cell>
          <cell r="B782" t="str">
            <v>ULHP EA Trading</v>
          </cell>
          <cell r="C782" t="str">
            <v>Materials and Supplies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</row>
        <row r="783">
          <cell r="A783" t="str">
            <v>ULHP EA TradingMaterials, supplies, and fuel (CF)</v>
          </cell>
          <cell r="B783" t="str">
            <v>ULHP EA Trading</v>
          </cell>
          <cell r="C783" t="str">
            <v>Materials, supplies, and fuel (CF)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  <cell r="AP783">
            <v>0</v>
          </cell>
          <cell r="AQ783">
            <v>0</v>
          </cell>
          <cell r="AR783">
            <v>0</v>
          </cell>
          <cell r="AS783">
            <v>0</v>
          </cell>
          <cell r="AT783">
            <v>0</v>
          </cell>
        </row>
        <row r="784">
          <cell r="A784" t="str">
            <v>ULHP EA TradingMinority Interest</v>
          </cell>
          <cell r="B784" t="str">
            <v>ULHP EA Trading</v>
          </cell>
          <cell r="C784" t="str">
            <v>Minority Interest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P784">
            <v>0</v>
          </cell>
          <cell r="AQ784">
            <v>0</v>
          </cell>
          <cell r="AR784">
            <v>0</v>
          </cell>
          <cell r="AS784">
            <v>0</v>
          </cell>
          <cell r="AT784">
            <v>0</v>
          </cell>
        </row>
        <row r="785">
          <cell r="A785" t="str">
            <v>ULHP EA TradingMinority Interest Balance</v>
          </cell>
          <cell r="B785" t="str">
            <v>ULHP EA Trading</v>
          </cell>
          <cell r="C785" t="str">
            <v>Minority Interest Balance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</row>
        <row r="786">
          <cell r="A786" t="str">
            <v>ULHP EA TradingNatural Gas in Storage</v>
          </cell>
          <cell r="B786" t="str">
            <v>ULHP EA Trading</v>
          </cell>
          <cell r="C786" t="str">
            <v>Natural Gas in Storage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</row>
        <row r="787">
          <cell r="A787" t="str">
            <v>ULHP EA TradingNet cash provided by (used in) financing activities (CF)</v>
          </cell>
          <cell r="B787" t="str">
            <v>ULHP EA Trading</v>
          </cell>
          <cell r="C787" t="str">
            <v>Net cash provided by (used in) financing activities (CF)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P787">
            <v>0</v>
          </cell>
          <cell r="AQ787">
            <v>0</v>
          </cell>
          <cell r="AR787">
            <v>0</v>
          </cell>
          <cell r="AS787">
            <v>0</v>
          </cell>
          <cell r="AT787">
            <v>0</v>
          </cell>
        </row>
        <row r="788">
          <cell r="A788" t="str">
            <v>ULHP EA TradingNet cash provided by (used in) investing activities (CF)</v>
          </cell>
          <cell r="B788" t="str">
            <v>ULHP EA Trading</v>
          </cell>
          <cell r="C788" t="str">
            <v>Net cash provided by (used in) investing activities (CF)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</row>
        <row r="789">
          <cell r="A789" t="str">
            <v>ULHP EA TradingNet cash provided by (used in) operating activities (CF)</v>
          </cell>
          <cell r="B789" t="str">
            <v>ULHP EA Trading</v>
          </cell>
          <cell r="C789" t="str">
            <v>Net cash provided by (used in) operating activities (CF)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</row>
        <row r="790">
          <cell r="A790" t="str">
            <v>ULHP EA TradingNet income (CF)</v>
          </cell>
          <cell r="B790" t="str">
            <v>ULHP EA Trading</v>
          </cell>
          <cell r="C790" t="str">
            <v>Net income (CF)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</row>
        <row r="791">
          <cell r="A791" t="str">
            <v>ULHP EA TradingNet Income (Utility &amp; Non-Utility)</v>
          </cell>
          <cell r="B791" t="str">
            <v>ULHP EA Trading</v>
          </cell>
          <cell r="C791" t="str">
            <v>Net Income (Utility &amp; Non-Utility)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AS791">
            <v>0</v>
          </cell>
          <cell r="AT791">
            <v>0</v>
          </cell>
        </row>
        <row r="792">
          <cell r="A792" t="str">
            <v>ULHP EA TradingNet increase (decrease) in cash and cash equivalents (CF)</v>
          </cell>
          <cell r="B792" t="str">
            <v>ULHP EA Trading</v>
          </cell>
          <cell r="C792" t="str">
            <v>Net increase (decrease) in cash and cash equivalents (CF)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</row>
        <row r="793">
          <cell r="A793" t="str">
            <v>ULHP EA TradingNet Property, Plant &amp; Equipment</v>
          </cell>
          <cell r="B793" t="str">
            <v>ULHP EA Trading</v>
          </cell>
          <cell r="C793" t="str">
            <v>Net Property, Plant &amp; Equipment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</row>
        <row r="794">
          <cell r="A794" t="str">
            <v>ULHP EA TradingNotes Payable - to affiliated companies</v>
          </cell>
          <cell r="B794" t="str">
            <v>ULHP EA Trading</v>
          </cell>
          <cell r="C794" t="str">
            <v>Notes Payable - to affiliated companies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</v>
          </cell>
          <cell r="AQ794">
            <v>0</v>
          </cell>
          <cell r="AR794">
            <v>0</v>
          </cell>
          <cell r="AS794">
            <v>0</v>
          </cell>
          <cell r="AT794">
            <v>0</v>
          </cell>
        </row>
        <row r="795">
          <cell r="A795" t="str">
            <v>ULHP EA TradingNotes payable &amp; other short term obligations</v>
          </cell>
          <cell r="B795" t="str">
            <v>ULHP EA Trading</v>
          </cell>
          <cell r="C795" t="str">
            <v>Notes payable &amp; other short term obligations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</row>
        <row r="796">
          <cell r="A796" t="str">
            <v>ULHP EA TradingNotes Receivable</v>
          </cell>
          <cell r="B796" t="str">
            <v>ULHP EA Trading</v>
          </cell>
          <cell r="C796" t="str">
            <v>Notes Receivable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AS796">
            <v>0</v>
          </cell>
          <cell r="AT796">
            <v>0</v>
          </cell>
        </row>
        <row r="797">
          <cell r="A797" t="str">
            <v>ULHP EA TradingNotes Receivable - From Affiliated Companies</v>
          </cell>
          <cell r="B797" t="str">
            <v>ULHP EA Trading</v>
          </cell>
          <cell r="C797" t="str">
            <v>Notes Receivable - From Affiliated Companies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</row>
        <row r="798">
          <cell r="A798" t="str">
            <v>ULHP EA TradingOff-System Sales</v>
          </cell>
          <cell r="B798" t="str">
            <v>ULHP EA Trading</v>
          </cell>
          <cell r="C798" t="str">
            <v>Off-System Sales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</row>
        <row r="799">
          <cell r="A799" t="str">
            <v>ULHP EA TradingOperating Income (Utility Only)</v>
          </cell>
          <cell r="B799" t="str">
            <v>ULHP EA Trading</v>
          </cell>
          <cell r="C799" t="str">
            <v>Operating Income (Utility Only)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</row>
        <row r="800">
          <cell r="A800" t="str">
            <v>ULHP EA TradingOther - Net Total</v>
          </cell>
          <cell r="B800" t="str">
            <v>ULHP EA Trading</v>
          </cell>
          <cell r="C800" t="str">
            <v>Other - Net Total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0</v>
          </cell>
          <cell r="AT800">
            <v>0</v>
          </cell>
        </row>
        <row r="801">
          <cell r="A801" t="str">
            <v>ULHP EA TradingOther - Non-Current Liabilities</v>
          </cell>
          <cell r="B801" t="str">
            <v>ULHP EA Trading</v>
          </cell>
          <cell r="C801" t="str">
            <v>Other - Non-Current Liabilities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</row>
        <row r="802">
          <cell r="A802" t="str">
            <v>ULHP EA TradingOther Assets - Other</v>
          </cell>
          <cell r="B802" t="str">
            <v>ULHP EA Trading</v>
          </cell>
          <cell r="C802" t="str">
            <v>Other Assets - Other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</row>
        <row r="803">
          <cell r="A803" t="str">
            <v>ULHP EA TradingOther assets (CF)</v>
          </cell>
          <cell r="B803" t="str">
            <v>ULHP EA Trading</v>
          </cell>
          <cell r="C803" t="str">
            <v>Other assets (CF)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</row>
        <row r="804">
          <cell r="A804" t="str">
            <v>ULHP EA TradingOther Current Liabilities</v>
          </cell>
          <cell r="B804" t="str">
            <v>ULHP EA Trading</v>
          </cell>
          <cell r="C804" t="str">
            <v>Other Current Liabilities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</row>
        <row r="805">
          <cell r="A805" t="str">
            <v>ULHP EA TradingOther Electric Revenues</v>
          </cell>
          <cell r="B805" t="str">
            <v>ULHP EA Trading</v>
          </cell>
          <cell r="C805" t="str">
            <v>Other Electric Revenues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</row>
        <row r="806">
          <cell r="A806" t="str">
            <v>ULHP EA TradingOther Expenses</v>
          </cell>
          <cell r="B806" t="str">
            <v>ULHP EA Trading</v>
          </cell>
          <cell r="C806" t="str">
            <v>Other Expenses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</row>
        <row r="807">
          <cell r="A807" t="str">
            <v>ULHP EA TradingOther Expenses (Utility Only)</v>
          </cell>
          <cell r="B807" t="str">
            <v>ULHP EA Trading</v>
          </cell>
          <cell r="C807" t="str">
            <v>Other Expenses (Utility Only)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>
            <v>0</v>
          </cell>
          <cell r="AP807">
            <v>0</v>
          </cell>
          <cell r="AQ807">
            <v>0</v>
          </cell>
          <cell r="AR807">
            <v>0</v>
          </cell>
          <cell r="AS807">
            <v>0</v>
          </cell>
          <cell r="AT807">
            <v>0</v>
          </cell>
        </row>
        <row r="808">
          <cell r="A808" t="str">
            <v>ULHP EA TradingOther Financing Expenses</v>
          </cell>
          <cell r="B808" t="str">
            <v>ULHP EA Trading</v>
          </cell>
          <cell r="C808" t="str">
            <v>Other Financing Expenses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</row>
        <row r="809">
          <cell r="A809" t="str">
            <v>ULHP EA TradingOther Gas Revenue</v>
          </cell>
          <cell r="B809" t="str">
            <v>ULHP EA Trading</v>
          </cell>
          <cell r="C809" t="str">
            <v>Other Gas Revenue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</row>
        <row r="810">
          <cell r="A810" t="str">
            <v>ULHP EA TradingOther Income</v>
          </cell>
          <cell r="B810" t="str">
            <v>ULHP EA Trading</v>
          </cell>
          <cell r="C810" t="str">
            <v>Other Income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</row>
        <row r="811">
          <cell r="A811" t="str">
            <v>ULHP EA TradingOther liabilities (CF)</v>
          </cell>
          <cell r="B811" t="str">
            <v>ULHP EA Trading</v>
          </cell>
          <cell r="C811" t="str">
            <v>Other liabilities (CF)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</row>
        <row r="812">
          <cell r="A812" t="str">
            <v>ULHP EA TradingOther Operations &amp; Maintenance Expense</v>
          </cell>
          <cell r="B812" t="str">
            <v>ULHP EA Trading</v>
          </cell>
          <cell r="C812" t="str">
            <v>Other Operations &amp; Maintenance Expense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</row>
        <row r="813">
          <cell r="A813" t="str">
            <v>ULHP EA TradingOther Tax Expense</v>
          </cell>
          <cell r="B813" t="str">
            <v>ULHP EA Trading</v>
          </cell>
          <cell r="C813" t="str">
            <v>Other Tax Expense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  <cell r="AQ813">
            <v>0</v>
          </cell>
          <cell r="AR813">
            <v>0</v>
          </cell>
          <cell r="AS813">
            <v>0</v>
          </cell>
          <cell r="AT813">
            <v>0</v>
          </cell>
        </row>
        <row r="814">
          <cell r="A814" t="str">
            <v>ULHP EA TradingOther Taxes Payable</v>
          </cell>
          <cell r="B814" t="str">
            <v>ULHP EA Trading</v>
          </cell>
          <cell r="C814" t="str">
            <v>Other Taxes Payable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</v>
          </cell>
          <cell r="AQ814">
            <v>0</v>
          </cell>
          <cell r="AR814">
            <v>0</v>
          </cell>
          <cell r="AS814">
            <v>0</v>
          </cell>
          <cell r="AT814">
            <v>0</v>
          </cell>
        </row>
        <row r="815">
          <cell r="A815" t="str">
            <v>ULHP EA TradingPayroll Tax Expense - Total</v>
          </cell>
          <cell r="B815" t="str">
            <v>ULHP EA Trading</v>
          </cell>
          <cell r="C815" t="str">
            <v>Payroll Tax Expense - Total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O815">
            <v>0</v>
          </cell>
          <cell r="AP815">
            <v>0</v>
          </cell>
          <cell r="AQ815">
            <v>0</v>
          </cell>
          <cell r="AR815">
            <v>0</v>
          </cell>
          <cell r="AS815">
            <v>0</v>
          </cell>
          <cell r="AT815">
            <v>0</v>
          </cell>
        </row>
        <row r="816">
          <cell r="A816" t="str">
            <v>ULHP EA TradingPayroll Taxes - Utility - Total</v>
          </cell>
          <cell r="B816" t="str">
            <v>ULHP EA Trading</v>
          </cell>
          <cell r="C816" t="str">
            <v>Payroll Taxes - Utility - Total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0</v>
          </cell>
          <cell r="AS816">
            <v>0</v>
          </cell>
          <cell r="AT816">
            <v>0</v>
          </cell>
        </row>
        <row r="817">
          <cell r="A817" t="str">
            <v>ULHP EA TradingPreferred Stock Dividend Expense</v>
          </cell>
          <cell r="B817" t="str">
            <v>ULHP EA Trading</v>
          </cell>
          <cell r="C817" t="str">
            <v>Preferred Stock Dividend Expense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>
            <v>0</v>
          </cell>
          <cell r="AP817">
            <v>0</v>
          </cell>
          <cell r="AQ817">
            <v>0</v>
          </cell>
          <cell r="AR817">
            <v>0</v>
          </cell>
          <cell r="AS817">
            <v>0</v>
          </cell>
          <cell r="AT817">
            <v>0</v>
          </cell>
        </row>
        <row r="818">
          <cell r="A818" t="str">
            <v>ULHP EA TradingPrepayments and Other (CF)</v>
          </cell>
          <cell r="B818" t="str">
            <v>ULHP EA Trading</v>
          </cell>
          <cell r="C818" t="str">
            <v>Prepayments and Other (CF)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0</v>
          </cell>
        </row>
        <row r="819">
          <cell r="A819" t="str">
            <v>ULHP EA TradingPrepayments and Others</v>
          </cell>
          <cell r="B819" t="str">
            <v>ULHP EA Trading</v>
          </cell>
          <cell r="C819" t="str">
            <v>Prepayments and Others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</row>
        <row r="820">
          <cell r="A820" t="str">
            <v>ULHP EA TradingPretax Operating Income (Utility Only)</v>
          </cell>
          <cell r="B820" t="str">
            <v>ULHP EA Trading</v>
          </cell>
          <cell r="C820" t="str">
            <v>Pretax Operating Income (Utility Only)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</row>
        <row r="821">
          <cell r="A821" t="str">
            <v>ULHP EA TradingProceeds from Sale of Subs and Equity in Investments (CF)</v>
          </cell>
          <cell r="B821" t="str">
            <v>ULHP EA Trading</v>
          </cell>
          <cell r="C821" t="str">
            <v>Proceeds from Sale of Subs and Equity in Investments (CF)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</row>
        <row r="822">
          <cell r="A822" t="str">
            <v>ULHP EA TradingProperty Tax Expense - Total</v>
          </cell>
          <cell r="B822" t="str">
            <v>ULHP EA Trading</v>
          </cell>
          <cell r="C822" t="str">
            <v>Property Tax Expense - Total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</row>
        <row r="823">
          <cell r="A823" t="str">
            <v>ULHP EA TradingProperty Tax Expense - Utility</v>
          </cell>
          <cell r="B823" t="str">
            <v>ULHP EA Trading</v>
          </cell>
          <cell r="C823" t="str">
            <v>Property Tax Expense - Utility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</row>
        <row r="824">
          <cell r="A824" t="str">
            <v>ULHP EA TradingPurchased &amp; Exchanged Power</v>
          </cell>
          <cell r="B824" t="str">
            <v>ULHP EA Trading</v>
          </cell>
          <cell r="C824" t="str">
            <v>Purchased &amp; Exchanged Power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</row>
        <row r="825">
          <cell r="A825" t="str">
            <v>ULHP EA TradingRedemption of long-term debt (CF)</v>
          </cell>
          <cell r="B825" t="str">
            <v>ULHP EA Trading</v>
          </cell>
          <cell r="C825" t="str">
            <v>Redemption of long-term debt (CF)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0</v>
          </cell>
          <cell r="AR825">
            <v>0</v>
          </cell>
          <cell r="AS825">
            <v>0</v>
          </cell>
          <cell r="AT825">
            <v>0</v>
          </cell>
        </row>
        <row r="826">
          <cell r="A826" t="str">
            <v>ULHP EA TradingRegulatory Assets Amortization (CF)</v>
          </cell>
          <cell r="B826" t="str">
            <v>ULHP EA Trading</v>
          </cell>
          <cell r="C826" t="str">
            <v>Regulatory Assets Amortization (CF)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</row>
        <row r="827">
          <cell r="A827" t="str">
            <v>ULHP EA TradingRegulatory Assets Deferrals (CF)</v>
          </cell>
          <cell r="B827" t="str">
            <v>ULHP EA Trading</v>
          </cell>
          <cell r="C827" t="str">
            <v>Regulatory Assets Deferrals (CF)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</row>
        <row r="828">
          <cell r="A828" t="str">
            <v>ULHP EA TradingRetirement of preferred stock (CF)</v>
          </cell>
          <cell r="B828" t="str">
            <v>ULHP EA Trading</v>
          </cell>
          <cell r="C828" t="str">
            <v>Retirement of preferred stock (CF)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</row>
        <row r="829">
          <cell r="A829" t="str">
            <v>ULHP EA TradingRevenue Tax Expense</v>
          </cell>
          <cell r="B829" t="str">
            <v>ULHP EA Trading</v>
          </cell>
          <cell r="C829" t="str">
            <v>Revenue Tax Expense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</row>
        <row r="830">
          <cell r="A830" t="str">
            <v>ULHP EA TradingSales for Resale</v>
          </cell>
          <cell r="B830" t="str">
            <v>ULHP EA Trading</v>
          </cell>
          <cell r="C830" t="str">
            <v>Sales for Resale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</row>
        <row r="831">
          <cell r="A831" t="str">
            <v>ULHP EA TradingState Taxes - Above</v>
          </cell>
          <cell r="B831" t="str">
            <v>ULHP EA Trading</v>
          </cell>
          <cell r="C831" t="str">
            <v>State Taxes - Above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</row>
        <row r="832">
          <cell r="A832" t="str">
            <v>ULHP EA TradingTaxes other than income taxes total (Utility Only)</v>
          </cell>
          <cell r="B832" t="str">
            <v>ULHP EA Trading</v>
          </cell>
          <cell r="C832" t="str">
            <v>Taxes other than income taxes total (Utility Only)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</row>
        <row r="833">
          <cell r="A833" t="str">
            <v>ULHP EA TradingTotal Accumulated Depreciation</v>
          </cell>
          <cell r="B833" t="str">
            <v>ULHP EA Trading</v>
          </cell>
          <cell r="C833" t="str">
            <v>Total Accumulated Depreciation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</row>
        <row r="834">
          <cell r="A834" t="str">
            <v>ULHP EA TradingTotal Assets</v>
          </cell>
          <cell r="B834" t="str">
            <v>ULHP EA Trading</v>
          </cell>
          <cell r="C834" t="str">
            <v>Total Assets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</row>
        <row r="835">
          <cell r="A835" t="str">
            <v>ULHP EA TradingTotal Common at Par</v>
          </cell>
          <cell r="B835" t="str">
            <v>ULHP EA Trading</v>
          </cell>
          <cell r="C835" t="str">
            <v>Total Common at Par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</row>
        <row r="836">
          <cell r="A836" t="str">
            <v>ULHP EA TradingTotal Common Stock Equity</v>
          </cell>
          <cell r="B836" t="str">
            <v>ULHP EA Trading</v>
          </cell>
          <cell r="C836" t="str">
            <v>Total Common Stock Equity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</row>
        <row r="837">
          <cell r="A837" t="str">
            <v>ULHP EA TradingTotal Construction Work in Progress</v>
          </cell>
          <cell r="B837" t="str">
            <v>ULHP EA Trading</v>
          </cell>
          <cell r="C837" t="str">
            <v>Total Construction Work in Progress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</row>
        <row r="838">
          <cell r="A838" t="str">
            <v>ULHP EA TradingTotal Current Assets</v>
          </cell>
          <cell r="B838" t="str">
            <v>ULHP EA Trading</v>
          </cell>
          <cell r="C838" t="str">
            <v>Total Current Assets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</row>
        <row r="839">
          <cell r="A839" t="str">
            <v>ULHP EA TradingTotal Current Liabilities</v>
          </cell>
          <cell r="B839" t="str">
            <v>ULHP EA Trading</v>
          </cell>
          <cell r="C839" t="str">
            <v>Total Current Liabilities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</row>
        <row r="840">
          <cell r="A840" t="str">
            <v>ULHP EA TradingTotal Electric Revenue</v>
          </cell>
          <cell r="B840" t="str">
            <v>ULHP EA Trading</v>
          </cell>
          <cell r="C840" t="str">
            <v>Total Electric Revenue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</row>
        <row r="841">
          <cell r="A841" t="str">
            <v>ULHP EA TradingTotal Gas Revenues</v>
          </cell>
          <cell r="B841" t="str">
            <v>ULHP EA Trading</v>
          </cell>
          <cell r="C841" t="str">
            <v>Total Gas Revenues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</row>
        <row r="842">
          <cell r="A842" t="str">
            <v>ULHP EA TradingTotal Gas Transportation Revenue</v>
          </cell>
          <cell r="B842" t="str">
            <v>ULHP EA Trading</v>
          </cell>
          <cell r="C842" t="str">
            <v>Total Gas Transportation Revenue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</row>
        <row r="843">
          <cell r="A843" t="str">
            <v>ULHP EA TradingTotal Income Taxes - Above</v>
          </cell>
          <cell r="B843" t="str">
            <v>ULHP EA Trading</v>
          </cell>
          <cell r="C843" t="str">
            <v>Total Income Taxes - Above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</row>
        <row r="844">
          <cell r="A844" t="str">
            <v>ULHP EA TradingTotal Income Taxes - Below</v>
          </cell>
          <cell r="B844" t="str">
            <v>ULHP EA Trading</v>
          </cell>
          <cell r="C844" t="str">
            <v>Total Income Taxes - Below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</row>
        <row r="845">
          <cell r="A845" t="str">
            <v>ULHP EA TradingTotal Interest &amp; Other Charges</v>
          </cell>
          <cell r="B845" t="str">
            <v>ULHP EA Trading</v>
          </cell>
          <cell r="C845" t="str">
            <v>Total Interest &amp; Other Charges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</row>
        <row r="846">
          <cell r="A846" t="str">
            <v>ULHP EA TradingTotal Liabilities</v>
          </cell>
          <cell r="B846" t="str">
            <v>ULHP EA Trading</v>
          </cell>
          <cell r="C846" t="str">
            <v>Total Liabilities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</row>
        <row r="847">
          <cell r="A847" t="str">
            <v>ULHP EA TradingTotal Liabilities and Shareholder's Equity</v>
          </cell>
          <cell r="B847" t="str">
            <v>ULHP EA Trading</v>
          </cell>
          <cell r="C847" t="str">
            <v>Total Liabilities and Shareholder's Equity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</row>
        <row r="848">
          <cell r="A848" t="str">
            <v>ULHP EA TradingTotal Long-Term Debt</v>
          </cell>
          <cell r="B848" t="str">
            <v>ULHP EA Trading</v>
          </cell>
          <cell r="C848" t="str">
            <v>Total Long-Term Debt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</row>
        <row r="849">
          <cell r="A849" t="str">
            <v>ULHP EA TradingTotal Non-Current Liabilities</v>
          </cell>
          <cell r="B849" t="str">
            <v>ULHP EA Trading</v>
          </cell>
          <cell r="C849" t="str">
            <v>Total Non-Current Liabilities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</row>
        <row r="850">
          <cell r="A850" t="str">
            <v>ULHP EA TradingTotal Operating Expenses (Utility Only)</v>
          </cell>
          <cell r="B850" t="str">
            <v>ULHP EA Trading</v>
          </cell>
          <cell r="C850" t="str">
            <v>Total Operating Expenses (Utility Only)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</row>
        <row r="851">
          <cell r="A851" t="str">
            <v>ULHP EA TradingTotal Operating Revenues</v>
          </cell>
          <cell r="B851" t="str">
            <v>ULHP EA Trading</v>
          </cell>
          <cell r="C851" t="str">
            <v>Total Operating Revenues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</row>
        <row r="852">
          <cell r="A852" t="str">
            <v>ULHP EA TradingTotal Other Assets</v>
          </cell>
          <cell r="B852" t="str">
            <v>ULHP EA Trading</v>
          </cell>
          <cell r="C852" t="str">
            <v>Total Other Assets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AS852">
            <v>0</v>
          </cell>
          <cell r="AT852">
            <v>0</v>
          </cell>
        </row>
        <row r="853">
          <cell r="A853" t="str">
            <v>ULHP EA TradingTotal Other Income / (Expenses) Net (Utility)</v>
          </cell>
          <cell r="B853" t="str">
            <v>ULHP EA Trading</v>
          </cell>
          <cell r="C853" t="str">
            <v>Total Other Income / (Expenses) Net (Utility)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</row>
        <row r="854">
          <cell r="A854" t="str">
            <v>ULHP EA TradingTotal Other Operating Revenue</v>
          </cell>
          <cell r="B854" t="str">
            <v>ULHP EA Trading</v>
          </cell>
          <cell r="C854" t="str">
            <v>Total Other Operating Revenue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</row>
        <row r="855">
          <cell r="A855" t="str">
            <v>ULHP EA TradingTotal Paid in Capital</v>
          </cell>
          <cell r="B855" t="str">
            <v>ULHP EA Trading</v>
          </cell>
          <cell r="C855" t="str">
            <v>Total Paid in Capital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</row>
        <row r="856">
          <cell r="A856" t="str">
            <v>ULHP EA TradingTotal Plant In Service</v>
          </cell>
          <cell r="B856" t="str">
            <v>ULHP EA Trading</v>
          </cell>
          <cell r="C856" t="str">
            <v>Total Plant In Service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</row>
        <row r="857">
          <cell r="A857" t="str">
            <v>ULHP EA TradingTotal Preferred Stock</v>
          </cell>
          <cell r="B857" t="str">
            <v>ULHP EA Trading</v>
          </cell>
          <cell r="C857" t="str">
            <v>Total Preferred Stock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</row>
        <row r="858">
          <cell r="A858" t="str">
            <v>ULHP EA TradingTotal Regulated Gas Revenue (Firm Sales)</v>
          </cell>
          <cell r="B858" t="str">
            <v>ULHP EA Trading</v>
          </cell>
          <cell r="C858" t="str">
            <v>Total Regulated Gas Revenue (Firm Sales)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</row>
        <row r="859">
          <cell r="A859" t="str">
            <v>ULHP EA TradingTotal Regulatory Assets</v>
          </cell>
          <cell r="B859" t="str">
            <v>ULHP EA Trading</v>
          </cell>
          <cell r="C859" t="str">
            <v>Total Regulatory Assets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</row>
        <row r="860">
          <cell r="A860" t="str">
            <v>ULHP EA TradingTotal Regulatory Liabilities</v>
          </cell>
          <cell r="B860" t="str">
            <v>ULHP EA Trading</v>
          </cell>
          <cell r="C860" t="str">
            <v>Total Regulatory Liabilities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</row>
        <row r="861">
          <cell r="A861" t="str">
            <v>ULHP EA TradingTotal Retail Electric Sales</v>
          </cell>
          <cell r="B861" t="str">
            <v>ULHP EA Trading</v>
          </cell>
          <cell r="C861" t="str">
            <v>Total Retail Electric Sales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</row>
        <row r="862">
          <cell r="A862" t="str">
            <v>ULHP EA TradingTotal Retained Earnings</v>
          </cell>
          <cell r="B862" t="str">
            <v>ULHP EA Trading</v>
          </cell>
          <cell r="C862" t="str">
            <v>Total Retained Earnings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</row>
        <row r="863">
          <cell r="A863" t="str">
            <v>ULHP EA TradingTransfer Revenues</v>
          </cell>
          <cell r="B863" t="str">
            <v>ULHP EA Trading</v>
          </cell>
          <cell r="C863" t="str">
            <v>Transfer Revenues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</row>
        <row r="864">
          <cell r="A864" t="str">
            <v>ULHP EA TradingUnamortized ITC</v>
          </cell>
          <cell r="B864" t="str">
            <v>ULHP EA Trading</v>
          </cell>
          <cell r="C864" t="str">
            <v>Unamortized ITC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</row>
        <row r="865">
          <cell r="A865" t="str">
            <v>ULHP Fuel OriginationAccounts and notes receivable (CF)</v>
          </cell>
          <cell r="B865" t="str">
            <v>ULHP Fuel Origination</v>
          </cell>
          <cell r="C865" t="str">
            <v>Accounts and notes receivable (CF)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</row>
        <row r="866">
          <cell r="A866" t="str">
            <v>ULHP Fuel OriginationAccounts Payable</v>
          </cell>
          <cell r="B866" t="str">
            <v>ULHP Fuel Origination</v>
          </cell>
          <cell r="C866" t="str">
            <v>Accounts Payable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</row>
        <row r="867">
          <cell r="A867" t="str">
            <v>ULHP Fuel OriginationAccounts payable (CF)</v>
          </cell>
          <cell r="B867" t="str">
            <v>ULHP Fuel Origination</v>
          </cell>
          <cell r="C867" t="str">
            <v>Accounts payable (CF)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</row>
        <row r="868">
          <cell r="A868" t="str">
            <v>ULHP Fuel OriginationAccounts Receivable and Accrued Unbilled Revenue</v>
          </cell>
          <cell r="B868" t="str">
            <v>ULHP Fuel Origination</v>
          </cell>
          <cell r="C868" t="str">
            <v>Accounts Receivable and Accrued Unbilled Revenue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</row>
        <row r="869">
          <cell r="A869" t="str">
            <v>ULHP Fuel OriginationAccrued Interest</v>
          </cell>
          <cell r="B869" t="str">
            <v>ULHP Fuel Origination</v>
          </cell>
          <cell r="C869" t="str">
            <v>Accrued Interest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</v>
          </cell>
          <cell r="AQ869">
            <v>0</v>
          </cell>
          <cell r="AR869">
            <v>0</v>
          </cell>
          <cell r="AS869">
            <v>0</v>
          </cell>
          <cell r="AT869">
            <v>0</v>
          </cell>
        </row>
        <row r="870">
          <cell r="A870" t="str">
            <v>ULHP Fuel OriginationAccrued pension and other post-retirement benefit costs</v>
          </cell>
          <cell r="B870" t="str">
            <v>ULHP Fuel Origination</v>
          </cell>
          <cell r="C870" t="str">
            <v>Accrued pension and other post-retirement benefit costs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</row>
        <row r="871">
          <cell r="A871" t="str">
            <v>ULHP Fuel OriginationAccrued pension and other post-retirement benefit costs (CF)</v>
          </cell>
          <cell r="B871" t="str">
            <v>ULHP Fuel Origination</v>
          </cell>
          <cell r="C871" t="str">
            <v>Accrued pension and other post-retirement benefit costs (CF)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</row>
        <row r="872">
          <cell r="A872" t="str">
            <v>ULHP Fuel OriginationAccrued taxes and interest (CF)</v>
          </cell>
          <cell r="B872" t="str">
            <v>ULHP Fuel Origination</v>
          </cell>
          <cell r="C872" t="str">
            <v>Accrued taxes and interest (CF)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</row>
        <row r="873">
          <cell r="A873" t="str">
            <v>ULHP Fuel OriginationAccumulated Deferred Income Taxes</v>
          </cell>
          <cell r="B873" t="str">
            <v>ULHP Fuel Origination</v>
          </cell>
          <cell r="C873" t="str">
            <v>Accumulated Deferred Income Taxes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</row>
        <row r="874">
          <cell r="A874" t="str">
            <v>ULHP Fuel OriginationAcquisition and Other Investments - (CF)</v>
          </cell>
          <cell r="B874" t="str">
            <v>ULHP Fuel Origination</v>
          </cell>
          <cell r="C874" t="str">
            <v>Acquisition and Other Investments - (CF)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</row>
        <row r="875">
          <cell r="A875" t="str">
            <v>ULHP Fuel OriginationAFUDC (CF)</v>
          </cell>
          <cell r="B875" t="str">
            <v>ULHP Fuel Origination</v>
          </cell>
          <cell r="C875" t="str">
            <v>AFUDC (CF)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</row>
        <row r="876">
          <cell r="A876" t="str">
            <v>ULHP Fuel OriginationAFUDC Debt (TOTAL - Utility &amp; NonReg PPE)</v>
          </cell>
          <cell r="B876" t="str">
            <v>ULHP Fuel Origination</v>
          </cell>
          <cell r="C876" t="str">
            <v>AFUDC Debt (TOTAL - Utility &amp; NonReg PPE)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</row>
        <row r="877">
          <cell r="A877" t="str">
            <v>ULHP Fuel OriginationAFUDC Equity</v>
          </cell>
          <cell r="B877" t="str">
            <v>ULHP Fuel Origination</v>
          </cell>
          <cell r="C877" t="str">
            <v>AFUDC Equity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</row>
        <row r="878">
          <cell r="A878" t="str">
            <v>ULHP Fuel OriginationAllowance for equity funds used during construction (CF)</v>
          </cell>
          <cell r="B878" t="str">
            <v>ULHP Fuel Origination</v>
          </cell>
          <cell r="C878" t="str">
            <v>Allowance for equity funds used during construction (CF)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</row>
        <row r="879">
          <cell r="A879" t="str">
            <v>ULHP Fuel OriginationAmortization - Debt Items</v>
          </cell>
          <cell r="B879" t="str">
            <v>ULHP Fuel Origination</v>
          </cell>
          <cell r="C879" t="str">
            <v>Amortization - Debt Items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</row>
        <row r="880">
          <cell r="A880" t="str">
            <v>ULHP Fuel OriginationBonus Depreciation - State</v>
          </cell>
          <cell r="B880" t="str">
            <v>ULHP Fuel Origination</v>
          </cell>
          <cell r="C880" t="str">
            <v>Bonus Depreciation - State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</row>
        <row r="881">
          <cell r="A881" t="str">
            <v>ULHP Fuel OriginationCash &amp; Cash Equivalents (No Intercompany)</v>
          </cell>
          <cell r="B881" t="str">
            <v>ULHP Fuel Origination</v>
          </cell>
          <cell r="C881" t="str">
            <v>Cash &amp; Cash Equivalents (No Intercompany)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</row>
        <row r="882">
          <cell r="A882" t="str">
            <v>ULHP Fuel OriginationCash and cash equivalents at beginning of period (CF)</v>
          </cell>
          <cell r="B882" t="str">
            <v>ULHP Fuel Origination</v>
          </cell>
          <cell r="C882" t="str">
            <v>Cash and cash equivalents at beginning of period (CF)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</row>
        <row r="883">
          <cell r="A883" t="str">
            <v>ULHP Fuel OriginationCash and cash equivalents at end of period (CF)</v>
          </cell>
          <cell r="B883" t="str">
            <v>ULHP Fuel Origination</v>
          </cell>
          <cell r="C883" t="str">
            <v>Cash and cash equivalents at end of period (CF)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</row>
        <row r="884">
          <cell r="A884" t="str">
            <v>ULHP Fuel OriginationChange in common stock (CF)</v>
          </cell>
          <cell r="B884" t="str">
            <v>ULHP Fuel Origination</v>
          </cell>
          <cell r="C884" t="str">
            <v>Change in common stock (CF)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</row>
        <row r="885">
          <cell r="A885" t="str">
            <v>ULHP Fuel OriginationChange in contributed capital (CF)</v>
          </cell>
          <cell r="B885" t="str">
            <v>ULHP Fuel Origination</v>
          </cell>
          <cell r="C885" t="str">
            <v>Change in contributed capital (CF)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534.06470899999999</v>
          </cell>
          <cell r="I885">
            <v>552.76441</v>
          </cell>
          <cell r="J885">
            <v>571.51516600000002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44.425584999999998</v>
          </cell>
          <cell r="AJ885">
            <v>44.975352999999998</v>
          </cell>
          <cell r="AK885">
            <v>43.892859000000001</v>
          </cell>
          <cell r="AL885">
            <v>45.395825000000002</v>
          </cell>
          <cell r="AM885">
            <v>43.892859000000001</v>
          </cell>
          <cell r="AN885">
            <v>44.348346999999997</v>
          </cell>
          <cell r="AO885">
            <v>44.848109000000001</v>
          </cell>
          <cell r="AP885">
            <v>43.892859000000001</v>
          </cell>
          <cell r="AQ885">
            <v>44.848109000000001</v>
          </cell>
          <cell r="AR885">
            <v>44.348348000000001</v>
          </cell>
          <cell r="AS885">
            <v>44.348348000000001</v>
          </cell>
          <cell r="AT885">
            <v>44.848109000000001</v>
          </cell>
        </row>
        <row r="886">
          <cell r="A886" t="str">
            <v>ULHP Fuel OriginationChange in net position of energy risk management activities (CF)</v>
          </cell>
          <cell r="B886" t="str">
            <v>ULHP Fuel Origination</v>
          </cell>
          <cell r="C886" t="str">
            <v>Change in net position of energy risk management activities (CF)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</row>
        <row r="887">
          <cell r="A887" t="str">
            <v>ULHP Fuel OriginationChange in short-term debt (CF)</v>
          </cell>
          <cell r="B887" t="str">
            <v>ULHP Fuel Origination</v>
          </cell>
          <cell r="C887" t="str">
            <v>Change in short-term debt (CF)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</row>
        <row r="888">
          <cell r="A888" t="str">
            <v>ULHP Fuel OriginationConstruction expenditures (lncl AFUDC) (CF)</v>
          </cell>
          <cell r="B888" t="str">
            <v>ULHP Fuel Origination</v>
          </cell>
          <cell r="C888" t="str">
            <v>Construction expenditures (lncl AFUDC) (CF)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</row>
        <row r="889">
          <cell r="A889" t="str">
            <v>ULHP Fuel OriginationCost of Removal (CF)</v>
          </cell>
          <cell r="B889" t="str">
            <v>ULHP Fuel Origination</v>
          </cell>
          <cell r="C889" t="str">
            <v>Cost of Removal (CF)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</row>
        <row r="890">
          <cell r="A890" t="str">
            <v>ULHP Fuel OriginationCumulative effect of a change in accounting principles, net of tax (CF)</v>
          </cell>
          <cell r="B890" t="str">
            <v>ULHP Fuel Origination</v>
          </cell>
          <cell r="C890" t="str">
            <v>Cumulative effect of a change in accounting principles, net of tax (CF)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</row>
        <row r="891">
          <cell r="A891" t="str">
            <v>ULHP Fuel OriginationCumulative effect of a change in acctg principles net of tax</v>
          </cell>
          <cell r="B891" t="str">
            <v>ULHP Fuel Origination</v>
          </cell>
          <cell r="C891" t="str">
            <v>Cumulative effect of a change in acctg principles net of tax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</row>
        <row r="892">
          <cell r="A892" t="str">
            <v>ULHP Fuel OriginationDeferred costs under gas recovery mechanism (CF)</v>
          </cell>
          <cell r="B892" t="str">
            <v>ULHP Fuel Origination</v>
          </cell>
          <cell r="C892" t="str">
            <v>Deferred costs under gas recovery mechanism (CF)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</row>
        <row r="893">
          <cell r="A893" t="str">
            <v>ULHP Fuel OriginationDeferred Fuel</v>
          </cell>
          <cell r="B893" t="str">
            <v>ULHP Fuel Origination</v>
          </cell>
          <cell r="C893" t="str">
            <v>Deferred Fuel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</row>
        <row r="894">
          <cell r="A894" t="str">
            <v>ULHP Fuel OriginationDeferred income taxes and investment tax credits - net (CF)</v>
          </cell>
          <cell r="B894" t="str">
            <v>ULHP Fuel Origination</v>
          </cell>
          <cell r="C894" t="str">
            <v>Deferred income taxes and investment tax credits - net (CF)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</row>
        <row r="895">
          <cell r="A895" t="str">
            <v>ULHP Fuel OriginationDepreciation - Book Total</v>
          </cell>
          <cell r="B895" t="str">
            <v>ULHP Fuel Origination</v>
          </cell>
          <cell r="C895" t="str">
            <v>Depreciation - Book Total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</row>
        <row r="896">
          <cell r="A896" t="str">
            <v>ULHP Fuel OriginationDepreciation (CF)</v>
          </cell>
          <cell r="B896" t="str">
            <v>ULHP Fuel Origination</v>
          </cell>
          <cell r="C896" t="str">
            <v>Depreciation (CF)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</row>
        <row r="897">
          <cell r="A897" t="str">
            <v>ULHP Fuel OriginationDepreciation Expense - Utility</v>
          </cell>
          <cell r="B897" t="str">
            <v>ULHP Fuel Origination</v>
          </cell>
          <cell r="C897" t="str">
            <v>Depreciation Expense - Utility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</row>
        <row r="898">
          <cell r="A898" t="str">
            <v>ULHP Fuel OriginationDiscontinued Operations Net of Tax</v>
          </cell>
          <cell r="B898" t="str">
            <v>ULHP Fuel Origination</v>
          </cell>
          <cell r="C898" t="str">
            <v>Discontinued Operations Net of Tax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</row>
        <row r="899">
          <cell r="A899" t="str">
            <v>ULHP Fuel OriginationDividends on common stock and Preferred Stock (CF)</v>
          </cell>
          <cell r="B899" t="str">
            <v>ULHP Fuel Origination</v>
          </cell>
          <cell r="C899" t="str">
            <v>Dividends on common stock and Preferred Stock (CF)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</row>
        <row r="900">
          <cell r="A900" t="str">
            <v>ULHP Fuel OriginationDividends Payable</v>
          </cell>
          <cell r="B900" t="str">
            <v>ULHP Fuel Origination</v>
          </cell>
          <cell r="C900" t="str">
            <v>Dividends Payable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AS900">
            <v>0</v>
          </cell>
          <cell r="AT900">
            <v>0</v>
          </cell>
        </row>
        <row r="901">
          <cell r="A901" t="str">
            <v>ULHP Fuel OriginationEBIT</v>
          </cell>
          <cell r="B901" t="str">
            <v>ULHP Fuel Origination</v>
          </cell>
          <cell r="C901" t="str">
            <v>EBIT</v>
          </cell>
          <cell r="D901">
            <v>0</v>
          </cell>
          <cell r="E901">
            <v>0</v>
          </cell>
          <cell r="F901">
            <v>0</v>
          </cell>
          <cell r="G901">
            <v>-505.10705999999999</v>
          </cell>
          <cell r="H901">
            <v>-534.06470899999999</v>
          </cell>
          <cell r="I901">
            <v>-552.76441</v>
          </cell>
          <cell r="J901">
            <v>-571.51516600000002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-36.954999999999998</v>
          </cell>
          <cell r="X901">
            <v>-37.314999999999998</v>
          </cell>
          <cell r="Y901">
            <v>-42.532330000000002</v>
          </cell>
          <cell r="Z901">
            <v>-43.977490000000003</v>
          </cell>
          <cell r="AA901">
            <v>-42.532330000000002</v>
          </cell>
          <cell r="AB901">
            <v>-42.970300000000002</v>
          </cell>
          <cell r="AC901">
            <v>-43.450839999999999</v>
          </cell>
          <cell r="AD901">
            <v>-42.532330000000002</v>
          </cell>
          <cell r="AE901">
            <v>-43.450839999999999</v>
          </cell>
          <cell r="AF901">
            <v>-42.970300000000002</v>
          </cell>
          <cell r="AG901">
            <v>-42.970300000000002</v>
          </cell>
          <cell r="AH901">
            <v>-43.45</v>
          </cell>
          <cell r="AI901">
            <v>-44.425584999999998</v>
          </cell>
          <cell r="AJ901">
            <v>-44.975352999999998</v>
          </cell>
          <cell r="AK901">
            <v>-43.892859000000001</v>
          </cell>
          <cell r="AL901">
            <v>-45.395825000000002</v>
          </cell>
          <cell r="AM901">
            <v>-43.892859000000001</v>
          </cell>
          <cell r="AN901">
            <v>-44.348348000000001</v>
          </cell>
          <cell r="AO901">
            <v>-44.848109000000001</v>
          </cell>
          <cell r="AP901">
            <v>-43.892859000000001</v>
          </cell>
          <cell r="AQ901">
            <v>-44.848109000000001</v>
          </cell>
          <cell r="AR901">
            <v>-44.348348000000001</v>
          </cell>
          <cell r="AS901">
            <v>-44.348348000000001</v>
          </cell>
          <cell r="AT901">
            <v>-44.848109000000001</v>
          </cell>
        </row>
        <row r="902">
          <cell r="A902" t="str">
            <v>ULHP Fuel OriginationEBIT</v>
          </cell>
          <cell r="B902" t="str">
            <v>ULHP Fuel Origination</v>
          </cell>
          <cell r="C902" t="str">
            <v>EBIT</v>
          </cell>
          <cell r="D902">
            <v>0</v>
          </cell>
          <cell r="E902">
            <v>0</v>
          </cell>
          <cell r="F902">
            <v>0</v>
          </cell>
          <cell r="G902">
            <v>-505.10705999999999</v>
          </cell>
          <cell r="H902">
            <v>-534.06470899999999</v>
          </cell>
          <cell r="I902">
            <v>-552.76441</v>
          </cell>
          <cell r="J902">
            <v>-571.51516600000002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-36.954999999999998</v>
          </cell>
          <cell r="X902">
            <v>-37.314999999999998</v>
          </cell>
          <cell r="Y902">
            <v>-42.532330000000002</v>
          </cell>
          <cell r="Z902">
            <v>-43.977490000000003</v>
          </cell>
          <cell r="AA902">
            <v>-42.532330000000002</v>
          </cell>
          <cell r="AB902">
            <v>-42.970300000000002</v>
          </cell>
          <cell r="AC902">
            <v>-43.450839999999999</v>
          </cell>
          <cell r="AD902">
            <v>-42.532330000000002</v>
          </cell>
          <cell r="AE902">
            <v>-43.450839999999999</v>
          </cell>
          <cell r="AF902">
            <v>-42.970300000000002</v>
          </cell>
          <cell r="AG902">
            <v>-42.970300000000002</v>
          </cell>
          <cell r="AH902">
            <v>-43.45</v>
          </cell>
          <cell r="AI902">
            <v>-44.425584999999998</v>
          </cell>
          <cell r="AJ902">
            <v>-44.975352999999998</v>
          </cell>
          <cell r="AK902">
            <v>-43.892859000000001</v>
          </cell>
          <cell r="AL902">
            <v>-45.395825000000002</v>
          </cell>
          <cell r="AM902">
            <v>-43.892859000000001</v>
          </cell>
          <cell r="AN902">
            <v>-44.348348000000001</v>
          </cell>
          <cell r="AO902">
            <v>-44.848109000000001</v>
          </cell>
          <cell r="AP902">
            <v>-43.892859000000001</v>
          </cell>
          <cell r="AQ902">
            <v>-44.848109000000001</v>
          </cell>
          <cell r="AR902">
            <v>-44.348348000000001</v>
          </cell>
          <cell r="AS902">
            <v>-44.348348000000001</v>
          </cell>
          <cell r="AT902">
            <v>-44.848109000000001</v>
          </cell>
        </row>
        <row r="903">
          <cell r="A903" t="str">
            <v>ULHP Fuel OriginationEmission Allowances-Total</v>
          </cell>
          <cell r="B903" t="str">
            <v>ULHP Fuel Origination</v>
          </cell>
          <cell r="C903" t="str">
            <v>Emission Allowances-Total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</row>
        <row r="904">
          <cell r="A904" t="str">
            <v>ULHP Fuel OriginationEnergy Risk Management - current assets</v>
          </cell>
          <cell r="B904" t="str">
            <v>ULHP Fuel Origination</v>
          </cell>
          <cell r="C904" t="str">
            <v>Energy Risk Management - current assets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</row>
        <row r="905">
          <cell r="A905" t="str">
            <v>ULHP Fuel OriginationEnergy risk management - Current Liabilities</v>
          </cell>
          <cell r="B905" t="str">
            <v>ULHP Fuel Origination</v>
          </cell>
          <cell r="C905" t="str">
            <v>Energy risk management - Current Liabilities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</row>
        <row r="906">
          <cell r="A906" t="str">
            <v>ULHP Fuel OriginationEnergy risk management - non current assets</v>
          </cell>
          <cell r="B906" t="str">
            <v>ULHP Fuel Origination</v>
          </cell>
          <cell r="C906" t="str">
            <v>Energy risk management - non current assets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</row>
        <row r="907">
          <cell r="A907" t="str">
            <v>ULHP Fuel OriginationEnergy risk management - non current liabilities</v>
          </cell>
          <cell r="B907" t="str">
            <v>ULHP Fuel Origination</v>
          </cell>
          <cell r="C907" t="str">
            <v>Energy risk management - non current liabilities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</row>
        <row r="908">
          <cell r="A908" t="str">
            <v>ULHP Fuel OriginationEquity in earnings (losses) of unconsolidated subsidiaries</v>
          </cell>
          <cell r="B908" t="str">
            <v>ULHP Fuel Origination</v>
          </cell>
          <cell r="C908" t="str">
            <v>Equity in earnings (losses) of unconsolidated subsidiaries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AS908">
            <v>0</v>
          </cell>
          <cell r="AT908">
            <v>0</v>
          </cell>
        </row>
        <row r="909">
          <cell r="A909" t="str">
            <v>ULHP Fuel OriginationEquity in earnings of unconsolidated subsidiaries (CF)</v>
          </cell>
          <cell r="B909" t="str">
            <v>ULHP Fuel Origination</v>
          </cell>
          <cell r="C909" t="str">
            <v>Equity in earnings of unconsolidated subsidiaries (CF)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</row>
        <row r="910">
          <cell r="A910" t="str">
            <v>ULHP Fuel OriginationFederal Taxes - Above</v>
          </cell>
          <cell r="B910" t="str">
            <v>ULHP Fuel Origination</v>
          </cell>
          <cell r="C910" t="str">
            <v>Federal Taxes - Above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</row>
        <row r="911">
          <cell r="A911" t="str">
            <v>ULHP Fuel OriginationFuel Inventory</v>
          </cell>
          <cell r="B911" t="str">
            <v>ULHP Fuel Origination</v>
          </cell>
          <cell r="C911" t="str">
            <v>Fuel Inventory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</row>
        <row r="912">
          <cell r="A912" t="str">
            <v>ULHP Fuel OriginationFuel used in electric production</v>
          </cell>
          <cell r="B912" t="str">
            <v>ULHP Fuel Origination</v>
          </cell>
          <cell r="C912" t="str">
            <v>Fuel used in electric production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>
            <v>0</v>
          </cell>
          <cell r="AP912">
            <v>0</v>
          </cell>
          <cell r="AQ912">
            <v>0</v>
          </cell>
          <cell r="AR912">
            <v>0</v>
          </cell>
          <cell r="AS912">
            <v>0</v>
          </cell>
          <cell r="AT912">
            <v>0</v>
          </cell>
        </row>
        <row r="913">
          <cell r="A913" t="str">
            <v>ULHP Fuel OriginationGain/Loss on Sale of Assets (CF)</v>
          </cell>
          <cell r="B913" t="str">
            <v>ULHP Fuel Origination</v>
          </cell>
          <cell r="C913" t="str">
            <v>Gain/Loss on Sale of Assets (CF)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</row>
        <row r="914">
          <cell r="A914" t="str">
            <v>ULHP Fuel OriginationGas Purchased</v>
          </cell>
          <cell r="B914" t="str">
            <v>ULHP Fuel Origination</v>
          </cell>
          <cell r="C914" t="str">
            <v>Gas Purchased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</row>
        <row r="915">
          <cell r="A915" t="str">
            <v>ULHP Fuel OriginationIncome before Disc Ops &amp; Cumulative eff. Of chg in acctg principles</v>
          </cell>
          <cell r="B915" t="str">
            <v>ULHP Fuel Origination</v>
          </cell>
          <cell r="C915" t="str">
            <v>Income before Disc Ops &amp; Cumulative eff. Of chg in acctg principles</v>
          </cell>
          <cell r="D915">
            <v>0</v>
          </cell>
          <cell r="E915">
            <v>0</v>
          </cell>
          <cell r="F915">
            <v>0</v>
          </cell>
          <cell r="G915">
            <v>-505.10705999999999</v>
          </cell>
          <cell r="H915">
            <v>-534.06470899999999</v>
          </cell>
          <cell r="I915">
            <v>-552.76441</v>
          </cell>
          <cell r="J915">
            <v>-571.51516600000002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-36.954999999999998</v>
          </cell>
          <cell r="X915">
            <v>-37.314999999999998</v>
          </cell>
          <cell r="Y915">
            <v>-42.532330000000002</v>
          </cell>
          <cell r="Z915">
            <v>-43.977490000000003</v>
          </cell>
          <cell r="AA915">
            <v>-42.532330000000002</v>
          </cell>
          <cell r="AB915">
            <v>-42.970300000000002</v>
          </cell>
          <cell r="AC915">
            <v>-43.450839999999999</v>
          </cell>
          <cell r="AD915">
            <v>-42.532330000000002</v>
          </cell>
          <cell r="AE915">
            <v>-43.450839999999999</v>
          </cell>
          <cell r="AF915">
            <v>-42.970300000000002</v>
          </cell>
          <cell r="AG915">
            <v>-42.970300000000002</v>
          </cell>
          <cell r="AH915">
            <v>-43.45</v>
          </cell>
          <cell r="AI915">
            <v>-44.425584999999998</v>
          </cell>
          <cell r="AJ915">
            <v>-44.975352999999998</v>
          </cell>
          <cell r="AK915">
            <v>-43.892859000000001</v>
          </cell>
          <cell r="AL915">
            <v>-45.395825000000002</v>
          </cell>
          <cell r="AM915">
            <v>-43.892859000000001</v>
          </cell>
          <cell r="AN915">
            <v>-44.348348000000001</v>
          </cell>
          <cell r="AO915">
            <v>-44.848109000000001</v>
          </cell>
          <cell r="AP915">
            <v>-43.892859000000001</v>
          </cell>
          <cell r="AQ915">
            <v>-44.848109000000001</v>
          </cell>
          <cell r="AR915">
            <v>-44.348348000000001</v>
          </cell>
          <cell r="AS915">
            <v>-44.348348000000001</v>
          </cell>
          <cell r="AT915">
            <v>-44.848109000000001</v>
          </cell>
        </row>
        <row r="916">
          <cell r="A916" t="str">
            <v>ULHP Fuel OriginationIncome taxes (CF)</v>
          </cell>
          <cell r="B916" t="str">
            <v>ULHP Fuel Origination</v>
          </cell>
          <cell r="C916" t="str">
            <v>Income taxes (CF)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</row>
        <row r="917">
          <cell r="A917" t="str">
            <v>ULHP Fuel OriginationIncome Taxes Payable</v>
          </cell>
          <cell r="B917" t="str">
            <v>ULHP Fuel Origination</v>
          </cell>
          <cell r="C917" t="str">
            <v>Income Taxes Payable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</row>
        <row r="918">
          <cell r="A918" t="str">
            <v>ULHP Fuel OriginationInterest (net of amount capitalized) (CF)</v>
          </cell>
          <cell r="B918" t="str">
            <v>ULHP Fuel Origination</v>
          </cell>
          <cell r="C918" t="str">
            <v>Interest (net of amount capitalized) (CF)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</row>
        <row r="919">
          <cell r="A919" t="str">
            <v>ULHP Fuel OriginationInterest Income</v>
          </cell>
          <cell r="B919" t="str">
            <v>ULHP Fuel Origination</v>
          </cell>
          <cell r="C919" t="str">
            <v>Interest Income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AS919">
            <v>0</v>
          </cell>
          <cell r="AT919">
            <v>0</v>
          </cell>
        </row>
        <row r="920">
          <cell r="A920" t="str">
            <v>ULHP Fuel OriginationInterest on long term debt - TOTAL</v>
          </cell>
          <cell r="B920" t="str">
            <v>ULHP Fuel Origination</v>
          </cell>
          <cell r="C920" t="str">
            <v>Interest on long term debt - TOTAL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</row>
        <row r="921">
          <cell r="A921" t="str">
            <v>ULHP Fuel OriginationInterest on Total Short Term Debt</v>
          </cell>
          <cell r="B921" t="str">
            <v>ULHP Fuel Origination</v>
          </cell>
          <cell r="C921" t="str">
            <v>Interest on Total Short Term Debt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P921">
            <v>0</v>
          </cell>
          <cell r="AQ921">
            <v>0</v>
          </cell>
          <cell r="AR921">
            <v>0</v>
          </cell>
          <cell r="AS921">
            <v>0</v>
          </cell>
          <cell r="AT921">
            <v>0</v>
          </cell>
        </row>
        <row r="922">
          <cell r="A922" t="str">
            <v>ULHP Fuel OriginationInvestment in Unconsolidated Subs</v>
          </cell>
          <cell r="B922" t="str">
            <v>ULHP Fuel Origination</v>
          </cell>
          <cell r="C922" t="str">
            <v>Investment in Unconsolidated Subs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</row>
        <row r="923">
          <cell r="A923" t="str">
            <v>ULHP Fuel OriginationIssuance of long-term debt (CF)</v>
          </cell>
          <cell r="B923" t="str">
            <v>ULHP Fuel Origination</v>
          </cell>
          <cell r="C923" t="str">
            <v>Issuance of long-term debt (CF)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</row>
        <row r="924">
          <cell r="A924" t="str">
            <v>ULHP Fuel OriginationIssuance of preferred stock (CF)</v>
          </cell>
          <cell r="B924" t="str">
            <v>ULHP Fuel Origination</v>
          </cell>
          <cell r="C924" t="str">
            <v>Issuance of preferred stock (CF)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</row>
        <row r="925">
          <cell r="A925" t="str">
            <v>ULHP Fuel OriginationMaterials and Supplies</v>
          </cell>
          <cell r="B925" t="str">
            <v>ULHP Fuel Origination</v>
          </cell>
          <cell r="C925" t="str">
            <v>Materials and Supplies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</row>
        <row r="926">
          <cell r="A926" t="str">
            <v>ULHP Fuel OriginationMaterials, supplies, and fuel (CF)</v>
          </cell>
          <cell r="B926" t="str">
            <v>ULHP Fuel Origination</v>
          </cell>
          <cell r="C926" t="str">
            <v>Materials, supplies, and fuel (CF)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</row>
        <row r="927">
          <cell r="A927" t="str">
            <v>ULHP Fuel OriginationMinority Interest</v>
          </cell>
          <cell r="B927" t="str">
            <v>ULHP Fuel Origination</v>
          </cell>
          <cell r="C927" t="str">
            <v>Minority Interest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</row>
        <row r="928">
          <cell r="A928" t="str">
            <v>ULHP Fuel OriginationMinority Interest Balance</v>
          </cell>
          <cell r="B928" t="str">
            <v>ULHP Fuel Origination</v>
          </cell>
          <cell r="C928" t="str">
            <v>Minority Interest Balance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</row>
        <row r="929">
          <cell r="A929" t="str">
            <v>ULHP Fuel OriginationNatural Gas in Storage</v>
          </cell>
          <cell r="B929" t="str">
            <v>ULHP Fuel Origination</v>
          </cell>
          <cell r="C929" t="str">
            <v>Natural Gas in Storage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</row>
        <row r="930">
          <cell r="A930" t="str">
            <v>ULHP Fuel OriginationNet cash provided by (used in) financing activities (CF)</v>
          </cell>
          <cell r="B930" t="str">
            <v>ULHP Fuel Origination</v>
          </cell>
          <cell r="C930" t="str">
            <v>Net cash provided by (used in) financing activities (CF)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534.06470899999999</v>
          </cell>
          <cell r="I930">
            <v>552.76441</v>
          </cell>
          <cell r="J930">
            <v>571.51516600000002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44.425584999999998</v>
          </cell>
          <cell r="AJ930">
            <v>44.975352999999998</v>
          </cell>
          <cell r="AK930">
            <v>43.892859000000001</v>
          </cell>
          <cell r="AL930">
            <v>45.395825000000002</v>
          </cell>
          <cell r="AM930">
            <v>43.892859000000001</v>
          </cell>
          <cell r="AN930">
            <v>44.348346999999997</v>
          </cell>
          <cell r="AO930">
            <v>44.848109000000001</v>
          </cell>
          <cell r="AP930">
            <v>43.892859000000001</v>
          </cell>
          <cell r="AQ930">
            <v>44.848109000000001</v>
          </cell>
          <cell r="AR930">
            <v>44.348348000000001</v>
          </cell>
          <cell r="AS930">
            <v>44.348348000000001</v>
          </cell>
          <cell r="AT930">
            <v>44.848109000000001</v>
          </cell>
        </row>
        <row r="931">
          <cell r="A931" t="str">
            <v>ULHP Fuel OriginationNet cash provided by (used in) investing activities (CF)</v>
          </cell>
          <cell r="B931" t="str">
            <v>ULHP Fuel Origination</v>
          </cell>
          <cell r="C931" t="str">
            <v>Net cash provided by (used in) investing activities (CF)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</row>
        <row r="932">
          <cell r="A932" t="str">
            <v>ULHP Fuel OriginationNet cash provided by (used in) operating activities (CF)</v>
          </cell>
          <cell r="B932" t="str">
            <v>ULHP Fuel Origination</v>
          </cell>
          <cell r="C932" t="str">
            <v>Net cash provided by (used in) operating activities (CF)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-534.06470899999999</v>
          </cell>
          <cell r="I932">
            <v>-552.76441</v>
          </cell>
          <cell r="J932">
            <v>-571.51516600000002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-44.425584999999998</v>
          </cell>
          <cell r="AJ932">
            <v>-44.975352999999998</v>
          </cell>
          <cell r="AK932">
            <v>-43.892859000000001</v>
          </cell>
          <cell r="AL932">
            <v>-45.395825000000002</v>
          </cell>
          <cell r="AM932">
            <v>-43.892859000000001</v>
          </cell>
          <cell r="AN932">
            <v>-44.348348000000001</v>
          </cell>
          <cell r="AO932">
            <v>-44.848109000000001</v>
          </cell>
          <cell r="AP932">
            <v>-43.892859000000001</v>
          </cell>
          <cell r="AQ932">
            <v>-44.848109000000001</v>
          </cell>
          <cell r="AR932">
            <v>-44.348348000000001</v>
          </cell>
          <cell r="AS932">
            <v>-44.348348000000001</v>
          </cell>
          <cell r="AT932">
            <v>-44.848109000000001</v>
          </cell>
        </row>
        <row r="933">
          <cell r="A933" t="str">
            <v>ULHP Fuel OriginationNet income (CF)</v>
          </cell>
          <cell r="B933" t="str">
            <v>ULHP Fuel Origination</v>
          </cell>
          <cell r="C933" t="str">
            <v>Net income (CF)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-534.06470899999999</v>
          </cell>
          <cell r="I933">
            <v>-552.76441</v>
          </cell>
          <cell r="J933">
            <v>-571.51516600000002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-44.425584999999998</v>
          </cell>
          <cell r="AJ933">
            <v>-44.975352999999998</v>
          </cell>
          <cell r="AK933">
            <v>-43.892859000000001</v>
          </cell>
          <cell r="AL933">
            <v>-45.395825000000002</v>
          </cell>
          <cell r="AM933">
            <v>-43.892859000000001</v>
          </cell>
          <cell r="AN933">
            <v>-44.348348000000001</v>
          </cell>
          <cell r="AO933">
            <v>-44.848109000000001</v>
          </cell>
          <cell r="AP933">
            <v>-43.892859000000001</v>
          </cell>
          <cell r="AQ933">
            <v>-44.848109000000001</v>
          </cell>
          <cell r="AR933">
            <v>-44.348348000000001</v>
          </cell>
          <cell r="AS933">
            <v>-44.348348000000001</v>
          </cell>
          <cell r="AT933">
            <v>-44.848109000000001</v>
          </cell>
        </row>
        <row r="934">
          <cell r="A934" t="str">
            <v>ULHP Fuel OriginationNet Income (Utility &amp; Non-Utility)</v>
          </cell>
          <cell r="B934" t="str">
            <v>ULHP Fuel Origination</v>
          </cell>
          <cell r="C934" t="str">
            <v>Net Income (Utility &amp; Non-Utility)</v>
          </cell>
          <cell r="D934">
            <v>0</v>
          </cell>
          <cell r="E934">
            <v>0</v>
          </cell>
          <cell r="F934">
            <v>0</v>
          </cell>
          <cell r="G934">
            <v>-505.10705999999999</v>
          </cell>
          <cell r="H934">
            <v>-534.06470899999999</v>
          </cell>
          <cell r="I934">
            <v>-552.76441</v>
          </cell>
          <cell r="J934">
            <v>-571.51516600000002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-36.954999999999998</v>
          </cell>
          <cell r="X934">
            <v>-37.314999999999998</v>
          </cell>
          <cell r="Y934">
            <v>-42.532330000000002</v>
          </cell>
          <cell r="Z934">
            <v>-43.977490000000003</v>
          </cell>
          <cell r="AA934">
            <v>-42.532330000000002</v>
          </cell>
          <cell r="AB934">
            <v>-42.970300000000002</v>
          </cell>
          <cell r="AC934">
            <v>-43.450839999999999</v>
          </cell>
          <cell r="AD934">
            <v>-42.532330000000002</v>
          </cell>
          <cell r="AE934">
            <v>-43.450839999999999</v>
          </cell>
          <cell r="AF934">
            <v>-42.970300000000002</v>
          </cell>
          <cell r="AG934">
            <v>-42.970300000000002</v>
          </cell>
          <cell r="AH934">
            <v>-43.45</v>
          </cell>
          <cell r="AI934">
            <v>-44.425584999999998</v>
          </cell>
          <cell r="AJ934">
            <v>-44.975352999999998</v>
          </cell>
          <cell r="AK934">
            <v>-43.892859000000001</v>
          </cell>
          <cell r="AL934">
            <v>-45.395825000000002</v>
          </cell>
          <cell r="AM934">
            <v>-43.892859000000001</v>
          </cell>
          <cell r="AN934">
            <v>-44.348348000000001</v>
          </cell>
          <cell r="AO934">
            <v>-44.848109000000001</v>
          </cell>
          <cell r="AP934">
            <v>-43.892859000000001</v>
          </cell>
          <cell r="AQ934">
            <v>-44.848109000000001</v>
          </cell>
          <cell r="AR934">
            <v>-44.348348000000001</v>
          </cell>
          <cell r="AS934">
            <v>-44.348348000000001</v>
          </cell>
          <cell r="AT934">
            <v>-44.848109000000001</v>
          </cell>
        </row>
        <row r="935">
          <cell r="A935" t="str">
            <v>ULHP Fuel OriginationNet increase (decrease) in cash and cash equivalents (CF)</v>
          </cell>
          <cell r="B935" t="str">
            <v>ULHP Fuel Origination</v>
          </cell>
          <cell r="C935" t="str">
            <v>Net increase (decrease) in cash and cash equivalents (CF)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</row>
        <row r="936">
          <cell r="A936" t="str">
            <v>ULHP Fuel OriginationNet Property, Plant &amp; Equipment</v>
          </cell>
          <cell r="B936" t="str">
            <v>ULHP Fuel Origination</v>
          </cell>
          <cell r="C936" t="str">
            <v>Net Property, Plant &amp; Equipment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</v>
          </cell>
          <cell r="AQ936">
            <v>0</v>
          </cell>
          <cell r="AR936">
            <v>0</v>
          </cell>
          <cell r="AS936">
            <v>0</v>
          </cell>
          <cell r="AT936">
            <v>0</v>
          </cell>
        </row>
        <row r="937">
          <cell r="A937" t="str">
            <v>ULHP Fuel OriginationNotes Payable - to affiliated companies</v>
          </cell>
          <cell r="B937" t="str">
            <v>ULHP Fuel Origination</v>
          </cell>
          <cell r="C937" t="str">
            <v>Notes Payable - to affiliated companies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</row>
        <row r="938">
          <cell r="A938" t="str">
            <v>ULHP Fuel OriginationNotes payable &amp; other short term obligations</v>
          </cell>
          <cell r="B938" t="str">
            <v>ULHP Fuel Origination</v>
          </cell>
          <cell r="C938" t="str">
            <v>Notes payable &amp; other short term obligations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</row>
        <row r="939">
          <cell r="A939" t="str">
            <v>ULHP Fuel OriginationNotes Receivable</v>
          </cell>
          <cell r="B939" t="str">
            <v>ULHP Fuel Origination</v>
          </cell>
          <cell r="C939" t="str">
            <v>Notes Receivable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</row>
        <row r="940">
          <cell r="A940" t="str">
            <v>ULHP Fuel OriginationNotes Receivable - From Affiliated Companies</v>
          </cell>
          <cell r="B940" t="str">
            <v>ULHP Fuel Origination</v>
          </cell>
          <cell r="C940" t="str">
            <v>Notes Receivable - From Affiliated Companies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</row>
        <row r="941">
          <cell r="A941" t="str">
            <v>ULHP Fuel OriginationOff-System Sales</v>
          </cell>
          <cell r="B941" t="str">
            <v>ULHP Fuel Origination</v>
          </cell>
          <cell r="C941" t="str">
            <v>Off-System Sales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</row>
        <row r="942">
          <cell r="A942" t="str">
            <v>ULHP Fuel OriginationOperating Income (Utility Only)</v>
          </cell>
          <cell r="B942" t="str">
            <v>ULHP Fuel Origination</v>
          </cell>
          <cell r="C942" t="str">
            <v>Operating Income (Utility Only)</v>
          </cell>
          <cell r="D942">
            <v>0</v>
          </cell>
          <cell r="E942">
            <v>0</v>
          </cell>
          <cell r="F942">
            <v>0</v>
          </cell>
          <cell r="G942">
            <v>-501.20105999999998</v>
          </cell>
          <cell r="H942">
            <v>-534.06470899999999</v>
          </cell>
          <cell r="I942">
            <v>-552.76441</v>
          </cell>
          <cell r="J942">
            <v>-571.51516600000002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-35.002000000000002</v>
          </cell>
          <cell r="X942">
            <v>-35.362000000000002</v>
          </cell>
          <cell r="Y942">
            <v>-42.532330000000002</v>
          </cell>
          <cell r="Z942">
            <v>-43.977490000000003</v>
          </cell>
          <cell r="AA942">
            <v>-42.532330000000002</v>
          </cell>
          <cell r="AB942">
            <v>-42.970300000000002</v>
          </cell>
          <cell r="AC942">
            <v>-43.450839999999999</v>
          </cell>
          <cell r="AD942">
            <v>-42.532330000000002</v>
          </cell>
          <cell r="AE942">
            <v>-43.450839999999999</v>
          </cell>
          <cell r="AF942">
            <v>-42.970300000000002</v>
          </cell>
          <cell r="AG942">
            <v>-42.970300000000002</v>
          </cell>
          <cell r="AH942">
            <v>-43.45</v>
          </cell>
          <cell r="AI942">
            <v>-44.425584999999998</v>
          </cell>
          <cell r="AJ942">
            <v>-44.975352999999998</v>
          </cell>
          <cell r="AK942">
            <v>-43.892859000000001</v>
          </cell>
          <cell r="AL942">
            <v>-45.395825000000002</v>
          </cell>
          <cell r="AM942">
            <v>-43.892859000000001</v>
          </cell>
          <cell r="AN942">
            <v>-44.348348000000001</v>
          </cell>
          <cell r="AO942">
            <v>-44.848109000000001</v>
          </cell>
          <cell r="AP942">
            <v>-43.892859000000001</v>
          </cell>
          <cell r="AQ942">
            <v>-44.848109000000001</v>
          </cell>
          <cell r="AR942">
            <v>-44.348348000000001</v>
          </cell>
          <cell r="AS942">
            <v>-44.348348000000001</v>
          </cell>
          <cell r="AT942">
            <v>-44.848109000000001</v>
          </cell>
        </row>
        <row r="943">
          <cell r="A943" t="str">
            <v>ULHP Fuel OriginationOther - Net Total</v>
          </cell>
          <cell r="B943" t="str">
            <v>ULHP Fuel Origination</v>
          </cell>
          <cell r="C943" t="str">
            <v>Other - Net Total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</row>
        <row r="944">
          <cell r="A944" t="str">
            <v>ULHP Fuel OriginationOther - Non-Current Liabilities</v>
          </cell>
          <cell r="B944" t="str">
            <v>ULHP Fuel Origination</v>
          </cell>
          <cell r="C944" t="str">
            <v>Other - Non-Current Liabilities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</row>
        <row r="945">
          <cell r="A945" t="str">
            <v>ULHP Fuel OriginationOther Assets - Other</v>
          </cell>
          <cell r="B945" t="str">
            <v>ULHP Fuel Origination</v>
          </cell>
          <cell r="C945" t="str">
            <v>Other Assets - Other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</v>
          </cell>
          <cell r="AQ945">
            <v>0</v>
          </cell>
          <cell r="AR945">
            <v>0</v>
          </cell>
          <cell r="AS945">
            <v>0</v>
          </cell>
          <cell r="AT945">
            <v>0</v>
          </cell>
        </row>
        <row r="946">
          <cell r="A946" t="str">
            <v>ULHP Fuel OriginationOther assets (CF)</v>
          </cell>
          <cell r="B946" t="str">
            <v>ULHP Fuel Origination</v>
          </cell>
          <cell r="C946" t="str">
            <v>Other assets (CF)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T946">
            <v>0</v>
          </cell>
        </row>
        <row r="947">
          <cell r="A947" t="str">
            <v>ULHP Fuel OriginationOther Current Liabilities</v>
          </cell>
          <cell r="B947" t="str">
            <v>ULHP Fuel Origination</v>
          </cell>
          <cell r="C947" t="str">
            <v>Other Current Liabilities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</v>
          </cell>
          <cell r="AQ947">
            <v>0</v>
          </cell>
          <cell r="AR947">
            <v>0</v>
          </cell>
          <cell r="AS947">
            <v>0</v>
          </cell>
          <cell r="AT947">
            <v>0</v>
          </cell>
        </row>
        <row r="948">
          <cell r="A948" t="str">
            <v>ULHP Fuel OriginationOther Electric Revenues</v>
          </cell>
          <cell r="B948" t="str">
            <v>ULHP Fuel Origination</v>
          </cell>
          <cell r="C948" t="str">
            <v>Other Electric Revenues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P948">
            <v>0</v>
          </cell>
          <cell r="AQ948">
            <v>0</v>
          </cell>
          <cell r="AR948">
            <v>0</v>
          </cell>
          <cell r="AS948">
            <v>0</v>
          </cell>
          <cell r="AT948">
            <v>0</v>
          </cell>
        </row>
        <row r="949">
          <cell r="A949" t="str">
            <v>ULHP Fuel OriginationOther Expenses</v>
          </cell>
          <cell r="B949" t="str">
            <v>ULHP Fuel Origination</v>
          </cell>
          <cell r="C949" t="str">
            <v>Other Expenses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0</v>
          </cell>
          <cell r="AS949">
            <v>0</v>
          </cell>
          <cell r="AT949">
            <v>0</v>
          </cell>
        </row>
        <row r="950">
          <cell r="A950" t="str">
            <v>ULHP Fuel OriginationOther Expenses (Utility Only)</v>
          </cell>
          <cell r="B950" t="str">
            <v>ULHP Fuel Origination</v>
          </cell>
          <cell r="C950" t="str">
            <v>Other Expenses (Utility Only)</v>
          </cell>
          <cell r="D950">
            <v>0</v>
          </cell>
          <cell r="E950">
            <v>0</v>
          </cell>
          <cell r="F950">
            <v>0</v>
          </cell>
          <cell r="G950">
            <v>3.9060000000000001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1.9529999999999998</v>
          </cell>
          <cell r="X950">
            <v>1.9529999999999998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0</v>
          </cell>
          <cell r="AS950">
            <v>0</v>
          </cell>
          <cell r="AT950">
            <v>0</v>
          </cell>
        </row>
        <row r="951">
          <cell r="A951" t="str">
            <v>ULHP Fuel OriginationOther Financing Expenses</v>
          </cell>
          <cell r="B951" t="str">
            <v>ULHP Fuel Origination</v>
          </cell>
          <cell r="C951" t="str">
            <v>Other Financing Expenses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</row>
        <row r="952">
          <cell r="A952" t="str">
            <v>ULHP Fuel OriginationOther Gas Revenue</v>
          </cell>
          <cell r="B952" t="str">
            <v>ULHP Fuel Origination</v>
          </cell>
          <cell r="C952" t="str">
            <v>Other Gas Revenue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AS952">
            <v>0</v>
          </cell>
          <cell r="AT952">
            <v>0</v>
          </cell>
        </row>
        <row r="953">
          <cell r="A953" t="str">
            <v>ULHP Fuel OriginationOther Income</v>
          </cell>
          <cell r="B953" t="str">
            <v>ULHP Fuel Origination</v>
          </cell>
          <cell r="C953" t="str">
            <v>Other Income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</row>
        <row r="954">
          <cell r="A954" t="str">
            <v>ULHP Fuel OriginationOther liabilities (CF)</v>
          </cell>
          <cell r="B954" t="str">
            <v>ULHP Fuel Origination</v>
          </cell>
          <cell r="C954" t="str">
            <v>Other liabilities (CF)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</row>
        <row r="955">
          <cell r="A955" t="str">
            <v>ULHP Fuel OriginationOther Operations &amp; Maintenance Expense</v>
          </cell>
          <cell r="B955" t="str">
            <v>ULHP Fuel Origination</v>
          </cell>
          <cell r="C955" t="str">
            <v>Other Operations &amp; Maintenance Expense</v>
          </cell>
          <cell r="D955">
            <v>0</v>
          </cell>
          <cell r="E955">
            <v>0</v>
          </cell>
          <cell r="F955">
            <v>0</v>
          </cell>
          <cell r="G955">
            <v>476.40285999999998</v>
          </cell>
          <cell r="H955">
            <v>504.40429699999999</v>
          </cell>
          <cell r="I955">
            <v>521.91758200000004</v>
          </cell>
          <cell r="J955">
            <v>539.46737399999995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34.563000000000002</v>
          </cell>
          <cell r="X955">
            <v>34.898000000000003</v>
          </cell>
          <cell r="Y955">
            <v>40.17051</v>
          </cell>
          <cell r="Z955">
            <v>41.543709999999997</v>
          </cell>
          <cell r="AA955">
            <v>40.17051</v>
          </cell>
          <cell r="AB955">
            <v>40.586680000000001</v>
          </cell>
          <cell r="AC955">
            <v>41.043289999999999</v>
          </cell>
          <cell r="AD955">
            <v>40.17051</v>
          </cell>
          <cell r="AE955">
            <v>41.043289999999999</v>
          </cell>
          <cell r="AF955">
            <v>40.586680000000001</v>
          </cell>
          <cell r="AG955">
            <v>40.586680000000001</v>
          </cell>
          <cell r="AH955">
            <v>41.04</v>
          </cell>
          <cell r="AI955">
            <v>41.97889</v>
          </cell>
          <cell r="AJ955">
            <v>42.478343000000002</v>
          </cell>
          <cell r="AK955">
            <v>41.449741000000003</v>
          </cell>
          <cell r="AL955">
            <v>42.877868999999997</v>
          </cell>
          <cell r="AM955">
            <v>41.449741000000003</v>
          </cell>
          <cell r="AN955">
            <v>41.882558000000003</v>
          </cell>
          <cell r="AO955">
            <v>42.357432000000003</v>
          </cell>
          <cell r="AP955">
            <v>41.449741000000003</v>
          </cell>
          <cell r="AQ955">
            <v>42.357432000000003</v>
          </cell>
          <cell r="AR955">
            <v>41.882558000000003</v>
          </cell>
          <cell r="AS955">
            <v>41.882558000000003</v>
          </cell>
          <cell r="AT955">
            <v>42.357432000000003</v>
          </cell>
        </row>
        <row r="956">
          <cell r="A956" t="str">
            <v>ULHP Fuel OriginationOther Tax Expense</v>
          </cell>
          <cell r="B956" t="str">
            <v>ULHP Fuel Origination</v>
          </cell>
          <cell r="C956" t="str">
            <v>Other Tax Expense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</row>
        <row r="957">
          <cell r="A957" t="str">
            <v>ULHP Fuel OriginationOther Taxes Payable</v>
          </cell>
          <cell r="B957" t="str">
            <v>ULHP Fuel Origination</v>
          </cell>
          <cell r="C957" t="str">
            <v>Other Taxes Payable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</row>
        <row r="958">
          <cell r="A958" t="str">
            <v>ULHP Fuel OriginationPayroll Tax Expense - Total</v>
          </cell>
          <cell r="B958" t="str">
            <v>ULHP Fuel Origination</v>
          </cell>
          <cell r="C958" t="str">
            <v>Payroll Tax Expense - Total</v>
          </cell>
          <cell r="D958">
            <v>0</v>
          </cell>
          <cell r="E958">
            <v>0</v>
          </cell>
          <cell r="F958">
            <v>0</v>
          </cell>
          <cell r="G958">
            <v>28.7042</v>
          </cell>
          <cell r="H958">
            <v>29.660412000000001</v>
          </cell>
          <cell r="I958">
            <v>30.846829</v>
          </cell>
          <cell r="J958">
            <v>32.047792000000001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2.3919999999999999</v>
          </cell>
          <cell r="X958">
            <v>2.4169999999999998</v>
          </cell>
          <cell r="Y958">
            <v>2.3618199999999998</v>
          </cell>
          <cell r="Z958">
            <v>2.4337800000000001</v>
          </cell>
          <cell r="AA958">
            <v>2.3618199999999998</v>
          </cell>
          <cell r="AB958">
            <v>2.3836200000000001</v>
          </cell>
          <cell r="AC958">
            <v>2.4075500000000001</v>
          </cell>
          <cell r="AD958">
            <v>2.3618199999999998</v>
          </cell>
          <cell r="AE958">
            <v>2.4075500000000001</v>
          </cell>
          <cell r="AF958">
            <v>2.3836200000000001</v>
          </cell>
          <cell r="AG958">
            <v>2.3836200000000001</v>
          </cell>
          <cell r="AH958">
            <v>2.41</v>
          </cell>
          <cell r="AI958">
            <v>2.4466950000000001</v>
          </cell>
          <cell r="AJ958">
            <v>2.49701</v>
          </cell>
          <cell r="AK958">
            <v>2.443117</v>
          </cell>
          <cell r="AL958">
            <v>2.5179559999999999</v>
          </cell>
          <cell r="AM958">
            <v>2.443117</v>
          </cell>
          <cell r="AN958">
            <v>2.465789</v>
          </cell>
          <cell r="AO958">
            <v>2.4906769999999998</v>
          </cell>
          <cell r="AP958">
            <v>2.443117</v>
          </cell>
          <cell r="AQ958">
            <v>2.4906769999999998</v>
          </cell>
          <cell r="AR958">
            <v>2.465789</v>
          </cell>
          <cell r="AS958">
            <v>2.465789</v>
          </cell>
          <cell r="AT958">
            <v>2.4906769999999998</v>
          </cell>
        </row>
        <row r="959">
          <cell r="A959" t="str">
            <v>ULHP Fuel OriginationPayroll Taxes - Utility - Total</v>
          </cell>
          <cell r="B959" t="str">
            <v>ULHP Fuel Origination</v>
          </cell>
          <cell r="C959" t="str">
            <v>Payroll Taxes - Utility - Total</v>
          </cell>
          <cell r="D959">
            <v>0</v>
          </cell>
          <cell r="E959">
            <v>0</v>
          </cell>
          <cell r="F959">
            <v>0</v>
          </cell>
          <cell r="G959">
            <v>24.798200000000001</v>
          </cell>
          <cell r="H959">
            <v>29.660412000000001</v>
          </cell>
          <cell r="I959">
            <v>30.846829</v>
          </cell>
          <cell r="J959">
            <v>32.047792000000001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0.439</v>
          </cell>
          <cell r="X959">
            <v>0.46400000000000002</v>
          </cell>
          <cell r="Y959">
            <v>2.3618199999999998</v>
          </cell>
          <cell r="Z959">
            <v>2.4337800000000001</v>
          </cell>
          <cell r="AA959">
            <v>2.3618199999999998</v>
          </cell>
          <cell r="AB959">
            <v>2.3836200000000001</v>
          </cell>
          <cell r="AC959">
            <v>2.4075500000000001</v>
          </cell>
          <cell r="AD959">
            <v>2.3618199999999998</v>
          </cell>
          <cell r="AE959">
            <v>2.4075500000000001</v>
          </cell>
          <cell r="AF959">
            <v>2.3836200000000001</v>
          </cell>
          <cell r="AG959">
            <v>2.3836200000000001</v>
          </cell>
          <cell r="AH959">
            <v>2.41</v>
          </cell>
          <cell r="AI959">
            <v>2.4466950000000001</v>
          </cell>
          <cell r="AJ959">
            <v>2.49701</v>
          </cell>
          <cell r="AK959">
            <v>2.443117</v>
          </cell>
          <cell r="AL959">
            <v>2.5179559999999999</v>
          </cell>
          <cell r="AM959">
            <v>2.443117</v>
          </cell>
          <cell r="AN959">
            <v>2.465789</v>
          </cell>
          <cell r="AO959">
            <v>2.4906769999999998</v>
          </cell>
          <cell r="AP959">
            <v>2.443117</v>
          </cell>
          <cell r="AQ959">
            <v>2.4906769999999998</v>
          </cell>
          <cell r="AR959">
            <v>2.465789</v>
          </cell>
          <cell r="AS959">
            <v>2.465789</v>
          </cell>
          <cell r="AT959">
            <v>2.4906769999999998</v>
          </cell>
        </row>
        <row r="960">
          <cell r="A960" t="str">
            <v>ULHP Fuel OriginationPreferred Stock Dividend Expense</v>
          </cell>
          <cell r="B960" t="str">
            <v>ULHP Fuel Origination</v>
          </cell>
          <cell r="C960" t="str">
            <v>Preferred Stock Dividend Expense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</row>
        <row r="961">
          <cell r="A961" t="str">
            <v>ULHP Fuel OriginationPrepayments and Other (CF)</v>
          </cell>
          <cell r="B961" t="str">
            <v>ULHP Fuel Origination</v>
          </cell>
          <cell r="C961" t="str">
            <v>Prepayments and Other (CF)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AS961">
            <v>0</v>
          </cell>
          <cell r="AT961">
            <v>0</v>
          </cell>
        </row>
        <row r="962">
          <cell r="A962" t="str">
            <v>ULHP Fuel OriginationPrepayments and Others</v>
          </cell>
          <cell r="B962" t="str">
            <v>ULHP Fuel Origination</v>
          </cell>
          <cell r="C962" t="str">
            <v>Prepayments and Others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</row>
        <row r="963">
          <cell r="A963" t="str">
            <v>ULHP Fuel OriginationPretax Operating Income (Utility Only)</v>
          </cell>
          <cell r="B963" t="str">
            <v>ULHP Fuel Origination</v>
          </cell>
          <cell r="C963" t="str">
            <v>Pretax Operating Income (Utility Only)</v>
          </cell>
          <cell r="D963">
            <v>0</v>
          </cell>
          <cell r="E963">
            <v>0</v>
          </cell>
          <cell r="F963">
            <v>0</v>
          </cell>
          <cell r="G963">
            <v>-501.20105999999998</v>
          </cell>
          <cell r="H963">
            <v>-534.06470899999999</v>
          </cell>
          <cell r="I963">
            <v>-552.76441</v>
          </cell>
          <cell r="J963">
            <v>-571.51516600000002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-35.002000000000002</v>
          </cell>
          <cell r="X963">
            <v>-35.362000000000002</v>
          </cell>
          <cell r="Y963">
            <v>-42.532330000000002</v>
          </cell>
          <cell r="Z963">
            <v>-43.977490000000003</v>
          </cell>
          <cell r="AA963">
            <v>-42.532330000000002</v>
          </cell>
          <cell r="AB963">
            <v>-42.970300000000002</v>
          </cell>
          <cell r="AC963">
            <v>-43.450839999999999</v>
          </cell>
          <cell r="AD963">
            <v>-42.532330000000002</v>
          </cell>
          <cell r="AE963">
            <v>-43.450839999999999</v>
          </cell>
          <cell r="AF963">
            <v>-42.970300000000002</v>
          </cell>
          <cell r="AG963">
            <v>-42.970300000000002</v>
          </cell>
          <cell r="AH963">
            <v>-43.45</v>
          </cell>
          <cell r="AI963">
            <v>-44.425584999999998</v>
          </cell>
          <cell r="AJ963">
            <v>-44.975352999999998</v>
          </cell>
          <cell r="AK963">
            <v>-43.892859000000001</v>
          </cell>
          <cell r="AL963">
            <v>-45.395825000000002</v>
          </cell>
          <cell r="AM963">
            <v>-43.892859000000001</v>
          </cell>
          <cell r="AN963">
            <v>-44.348348000000001</v>
          </cell>
          <cell r="AO963">
            <v>-44.848109000000001</v>
          </cell>
          <cell r="AP963">
            <v>-43.892859000000001</v>
          </cell>
          <cell r="AQ963">
            <v>-44.848109000000001</v>
          </cell>
          <cell r="AR963">
            <v>-44.348348000000001</v>
          </cell>
          <cell r="AS963">
            <v>-44.348348000000001</v>
          </cell>
          <cell r="AT963">
            <v>-44.848109000000001</v>
          </cell>
        </row>
        <row r="964">
          <cell r="A964" t="str">
            <v>ULHP Fuel OriginationProceeds from Sale of Subs and Equity in Investments (CF)</v>
          </cell>
          <cell r="B964" t="str">
            <v>ULHP Fuel Origination</v>
          </cell>
          <cell r="C964" t="str">
            <v>Proceeds from Sale of Subs and Equity in Investments (CF)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0</v>
          </cell>
          <cell r="AS964">
            <v>0</v>
          </cell>
          <cell r="AT964">
            <v>0</v>
          </cell>
        </row>
        <row r="965">
          <cell r="A965" t="str">
            <v>ULHP Fuel OriginationProperty Tax Expense - Total</v>
          </cell>
          <cell r="B965" t="str">
            <v>ULHP Fuel Origination</v>
          </cell>
          <cell r="C965" t="str">
            <v>Property Tax Expense - Total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0</v>
          </cell>
          <cell r="AT965">
            <v>0</v>
          </cell>
        </row>
        <row r="966">
          <cell r="A966" t="str">
            <v>ULHP Fuel OriginationProperty Tax Expense - Utility</v>
          </cell>
          <cell r="B966" t="str">
            <v>ULHP Fuel Origination</v>
          </cell>
          <cell r="C966" t="str">
            <v>Property Tax Expense - Utility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</row>
        <row r="967">
          <cell r="A967" t="str">
            <v>ULHP Fuel OriginationPurchased &amp; Exchanged Power</v>
          </cell>
          <cell r="B967" t="str">
            <v>ULHP Fuel Origination</v>
          </cell>
          <cell r="C967" t="str">
            <v>Purchased &amp; Exchanged Power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0</v>
          </cell>
        </row>
        <row r="968">
          <cell r="A968" t="str">
            <v>ULHP Fuel OriginationRedemption of long-term debt (CF)</v>
          </cell>
          <cell r="B968" t="str">
            <v>ULHP Fuel Origination</v>
          </cell>
          <cell r="C968" t="str">
            <v>Redemption of long-term debt (CF)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</row>
        <row r="969">
          <cell r="A969" t="str">
            <v>ULHP Fuel OriginationRegulatory Assets Amortization (CF)</v>
          </cell>
          <cell r="B969" t="str">
            <v>ULHP Fuel Origination</v>
          </cell>
          <cell r="C969" t="str">
            <v>Regulatory Assets Amortization (CF)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0</v>
          </cell>
          <cell r="AP969">
            <v>0</v>
          </cell>
          <cell r="AQ969">
            <v>0</v>
          </cell>
          <cell r="AR969">
            <v>0</v>
          </cell>
          <cell r="AS969">
            <v>0</v>
          </cell>
          <cell r="AT969">
            <v>0</v>
          </cell>
        </row>
        <row r="970">
          <cell r="A970" t="str">
            <v>ULHP Fuel OriginationRegulatory Assets Deferrals (CF)</v>
          </cell>
          <cell r="B970" t="str">
            <v>ULHP Fuel Origination</v>
          </cell>
          <cell r="C970" t="str">
            <v>Regulatory Assets Deferrals (CF)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</row>
        <row r="971">
          <cell r="A971" t="str">
            <v>ULHP Fuel OriginationRetirement of preferred stock (CF)</v>
          </cell>
          <cell r="B971" t="str">
            <v>ULHP Fuel Origination</v>
          </cell>
          <cell r="C971" t="str">
            <v>Retirement of preferred stock (CF)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</row>
        <row r="972">
          <cell r="A972" t="str">
            <v>ULHP Fuel OriginationRevenue Tax Expense</v>
          </cell>
          <cell r="B972" t="str">
            <v>ULHP Fuel Origination</v>
          </cell>
          <cell r="C972" t="str">
            <v>Revenue Tax Expense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AS972">
            <v>0</v>
          </cell>
          <cell r="AT972">
            <v>0</v>
          </cell>
        </row>
        <row r="973">
          <cell r="A973" t="str">
            <v>ULHP Fuel OriginationSales for Resale</v>
          </cell>
          <cell r="B973" t="str">
            <v>ULHP Fuel Origination</v>
          </cell>
          <cell r="C973" t="str">
            <v>Sales for Resale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AS973">
            <v>0</v>
          </cell>
          <cell r="AT973">
            <v>0</v>
          </cell>
        </row>
        <row r="974">
          <cell r="A974" t="str">
            <v>ULHP Fuel OriginationState Taxes - Above</v>
          </cell>
          <cell r="B974" t="str">
            <v>ULHP Fuel Origination</v>
          </cell>
          <cell r="C974" t="str">
            <v>State Taxes - Above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AS974">
            <v>0</v>
          </cell>
          <cell r="AT974">
            <v>0</v>
          </cell>
        </row>
        <row r="975">
          <cell r="A975" t="str">
            <v>ULHP Fuel OriginationTaxes other than income taxes total (Utility Only)</v>
          </cell>
          <cell r="B975" t="str">
            <v>ULHP Fuel Origination</v>
          </cell>
          <cell r="C975" t="str">
            <v>Taxes other than income taxes total (Utility Only)</v>
          </cell>
          <cell r="D975">
            <v>0</v>
          </cell>
          <cell r="E975">
            <v>0</v>
          </cell>
          <cell r="F975">
            <v>0</v>
          </cell>
          <cell r="G975">
            <v>24.798200000000001</v>
          </cell>
          <cell r="H975">
            <v>29.660412000000001</v>
          </cell>
          <cell r="I975">
            <v>30.846829</v>
          </cell>
          <cell r="J975">
            <v>32.047792000000001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0.439</v>
          </cell>
          <cell r="X975">
            <v>0.46400000000000002</v>
          </cell>
          <cell r="Y975">
            <v>2.3618199999999998</v>
          </cell>
          <cell r="Z975">
            <v>2.4337800000000001</v>
          </cell>
          <cell r="AA975">
            <v>2.3618199999999998</v>
          </cell>
          <cell r="AB975">
            <v>2.3836200000000001</v>
          </cell>
          <cell r="AC975">
            <v>2.4075500000000001</v>
          </cell>
          <cell r="AD975">
            <v>2.3618199999999998</v>
          </cell>
          <cell r="AE975">
            <v>2.4075500000000001</v>
          </cell>
          <cell r="AF975">
            <v>2.3836200000000001</v>
          </cell>
          <cell r="AG975">
            <v>2.3836200000000001</v>
          </cell>
          <cell r="AH975">
            <v>2.41</v>
          </cell>
          <cell r="AI975">
            <v>2.4466950000000001</v>
          </cell>
          <cell r="AJ975">
            <v>2.49701</v>
          </cell>
          <cell r="AK975">
            <v>2.443117</v>
          </cell>
          <cell r="AL975">
            <v>2.5179559999999999</v>
          </cell>
          <cell r="AM975">
            <v>2.443117</v>
          </cell>
          <cell r="AN975">
            <v>2.465789</v>
          </cell>
          <cell r="AO975">
            <v>2.4906769999999998</v>
          </cell>
          <cell r="AP975">
            <v>2.443117</v>
          </cell>
          <cell r="AQ975">
            <v>2.4906769999999998</v>
          </cell>
          <cell r="AR975">
            <v>2.465789</v>
          </cell>
          <cell r="AS975">
            <v>2.465789</v>
          </cell>
          <cell r="AT975">
            <v>2.4906769999999998</v>
          </cell>
        </row>
        <row r="976">
          <cell r="A976" t="str">
            <v>ULHP Fuel OriginationTotal Accumulated Depreciation</v>
          </cell>
          <cell r="B976" t="str">
            <v>ULHP Fuel Origination</v>
          </cell>
          <cell r="C976" t="str">
            <v>Total Accumulated Depreciation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AS976">
            <v>0</v>
          </cell>
          <cell r="AT976">
            <v>0</v>
          </cell>
        </row>
        <row r="977">
          <cell r="A977" t="str">
            <v>ULHP Fuel OriginationTotal Assets</v>
          </cell>
          <cell r="B977" t="str">
            <v>ULHP Fuel Origination</v>
          </cell>
          <cell r="C977" t="str">
            <v>Total Assets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P977">
            <v>0</v>
          </cell>
          <cell r="AQ977">
            <v>0</v>
          </cell>
          <cell r="AR977">
            <v>0</v>
          </cell>
          <cell r="AS977">
            <v>0</v>
          </cell>
          <cell r="AT977">
            <v>0</v>
          </cell>
        </row>
        <row r="978">
          <cell r="A978" t="str">
            <v>ULHP Fuel OriginationTotal Common at Par</v>
          </cell>
          <cell r="B978" t="str">
            <v>ULHP Fuel Origination</v>
          </cell>
          <cell r="C978" t="str">
            <v>Total Common at Par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</row>
        <row r="979">
          <cell r="A979" t="str">
            <v>ULHP Fuel OriginationTotal Common Stock Equity</v>
          </cell>
          <cell r="B979" t="str">
            <v>ULHP Fuel Origination</v>
          </cell>
          <cell r="C979" t="str">
            <v>Total Common Stock Equity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-534.06470899999999</v>
          </cell>
          <cell r="I979">
            <v>-1086.829119</v>
          </cell>
          <cell r="J979">
            <v>-1658.3442849999999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-44.425584999999998</v>
          </cell>
          <cell r="AJ979">
            <v>-89.400937999999996</v>
          </cell>
          <cell r="AK979">
            <v>-133.29379700000001</v>
          </cell>
          <cell r="AL979">
            <v>-178.68962199999999</v>
          </cell>
          <cell r="AM979">
            <v>-222.58248</v>
          </cell>
          <cell r="AN979">
            <v>-266.93082800000002</v>
          </cell>
          <cell r="AO979">
            <v>-311.77893699999998</v>
          </cell>
          <cell r="AP979">
            <v>-355.67179599999997</v>
          </cell>
          <cell r="AQ979">
            <v>-400.51990499999999</v>
          </cell>
          <cell r="AR979">
            <v>-444.86825199999998</v>
          </cell>
          <cell r="AS979">
            <v>-489.21660000000003</v>
          </cell>
          <cell r="AT979">
            <v>-534.06470899999999</v>
          </cell>
        </row>
        <row r="980">
          <cell r="A980" t="str">
            <v>ULHP Fuel OriginationTotal Construction Work in Progress</v>
          </cell>
          <cell r="B980" t="str">
            <v>ULHP Fuel Origination</v>
          </cell>
          <cell r="C980" t="str">
            <v>Total Construction Work in Progress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AS980">
            <v>0</v>
          </cell>
          <cell r="AT980">
            <v>0</v>
          </cell>
        </row>
        <row r="981">
          <cell r="A981" t="str">
            <v>ULHP Fuel OriginationTotal Current Assets</v>
          </cell>
          <cell r="B981" t="str">
            <v>ULHP Fuel Origination</v>
          </cell>
          <cell r="C981" t="str">
            <v>Total Current Assets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</row>
        <row r="982">
          <cell r="A982" t="str">
            <v>ULHP Fuel OriginationTotal Current Liabilities</v>
          </cell>
          <cell r="B982" t="str">
            <v>ULHP Fuel Origination</v>
          </cell>
          <cell r="C982" t="str">
            <v>Total Current Liabilities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</row>
        <row r="983">
          <cell r="A983" t="str">
            <v>ULHP Fuel OriginationTotal Electric Revenue</v>
          </cell>
          <cell r="B983" t="str">
            <v>ULHP Fuel Origination</v>
          </cell>
          <cell r="C983" t="str">
            <v>Total Electric Revenue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</row>
        <row r="984">
          <cell r="A984" t="str">
            <v>ULHP Fuel OriginationTotal Gas Revenues</v>
          </cell>
          <cell r="B984" t="str">
            <v>ULHP Fuel Origination</v>
          </cell>
          <cell r="C984" t="str">
            <v>Total Gas Revenues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</row>
        <row r="985">
          <cell r="A985" t="str">
            <v>ULHP Fuel OriginationTotal Gas Transportation Revenue</v>
          </cell>
          <cell r="B985" t="str">
            <v>ULHP Fuel Origination</v>
          </cell>
          <cell r="C985" t="str">
            <v>Total Gas Transportation Revenue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</row>
        <row r="986">
          <cell r="A986" t="str">
            <v>ULHP Fuel OriginationTotal Income Taxes - Above</v>
          </cell>
          <cell r="B986" t="str">
            <v>ULHP Fuel Origination</v>
          </cell>
          <cell r="C986" t="str">
            <v>Total Income Taxes - Above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</row>
        <row r="987">
          <cell r="A987" t="str">
            <v>ULHP Fuel OriginationTotal Income Taxes - Below</v>
          </cell>
          <cell r="B987" t="str">
            <v>ULHP Fuel Origination</v>
          </cell>
          <cell r="C987" t="str">
            <v>Total Income Taxes - Below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</row>
        <row r="988">
          <cell r="A988" t="str">
            <v>ULHP Fuel OriginationTotal Interest &amp; Other Charges</v>
          </cell>
          <cell r="B988" t="str">
            <v>ULHP Fuel Origination</v>
          </cell>
          <cell r="C988" t="str">
            <v>Total Interest &amp; Other Charges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</row>
        <row r="989">
          <cell r="A989" t="str">
            <v>ULHP Fuel OriginationTotal Liabilities</v>
          </cell>
          <cell r="B989" t="str">
            <v>ULHP Fuel Origination</v>
          </cell>
          <cell r="C989" t="str">
            <v>Total Liabilities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534.06470899999999</v>
          </cell>
          <cell r="I989">
            <v>1086.829119</v>
          </cell>
          <cell r="J989">
            <v>1658.3442849999999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44.425584999999998</v>
          </cell>
          <cell r="AJ989">
            <v>89.400937999999996</v>
          </cell>
          <cell r="AK989">
            <v>133.29379700000001</v>
          </cell>
          <cell r="AL989">
            <v>178.68962199999999</v>
          </cell>
          <cell r="AM989">
            <v>222.58248</v>
          </cell>
          <cell r="AN989">
            <v>266.93082800000002</v>
          </cell>
          <cell r="AO989">
            <v>311.77893699999998</v>
          </cell>
          <cell r="AP989">
            <v>355.67179599999997</v>
          </cell>
          <cell r="AQ989">
            <v>400.51990499999999</v>
          </cell>
          <cell r="AR989">
            <v>444.86825199999998</v>
          </cell>
          <cell r="AS989">
            <v>489.21660000000003</v>
          </cell>
          <cell r="AT989">
            <v>534.06470899999999</v>
          </cell>
        </row>
        <row r="990">
          <cell r="A990" t="str">
            <v>ULHP Fuel OriginationTotal Liabilities and Shareholder's Equity</v>
          </cell>
          <cell r="B990" t="str">
            <v>ULHP Fuel Origination</v>
          </cell>
          <cell r="C990" t="str">
            <v>Total Liabilities and Shareholder's Equity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</row>
        <row r="991">
          <cell r="A991" t="str">
            <v>ULHP Fuel OriginationTotal Long-Term Debt</v>
          </cell>
          <cell r="B991" t="str">
            <v>ULHP Fuel Origination</v>
          </cell>
          <cell r="C991" t="str">
            <v>Total Long-Term Debt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534.06470899999999</v>
          </cell>
          <cell r="I991">
            <v>1086.829119</v>
          </cell>
          <cell r="J991">
            <v>1658.3442849999999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44.425584999999998</v>
          </cell>
          <cell r="AJ991">
            <v>89.400937999999996</v>
          </cell>
          <cell r="AK991">
            <v>133.29379700000001</v>
          </cell>
          <cell r="AL991">
            <v>178.68962199999999</v>
          </cell>
          <cell r="AM991">
            <v>222.58248</v>
          </cell>
          <cell r="AN991">
            <v>266.93082800000002</v>
          </cell>
          <cell r="AO991">
            <v>311.77893699999998</v>
          </cell>
          <cell r="AP991">
            <v>355.67179599999997</v>
          </cell>
          <cell r="AQ991">
            <v>400.51990499999999</v>
          </cell>
          <cell r="AR991">
            <v>444.86825199999998</v>
          </cell>
          <cell r="AS991">
            <v>489.21660000000003</v>
          </cell>
          <cell r="AT991">
            <v>534.06470899999999</v>
          </cell>
        </row>
        <row r="992">
          <cell r="A992" t="str">
            <v>ULHP Fuel OriginationTotal Non-Current Liabilities</v>
          </cell>
          <cell r="B992" t="str">
            <v>ULHP Fuel Origination</v>
          </cell>
          <cell r="C992" t="str">
            <v>Total Non-Current Liabilities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534.06470899999999</v>
          </cell>
          <cell r="I992">
            <v>1086.829119</v>
          </cell>
          <cell r="J992">
            <v>1658.3442849999999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44.425584999999998</v>
          </cell>
          <cell r="AJ992">
            <v>89.400937999999996</v>
          </cell>
          <cell r="AK992">
            <v>133.29379700000001</v>
          </cell>
          <cell r="AL992">
            <v>178.68962199999999</v>
          </cell>
          <cell r="AM992">
            <v>222.58248</v>
          </cell>
          <cell r="AN992">
            <v>266.93082800000002</v>
          </cell>
          <cell r="AO992">
            <v>311.77893699999998</v>
          </cell>
          <cell r="AP992">
            <v>355.67179599999997</v>
          </cell>
          <cell r="AQ992">
            <v>400.51990499999999</v>
          </cell>
          <cell r="AR992">
            <v>444.86825199999998</v>
          </cell>
          <cell r="AS992">
            <v>489.21660000000003</v>
          </cell>
          <cell r="AT992">
            <v>534.06470899999999</v>
          </cell>
        </row>
        <row r="993">
          <cell r="A993" t="str">
            <v>ULHP Fuel OriginationTotal Operating Expenses (Utility Only)</v>
          </cell>
          <cell r="B993" t="str">
            <v>ULHP Fuel Origination</v>
          </cell>
          <cell r="C993" t="str">
            <v>Total Operating Expenses (Utility Only)</v>
          </cell>
          <cell r="D993">
            <v>0</v>
          </cell>
          <cell r="E993">
            <v>0</v>
          </cell>
          <cell r="F993">
            <v>0</v>
          </cell>
          <cell r="G993">
            <v>501.20105999999998</v>
          </cell>
          <cell r="H993">
            <v>534.06470899999999</v>
          </cell>
          <cell r="I993">
            <v>552.76441</v>
          </cell>
          <cell r="J993">
            <v>571.51516600000002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35.002000000000002</v>
          </cell>
          <cell r="X993">
            <v>35.362000000000002</v>
          </cell>
          <cell r="Y993">
            <v>42.532330000000002</v>
          </cell>
          <cell r="Z993">
            <v>43.977490000000003</v>
          </cell>
          <cell r="AA993">
            <v>42.532330000000002</v>
          </cell>
          <cell r="AB993">
            <v>42.970300000000002</v>
          </cell>
          <cell r="AC993">
            <v>43.450839999999999</v>
          </cell>
          <cell r="AD993">
            <v>42.532330000000002</v>
          </cell>
          <cell r="AE993">
            <v>43.450839999999999</v>
          </cell>
          <cell r="AF993">
            <v>42.970300000000002</v>
          </cell>
          <cell r="AG993">
            <v>42.970300000000002</v>
          </cell>
          <cell r="AH993">
            <v>43.45</v>
          </cell>
          <cell r="AI993">
            <v>44.425584999999998</v>
          </cell>
          <cell r="AJ993">
            <v>44.975352999999998</v>
          </cell>
          <cell r="AK993">
            <v>43.892859000000001</v>
          </cell>
          <cell r="AL993">
            <v>45.395825000000002</v>
          </cell>
          <cell r="AM993">
            <v>43.892859000000001</v>
          </cell>
          <cell r="AN993">
            <v>44.348348000000001</v>
          </cell>
          <cell r="AO993">
            <v>44.848109000000001</v>
          </cell>
          <cell r="AP993">
            <v>43.892859000000001</v>
          </cell>
          <cell r="AQ993">
            <v>44.848109000000001</v>
          </cell>
          <cell r="AR993">
            <v>44.348348000000001</v>
          </cell>
          <cell r="AS993">
            <v>44.348348000000001</v>
          </cell>
          <cell r="AT993">
            <v>44.848109000000001</v>
          </cell>
        </row>
        <row r="994">
          <cell r="A994" t="str">
            <v>ULHP Fuel OriginationTotal Operating Revenues</v>
          </cell>
          <cell r="B994" t="str">
            <v>ULHP Fuel Origination</v>
          </cell>
          <cell r="C994" t="str">
            <v>Total Operating Revenues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</row>
        <row r="995">
          <cell r="A995" t="str">
            <v>ULHP Fuel OriginationTotal Other Assets</v>
          </cell>
          <cell r="B995" t="str">
            <v>ULHP Fuel Origination</v>
          </cell>
          <cell r="C995" t="str">
            <v>Total Other Assets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0</v>
          </cell>
          <cell r="AO995">
            <v>0</v>
          </cell>
          <cell r="AP995">
            <v>0</v>
          </cell>
          <cell r="AQ995">
            <v>0</v>
          </cell>
          <cell r="AR995">
            <v>0</v>
          </cell>
          <cell r="AS995">
            <v>0</v>
          </cell>
          <cell r="AT995">
            <v>0</v>
          </cell>
        </row>
        <row r="996">
          <cell r="A996" t="str">
            <v>ULHP Fuel OriginationTotal Other Income / (Expenses) Net (Utility)</v>
          </cell>
          <cell r="B996" t="str">
            <v>ULHP Fuel Origination</v>
          </cell>
          <cell r="C996" t="str">
            <v>Total Other Income / (Expenses) Net (Utility)</v>
          </cell>
          <cell r="D996">
            <v>0</v>
          </cell>
          <cell r="E996">
            <v>0</v>
          </cell>
          <cell r="F996">
            <v>0</v>
          </cell>
          <cell r="G996">
            <v>-3.9060000000000001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-1.9529999999999998</v>
          </cell>
          <cell r="X996">
            <v>-1.9529999999999998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</row>
        <row r="997">
          <cell r="A997" t="str">
            <v>ULHP Fuel OriginationTotal Other Operating Revenue</v>
          </cell>
          <cell r="B997" t="str">
            <v>ULHP Fuel Origination</v>
          </cell>
          <cell r="C997" t="str">
            <v>Total Other Operating Revenue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AS997">
            <v>0</v>
          </cell>
          <cell r="AT997">
            <v>0</v>
          </cell>
        </row>
        <row r="998">
          <cell r="A998" t="str">
            <v>ULHP Fuel OriginationTotal Paid in Capital</v>
          </cell>
          <cell r="B998" t="str">
            <v>ULHP Fuel Origination</v>
          </cell>
          <cell r="C998" t="str">
            <v>Total Paid in Capital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>
            <v>0</v>
          </cell>
          <cell r="AP998">
            <v>0</v>
          </cell>
          <cell r="AQ998">
            <v>0</v>
          </cell>
          <cell r="AR998">
            <v>0</v>
          </cell>
          <cell r="AS998">
            <v>0</v>
          </cell>
          <cell r="AT998">
            <v>0</v>
          </cell>
        </row>
        <row r="999">
          <cell r="A999" t="str">
            <v>ULHP Fuel OriginationTotal Plant In Service</v>
          </cell>
          <cell r="B999" t="str">
            <v>ULHP Fuel Origination</v>
          </cell>
          <cell r="C999" t="str">
            <v>Total Plant In Service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</v>
          </cell>
          <cell r="AP999">
            <v>0</v>
          </cell>
          <cell r="AQ999">
            <v>0</v>
          </cell>
          <cell r="AR999">
            <v>0</v>
          </cell>
          <cell r="AS999">
            <v>0</v>
          </cell>
          <cell r="AT999">
            <v>0</v>
          </cell>
        </row>
        <row r="1000">
          <cell r="A1000" t="str">
            <v>ULHP Fuel OriginationTotal Preferred Stock</v>
          </cell>
          <cell r="B1000" t="str">
            <v>ULHP Fuel Origination</v>
          </cell>
          <cell r="C1000" t="str">
            <v>Total Preferred Stock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AS1000">
            <v>0</v>
          </cell>
          <cell r="AT1000">
            <v>0</v>
          </cell>
        </row>
        <row r="1001">
          <cell r="A1001" t="str">
            <v>ULHP Fuel OriginationTotal Regulated Gas Revenue (Firm Sales)</v>
          </cell>
          <cell r="B1001" t="str">
            <v>ULHP Fuel Origination</v>
          </cell>
          <cell r="C1001" t="str">
            <v>Total Regulated Gas Revenue (Firm Sales)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</v>
          </cell>
          <cell r="AP1001">
            <v>0</v>
          </cell>
          <cell r="AQ1001">
            <v>0</v>
          </cell>
          <cell r="AR1001">
            <v>0</v>
          </cell>
          <cell r="AS1001">
            <v>0</v>
          </cell>
          <cell r="AT1001">
            <v>0</v>
          </cell>
        </row>
        <row r="1002">
          <cell r="A1002" t="str">
            <v>ULHP Fuel OriginationTotal Regulatory Assets</v>
          </cell>
          <cell r="B1002" t="str">
            <v>ULHP Fuel Origination</v>
          </cell>
          <cell r="C1002" t="str">
            <v>Total Regulatory Assets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O1002">
            <v>0</v>
          </cell>
          <cell r="AP1002">
            <v>0</v>
          </cell>
          <cell r="AQ1002">
            <v>0</v>
          </cell>
          <cell r="AR1002">
            <v>0</v>
          </cell>
          <cell r="AS1002">
            <v>0</v>
          </cell>
          <cell r="AT1002">
            <v>0</v>
          </cell>
        </row>
        <row r="1003">
          <cell r="A1003" t="str">
            <v>ULHP Fuel OriginationTotal Regulatory Liabilities</v>
          </cell>
          <cell r="B1003" t="str">
            <v>ULHP Fuel Origination</v>
          </cell>
          <cell r="C1003" t="str">
            <v>Total Regulatory Liabilities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</v>
          </cell>
          <cell r="AQ1003">
            <v>0</v>
          </cell>
          <cell r="AR1003">
            <v>0</v>
          </cell>
          <cell r="AS1003">
            <v>0</v>
          </cell>
          <cell r="AT1003">
            <v>0</v>
          </cell>
        </row>
        <row r="1004">
          <cell r="A1004" t="str">
            <v>ULHP Fuel OriginationTotal Retail Electric Sales</v>
          </cell>
          <cell r="B1004" t="str">
            <v>ULHP Fuel Origination</v>
          </cell>
          <cell r="C1004" t="str">
            <v>Total Retail Electric Sales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</row>
        <row r="1005">
          <cell r="A1005" t="str">
            <v>ULHP Fuel OriginationTotal Retained Earnings</v>
          </cell>
          <cell r="B1005" t="str">
            <v>ULHP Fuel Origination</v>
          </cell>
          <cell r="C1005" t="str">
            <v>Total Retained Earnings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-534.06470899999999</v>
          </cell>
          <cell r="I1005">
            <v>-1086.829119</v>
          </cell>
          <cell r="J1005">
            <v>-1658.3442849999999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-44.425584999999998</v>
          </cell>
          <cell r="AJ1005">
            <v>-89.400937999999996</v>
          </cell>
          <cell r="AK1005">
            <v>-133.29379700000001</v>
          </cell>
          <cell r="AL1005">
            <v>-178.68962199999999</v>
          </cell>
          <cell r="AM1005">
            <v>-222.58248</v>
          </cell>
          <cell r="AN1005">
            <v>-266.93082800000002</v>
          </cell>
          <cell r="AO1005">
            <v>-311.77893699999998</v>
          </cell>
          <cell r="AP1005">
            <v>-355.67179599999997</v>
          </cell>
          <cell r="AQ1005">
            <v>-400.51990499999999</v>
          </cell>
          <cell r="AR1005">
            <v>-444.86825199999998</v>
          </cell>
          <cell r="AS1005">
            <v>-489.21660000000003</v>
          </cell>
          <cell r="AT1005">
            <v>-534.06470899999999</v>
          </cell>
        </row>
        <row r="1006">
          <cell r="A1006" t="str">
            <v>ULHP Fuel OriginationTransfer Revenues</v>
          </cell>
          <cell r="B1006" t="str">
            <v>ULHP Fuel Origination</v>
          </cell>
          <cell r="C1006" t="str">
            <v>Transfer Revenues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AS1006">
            <v>0</v>
          </cell>
          <cell r="AT1006">
            <v>0</v>
          </cell>
        </row>
        <row r="1007">
          <cell r="A1007" t="str">
            <v>ULHP Fuel OriginationUnamortized ITC</v>
          </cell>
          <cell r="B1007" t="str">
            <v>ULHP Fuel Origination</v>
          </cell>
          <cell r="C1007" t="str">
            <v>Unamortized ITC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</row>
        <row r="1008">
          <cell r="A1008" t="str">
            <v>ULHP Fuel TradingAccounts and notes receivable (CF)</v>
          </cell>
          <cell r="B1008" t="str">
            <v>ULHP Fuel Trading</v>
          </cell>
          <cell r="C1008" t="str">
            <v>Accounts and notes receivable (CF)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AS1008">
            <v>0</v>
          </cell>
          <cell r="AT1008">
            <v>0</v>
          </cell>
        </row>
        <row r="1009">
          <cell r="A1009" t="str">
            <v>ULHP Fuel TradingAccounts Payable</v>
          </cell>
          <cell r="B1009" t="str">
            <v>ULHP Fuel Trading</v>
          </cell>
          <cell r="C1009" t="str">
            <v>Accounts Payable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0</v>
          </cell>
          <cell r="AS1009">
            <v>0</v>
          </cell>
          <cell r="AT1009">
            <v>0</v>
          </cell>
        </row>
        <row r="1010">
          <cell r="A1010" t="str">
            <v>ULHP Fuel TradingAccounts payable (CF)</v>
          </cell>
          <cell r="B1010" t="str">
            <v>ULHP Fuel Trading</v>
          </cell>
          <cell r="C1010" t="str">
            <v>Accounts payable (CF)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AS1010">
            <v>0</v>
          </cell>
          <cell r="AT1010">
            <v>0</v>
          </cell>
        </row>
        <row r="1011">
          <cell r="A1011" t="str">
            <v>ULHP Fuel TradingAccounts Receivable and Accrued Unbilled Revenue</v>
          </cell>
          <cell r="B1011" t="str">
            <v>ULHP Fuel Trading</v>
          </cell>
          <cell r="C1011" t="str">
            <v>Accounts Receivable and Accrued Unbilled Revenue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AS1011">
            <v>0</v>
          </cell>
          <cell r="AT1011">
            <v>0</v>
          </cell>
        </row>
        <row r="1012">
          <cell r="A1012" t="str">
            <v>ULHP Fuel TradingAccrued Interest</v>
          </cell>
          <cell r="B1012" t="str">
            <v>ULHP Fuel Trading</v>
          </cell>
          <cell r="C1012" t="str">
            <v>Accrued Interest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P1012">
            <v>0</v>
          </cell>
          <cell r="AQ1012">
            <v>0</v>
          </cell>
          <cell r="AR1012">
            <v>0</v>
          </cell>
          <cell r="AS1012">
            <v>0</v>
          </cell>
          <cell r="AT1012">
            <v>0</v>
          </cell>
        </row>
        <row r="1013">
          <cell r="A1013" t="str">
            <v>ULHP Fuel TradingAccrued pension and other post-retirement benefit costs</v>
          </cell>
          <cell r="B1013" t="str">
            <v>ULHP Fuel Trading</v>
          </cell>
          <cell r="C1013" t="str">
            <v>Accrued pension and other post-retirement benefit costs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P1013">
            <v>0</v>
          </cell>
          <cell r="AQ1013">
            <v>0</v>
          </cell>
          <cell r="AR1013">
            <v>0</v>
          </cell>
          <cell r="AS1013">
            <v>0</v>
          </cell>
          <cell r="AT1013">
            <v>0</v>
          </cell>
        </row>
        <row r="1014">
          <cell r="A1014" t="str">
            <v>ULHP Fuel TradingAccrued pension and other post-retirement benefit costs (CF)</v>
          </cell>
          <cell r="B1014" t="str">
            <v>ULHP Fuel Trading</v>
          </cell>
          <cell r="C1014" t="str">
            <v>Accrued pension and other post-retirement benefit costs (CF)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0</v>
          </cell>
          <cell r="AS1014">
            <v>0</v>
          </cell>
          <cell r="AT1014">
            <v>0</v>
          </cell>
        </row>
        <row r="1015">
          <cell r="A1015" t="str">
            <v>ULHP Fuel TradingAccrued taxes and interest (CF)</v>
          </cell>
          <cell r="B1015" t="str">
            <v>ULHP Fuel Trading</v>
          </cell>
          <cell r="C1015" t="str">
            <v>Accrued taxes and interest (CF)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</row>
        <row r="1016">
          <cell r="A1016" t="str">
            <v>ULHP Fuel TradingAccumulated Deferred Income Taxes</v>
          </cell>
          <cell r="B1016" t="str">
            <v>ULHP Fuel Trading</v>
          </cell>
          <cell r="C1016" t="str">
            <v>Accumulated Deferred Income Taxes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</row>
        <row r="1017">
          <cell r="A1017" t="str">
            <v>ULHP Fuel TradingAcquisition and Other Investments - (CF)</v>
          </cell>
          <cell r="B1017" t="str">
            <v>ULHP Fuel Trading</v>
          </cell>
          <cell r="C1017" t="str">
            <v>Acquisition and Other Investments - (CF)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>
            <v>0</v>
          </cell>
          <cell r="AP1017">
            <v>0</v>
          </cell>
          <cell r="AQ1017">
            <v>0</v>
          </cell>
          <cell r="AR1017">
            <v>0</v>
          </cell>
          <cell r="AS1017">
            <v>0</v>
          </cell>
          <cell r="AT1017">
            <v>0</v>
          </cell>
        </row>
        <row r="1018">
          <cell r="A1018" t="str">
            <v>ULHP Fuel TradingAFUDC (CF)</v>
          </cell>
          <cell r="B1018" t="str">
            <v>ULHP Fuel Trading</v>
          </cell>
          <cell r="C1018" t="str">
            <v>AFUDC (CF)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</v>
          </cell>
          <cell r="AQ1018">
            <v>0</v>
          </cell>
          <cell r="AR1018">
            <v>0</v>
          </cell>
          <cell r="AS1018">
            <v>0</v>
          </cell>
          <cell r="AT1018">
            <v>0</v>
          </cell>
        </row>
        <row r="1019">
          <cell r="A1019" t="str">
            <v>ULHP Fuel TradingAFUDC Debt (TOTAL - Utility &amp; NonReg PPE)</v>
          </cell>
          <cell r="B1019" t="str">
            <v>ULHP Fuel Trading</v>
          </cell>
          <cell r="C1019" t="str">
            <v>AFUDC Debt (TOTAL - Utility &amp; NonReg PPE)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O1019">
            <v>0</v>
          </cell>
          <cell r="AP1019">
            <v>0</v>
          </cell>
          <cell r="AQ1019">
            <v>0</v>
          </cell>
          <cell r="AR1019">
            <v>0</v>
          </cell>
          <cell r="AS1019">
            <v>0</v>
          </cell>
          <cell r="AT1019">
            <v>0</v>
          </cell>
        </row>
        <row r="1020">
          <cell r="A1020" t="str">
            <v>ULHP Fuel TradingAFUDC Equity</v>
          </cell>
          <cell r="B1020" t="str">
            <v>ULHP Fuel Trading</v>
          </cell>
          <cell r="C1020" t="str">
            <v>AFUDC Equity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>
            <v>0</v>
          </cell>
          <cell r="AP1020">
            <v>0</v>
          </cell>
          <cell r="AQ1020">
            <v>0</v>
          </cell>
          <cell r="AR1020">
            <v>0</v>
          </cell>
          <cell r="AS1020">
            <v>0</v>
          </cell>
          <cell r="AT1020">
            <v>0</v>
          </cell>
        </row>
        <row r="1021">
          <cell r="A1021" t="str">
            <v>ULHP Fuel TradingAllowance for equity funds used during construction (CF)</v>
          </cell>
          <cell r="B1021" t="str">
            <v>ULHP Fuel Trading</v>
          </cell>
          <cell r="C1021" t="str">
            <v>Allowance for equity funds used during construction (CF)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>
            <v>0</v>
          </cell>
          <cell r="AP1021">
            <v>0</v>
          </cell>
          <cell r="AQ1021">
            <v>0</v>
          </cell>
          <cell r="AR1021">
            <v>0</v>
          </cell>
          <cell r="AS1021">
            <v>0</v>
          </cell>
          <cell r="AT1021">
            <v>0</v>
          </cell>
        </row>
        <row r="1022">
          <cell r="A1022" t="str">
            <v>ULHP Fuel TradingAmortization - Debt Items</v>
          </cell>
          <cell r="B1022" t="str">
            <v>ULHP Fuel Trading</v>
          </cell>
          <cell r="C1022" t="str">
            <v>Amortization - Debt Items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O1022">
            <v>0</v>
          </cell>
          <cell r="AP1022">
            <v>0</v>
          </cell>
          <cell r="AQ1022">
            <v>0</v>
          </cell>
          <cell r="AR1022">
            <v>0</v>
          </cell>
          <cell r="AS1022">
            <v>0</v>
          </cell>
          <cell r="AT1022">
            <v>0</v>
          </cell>
        </row>
        <row r="1023">
          <cell r="A1023" t="str">
            <v>ULHP Fuel TradingBonus Depreciation - State</v>
          </cell>
          <cell r="B1023" t="str">
            <v>ULHP Fuel Trading</v>
          </cell>
          <cell r="C1023" t="str">
            <v>Bonus Depreciation - State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0</v>
          </cell>
          <cell r="AQ1023">
            <v>0</v>
          </cell>
          <cell r="AR1023">
            <v>0</v>
          </cell>
          <cell r="AS1023">
            <v>0</v>
          </cell>
          <cell r="AT1023">
            <v>0</v>
          </cell>
        </row>
        <row r="1024">
          <cell r="A1024" t="str">
            <v>ULHP Fuel TradingCash &amp; Cash Equivalents (No Intercompany)</v>
          </cell>
          <cell r="B1024" t="str">
            <v>ULHP Fuel Trading</v>
          </cell>
          <cell r="C1024" t="str">
            <v>Cash &amp; Cash Equivalents (No Intercompany)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P1024">
            <v>0</v>
          </cell>
          <cell r="AQ1024">
            <v>0</v>
          </cell>
          <cell r="AR1024">
            <v>0</v>
          </cell>
          <cell r="AS1024">
            <v>0</v>
          </cell>
          <cell r="AT1024">
            <v>0</v>
          </cell>
        </row>
        <row r="1025">
          <cell r="A1025" t="str">
            <v>ULHP Fuel TradingCash and cash equivalents at beginning of period (CF)</v>
          </cell>
          <cell r="B1025" t="str">
            <v>ULHP Fuel Trading</v>
          </cell>
          <cell r="C1025" t="str">
            <v>Cash and cash equivalents at beginning of period (CF)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O1025">
            <v>0</v>
          </cell>
          <cell r="AP1025">
            <v>0</v>
          </cell>
          <cell r="AQ1025">
            <v>0</v>
          </cell>
          <cell r="AR1025">
            <v>0</v>
          </cell>
          <cell r="AS1025">
            <v>0</v>
          </cell>
          <cell r="AT1025">
            <v>0</v>
          </cell>
        </row>
        <row r="1026">
          <cell r="A1026" t="str">
            <v>ULHP Fuel TradingCash and cash equivalents at end of period (CF)</v>
          </cell>
          <cell r="B1026" t="str">
            <v>ULHP Fuel Trading</v>
          </cell>
          <cell r="C1026" t="str">
            <v>Cash and cash equivalents at end of period (CF)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>
            <v>0</v>
          </cell>
          <cell r="AP1026">
            <v>0</v>
          </cell>
          <cell r="AQ1026">
            <v>0</v>
          </cell>
          <cell r="AR1026">
            <v>0</v>
          </cell>
          <cell r="AS1026">
            <v>0</v>
          </cell>
          <cell r="AT1026">
            <v>0</v>
          </cell>
        </row>
        <row r="1027">
          <cell r="A1027" t="str">
            <v>ULHP Fuel TradingChange in common stock (CF)</v>
          </cell>
          <cell r="B1027" t="str">
            <v>ULHP Fuel Trading</v>
          </cell>
          <cell r="C1027" t="str">
            <v>Change in common stock (CF)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</v>
          </cell>
          <cell r="AP1027">
            <v>0</v>
          </cell>
          <cell r="AQ1027">
            <v>0</v>
          </cell>
          <cell r="AR1027">
            <v>0</v>
          </cell>
          <cell r="AS1027">
            <v>0</v>
          </cell>
          <cell r="AT1027">
            <v>0</v>
          </cell>
        </row>
        <row r="1028">
          <cell r="A1028" t="str">
            <v>ULHP Fuel TradingChange in contributed capital (CF)</v>
          </cell>
          <cell r="B1028" t="str">
            <v>ULHP Fuel Trading</v>
          </cell>
          <cell r="C1028" t="str">
            <v>Change in contributed capital (CF)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>
            <v>0</v>
          </cell>
          <cell r="AP1028">
            <v>0</v>
          </cell>
          <cell r="AQ1028">
            <v>0</v>
          </cell>
          <cell r="AR1028">
            <v>0</v>
          </cell>
          <cell r="AS1028">
            <v>0</v>
          </cell>
          <cell r="AT1028">
            <v>0</v>
          </cell>
        </row>
        <row r="1029">
          <cell r="A1029" t="str">
            <v>ULHP Fuel TradingChange in net position of energy risk management activities (CF)</v>
          </cell>
          <cell r="B1029" t="str">
            <v>ULHP Fuel Trading</v>
          </cell>
          <cell r="C1029" t="str">
            <v>Change in net position of energy risk management activities (CF)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0</v>
          </cell>
          <cell r="AQ1029">
            <v>0</v>
          </cell>
          <cell r="AR1029">
            <v>0</v>
          </cell>
          <cell r="AS1029">
            <v>0</v>
          </cell>
          <cell r="AT1029">
            <v>0</v>
          </cell>
        </row>
        <row r="1030">
          <cell r="A1030" t="str">
            <v>ULHP Fuel TradingChange in short-term debt (CF)</v>
          </cell>
          <cell r="B1030" t="str">
            <v>ULHP Fuel Trading</v>
          </cell>
          <cell r="C1030" t="str">
            <v>Change in short-term debt (CF)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0</v>
          </cell>
          <cell r="AQ1030">
            <v>0</v>
          </cell>
          <cell r="AR1030">
            <v>0</v>
          </cell>
          <cell r="AS1030">
            <v>0</v>
          </cell>
          <cell r="AT1030">
            <v>0</v>
          </cell>
        </row>
        <row r="1031">
          <cell r="A1031" t="str">
            <v>ULHP Fuel TradingConstruction expenditures (lncl AFUDC) (CF)</v>
          </cell>
          <cell r="B1031" t="str">
            <v>ULHP Fuel Trading</v>
          </cell>
          <cell r="C1031" t="str">
            <v>Construction expenditures (lncl AFUDC) (CF)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>
            <v>0</v>
          </cell>
          <cell r="AP1031">
            <v>0</v>
          </cell>
          <cell r="AQ1031">
            <v>0</v>
          </cell>
          <cell r="AR1031">
            <v>0</v>
          </cell>
          <cell r="AS1031">
            <v>0</v>
          </cell>
          <cell r="AT1031">
            <v>0</v>
          </cell>
        </row>
        <row r="1032">
          <cell r="A1032" t="str">
            <v>ULHP Fuel TradingCost of Removal (CF)</v>
          </cell>
          <cell r="B1032" t="str">
            <v>ULHP Fuel Trading</v>
          </cell>
          <cell r="C1032" t="str">
            <v>Cost of Removal (CF)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0</v>
          </cell>
          <cell r="AQ1032">
            <v>0</v>
          </cell>
          <cell r="AR1032">
            <v>0</v>
          </cell>
          <cell r="AS1032">
            <v>0</v>
          </cell>
          <cell r="AT1032">
            <v>0</v>
          </cell>
        </row>
        <row r="1033">
          <cell r="A1033" t="str">
            <v>ULHP Fuel TradingCumulative effect of a change in accounting principles, net of tax (CF)</v>
          </cell>
          <cell r="B1033" t="str">
            <v>ULHP Fuel Trading</v>
          </cell>
          <cell r="C1033" t="str">
            <v>Cumulative effect of a change in accounting principles, net of tax (CF)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0</v>
          </cell>
          <cell r="AQ1033">
            <v>0</v>
          </cell>
          <cell r="AR1033">
            <v>0</v>
          </cell>
          <cell r="AS1033">
            <v>0</v>
          </cell>
          <cell r="AT1033">
            <v>0</v>
          </cell>
        </row>
        <row r="1034">
          <cell r="A1034" t="str">
            <v>ULHP Fuel TradingCumulative effect of a change in acctg principles net of tax</v>
          </cell>
          <cell r="B1034" t="str">
            <v>ULHP Fuel Trading</v>
          </cell>
          <cell r="C1034" t="str">
            <v>Cumulative effect of a change in acctg principles net of tax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0</v>
          </cell>
          <cell r="AQ1034">
            <v>0</v>
          </cell>
          <cell r="AR1034">
            <v>0</v>
          </cell>
          <cell r="AS1034">
            <v>0</v>
          </cell>
          <cell r="AT1034">
            <v>0</v>
          </cell>
        </row>
        <row r="1035">
          <cell r="A1035" t="str">
            <v>ULHP Fuel TradingDeferred costs under gas recovery mechanism (CF)</v>
          </cell>
          <cell r="B1035" t="str">
            <v>ULHP Fuel Trading</v>
          </cell>
          <cell r="C1035" t="str">
            <v>Deferred costs under gas recovery mechanism (CF)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AS1035">
            <v>0</v>
          </cell>
          <cell r="AT1035">
            <v>0</v>
          </cell>
        </row>
        <row r="1036">
          <cell r="A1036" t="str">
            <v>ULHP Fuel TradingDeferred Fuel</v>
          </cell>
          <cell r="B1036" t="str">
            <v>ULHP Fuel Trading</v>
          </cell>
          <cell r="C1036" t="str">
            <v>Deferred Fuel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P1036">
            <v>0</v>
          </cell>
          <cell r="AQ1036">
            <v>0</v>
          </cell>
          <cell r="AR1036">
            <v>0</v>
          </cell>
          <cell r="AS1036">
            <v>0</v>
          </cell>
          <cell r="AT1036">
            <v>0</v>
          </cell>
        </row>
        <row r="1037">
          <cell r="A1037" t="str">
            <v>ULHP Fuel TradingDeferred income taxes and investment tax credits - net (CF)</v>
          </cell>
          <cell r="B1037" t="str">
            <v>ULHP Fuel Trading</v>
          </cell>
          <cell r="C1037" t="str">
            <v>Deferred income taxes and investment tax credits - net (CF)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0</v>
          </cell>
          <cell r="AQ1037">
            <v>0</v>
          </cell>
          <cell r="AR1037">
            <v>0</v>
          </cell>
          <cell r="AS1037">
            <v>0</v>
          </cell>
          <cell r="AT1037">
            <v>0</v>
          </cell>
        </row>
        <row r="1038">
          <cell r="A1038" t="str">
            <v>ULHP Fuel TradingDepreciation - Book Total</v>
          </cell>
          <cell r="B1038" t="str">
            <v>ULHP Fuel Trading</v>
          </cell>
          <cell r="C1038" t="str">
            <v>Depreciation - Book Total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P1038">
            <v>0</v>
          </cell>
          <cell r="AQ1038">
            <v>0</v>
          </cell>
          <cell r="AR1038">
            <v>0</v>
          </cell>
          <cell r="AS1038">
            <v>0</v>
          </cell>
          <cell r="AT1038">
            <v>0</v>
          </cell>
        </row>
        <row r="1039">
          <cell r="A1039" t="str">
            <v>ULHP Fuel TradingDepreciation (CF)</v>
          </cell>
          <cell r="B1039" t="str">
            <v>ULHP Fuel Trading</v>
          </cell>
          <cell r="C1039" t="str">
            <v>Depreciation (CF)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P1039">
            <v>0</v>
          </cell>
          <cell r="AQ1039">
            <v>0</v>
          </cell>
          <cell r="AR1039">
            <v>0</v>
          </cell>
          <cell r="AS1039">
            <v>0</v>
          </cell>
          <cell r="AT1039">
            <v>0</v>
          </cell>
        </row>
        <row r="1040">
          <cell r="A1040" t="str">
            <v>ULHP Fuel TradingDepreciation Expense - Utility</v>
          </cell>
          <cell r="B1040" t="str">
            <v>ULHP Fuel Trading</v>
          </cell>
          <cell r="C1040" t="str">
            <v>Depreciation Expense - Utility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P1040">
            <v>0</v>
          </cell>
          <cell r="AQ1040">
            <v>0</v>
          </cell>
          <cell r="AR1040">
            <v>0</v>
          </cell>
          <cell r="AS1040">
            <v>0</v>
          </cell>
          <cell r="AT1040">
            <v>0</v>
          </cell>
        </row>
        <row r="1041">
          <cell r="A1041" t="str">
            <v>ULHP Fuel TradingDiscontinued Operations Net of Tax</v>
          </cell>
          <cell r="B1041" t="str">
            <v>ULHP Fuel Trading</v>
          </cell>
          <cell r="C1041" t="str">
            <v>Discontinued Operations Net of Tax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O1041">
            <v>0</v>
          </cell>
          <cell r="AP1041">
            <v>0</v>
          </cell>
          <cell r="AQ1041">
            <v>0</v>
          </cell>
          <cell r="AR1041">
            <v>0</v>
          </cell>
          <cell r="AS1041">
            <v>0</v>
          </cell>
          <cell r="AT1041">
            <v>0</v>
          </cell>
        </row>
        <row r="1042">
          <cell r="A1042" t="str">
            <v>ULHP Fuel TradingDividends on common stock and Preferred Stock (CF)</v>
          </cell>
          <cell r="B1042" t="str">
            <v>ULHP Fuel Trading</v>
          </cell>
          <cell r="C1042" t="str">
            <v>Dividends on common stock and Preferred Stock (CF)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O1042">
            <v>0</v>
          </cell>
          <cell r="AP1042">
            <v>0</v>
          </cell>
          <cell r="AQ1042">
            <v>0</v>
          </cell>
          <cell r="AR1042">
            <v>0</v>
          </cell>
          <cell r="AS1042">
            <v>0</v>
          </cell>
          <cell r="AT1042">
            <v>0</v>
          </cell>
        </row>
        <row r="1043">
          <cell r="A1043" t="str">
            <v>ULHP Fuel TradingDividends Payable</v>
          </cell>
          <cell r="B1043" t="str">
            <v>ULHP Fuel Trading</v>
          </cell>
          <cell r="C1043" t="str">
            <v>Dividends Payable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P1043">
            <v>0</v>
          </cell>
          <cell r="AQ1043">
            <v>0</v>
          </cell>
          <cell r="AR1043">
            <v>0</v>
          </cell>
          <cell r="AS1043">
            <v>0</v>
          </cell>
          <cell r="AT1043">
            <v>0</v>
          </cell>
        </row>
        <row r="1044">
          <cell r="A1044" t="str">
            <v>ULHP Fuel TradingEBIT</v>
          </cell>
          <cell r="B1044" t="str">
            <v>ULHP Fuel Trading</v>
          </cell>
          <cell r="C1044" t="str">
            <v>EBIT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AS1044">
            <v>0</v>
          </cell>
          <cell r="AT1044">
            <v>0</v>
          </cell>
        </row>
        <row r="1045">
          <cell r="A1045" t="str">
            <v>ULHP Fuel TradingEBIT</v>
          </cell>
          <cell r="B1045" t="str">
            <v>ULHP Fuel Trading</v>
          </cell>
          <cell r="C1045" t="str">
            <v>EBIT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</v>
          </cell>
          <cell r="AQ1045">
            <v>0</v>
          </cell>
          <cell r="AR1045">
            <v>0</v>
          </cell>
          <cell r="AS1045">
            <v>0</v>
          </cell>
          <cell r="AT1045">
            <v>0</v>
          </cell>
        </row>
        <row r="1046">
          <cell r="A1046" t="str">
            <v>ULHP Fuel TradingEmission Allowances-Total</v>
          </cell>
          <cell r="B1046" t="str">
            <v>ULHP Fuel Trading</v>
          </cell>
          <cell r="C1046" t="str">
            <v>Emission Allowances-Total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O1046">
            <v>0</v>
          </cell>
          <cell r="AP1046">
            <v>0</v>
          </cell>
          <cell r="AQ1046">
            <v>0</v>
          </cell>
          <cell r="AR1046">
            <v>0</v>
          </cell>
          <cell r="AS1046">
            <v>0</v>
          </cell>
          <cell r="AT1046">
            <v>0</v>
          </cell>
        </row>
        <row r="1047">
          <cell r="A1047" t="str">
            <v>ULHP Fuel TradingEnergy Risk Management - current assets</v>
          </cell>
          <cell r="B1047" t="str">
            <v>ULHP Fuel Trading</v>
          </cell>
          <cell r="C1047" t="str">
            <v>Energy Risk Management - current assets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P1047">
            <v>0</v>
          </cell>
          <cell r="AQ1047">
            <v>0</v>
          </cell>
          <cell r="AR1047">
            <v>0</v>
          </cell>
          <cell r="AS1047">
            <v>0</v>
          </cell>
          <cell r="AT1047">
            <v>0</v>
          </cell>
        </row>
        <row r="1048">
          <cell r="A1048" t="str">
            <v>ULHP Fuel TradingEnergy risk management - Current Liabilities</v>
          </cell>
          <cell r="B1048" t="str">
            <v>ULHP Fuel Trading</v>
          </cell>
          <cell r="C1048" t="str">
            <v>Energy risk management - Current Liabilities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P1048">
            <v>0</v>
          </cell>
          <cell r="AQ1048">
            <v>0</v>
          </cell>
          <cell r="AR1048">
            <v>0</v>
          </cell>
          <cell r="AS1048">
            <v>0</v>
          </cell>
          <cell r="AT1048">
            <v>0</v>
          </cell>
        </row>
        <row r="1049">
          <cell r="A1049" t="str">
            <v>ULHP Fuel TradingEnergy risk management - non current assets</v>
          </cell>
          <cell r="B1049" t="str">
            <v>ULHP Fuel Trading</v>
          </cell>
          <cell r="C1049" t="str">
            <v>Energy risk management - non current assets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P1049">
            <v>0</v>
          </cell>
          <cell r="AQ1049">
            <v>0</v>
          </cell>
          <cell r="AR1049">
            <v>0</v>
          </cell>
          <cell r="AS1049">
            <v>0</v>
          </cell>
          <cell r="AT1049">
            <v>0</v>
          </cell>
        </row>
        <row r="1050">
          <cell r="A1050" t="str">
            <v>ULHP Fuel TradingEnergy risk management - non current liabilities</v>
          </cell>
          <cell r="B1050" t="str">
            <v>ULHP Fuel Trading</v>
          </cell>
          <cell r="C1050" t="str">
            <v>Energy risk management - non current liabilities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P1050">
            <v>0</v>
          </cell>
          <cell r="AQ1050">
            <v>0</v>
          </cell>
          <cell r="AR1050">
            <v>0</v>
          </cell>
          <cell r="AS1050">
            <v>0</v>
          </cell>
          <cell r="AT1050">
            <v>0</v>
          </cell>
        </row>
        <row r="1051">
          <cell r="A1051" t="str">
            <v>ULHP Fuel TradingEquity in earnings (losses) of unconsolidated subsidiaries</v>
          </cell>
          <cell r="B1051" t="str">
            <v>ULHP Fuel Trading</v>
          </cell>
          <cell r="C1051" t="str">
            <v>Equity in earnings (losses) of unconsolidated subsidiaries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P1051">
            <v>0</v>
          </cell>
          <cell r="AQ1051">
            <v>0</v>
          </cell>
          <cell r="AR1051">
            <v>0</v>
          </cell>
          <cell r="AS1051">
            <v>0</v>
          </cell>
          <cell r="AT1051">
            <v>0</v>
          </cell>
        </row>
        <row r="1052">
          <cell r="A1052" t="str">
            <v>ULHP Fuel TradingEquity in earnings of unconsolidated subsidiaries (CF)</v>
          </cell>
          <cell r="B1052" t="str">
            <v>ULHP Fuel Trading</v>
          </cell>
          <cell r="C1052" t="str">
            <v>Equity in earnings of unconsolidated subsidiaries (CF)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P1052">
            <v>0</v>
          </cell>
          <cell r="AQ1052">
            <v>0</v>
          </cell>
          <cell r="AR1052">
            <v>0</v>
          </cell>
          <cell r="AS1052">
            <v>0</v>
          </cell>
          <cell r="AT1052">
            <v>0</v>
          </cell>
        </row>
        <row r="1053">
          <cell r="A1053" t="str">
            <v>ULHP Fuel TradingFederal Taxes - Above</v>
          </cell>
          <cell r="B1053" t="str">
            <v>ULHP Fuel Trading</v>
          </cell>
          <cell r="C1053" t="str">
            <v>Federal Taxes - Above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P1053">
            <v>0</v>
          </cell>
          <cell r="AQ1053">
            <v>0</v>
          </cell>
          <cell r="AR1053">
            <v>0</v>
          </cell>
          <cell r="AS1053">
            <v>0</v>
          </cell>
          <cell r="AT1053">
            <v>0</v>
          </cell>
        </row>
        <row r="1054">
          <cell r="A1054" t="str">
            <v>ULHP Fuel TradingFuel Inventory</v>
          </cell>
          <cell r="B1054" t="str">
            <v>ULHP Fuel Trading</v>
          </cell>
          <cell r="C1054" t="str">
            <v>Fuel Inventory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</v>
          </cell>
          <cell r="AQ1054">
            <v>0</v>
          </cell>
          <cell r="AR1054">
            <v>0</v>
          </cell>
          <cell r="AS1054">
            <v>0</v>
          </cell>
          <cell r="AT1054">
            <v>0</v>
          </cell>
        </row>
        <row r="1055">
          <cell r="A1055" t="str">
            <v>ULHP Fuel TradingFuel used in electric production</v>
          </cell>
          <cell r="B1055" t="str">
            <v>ULHP Fuel Trading</v>
          </cell>
          <cell r="C1055" t="str">
            <v>Fuel used in electric production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0</v>
          </cell>
          <cell r="AP1055">
            <v>0</v>
          </cell>
          <cell r="AQ1055">
            <v>0</v>
          </cell>
          <cell r="AR1055">
            <v>0</v>
          </cell>
          <cell r="AS1055">
            <v>0</v>
          </cell>
          <cell r="AT1055">
            <v>0</v>
          </cell>
        </row>
        <row r="1056">
          <cell r="A1056" t="str">
            <v>ULHP Fuel TradingGain/Loss on Sale of Assets (CF)</v>
          </cell>
          <cell r="B1056" t="str">
            <v>ULHP Fuel Trading</v>
          </cell>
          <cell r="C1056" t="str">
            <v>Gain/Loss on Sale of Assets (CF)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O1056">
            <v>0</v>
          </cell>
          <cell r="AP1056">
            <v>0</v>
          </cell>
          <cell r="AQ1056">
            <v>0</v>
          </cell>
          <cell r="AR1056">
            <v>0</v>
          </cell>
          <cell r="AS1056">
            <v>0</v>
          </cell>
          <cell r="AT1056">
            <v>0</v>
          </cell>
        </row>
        <row r="1057">
          <cell r="A1057" t="str">
            <v>ULHP Fuel TradingGas Purchased</v>
          </cell>
          <cell r="B1057" t="str">
            <v>ULHP Fuel Trading</v>
          </cell>
          <cell r="C1057" t="str">
            <v>Gas Purchased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  <cell r="AM1057">
            <v>0</v>
          </cell>
          <cell r="AN1057">
            <v>0</v>
          </cell>
          <cell r="AO1057">
            <v>0</v>
          </cell>
          <cell r="AP1057">
            <v>0</v>
          </cell>
          <cell r="AQ1057">
            <v>0</v>
          </cell>
          <cell r="AR1057">
            <v>0</v>
          </cell>
          <cell r="AS1057">
            <v>0</v>
          </cell>
          <cell r="AT1057">
            <v>0</v>
          </cell>
        </row>
        <row r="1058">
          <cell r="A1058" t="str">
            <v>ULHP Fuel TradingIncome before Disc Ops &amp; Cumulative eff. Of chg in acctg principles</v>
          </cell>
          <cell r="B1058" t="str">
            <v>ULHP Fuel Trading</v>
          </cell>
          <cell r="C1058" t="str">
            <v>Income before Disc Ops &amp; Cumulative eff. Of chg in acctg principles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  <cell r="AM1058">
            <v>0</v>
          </cell>
          <cell r="AN1058">
            <v>0</v>
          </cell>
          <cell r="AO1058">
            <v>0</v>
          </cell>
          <cell r="AP1058">
            <v>0</v>
          </cell>
          <cell r="AQ1058">
            <v>0</v>
          </cell>
          <cell r="AR1058">
            <v>0</v>
          </cell>
          <cell r="AS1058">
            <v>0</v>
          </cell>
          <cell r="AT1058">
            <v>0</v>
          </cell>
        </row>
        <row r="1059">
          <cell r="A1059" t="str">
            <v>ULHP Fuel TradingIncome taxes (CF)</v>
          </cell>
          <cell r="B1059" t="str">
            <v>ULHP Fuel Trading</v>
          </cell>
          <cell r="C1059" t="str">
            <v>Income taxes (CF)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  <cell r="AM1059">
            <v>0</v>
          </cell>
          <cell r="AN1059">
            <v>0</v>
          </cell>
          <cell r="AO1059">
            <v>0</v>
          </cell>
          <cell r="AP1059">
            <v>0</v>
          </cell>
          <cell r="AQ1059">
            <v>0</v>
          </cell>
          <cell r="AR1059">
            <v>0</v>
          </cell>
          <cell r="AS1059">
            <v>0</v>
          </cell>
          <cell r="AT1059">
            <v>0</v>
          </cell>
        </row>
        <row r="1060">
          <cell r="A1060" t="str">
            <v>ULHP Fuel TradingIncome Taxes Payable</v>
          </cell>
          <cell r="B1060" t="str">
            <v>ULHP Fuel Trading</v>
          </cell>
          <cell r="C1060" t="str">
            <v>Income Taxes Payable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AS1060">
            <v>0</v>
          </cell>
          <cell r="AT1060">
            <v>0</v>
          </cell>
        </row>
        <row r="1061">
          <cell r="A1061" t="str">
            <v>ULHP Fuel TradingInterest (net of amount capitalized) (CF)</v>
          </cell>
          <cell r="B1061" t="str">
            <v>ULHP Fuel Trading</v>
          </cell>
          <cell r="C1061" t="str">
            <v>Interest (net of amount capitalized) (CF)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  <cell r="AM1061">
            <v>0</v>
          </cell>
          <cell r="AN1061">
            <v>0</v>
          </cell>
          <cell r="AO1061">
            <v>0</v>
          </cell>
          <cell r="AP1061">
            <v>0</v>
          </cell>
          <cell r="AQ1061">
            <v>0</v>
          </cell>
          <cell r="AR1061">
            <v>0</v>
          </cell>
          <cell r="AS1061">
            <v>0</v>
          </cell>
          <cell r="AT1061">
            <v>0</v>
          </cell>
        </row>
        <row r="1062">
          <cell r="A1062" t="str">
            <v>ULHP Fuel TradingInterest Income</v>
          </cell>
          <cell r="B1062" t="str">
            <v>ULHP Fuel Trading</v>
          </cell>
          <cell r="C1062" t="str">
            <v>Interest Income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AS1062">
            <v>0</v>
          </cell>
          <cell r="AT1062">
            <v>0</v>
          </cell>
        </row>
        <row r="1063">
          <cell r="A1063" t="str">
            <v>ULHP Fuel TradingInterest on long term debt - TOTAL</v>
          </cell>
          <cell r="B1063" t="str">
            <v>ULHP Fuel Trading</v>
          </cell>
          <cell r="C1063" t="str">
            <v>Interest on long term debt - TOTAL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T1063">
            <v>0</v>
          </cell>
        </row>
        <row r="1064">
          <cell r="A1064" t="str">
            <v>ULHP Fuel TradingInterest on Total Short Term Debt</v>
          </cell>
          <cell r="B1064" t="str">
            <v>ULHP Fuel Trading</v>
          </cell>
          <cell r="C1064" t="str">
            <v>Interest on Total Short Term Debt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0</v>
          </cell>
          <cell r="AP1064">
            <v>0</v>
          </cell>
          <cell r="AQ1064">
            <v>0</v>
          </cell>
          <cell r="AR1064">
            <v>0</v>
          </cell>
          <cell r="AS1064">
            <v>0</v>
          </cell>
          <cell r="AT1064">
            <v>0</v>
          </cell>
        </row>
        <row r="1065">
          <cell r="A1065" t="str">
            <v>ULHP Fuel TradingInvestment in Unconsolidated Subs</v>
          </cell>
          <cell r="B1065" t="str">
            <v>ULHP Fuel Trading</v>
          </cell>
          <cell r="C1065" t="str">
            <v>Investment in Unconsolidated Subs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  <cell r="AM1065">
            <v>0</v>
          </cell>
          <cell r="AN1065">
            <v>0</v>
          </cell>
          <cell r="AO1065">
            <v>0</v>
          </cell>
          <cell r="AP1065">
            <v>0</v>
          </cell>
          <cell r="AQ1065">
            <v>0</v>
          </cell>
          <cell r="AR1065">
            <v>0</v>
          </cell>
          <cell r="AS1065">
            <v>0</v>
          </cell>
          <cell r="AT1065">
            <v>0</v>
          </cell>
        </row>
        <row r="1066">
          <cell r="A1066" t="str">
            <v>ULHP Fuel TradingIssuance of long-term debt (CF)</v>
          </cell>
          <cell r="B1066" t="str">
            <v>ULHP Fuel Trading</v>
          </cell>
          <cell r="C1066" t="str">
            <v>Issuance of long-term debt (CF)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  <cell r="AM1066">
            <v>0</v>
          </cell>
          <cell r="AN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AS1066">
            <v>0</v>
          </cell>
          <cell r="AT1066">
            <v>0</v>
          </cell>
        </row>
        <row r="1067">
          <cell r="A1067" t="str">
            <v>ULHP Fuel TradingIssuance of preferred stock (CF)</v>
          </cell>
          <cell r="B1067" t="str">
            <v>ULHP Fuel Trading</v>
          </cell>
          <cell r="C1067" t="str">
            <v>Issuance of preferred stock (CF)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  <cell r="AM1067">
            <v>0</v>
          </cell>
          <cell r="AN1067">
            <v>0</v>
          </cell>
          <cell r="AO1067">
            <v>0</v>
          </cell>
          <cell r="AP1067">
            <v>0</v>
          </cell>
          <cell r="AQ1067">
            <v>0</v>
          </cell>
          <cell r="AR1067">
            <v>0</v>
          </cell>
          <cell r="AS1067">
            <v>0</v>
          </cell>
          <cell r="AT1067">
            <v>0</v>
          </cell>
        </row>
        <row r="1068">
          <cell r="A1068" t="str">
            <v>ULHP Fuel TradingMaterials and Supplies</v>
          </cell>
          <cell r="B1068" t="str">
            <v>ULHP Fuel Trading</v>
          </cell>
          <cell r="C1068" t="str">
            <v>Materials and Supplies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  <cell r="AM1068">
            <v>0</v>
          </cell>
          <cell r="AN1068">
            <v>0</v>
          </cell>
          <cell r="AO1068">
            <v>0</v>
          </cell>
          <cell r="AP1068">
            <v>0</v>
          </cell>
          <cell r="AQ1068">
            <v>0</v>
          </cell>
          <cell r="AR1068">
            <v>0</v>
          </cell>
          <cell r="AS1068">
            <v>0</v>
          </cell>
          <cell r="AT1068">
            <v>0</v>
          </cell>
        </row>
        <row r="1069">
          <cell r="A1069" t="str">
            <v>ULHP Fuel TradingMaterials, supplies, and fuel (CF)</v>
          </cell>
          <cell r="B1069" t="str">
            <v>ULHP Fuel Trading</v>
          </cell>
          <cell r="C1069" t="str">
            <v>Materials, supplies, and fuel (CF)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  <cell r="AM1069">
            <v>0</v>
          </cell>
          <cell r="AN1069">
            <v>0</v>
          </cell>
          <cell r="AO1069">
            <v>0</v>
          </cell>
          <cell r="AP1069">
            <v>0</v>
          </cell>
          <cell r="AQ1069">
            <v>0</v>
          </cell>
          <cell r="AR1069">
            <v>0</v>
          </cell>
          <cell r="AS1069">
            <v>0</v>
          </cell>
          <cell r="AT1069">
            <v>0</v>
          </cell>
        </row>
        <row r="1070">
          <cell r="A1070" t="str">
            <v>ULHP Fuel TradingMinority Interest</v>
          </cell>
          <cell r="B1070" t="str">
            <v>ULHP Fuel Trading</v>
          </cell>
          <cell r="C1070" t="str">
            <v>Minority Interest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  <cell r="AM1070">
            <v>0</v>
          </cell>
          <cell r="AN1070">
            <v>0</v>
          </cell>
          <cell r="AO1070">
            <v>0</v>
          </cell>
          <cell r="AP1070">
            <v>0</v>
          </cell>
          <cell r="AQ1070">
            <v>0</v>
          </cell>
          <cell r="AR1070">
            <v>0</v>
          </cell>
          <cell r="AS1070">
            <v>0</v>
          </cell>
          <cell r="AT1070">
            <v>0</v>
          </cell>
        </row>
        <row r="1071">
          <cell r="A1071" t="str">
            <v>ULHP Fuel TradingMinority Interest Balance</v>
          </cell>
          <cell r="B1071" t="str">
            <v>ULHP Fuel Trading</v>
          </cell>
          <cell r="C1071" t="str">
            <v>Minority Interest Balance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AS1071">
            <v>0</v>
          </cell>
          <cell r="AT1071">
            <v>0</v>
          </cell>
        </row>
        <row r="1072">
          <cell r="A1072" t="str">
            <v>ULHP Fuel TradingNatural Gas in Storage</v>
          </cell>
          <cell r="B1072" t="str">
            <v>ULHP Fuel Trading</v>
          </cell>
          <cell r="C1072" t="str">
            <v>Natural Gas in Storage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P1072">
            <v>0</v>
          </cell>
          <cell r="AQ1072">
            <v>0</v>
          </cell>
          <cell r="AR1072">
            <v>0</v>
          </cell>
          <cell r="AS1072">
            <v>0</v>
          </cell>
          <cell r="AT1072">
            <v>0</v>
          </cell>
        </row>
        <row r="1073">
          <cell r="A1073" t="str">
            <v>ULHP Fuel TradingNet cash provided by (used in) financing activities (CF)</v>
          </cell>
          <cell r="B1073" t="str">
            <v>ULHP Fuel Trading</v>
          </cell>
          <cell r="C1073" t="str">
            <v>Net cash provided by (used in) financing activities (CF)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  <cell r="AM1073">
            <v>0</v>
          </cell>
          <cell r="AN1073">
            <v>0</v>
          </cell>
          <cell r="AO1073">
            <v>0</v>
          </cell>
          <cell r="AP1073">
            <v>0</v>
          </cell>
          <cell r="AQ1073">
            <v>0</v>
          </cell>
          <cell r="AR1073">
            <v>0</v>
          </cell>
          <cell r="AS1073">
            <v>0</v>
          </cell>
          <cell r="AT1073">
            <v>0</v>
          </cell>
        </row>
        <row r="1074">
          <cell r="A1074" t="str">
            <v>ULHP Fuel TradingNet cash provided by (used in) investing activities (CF)</v>
          </cell>
          <cell r="B1074" t="str">
            <v>ULHP Fuel Trading</v>
          </cell>
          <cell r="C1074" t="str">
            <v>Net cash provided by (used in) investing activities (CF)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  <cell r="AM1074">
            <v>0</v>
          </cell>
          <cell r="AN1074">
            <v>0</v>
          </cell>
          <cell r="AO1074">
            <v>0</v>
          </cell>
          <cell r="AP1074">
            <v>0</v>
          </cell>
          <cell r="AQ1074">
            <v>0</v>
          </cell>
          <cell r="AR1074">
            <v>0</v>
          </cell>
          <cell r="AS1074">
            <v>0</v>
          </cell>
          <cell r="AT1074">
            <v>0</v>
          </cell>
        </row>
        <row r="1075">
          <cell r="A1075" t="str">
            <v>ULHP Fuel TradingNet cash provided by (used in) operating activities (CF)</v>
          </cell>
          <cell r="B1075" t="str">
            <v>ULHP Fuel Trading</v>
          </cell>
          <cell r="C1075" t="str">
            <v>Net cash provided by (used in) operating activities (CF)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>
            <v>0</v>
          </cell>
          <cell r="AP1075">
            <v>0</v>
          </cell>
          <cell r="AQ1075">
            <v>0</v>
          </cell>
          <cell r="AR1075">
            <v>0</v>
          </cell>
          <cell r="AS1075">
            <v>0</v>
          </cell>
          <cell r="AT1075">
            <v>0</v>
          </cell>
        </row>
        <row r="1076">
          <cell r="A1076" t="str">
            <v>ULHP Fuel TradingNet income (CF)</v>
          </cell>
          <cell r="B1076" t="str">
            <v>ULHP Fuel Trading</v>
          </cell>
          <cell r="C1076" t="str">
            <v>Net income (CF)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O1076">
            <v>0</v>
          </cell>
          <cell r="AP1076">
            <v>0</v>
          </cell>
          <cell r="AQ1076">
            <v>0</v>
          </cell>
          <cell r="AR1076">
            <v>0</v>
          </cell>
          <cell r="AS1076">
            <v>0</v>
          </cell>
          <cell r="AT1076">
            <v>0</v>
          </cell>
        </row>
        <row r="1077">
          <cell r="A1077" t="str">
            <v>ULHP Fuel TradingNet Income (Utility &amp; Non-Utility)</v>
          </cell>
          <cell r="B1077" t="str">
            <v>ULHP Fuel Trading</v>
          </cell>
          <cell r="C1077" t="str">
            <v>Net Income (Utility &amp; Non-Utility)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AS1077">
            <v>0</v>
          </cell>
          <cell r="AT1077">
            <v>0</v>
          </cell>
        </row>
        <row r="1078">
          <cell r="A1078" t="str">
            <v>ULHP Fuel TradingNet increase (decrease) in cash and cash equivalents (CF)</v>
          </cell>
          <cell r="B1078" t="str">
            <v>ULHP Fuel Trading</v>
          </cell>
          <cell r="C1078" t="str">
            <v>Net increase (decrease) in cash and cash equivalents (CF)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AS1078">
            <v>0</v>
          </cell>
          <cell r="AT1078">
            <v>0</v>
          </cell>
        </row>
        <row r="1079">
          <cell r="A1079" t="str">
            <v>ULHP Fuel TradingNet Property, Plant &amp; Equipment</v>
          </cell>
          <cell r="B1079" t="str">
            <v>ULHP Fuel Trading</v>
          </cell>
          <cell r="C1079" t="str">
            <v>Net Property, Plant &amp; Equipment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  <cell r="AM1079">
            <v>0</v>
          </cell>
          <cell r="AN1079">
            <v>0</v>
          </cell>
          <cell r="AO1079">
            <v>0</v>
          </cell>
          <cell r="AP1079">
            <v>0</v>
          </cell>
          <cell r="AQ1079">
            <v>0</v>
          </cell>
          <cell r="AR1079">
            <v>0</v>
          </cell>
          <cell r="AS1079">
            <v>0</v>
          </cell>
          <cell r="AT1079">
            <v>0</v>
          </cell>
        </row>
        <row r="1080">
          <cell r="A1080" t="str">
            <v>ULHP Fuel TradingNotes Payable - to affiliated companies</v>
          </cell>
          <cell r="B1080" t="str">
            <v>ULHP Fuel Trading</v>
          </cell>
          <cell r="C1080" t="str">
            <v>Notes Payable - to affiliated companies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P1080">
            <v>0</v>
          </cell>
          <cell r="AQ1080">
            <v>0</v>
          </cell>
          <cell r="AR1080">
            <v>0</v>
          </cell>
          <cell r="AS1080">
            <v>0</v>
          </cell>
          <cell r="AT1080">
            <v>0</v>
          </cell>
        </row>
        <row r="1081">
          <cell r="A1081" t="str">
            <v>ULHP Fuel TradingNotes payable &amp; other short term obligations</v>
          </cell>
          <cell r="B1081" t="str">
            <v>ULHP Fuel Trading</v>
          </cell>
          <cell r="C1081" t="str">
            <v>Notes payable &amp; other short term obligations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AS1081">
            <v>0</v>
          </cell>
          <cell r="AT1081">
            <v>0</v>
          </cell>
        </row>
        <row r="1082">
          <cell r="A1082" t="str">
            <v>ULHP Fuel TradingNotes Receivable</v>
          </cell>
          <cell r="B1082" t="str">
            <v>ULHP Fuel Trading</v>
          </cell>
          <cell r="C1082" t="str">
            <v>Notes Receivable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P1082">
            <v>0</v>
          </cell>
          <cell r="AQ1082">
            <v>0</v>
          </cell>
          <cell r="AR1082">
            <v>0</v>
          </cell>
          <cell r="AS1082">
            <v>0</v>
          </cell>
          <cell r="AT1082">
            <v>0</v>
          </cell>
        </row>
        <row r="1083">
          <cell r="A1083" t="str">
            <v>ULHP Fuel TradingNotes Receivable - From Affiliated Companies</v>
          </cell>
          <cell r="B1083" t="str">
            <v>ULHP Fuel Trading</v>
          </cell>
          <cell r="C1083" t="str">
            <v>Notes Receivable - From Affiliated Companies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P1083">
            <v>0</v>
          </cell>
          <cell r="AQ1083">
            <v>0</v>
          </cell>
          <cell r="AR1083">
            <v>0</v>
          </cell>
          <cell r="AS1083">
            <v>0</v>
          </cell>
          <cell r="AT1083">
            <v>0</v>
          </cell>
        </row>
        <row r="1084">
          <cell r="A1084" t="str">
            <v>ULHP Fuel TradingOff-System Sales</v>
          </cell>
          <cell r="B1084" t="str">
            <v>ULHP Fuel Trading</v>
          </cell>
          <cell r="C1084" t="str">
            <v>Off-System Sales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AS1084">
            <v>0</v>
          </cell>
          <cell r="AT1084">
            <v>0</v>
          </cell>
        </row>
        <row r="1085">
          <cell r="A1085" t="str">
            <v>ULHP Fuel TradingOperating Income (Utility Only)</v>
          </cell>
          <cell r="B1085" t="str">
            <v>ULHP Fuel Trading</v>
          </cell>
          <cell r="C1085" t="str">
            <v>Operating Income (Utility Only)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O1085">
            <v>0</v>
          </cell>
          <cell r="AP1085">
            <v>0</v>
          </cell>
          <cell r="AQ1085">
            <v>0</v>
          </cell>
          <cell r="AR1085">
            <v>0</v>
          </cell>
          <cell r="AS1085">
            <v>0</v>
          </cell>
          <cell r="AT1085">
            <v>0</v>
          </cell>
        </row>
        <row r="1086">
          <cell r="A1086" t="str">
            <v>ULHP Fuel TradingOther - Net Total</v>
          </cell>
          <cell r="B1086" t="str">
            <v>ULHP Fuel Trading</v>
          </cell>
          <cell r="C1086" t="str">
            <v>Other - Net Total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P1086">
            <v>0</v>
          </cell>
          <cell r="AQ1086">
            <v>0</v>
          </cell>
          <cell r="AR1086">
            <v>0</v>
          </cell>
          <cell r="AS1086">
            <v>0</v>
          </cell>
          <cell r="AT1086">
            <v>0</v>
          </cell>
        </row>
        <row r="1087">
          <cell r="A1087" t="str">
            <v>ULHP Fuel TradingOther - Non-Current Liabilities</v>
          </cell>
          <cell r="B1087" t="str">
            <v>ULHP Fuel Trading</v>
          </cell>
          <cell r="C1087" t="str">
            <v>Other - Non-Current Liabilities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P1087">
            <v>0</v>
          </cell>
          <cell r="AQ1087">
            <v>0</v>
          </cell>
          <cell r="AR1087">
            <v>0</v>
          </cell>
          <cell r="AS1087">
            <v>0</v>
          </cell>
          <cell r="AT1087">
            <v>0</v>
          </cell>
        </row>
        <row r="1088">
          <cell r="A1088" t="str">
            <v>ULHP Fuel TradingOther Assets - Other</v>
          </cell>
          <cell r="B1088" t="str">
            <v>ULHP Fuel Trading</v>
          </cell>
          <cell r="C1088" t="str">
            <v>Other Assets - Other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P1088">
            <v>0</v>
          </cell>
          <cell r="AQ1088">
            <v>0</v>
          </cell>
          <cell r="AR1088">
            <v>0</v>
          </cell>
          <cell r="AS1088">
            <v>0</v>
          </cell>
          <cell r="AT1088">
            <v>0</v>
          </cell>
        </row>
        <row r="1089">
          <cell r="A1089" t="str">
            <v>ULHP Fuel TradingOther assets (CF)</v>
          </cell>
          <cell r="B1089" t="str">
            <v>ULHP Fuel Trading</v>
          </cell>
          <cell r="C1089" t="str">
            <v>Other assets (CF)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P1089">
            <v>0</v>
          </cell>
          <cell r="AQ1089">
            <v>0</v>
          </cell>
          <cell r="AR1089">
            <v>0</v>
          </cell>
          <cell r="AS1089">
            <v>0</v>
          </cell>
          <cell r="AT1089">
            <v>0</v>
          </cell>
        </row>
        <row r="1090">
          <cell r="A1090" t="str">
            <v>ULHP Fuel TradingOther Current Liabilities</v>
          </cell>
          <cell r="B1090" t="str">
            <v>ULHP Fuel Trading</v>
          </cell>
          <cell r="C1090" t="str">
            <v>Other Current Liabilities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P1090">
            <v>0</v>
          </cell>
          <cell r="AQ1090">
            <v>0</v>
          </cell>
          <cell r="AR1090">
            <v>0</v>
          </cell>
          <cell r="AS1090">
            <v>0</v>
          </cell>
          <cell r="AT1090">
            <v>0</v>
          </cell>
        </row>
        <row r="1091">
          <cell r="A1091" t="str">
            <v>ULHP Fuel TradingOther Electric Revenues</v>
          </cell>
          <cell r="B1091" t="str">
            <v>ULHP Fuel Trading</v>
          </cell>
          <cell r="C1091" t="str">
            <v>Other Electric Revenues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P1091">
            <v>0</v>
          </cell>
          <cell r="AQ1091">
            <v>0</v>
          </cell>
          <cell r="AR1091">
            <v>0</v>
          </cell>
          <cell r="AS1091">
            <v>0</v>
          </cell>
          <cell r="AT1091">
            <v>0</v>
          </cell>
        </row>
        <row r="1092">
          <cell r="A1092" t="str">
            <v>ULHP Fuel TradingOther Expenses</v>
          </cell>
          <cell r="B1092" t="str">
            <v>ULHP Fuel Trading</v>
          </cell>
          <cell r="C1092" t="str">
            <v>Other Expenses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P1092">
            <v>0</v>
          </cell>
          <cell r="AQ1092">
            <v>0</v>
          </cell>
          <cell r="AR1092">
            <v>0</v>
          </cell>
          <cell r="AS1092">
            <v>0</v>
          </cell>
          <cell r="AT1092">
            <v>0</v>
          </cell>
        </row>
        <row r="1093">
          <cell r="A1093" t="str">
            <v>ULHP Fuel TradingOther Expenses (Utility Only)</v>
          </cell>
          <cell r="B1093" t="str">
            <v>ULHP Fuel Trading</v>
          </cell>
          <cell r="C1093" t="str">
            <v>Other Expenses (Utility Only)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P1093">
            <v>0</v>
          </cell>
          <cell r="AQ1093">
            <v>0</v>
          </cell>
          <cell r="AR1093">
            <v>0</v>
          </cell>
          <cell r="AS1093">
            <v>0</v>
          </cell>
          <cell r="AT1093">
            <v>0</v>
          </cell>
        </row>
        <row r="1094">
          <cell r="A1094" t="str">
            <v>ULHP Fuel TradingOther Financing Expenses</v>
          </cell>
          <cell r="B1094" t="str">
            <v>ULHP Fuel Trading</v>
          </cell>
          <cell r="C1094" t="str">
            <v>Other Financing Expenses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  <cell r="AM1094">
            <v>0</v>
          </cell>
          <cell r="AN1094">
            <v>0</v>
          </cell>
          <cell r="AO1094">
            <v>0</v>
          </cell>
          <cell r="AP1094">
            <v>0</v>
          </cell>
          <cell r="AQ1094">
            <v>0</v>
          </cell>
          <cell r="AR1094">
            <v>0</v>
          </cell>
          <cell r="AS1094">
            <v>0</v>
          </cell>
          <cell r="AT1094">
            <v>0</v>
          </cell>
        </row>
        <row r="1095">
          <cell r="A1095" t="str">
            <v>ULHP Fuel TradingOther Gas Revenue</v>
          </cell>
          <cell r="B1095" t="str">
            <v>ULHP Fuel Trading</v>
          </cell>
          <cell r="C1095" t="str">
            <v>Other Gas Revenue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P1095">
            <v>0</v>
          </cell>
          <cell r="AQ1095">
            <v>0</v>
          </cell>
          <cell r="AR1095">
            <v>0</v>
          </cell>
          <cell r="AS1095">
            <v>0</v>
          </cell>
          <cell r="AT1095">
            <v>0</v>
          </cell>
        </row>
        <row r="1096">
          <cell r="A1096" t="str">
            <v>ULHP Fuel TradingOther Income</v>
          </cell>
          <cell r="B1096" t="str">
            <v>ULHP Fuel Trading</v>
          </cell>
          <cell r="C1096" t="str">
            <v>Other Income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  <cell r="AM1096">
            <v>0</v>
          </cell>
          <cell r="AN1096">
            <v>0</v>
          </cell>
          <cell r="AO1096">
            <v>0</v>
          </cell>
          <cell r="AP1096">
            <v>0</v>
          </cell>
          <cell r="AQ1096">
            <v>0</v>
          </cell>
          <cell r="AR1096">
            <v>0</v>
          </cell>
          <cell r="AS1096">
            <v>0</v>
          </cell>
          <cell r="AT1096">
            <v>0</v>
          </cell>
        </row>
        <row r="1097">
          <cell r="A1097" t="str">
            <v>ULHP Fuel TradingOther liabilities (CF)</v>
          </cell>
          <cell r="B1097" t="str">
            <v>ULHP Fuel Trading</v>
          </cell>
          <cell r="C1097" t="str">
            <v>Other liabilities (CF)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P1097">
            <v>0</v>
          </cell>
          <cell r="AQ1097">
            <v>0</v>
          </cell>
          <cell r="AR1097">
            <v>0</v>
          </cell>
          <cell r="AS1097">
            <v>0</v>
          </cell>
          <cell r="AT1097">
            <v>0</v>
          </cell>
        </row>
        <row r="1098">
          <cell r="A1098" t="str">
            <v>ULHP Fuel TradingOther Operations &amp; Maintenance Expense</v>
          </cell>
          <cell r="B1098" t="str">
            <v>ULHP Fuel Trading</v>
          </cell>
          <cell r="C1098" t="str">
            <v>Other Operations &amp; Maintenance Expense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K1098">
            <v>0</v>
          </cell>
          <cell r="AL1098">
            <v>0</v>
          </cell>
          <cell r="AM1098">
            <v>0</v>
          </cell>
          <cell r="AN1098">
            <v>0</v>
          </cell>
          <cell r="AO1098">
            <v>0</v>
          </cell>
          <cell r="AP1098">
            <v>0</v>
          </cell>
          <cell r="AQ1098">
            <v>0</v>
          </cell>
          <cell r="AR1098">
            <v>0</v>
          </cell>
          <cell r="AS1098">
            <v>0</v>
          </cell>
          <cell r="AT1098">
            <v>0</v>
          </cell>
        </row>
        <row r="1099">
          <cell r="A1099" t="str">
            <v>ULHP Fuel TradingOther Tax Expense</v>
          </cell>
          <cell r="B1099" t="str">
            <v>ULHP Fuel Trading</v>
          </cell>
          <cell r="C1099" t="str">
            <v>Other Tax Expense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0</v>
          </cell>
          <cell r="AK1099">
            <v>0</v>
          </cell>
          <cell r="AL1099">
            <v>0</v>
          </cell>
          <cell r="AM1099">
            <v>0</v>
          </cell>
          <cell r="AN1099">
            <v>0</v>
          </cell>
          <cell r="AO1099">
            <v>0</v>
          </cell>
          <cell r="AP1099">
            <v>0</v>
          </cell>
          <cell r="AQ1099">
            <v>0</v>
          </cell>
          <cell r="AR1099">
            <v>0</v>
          </cell>
          <cell r="AS1099">
            <v>0</v>
          </cell>
          <cell r="AT1099">
            <v>0</v>
          </cell>
        </row>
        <row r="1100">
          <cell r="A1100" t="str">
            <v>ULHP Fuel TradingOther Taxes Payable</v>
          </cell>
          <cell r="B1100" t="str">
            <v>ULHP Fuel Trading</v>
          </cell>
          <cell r="C1100" t="str">
            <v>Other Taxes Payable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  <cell r="AM1100">
            <v>0</v>
          </cell>
          <cell r="AN1100">
            <v>0</v>
          </cell>
          <cell r="AO1100">
            <v>0</v>
          </cell>
          <cell r="AP1100">
            <v>0</v>
          </cell>
          <cell r="AQ1100">
            <v>0</v>
          </cell>
          <cell r="AR1100">
            <v>0</v>
          </cell>
          <cell r="AS1100">
            <v>0</v>
          </cell>
          <cell r="AT1100">
            <v>0</v>
          </cell>
        </row>
        <row r="1101">
          <cell r="A1101" t="str">
            <v>ULHP Fuel TradingPayroll Tax Expense - Total</v>
          </cell>
          <cell r="B1101" t="str">
            <v>ULHP Fuel Trading</v>
          </cell>
          <cell r="C1101" t="str">
            <v>Payroll Tax Expense - Total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O1101">
            <v>0</v>
          </cell>
          <cell r="AP1101">
            <v>0</v>
          </cell>
          <cell r="AQ1101">
            <v>0</v>
          </cell>
          <cell r="AR1101">
            <v>0</v>
          </cell>
          <cell r="AS1101">
            <v>0</v>
          </cell>
          <cell r="AT1101">
            <v>0</v>
          </cell>
        </row>
        <row r="1102">
          <cell r="A1102" t="str">
            <v>ULHP Fuel TradingPayroll Taxes - Utility - Total</v>
          </cell>
          <cell r="B1102" t="str">
            <v>ULHP Fuel Trading</v>
          </cell>
          <cell r="C1102" t="str">
            <v>Payroll Taxes - Utility - Total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  <cell r="AM1102">
            <v>0</v>
          </cell>
          <cell r="AN1102">
            <v>0</v>
          </cell>
          <cell r="AO1102">
            <v>0</v>
          </cell>
          <cell r="AP1102">
            <v>0</v>
          </cell>
          <cell r="AQ1102">
            <v>0</v>
          </cell>
          <cell r="AR1102">
            <v>0</v>
          </cell>
          <cell r="AS1102">
            <v>0</v>
          </cell>
          <cell r="AT1102">
            <v>0</v>
          </cell>
        </row>
        <row r="1103">
          <cell r="A1103" t="str">
            <v>ULHP Fuel TradingPreferred Stock Dividend Expense</v>
          </cell>
          <cell r="B1103" t="str">
            <v>ULHP Fuel Trading</v>
          </cell>
          <cell r="C1103" t="str">
            <v>Preferred Stock Dividend Expense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O1103">
            <v>0</v>
          </cell>
          <cell r="AP1103">
            <v>0</v>
          </cell>
          <cell r="AQ1103">
            <v>0</v>
          </cell>
          <cell r="AR1103">
            <v>0</v>
          </cell>
          <cell r="AS1103">
            <v>0</v>
          </cell>
          <cell r="AT1103">
            <v>0</v>
          </cell>
        </row>
        <row r="1104">
          <cell r="A1104" t="str">
            <v>ULHP Fuel TradingPrepayments and Other (CF)</v>
          </cell>
          <cell r="B1104" t="str">
            <v>ULHP Fuel Trading</v>
          </cell>
          <cell r="C1104" t="str">
            <v>Prepayments and Other (CF)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  <cell r="AM1104">
            <v>0</v>
          </cell>
          <cell r="AN1104">
            <v>0</v>
          </cell>
          <cell r="AO1104">
            <v>0</v>
          </cell>
          <cell r="AP1104">
            <v>0</v>
          </cell>
          <cell r="AQ1104">
            <v>0</v>
          </cell>
          <cell r="AR1104">
            <v>0</v>
          </cell>
          <cell r="AS1104">
            <v>0</v>
          </cell>
          <cell r="AT1104">
            <v>0</v>
          </cell>
        </row>
        <row r="1105">
          <cell r="A1105" t="str">
            <v>ULHP Fuel TradingPrepayments and Others</v>
          </cell>
          <cell r="B1105" t="str">
            <v>ULHP Fuel Trading</v>
          </cell>
          <cell r="C1105" t="str">
            <v>Prepayments and Others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  <cell r="AM1105">
            <v>0</v>
          </cell>
          <cell r="AN1105">
            <v>0</v>
          </cell>
          <cell r="AO1105">
            <v>0</v>
          </cell>
          <cell r="AP1105">
            <v>0</v>
          </cell>
          <cell r="AQ1105">
            <v>0</v>
          </cell>
          <cell r="AR1105">
            <v>0</v>
          </cell>
          <cell r="AS1105">
            <v>0</v>
          </cell>
          <cell r="AT1105">
            <v>0</v>
          </cell>
        </row>
        <row r="1106">
          <cell r="A1106" t="str">
            <v>ULHP Fuel TradingPretax Operating Income (Utility Only)</v>
          </cell>
          <cell r="B1106" t="str">
            <v>ULHP Fuel Trading</v>
          </cell>
          <cell r="C1106" t="str">
            <v>Pretax Operating Income (Utility Only)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  <cell r="AM1106">
            <v>0</v>
          </cell>
          <cell r="AN1106">
            <v>0</v>
          </cell>
          <cell r="AO1106">
            <v>0</v>
          </cell>
          <cell r="AP1106">
            <v>0</v>
          </cell>
          <cell r="AQ1106">
            <v>0</v>
          </cell>
          <cell r="AR1106">
            <v>0</v>
          </cell>
          <cell r="AS1106">
            <v>0</v>
          </cell>
          <cell r="AT1106">
            <v>0</v>
          </cell>
        </row>
        <row r="1107">
          <cell r="A1107" t="str">
            <v>ULHP Fuel TradingProceeds from Sale of Subs and Equity in Investments (CF)</v>
          </cell>
          <cell r="B1107" t="str">
            <v>ULHP Fuel Trading</v>
          </cell>
          <cell r="C1107" t="str">
            <v>Proceeds from Sale of Subs and Equity in Investments (CF)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  <cell r="AM1107">
            <v>0</v>
          </cell>
          <cell r="AN1107">
            <v>0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AS1107">
            <v>0</v>
          </cell>
          <cell r="AT1107">
            <v>0</v>
          </cell>
        </row>
        <row r="1108">
          <cell r="A1108" t="str">
            <v>ULHP Fuel TradingProperty Tax Expense - Total</v>
          </cell>
          <cell r="B1108" t="str">
            <v>ULHP Fuel Trading</v>
          </cell>
          <cell r="C1108" t="str">
            <v>Property Tax Expense - Total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  <cell r="AM1108">
            <v>0</v>
          </cell>
          <cell r="AN1108">
            <v>0</v>
          </cell>
          <cell r="AO1108">
            <v>0</v>
          </cell>
          <cell r="AP1108">
            <v>0</v>
          </cell>
          <cell r="AQ1108">
            <v>0</v>
          </cell>
          <cell r="AR1108">
            <v>0</v>
          </cell>
          <cell r="AS1108">
            <v>0</v>
          </cell>
          <cell r="AT1108">
            <v>0</v>
          </cell>
        </row>
        <row r="1109">
          <cell r="A1109" t="str">
            <v>ULHP Fuel TradingProperty Tax Expense - Utility</v>
          </cell>
          <cell r="B1109" t="str">
            <v>ULHP Fuel Trading</v>
          </cell>
          <cell r="C1109" t="str">
            <v>Property Tax Expense - Utility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  <cell r="AM1109">
            <v>0</v>
          </cell>
          <cell r="AN1109">
            <v>0</v>
          </cell>
          <cell r="AO1109">
            <v>0</v>
          </cell>
          <cell r="AP1109">
            <v>0</v>
          </cell>
          <cell r="AQ1109">
            <v>0</v>
          </cell>
          <cell r="AR1109">
            <v>0</v>
          </cell>
          <cell r="AS1109">
            <v>0</v>
          </cell>
          <cell r="AT1109">
            <v>0</v>
          </cell>
        </row>
        <row r="1110">
          <cell r="A1110" t="str">
            <v>ULHP Fuel TradingPurchased &amp; Exchanged Power</v>
          </cell>
          <cell r="B1110" t="str">
            <v>ULHP Fuel Trading</v>
          </cell>
          <cell r="C1110" t="str">
            <v>Purchased &amp; Exchanged Power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  <cell r="AM1110">
            <v>0</v>
          </cell>
          <cell r="AN1110">
            <v>0</v>
          </cell>
          <cell r="AO1110">
            <v>0</v>
          </cell>
          <cell r="AP1110">
            <v>0</v>
          </cell>
          <cell r="AQ1110">
            <v>0</v>
          </cell>
          <cell r="AR1110">
            <v>0</v>
          </cell>
          <cell r="AS1110">
            <v>0</v>
          </cell>
          <cell r="AT1110">
            <v>0</v>
          </cell>
        </row>
        <row r="1111">
          <cell r="A1111" t="str">
            <v>ULHP Fuel TradingRedemption of long-term debt (CF)</v>
          </cell>
          <cell r="B1111" t="str">
            <v>ULHP Fuel Trading</v>
          </cell>
          <cell r="C1111" t="str">
            <v>Redemption of long-term debt (CF)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  <cell r="AM1111">
            <v>0</v>
          </cell>
          <cell r="AN1111">
            <v>0</v>
          </cell>
          <cell r="AO1111">
            <v>0</v>
          </cell>
          <cell r="AP1111">
            <v>0</v>
          </cell>
          <cell r="AQ1111">
            <v>0</v>
          </cell>
          <cell r="AR1111">
            <v>0</v>
          </cell>
          <cell r="AS1111">
            <v>0</v>
          </cell>
          <cell r="AT1111">
            <v>0</v>
          </cell>
        </row>
        <row r="1112">
          <cell r="A1112" t="str">
            <v>ULHP Fuel TradingRegulatory Assets Amortization (CF)</v>
          </cell>
          <cell r="B1112" t="str">
            <v>ULHP Fuel Trading</v>
          </cell>
          <cell r="C1112" t="str">
            <v>Regulatory Assets Amortization (CF)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  <cell r="AM1112">
            <v>0</v>
          </cell>
          <cell r="AN1112">
            <v>0</v>
          </cell>
          <cell r="AO1112">
            <v>0</v>
          </cell>
          <cell r="AP1112">
            <v>0</v>
          </cell>
          <cell r="AQ1112">
            <v>0</v>
          </cell>
          <cell r="AR1112">
            <v>0</v>
          </cell>
          <cell r="AS1112">
            <v>0</v>
          </cell>
          <cell r="AT1112">
            <v>0</v>
          </cell>
        </row>
        <row r="1113">
          <cell r="A1113" t="str">
            <v>ULHP Fuel TradingRegulatory Assets Deferrals (CF)</v>
          </cell>
          <cell r="B1113" t="str">
            <v>ULHP Fuel Trading</v>
          </cell>
          <cell r="C1113" t="str">
            <v>Regulatory Assets Deferrals (CF)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AS1113">
            <v>0</v>
          </cell>
          <cell r="AT1113">
            <v>0</v>
          </cell>
        </row>
        <row r="1114">
          <cell r="A1114" t="str">
            <v>ULHP Fuel TradingRetirement of preferred stock (CF)</v>
          </cell>
          <cell r="B1114" t="str">
            <v>ULHP Fuel Trading</v>
          </cell>
          <cell r="C1114" t="str">
            <v>Retirement of preferred stock (CF)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  <cell r="AM1114">
            <v>0</v>
          </cell>
          <cell r="AN1114">
            <v>0</v>
          </cell>
          <cell r="AO1114">
            <v>0</v>
          </cell>
          <cell r="AP1114">
            <v>0</v>
          </cell>
          <cell r="AQ1114">
            <v>0</v>
          </cell>
          <cell r="AR1114">
            <v>0</v>
          </cell>
          <cell r="AS1114">
            <v>0</v>
          </cell>
          <cell r="AT1114">
            <v>0</v>
          </cell>
        </row>
        <row r="1115">
          <cell r="A1115" t="str">
            <v>ULHP Fuel TradingRevenue Tax Expense</v>
          </cell>
          <cell r="B1115" t="str">
            <v>ULHP Fuel Trading</v>
          </cell>
          <cell r="C1115" t="str">
            <v>Revenue Tax Expense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O1115">
            <v>0</v>
          </cell>
          <cell r="AP1115">
            <v>0</v>
          </cell>
          <cell r="AQ1115">
            <v>0</v>
          </cell>
          <cell r="AR1115">
            <v>0</v>
          </cell>
          <cell r="AS1115">
            <v>0</v>
          </cell>
          <cell r="AT1115">
            <v>0</v>
          </cell>
        </row>
        <row r="1116">
          <cell r="A1116" t="str">
            <v>ULHP Fuel TradingSales for Resale</v>
          </cell>
          <cell r="B1116" t="str">
            <v>ULHP Fuel Trading</v>
          </cell>
          <cell r="C1116" t="str">
            <v>Sales for Resale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  <cell r="AM1116">
            <v>0</v>
          </cell>
          <cell r="AN1116">
            <v>0</v>
          </cell>
          <cell r="AO1116">
            <v>0</v>
          </cell>
          <cell r="AP1116">
            <v>0</v>
          </cell>
          <cell r="AQ1116">
            <v>0</v>
          </cell>
          <cell r="AR1116">
            <v>0</v>
          </cell>
          <cell r="AS1116">
            <v>0</v>
          </cell>
          <cell r="AT1116">
            <v>0</v>
          </cell>
        </row>
        <row r="1117">
          <cell r="A1117" t="str">
            <v>ULHP Fuel TradingState Taxes - Above</v>
          </cell>
          <cell r="B1117" t="str">
            <v>ULHP Fuel Trading</v>
          </cell>
          <cell r="C1117" t="str">
            <v>State Taxes - Above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  <cell r="AM1117">
            <v>0</v>
          </cell>
          <cell r="AN1117">
            <v>0</v>
          </cell>
          <cell r="AO1117">
            <v>0</v>
          </cell>
          <cell r="AP1117">
            <v>0</v>
          </cell>
          <cell r="AQ1117">
            <v>0</v>
          </cell>
          <cell r="AR1117">
            <v>0</v>
          </cell>
          <cell r="AS1117">
            <v>0</v>
          </cell>
          <cell r="AT1117">
            <v>0</v>
          </cell>
        </row>
        <row r="1118">
          <cell r="A1118" t="str">
            <v>ULHP Fuel TradingTaxes other than income taxes total (Utility Only)</v>
          </cell>
          <cell r="B1118" t="str">
            <v>ULHP Fuel Trading</v>
          </cell>
          <cell r="C1118" t="str">
            <v>Taxes other than income taxes total (Utility Only)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O1118">
            <v>0</v>
          </cell>
          <cell r="AP1118">
            <v>0</v>
          </cell>
          <cell r="AQ1118">
            <v>0</v>
          </cell>
          <cell r="AR1118">
            <v>0</v>
          </cell>
          <cell r="AS1118">
            <v>0</v>
          </cell>
          <cell r="AT1118">
            <v>0</v>
          </cell>
        </row>
        <row r="1119">
          <cell r="A1119" t="str">
            <v>ULHP Fuel TradingTotal Accumulated Depreciation</v>
          </cell>
          <cell r="B1119" t="str">
            <v>ULHP Fuel Trading</v>
          </cell>
          <cell r="C1119" t="str">
            <v>Total Accumulated Depreciation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O1119">
            <v>0</v>
          </cell>
          <cell r="AP1119">
            <v>0</v>
          </cell>
          <cell r="AQ1119">
            <v>0</v>
          </cell>
          <cell r="AR1119">
            <v>0</v>
          </cell>
          <cell r="AS1119">
            <v>0</v>
          </cell>
          <cell r="AT1119">
            <v>0</v>
          </cell>
        </row>
        <row r="1120">
          <cell r="A1120" t="str">
            <v>ULHP Fuel TradingTotal Assets</v>
          </cell>
          <cell r="B1120" t="str">
            <v>ULHP Fuel Trading</v>
          </cell>
          <cell r="C1120" t="str">
            <v>Total Assets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  <cell r="AM1120">
            <v>0</v>
          </cell>
          <cell r="AN1120">
            <v>0</v>
          </cell>
          <cell r="AO1120">
            <v>0</v>
          </cell>
          <cell r="AP1120">
            <v>0</v>
          </cell>
          <cell r="AQ1120">
            <v>0</v>
          </cell>
          <cell r="AR1120">
            <v>0</v>
          </cell>
          <cell r="AS1120">
            <v>0</v>
          </cell>
          <cell r="AT1120">
            <v>0</v>
          </cell>
        </row>
        <row r="1121">
          <cell r="A1121" t="str">
            <v>ULHP Fuel TradingTotal Common at Par</v>
          </cell>
          <cell r="B1121" t="str">
            <v>ULHP Fuel Trading</v>
          </cell>
          <cell r="C1121" t="str">
            <v>Total Common at Par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O1121">
            <v>0</v>
          </cell>
          <cell r="AP1121">
            <v>0</v>
          </cell>
          <cell r="AQ1121">
            <v>0</v>
          </cell>
          <cell r="AR1121">
            <v>0</v>
          </cell>
          <cell r="AS1121">
            <v>0</v>
          </cell>
          <cell r="AT1121">
            <v>0</v>
          </cell>
        </row>
        <row r="1122">
          <cell r="A1122" t="str">
            <v>ULHP Fuel TradingTotal Common Stock Equity</v>
          </cell>
          <cell r="B1122" t="str">
            <v>ULHP Fuel Trading</v>
          </cell>
          <cell r="C1122" t="str">
            <v>Total Common Stock Equity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  <cell r="AM1122">
            <v>0</v>
          </cell>
          <cell r="AN1122">
            <v>0</v>
          </cell>
          <cell r="AO1122">
            <v>0</v>
          </cell>
          <cell r="AP1122">
            <v>0</v>
          </cell>
          <cell r="AQ1122">
            <v>0</v>
          </cell>
          <cell r="AR1122">
            <v>0</v>
          </cell>
          <cell r="AS1122">
            <v>0</v>
          </cell>
          <cell r="AT1122">
            <v>0</v>
          </cell>
        </row>
        <row r="1123">
          <cell r="A1123" t="str">
            <v>ULHP Fuel TradingTotal Construction Work in Progress</v>
          </cell>
          <cell r="B1123" t="str">
            <v>ULHP Fuel Trading</v>
          </cell>
          <cell r="C1123" t="str">
            <v>Total Construction Work in Progress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O1123">
            <v>0</v>
          </cell>
          <cell r="AP1123">
            <v>0</v>
          </cell>
          <cell r="AQ1123">
            <v>0</v>
          </cell>
          <cell r="AR1123">
            <v>0</v>
          </cell>
          <cell r="AS1123">
            <v>0</v>
          </cell>
          <cell r="AT1123">
            <v>0</v>
          </cell>
        </row>
        <row r="1124">
          <cell r="A1124" t="str">
            <v>ULHP Fuel TradingTotal Current Assets</v>
          </cell>
          <cell r="B1124" t="str">
            <v>ULHP Fuel Trading</v>
          </cell>
          <cell r="C1124" t="str">
            <v>Total Current Assets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0</v>
          </cell>
          <cell r="AK1124">
            <v>0</v>
          </cell>
          <cell r="AL1124">
            <v>0</v>
          </cell>
          <cell r="AM1124">
            <v>0</v>
          </cell>
          <cell r="AN1124">
            <v>0</v>
          </cell>
          <cell r="AO1124">
            <v>0</v>
          </cell>
          <cell r="AP1124">
            <v>0</v>
          </cell>
          <cell r="AQ1124">
            <v>0</v>
          </cell>
          <cell r="AR1124">
            <v>0</v>
          </cell>
          <cell r="AS1124">
            <v>0</v>
          </cell>
          <cell r="AT1124">
            <v>0</v>
          </cell>
        </row>
        <row r="1125">
          <cell r="A1125" t="str">
            <v>ULHP Fuel TradingTotal Current Liabilities</v>
          </cell>
          <cell r="B1125" t="str">
            <v>ULHP Fuel Trading</v>
          </cell>
          <cell r="C1125" t="str">
            <v>Total Current Liabilities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  <cell r="AM1125">
            <v>0</v>
          </cell>
          <cell r="AN1125">
            <v>0</v>
          </cell>
          <cell r="AO1125">
            <v>0</v>
          </cell>
          <cell r="AP1125">
            <v>0</v>
          </cell>
          <cell r="AQ1125">
            <v>0</v>
          </cell>
          <cell r="AR1125">
            <v>0</v>
          </cell>
          <cell r="AS1125">
            <v>0</v>
          </cell>
          <cell r="AT1125">
            <v>0</v>
          </cell>
        </row>
        <row r="1126">
          <cell r="A1126" t="str">
            <v>ULHP Fuel TradingTotal Electric Revenue</v>
          </cell>
          <cell r="B1126" t="str">
            <v>ULHP Fuel Trading</v>
          </cell>
          <cell r="C1126" t="str">
            <v>Total Electric Revenue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AS1126">
            <v>0</v>
          </cell>
          <cell r="AT1126">
            <v>0</v>
          </cell>
        </row>
        <row r="1127">
          <cell r="A1127" t="str">
            <v>ULHP Fuel TradingTotal Gas Revenues</v>
          </cell>
          <cell r="B1127" t="str">
            <v>ULHP Fuel Trading</v>
          </cell>
          <cell r="C1127" t="str">
            <v>Total Gas Revenues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AS1127">
            <v>0</v>
          </cell>
          <cell r="AT1127">
            <v>0</v>
          </cell>
        </row>
        <row r="1128">
          <cell r="A1128" t="str">
            <v>ULHP Fuel TradingTotal Gas Transportation Revenue</v>
          </cell>
          <cell r="B1128" t="str">
            <v>ULHP Fuel Trading</v>
          </cell>
          <cell r="C1128" t="str">
            <v>Total Gas Transportation Revenue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P1128">
            <v>0</v>
          </cell>
          <cell r="AQ1128">
            <v>0</v>
          </cell>
          <cell r="AR1128">
            <v>0</v>
          </cell>
          <cell r="AS1128">
            <v>0</v>
          </cell>
          <cell r="AT1128">
            <v>0</v>
          </cell>
        </row>
        <row r="1129">
          <cell r="A1129" t="str">
            <v>ULHP Fuel TradingTotal Income Taxes - Above</v>
          </cell>
          <cell r="B1129" t="str">
            <v>ULHP Fuel Trading</v>
          </cell>
          <cell r="C1129" t="str">
            <v>Total Income Taxes - Above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P1129">
            <v>0</v>
          </cell>
          <cell r="AQ1129">
            <v>0</v>
          </cell>
          <cell r="AR1129">
            <v>0</v>
          </cell>
          <cell r="AS1129">
            <v>0</v>
          </cell>
          <cell r="AT1129">
            <v>0</v>
          </cell>
        </row>
        <row r="1130">
          <cell r="A1130" t="str">
            <v>ULHP Fuel TradingTotal Income Taxes - Below</v>
          </cell>
          <cell r="B1130" t="str">
            <v>ULHP Fuel Trading</v>
          </cell>
          <cell r="C1130" t="str">
            <v>Total Income Taxes - Below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P1130">
            <v>0</v>
          </cell>
          <cell r="AQ1130">
            <v>0</v>
          </cell>
          <cell r="AR1130">
            <v>0</v>
          </cell>
          <cell r="AS1130">
            <v>0</v>
          </cell>
          <cell r="AT1130">
            <v>0</v>
          </cell>
        </row>
        <row r="1131">
          <cell r="A1131" t="str">
            <v>ULHP Fuel TradingTotal Interest &amp; Other Charges</v>
          </cell>
          <cell r="B1131" t="str">
            <v>ULHP Fuel Trading</v>
          </cell>
          <cell r="C1131" t="str">
            <v>Total Interest &amp; Other Charges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  <cell r="AM1131">
            <v>0</v>
          </cell>
          <cell r="AN1131">
            <v>0</v>
          </cell>
          <cell r="AO1131">
            <v>0</v>
          </cell>
          <cell r="AP1131">
            <v>0</v>
          </cell>
          <cell r="AQ1131">
            <v>0</v>
          </cell>
          <cell r="AR1131">
            <v>0</v>
          </cell>
          <cell r="AS1131">
            <v>0</v>
          </cell>
          <cell r="AT1131">
            <v>0</v>
          </cell>
        </row>
        <row r="1132">
          <cell r="A1132" t="str">
            <v>ULHP Fuel TradingTotal Liabilities</v>
          </cell>
          <cell r="B1132" t="str">
            <v>ULHP Fuel Trading</v>
          </cell>
          <cell r="C1132" t="str">
            <v>Total Liabilities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  <cell r="AM1132">
            <v>0</v>
          </cell>
          <cell r="AN1132">
            <v>0</v>
          </cell>
          <cell r="AO1132">
            <v>0</v>
          </cell>
          <cell r="AP1132">
            <v>0</v>
          </cell>
          <cell r="AQ1132">
            <v>0</v>
          </cell>
          <cell r="AR1132">
            <v>0</v>
          </cell>
          <cell r="AS1132">
            <v>0</v>
          </cell>
          <cell r="AT1132">
            <v>0</v>
          </cell>
        </row>
        <row r="1133">
          <cell r="A1133" t="str">
            <v>ULHP Fuel TradingTotal Liabilities and Shareholder's Equity</v>
          </cell>
          <cell r="B1133" t="str">
            <v>ULHP Fuel Trading</v>
          </cell>
          <cell r="C1133" t="str">
            <v>Total Liabilities and Shareholder's Equity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AS1133">
            <v>0</v>
          </cell>
          <cell r="AT1133">
            <v>0</v>
          </cell>
        </row>
        <row r="1134">
          <cell r="A1134" t="str">
            <v>ULHP Fuel TradingTotal Long-Term Debt</v>
          </cell>
          <cell r="B1134" t="str">
            <v>ULHP Fuel Trading</v>
          </cell>
          <cell r="C1134" t="str">
            <v>Total Long-Term Debt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  <cell r="AM1134">
            <v>0</v>
          </cell>
          <cell r="AN1134">
            <v>0</v>
          </cell>
          <cell r="AO1134">
            <v>0</v>
          </cell>
          <cell r="AP1134">
            <v>0</v>
          </cell>
          <cell r="AQ1134">
            <v>0</v>
          </cell>
          <cell r="AR1134">
            <v>0</v>
          </cell>
          <cell r="AS1134">
            <v>0</v>
          </cell>
          <cell r="AT1134">
            <v>0</v>
          </cell>
        </row>
        <row r="1135">
          <cell r="A1135" t="str">
            <v>ULHP Fuel TradingTotal Non-Current Liabilities</v>
          </cell>
          <cell r="B1135" t="str">
            <v>ULHP Fuel Trading</v>
          </cell>
          <cell r="C1135" t="str">
            <v>Total Non-Current Liabilities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  <cell r="AK1135">
            <v>0</v>
          </cell>
          <cell r="AL1135">
            <v>0</v>
          </cell>
          <cell r="AM1135">
            <v>0</v>
          </cell>
          <cell r="AN1135">
            <v>0</v>
          </cell>
          <cell r="AO1135">
            <v>0</v>
          </cell>
          <cell r="AP1135">
            <v>0</v>
          </cell>
          <cell r="AQ1135">
            <v>0</v>
          </cell>
          <cell r="AR1135">
            <v>0</v>
          </cell>
          <cell r="AS1135">
            <v>0</v>
          </cell>
          <cell r="AT1135">
            <v>0</v>
          </cell>
        </row>
        <row r="1136">
          <cell r="A1136" t="str">
            <v>ULHP Fuel TradingTotal Operating Expenses (Utility Only)</v>
          </cell>
          <cell r="B1136" t="str">
            <v>ULHP Fuel Trading</v>
          </cell>
          <cell r="C1136" t="str">
            <v>Total Operating Expenses (Utility Only)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>
            <v>0</v>
          </cell>
          <cell r="AJ1136">
            <v>0</v>
          </cell>
          <cell r="AK1136">
            <v>0</v>
          </cell>
          <cell r="AL1136">
            <v>0</v>
          </cell>
          <cell r="AM1136">
            <v>0</v>
          </cell>
          <cell r="AN1136">
            <v>0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AS1136">
            <v>0</v>
          </cell>
          <cell r="AT1136">
            <v>0</v>
          </cell>
        </row>
        <row r="1137">
          <cell r="A1137" t="str">
            <v>ULHP Fuel TradingTotal Operating Revenues</v>
          </cell>
          <cell r="B1137" t="str">
            <v>ULHP Fuel Trading</v>
          </cell>
          <cell r="C1137" t="str">
            <v>Total Operating Revenues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  <cell r="AM1137">
            <v>0</v>
          </cell>
          <cell r="AN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AS1137">
            <v>0</v>
          </cell>
          <cell r="AT1137">
            <v>0</v>
          </cell>
        </row>
        <row r="1138">
          <cell r="A1138" t="str">
            <v>ULHP Fuel TradingTotal Other Assets</v>
          </cell>
          <cell r="B1138" t="str">
            <v>ULHP Fuel Trading</v>
          </cell>
          <cell r="C1138" t="str">
            <v>Total Other Assets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>
            <v>0</v>
          </cell>
          <cell r="AJ1138">
            <v>0</v>
          </cell>
          <cell r="AK1138">
            <v>0</v>
          </cell>
          <cell r="AL1138">
            <v>0</v>
          </cell>
          <cell r="AM1138">
            <v>0</v>
          </cell>
          <cell r="AN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AS1138">
            <v>0</v>
          </cell>
          <cell r="AT1138">
            <v>0</v>
          </cell>
        </row>
        <row r="1139">
          <cell r="A1139" t="str">
            <v>ULHP Fuel TradingTotal Other Income / (Expenses) Net (Utility)</v>
          </cell>
          <cell r="B1139" t="str">
            <v>ULHP Fuel Trading</v>
          </cell>
          <cell r="C1139" t="str">
            <v>Total Other Income / (Expenses) Net (Utility)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  <cell r="AI1139">
            <v>0</v>
          </cell>
          <cell r="AJ1139">
            <v>0</v>
          </cell>
          <cell r="AK1139">
            <v>0</v>
          </cell>
          <cell r="AL1139">
            <v>0</v>
          </cell>
          <cell r="AM1139">
            <v>0</v>
          </cell>
          <cell r="AN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AS1139">
            <v>0</v>
          </cell>
          <cell r="AT1139">
            <v>0</v>
          </cell>
        </row>
        <row r="1140">
          <cell r="A1140" t="str">
            <v>ULHP Fuel TradingTotal Other Operating Revenue</v>
          </cell>
          <cell r="B1140" t="str">
            <v>ULHP Fuel Trading</v>
          </cell>
          <cell r="C1140" t="str">
            <v>Total Other Operating Revenue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P1140">
            <v>0</v>
          </cell>
          <cell r="AQ1140">
            <v>0</v>
          </cell>
          <cell r="AR1140">
            <v>0</v>
          </cell>
          <cell r="AS1140">
            <v>0</v>
          </cell>
          <cell r="AT1140">
            <v>0</v>
          </cell>
        </row>
        <row r="1141">
          <cell r="A1141" t="str">
            <v>ULHP Fuel TradingTotal Paid in Capital</v>
          </cell>
          <cell r="B1141" t="str">
            <v>ULHP Fuel Trading</v>
          </cell>
          <cell r="C1141" t="str">
            <v>Total Paid in Capital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  <cell r="AP1141">
            <v>0</v>
          </cell>
          <cell r="AQ1141">
            <v>0</v>
          </cell>
          <cell r="AR1141">
            <v>0</v>
          </cell>
          <cell r="AS1141">
            <v>0</v>
          </cell>
          <cell r="AT1141">
            <v>0</v>
          </cell>
        </row>
        <row r="1142">
          <cell r="A1142" t="str">
            <v>ULHP Fuel TradingTotal Plant In Service</v>
          </cell>
          <cell r="B1142" t="str">
            <v>ULHP Fuel Trading</v>
          </cell>
          <cell r="C1142" t="str">
            <v>Total Plant In Service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AS1142">
            <v>0</v>
          </cell>
          <cell r="AT1142">
            <v>0</v>
          </cell>
        </row>
        <row r="1143">
          <cell r="A1143" t="str">
            <v>ULHP Fuel TradingTotal Preferred Stock</v>
          </cell>
          <cell r="B1143" t="str">
            <v>ULHP Fuel Trading</v>
          </cell>
          <cell r="C1143" t="str">
            <v>Total Preferred Stock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  <cell r="AM1143">
            <v>0</v>
          </cell>
          <cell r="AN1143">
            <v>0</v>
          </cell>
          <cell r="AO1143">
            <v>0</v>
          </cell>
          <cell r="AP1143">
            <v>0</v>
          </cell>
          <cell r="AQ1143">
            <v>0</v>
          </cell>
          <cell r="AR1143">
            <v>0</v>
          </cell>
          <cell r="AS1143">
            <v>0</v>
          </cell>
          <cell r="AT1143">
            <v>0</v>
          </cell>
        </row>
        <row r="1144">
          <cell r="A1144" t="str">
            <v>ULHP Fuel TradingTotal Regulated Gas Revenue (Firm Sales)</v>
          </cell>
          <cell r="B1144" t="str">
            <v>ULHP Fuel Trading</v>
          </cell>
          <cell r="C1144" t="str">
            <v>Total Regulated Gas Revenue (Firm Sales)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  <cell r="AI1144">
            <v>0</v>
          </cell>
          <cell r="AJ1144">
            <v>0</v>
          </cell>
          <cell r="AK1144">
            <v>0</v>
          </cell>
          <cell r="AL1144">
            <v>0</v>
          </cell>
          <cell r="AM1144">
            <v>0</v>
          </cell>
          <cell r="AN1144">
            <v>0</v>
          </cell>
          <cell r="AO1144">
            <v>0</v>
          </cell>
          <cell r="AP1144">
            <v>0</v>
          </cell>
          <cell r="AQ1144">
            <v>0</v>
          </cell>
          <cell r="AR1144">
            <v>0</v>
          </cell>
          <cell r="AS1144">
            <v>0</v>
          </cell>
          <cell r="AT1144">
            <v>0</v>
          </cell>
        </row>
        <row r="1145">
          <cell r="A1145" t="str">
            <v>ULHP Fuel TradingTotal Regulatory Assets</v>
          </cell>
          <cell r="B1145" t="str">
            <v>ULHP Fuel Trading</v>
          </cell>
          <cell r="C1145" t="str">
            <v>Total Regulatory Assets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  <cell r="AM1145">
            <v>0</v>
          </cell>
          <cell r="AN1145">
            <v>0</v>
          </cell>
          <cell r="AO1145">
            <v>0</v>
          </cell>
          <cell r="AP1145">
            <v>0</v>
          </cell>
          <cell r="AQ1145">
            <v>0</v>
          </cell>
          <cell r="AR1145">
            <v>0</v>
          </cell>
          <cell r="AS1145">
            <v>0</v>
          </cell>
          <cell r="AT1145">
            <v>0</v>
          </cell>
        </row>
        <row r="1146">
          <cell r="A1146" t="str">
            <v>ULHP Fuel TradingTotal Regulatory Liabilities</v>
          </cell>
          <cell r="B1146" t="str">
            <v>ULHP Fuel Trading</v>
          </cell>
          <cell r="C1146" t="str">
            <v>Total Regulatory Liabilities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  <cell r="AI1146">
            <v>0</v>
          </cell>
          <cell r="AJ1146">
            <v>0</v>
          </cell>
          <cell r="AK1146">
            <v>0</v>
          </cell>
          <cell r="AL1146">
            <v>0</v>
          </cell>
          <cell r="AM1146">
            <v>0</v>
          </cell>
          <cell r="AN1146">
            <v>0</v>
          </cell>
          <cell r="AO1146">
            <v>0</v>
          </cell>
          <cell r="AP1146">
            <v>0</v>
          </cell>
          <cell r="AQ1146">
            <v>0</v>
          </cell>
          <cell r="AR1146">
            <v>0</v>
          </cell>
          <cell r="AS1146">
            <v>0</v>
          </cell>
          <cell r="AT1146">
            <v>0</v>
          </cell>
        </row>
        <row r="1147">
          <cell r="A1147" t="str">
            <v>ULHP Fuel TradingTotal Retail Electric Sales</v>
          </cell>
          <cell r="B1147" t="str">
            <v>ULHP Fuel Trading</v>
          </cell>
          <cell r="C1147" t="str">
            <v>Total Retail Electric Sales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  <cell r="AI1147">
            <v>0</v>
          </cell>
          <cell r="AJ1147">
            <v>0</v>
          </cell>
          <cell r="AK1147">
            <v>0</v>
          </cell>
          <cell r="AL1147">
            <v>0</v>
          </cell>
          <cell r="AM1147">
            <v>0</v>
          </cell>
          <cell r="AN1147">
            <v>0</v>
          </cell>
          <cell r="AO1147">
            <v>0</v>
          </cell>
          <cell r="AP1147">
            <v>0</v>
          </cell>
          <cell r="AQ1147">
            <v>0</v>
          </cell>
          <cell r="AR1147">
            <v>0</v>
          </cell>
          <cell r="AS1147">
            <v>0</v>
          </cell>
          <cell r="AT1147">
            <v>0</v>
          </cell>
        </row>
        <row r="1148">
          <cell r="A1148" t="str">
            <v>ULHP Fuel TradingTotal Retained Earnings</v>
          </cell>
          <cell r="B1148" t="str">
            <v>ULHP Fuel Trading</v>
          </cell>
          <cell r="C1148" t="str">
            <v>Total Retained Earnings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  <cell r="AM1148">
            <v>0</v>
          </cell>
          <cell r="AN1148">
            <v>0</v>
          </cell>
          <cell r="AO1148">
            <v>0</v>
          </cell>
          <cell r="AP1148">
            <v>0</v>
          </cell>
          <cell r="AQ1148">
            <v>0</v>
          </cell>
          <cell r="AR1148">
            <v>0</v>
          </cell>
          <cell r="AS1148">
            <v>0</v>
          </cell>
          <cell r="AT1148">
            <v>0</v>
          </cell>
        </row>
        <row r="1149">
          <cell r="A1149" t="str">
            <v>ULHP Fuel TradingTransfer Revenues</v>
          </cell>
          <cell r="B1149" t="str">
            <v>ULHP Fuel Trading</v>
          </cell>
          <cell r="C1149" t="str">
            <v>Transfer Revenues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P1149">
            <v>0</v>
          </cell>
          <cell r="AQ1149">
            <v>0</v>
          </cell>
          <cell r="AR1149">
            <v>0</v>
          </cell>
          <cell r="AS1149">
            <v>0</v>
          </cell>
          <cell r="AT1149">
            <v>0</v>
          </cell>
        </row>
        <row r="1150">
          <cell r="A1150" t="str">
            <v>ULHP Fuel TradingUnamortized ITC</v>
          </cell>
          <cell r="B1150" t="str">
            <v>ULHP Fuel Trading</v>
          </cell>
          <cell r="C1150" t="str">
            <v>Unamortized ITC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0</v>
          </cell>
          <cell r="AN1150">
            <v>0</v>
          </cell>
          <cell r="AO1150">
            <v>0</v>
          </cell>
          <cell r="AP1150">
            <v>0</v>
          </cell>
          <cell r="AQ1150">
            <v>0</v>
          </cell>
          <cell r="AR1150">
            <v>0</v>
          </cell>
          <cell r="AS1150">
            <v>0</v>
          </cell>
          <cell r="AT1150">
            <v>0</v>
          </cell>
        </row>
        <row r="1151">
          <cell r="A1151" t="str">
            <v>ULHP Physical Portfolio OptimizationAccounts and notes receivable (CF)</v>
          </cell>
          <cell r="B1151" t="str">
            <v>ULHP Physical Portfolio Optimization</v>
          </cell>
          <cell r="C1151" t="str">
            <v>Accounts and notes receivable (CF)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  <cell r="AI1151">
            <v>0</v>
          </cell>
          <cell r="AJ1151">
            <v>0</v>
          </cell>
          <cell r="AK1151">
            <v>0</v>
          </cell>
          <cell r="AL1151">
            <v>0</v>
          </cell>
          <cell r="AM1151">
            <v>0</v>
          </cell>
          <cell r="AN1151">
            <v>0</v>
          </cell>
          <cell r="AO1151">
            <v>0</v>
          </cell>
          <cell r="AP1151">
            <v>0</v>
          </cell>
          <cell r="AQ1151">
            <v>0</v>
          </cell>
          <cell r="AR1151">
            <v>0</v>
          </cell>
          <cell r="AS1151">
            <v>0</v>
          </cell>
          <cell r="AT1151">
            <v>0</v>
          </cell>
        </row>
        <row r="1152">
          <cell r="A1152" t="str">
            <v>ULHP Physical Portfolio OptimizationAccounts Payable</v>
          </cell>
          <cell r="B1152" t="str">
            <v>ULHP Physical Portfolio Optimization</v>
          </cell>
          <cell r="C1152" t="str">
            <v>Accounts Payable</v>
          </cell>
          <cell r="D1152">
            <v>0</v>
          </cell>
          <cell r="E1152">
            <v>0</v>
          </cell>
          <cell r="F1152">
            <v>-75</v>
          </cell>
          <cell r="G1152">
            <v>28706.07</v>
          </cell>
          <cell r="H1152">
            <v>28706.07</v>
          </cell>
          <cell r="I1152">
            <v>28706.07</v>
          </cell>
          <cell r="J1152">
            <v>28706.07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-75</v>
          </cell>
          <cell r="W1152">
            <v>12636.548000000001</v>
          </cell>
          <cell r="X1152">
            <v>14342.532999999999</v>
          </cell>
          <cell r="Y1152">
            <v>30268.898000000001</v>
          </cell>
          <cell r="Z1152">
            <v>28881.950929999999</v>
          </cell>
          <cell r="AA1152">
            <v>29063.154050000001</v>
          </cell>
          <cell r="AB1152">
            <v>28585.007020000001</v>
          </cell>
          <cell r="AC1152">
            <v>28442.996439999999</v>
          </cell>
          <cell r="AD1152">
            <v>28682.818879999999</v>
          </cell>
          <cell r="AE1152">
            <v>28535.21068</v>
          </cell>
          <cell r="AF1152">
            <v>29025.213</v>
          </cell>
          <cell r="AG1152">
            <v>28982.946</v>
          </cell>
          <cell r="AH1152">
            <v>28706.07</v>
          </cell>
          <cell r="AI1152">
            <v>28706.07</v>
          </cell>
          <cell r="AJ1152">
            <v>28706.07</v>
          </cell>
          <cell r="AK1152">
            <v>28706.07</v>
          </cell>
          <cell r="AL1152">
            <v>28706.07</v>
          </cell>
          <cell r="AM1152">
            <v>28706.07</v>
          </cell>
          <cell r="AN1152">
            <v>28706.07</v>
          </cell>
          <cell r="AO1152">
            <v>28706.07</v>
          </cell>
          <cell r="AP1152">
            <v>28706.07</v>
          </cell>
          <cell r="AQ1152">
            <v>28706.07</v>
          </cell>
          <cell r="AR1152">
            <v>28706.07</v>
          </cell>
          <cell r="AS1152">
            <v>28706.07</v>
          </cell>
          <cell r="AT1152">
            <v>28706.07</v>
          </cell>
        </row>
        <row r="1153">
          <cell r="A1153" t="str">
            <v>ULHP Physical Portfolio OptimizationAccounts payable (CF)</v>
          </cell>
          <cell r="B1153" t="str">
            <v>ULHP Physical Portfolio Optimization</v>
          </cell>
          <cell r="C1153" t="str">
            <v>Accounts payable (CF)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K1153">
            <v>0</v>
          </cell>
          <cell r="AL1153">
            <v>0</v>
          </cell>
          <cell r="AM1153">
            <v>0</v>
          </cell>
          <cell r="AN1153">
            <v>0</v>
          </cell>
          <cell r="AO1153">
            <v>0</v>
          </cell>
          <cell r="AP1153">
            <v>0</v>
          </cell>
          <cell r="AQ1153">
            <v>0</v>
          </cell>
          <cell r="AR1153">
            <v>0</v>
          </cell>
          <cell r="AS1153">
            <v>0</v>
          </cell>
          <cell r="AT1153">
            <v>0</v>
          </cell>
        </row>
        <row r="1154">
          <cell r="A1154" t="str">
            <v>ULHP Physical Portfolio OptimizationAccounts Receivable and Accrued Unbilled Revenue</v>
          </cell>
          <cell r="B1154" t="str">
            <v>ULHP Physical Portfolio Optimization</v>
          </cell>
          <cell r="C1154" t="str">
            <v>Accounts Receivable and Accrued Unbilled Revenue</v>
          </cell>
          <cell r="D1154">
            <v>0</v>
          </cell>
          <cell r="E1154">
            <v>0</v>
          </cell>
          <cell r="F1154">
            <v>0</v>
          </cell>
          <cell r="G1154">
            <v>1291.52</v>
          </cell>
          <cell r="H1154">
            <v>1291.52</v>
          </cell>
          <cell r="I1154">
            <v>1291.52</v>
          </cell>
          <cell r="J1154">
            <v>1291.52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0.67</v>
          </cell>
          <cell r="X1154">
            <v>2615.6480000000001</v>
          </cell>
          <cell r="Y1154">
            <v>4056.3265919999999</v>
          </cell>
          <cell r="Z1154">
            <v>1895.8804849999999</v>
          </cell>
          <cell r="AA1154">
            <v>1652.5623820000001</v>
          </cell>
          <cell r="AB1154">
            <v>1066.3591329999999</v>
          </cell>
          <cell r="AC1154">
            <v>936.56100000000004</v>
          </cell>
          <cell r="AD1154">
            <v>1075.346</v>
          </cell>
          <cell r="AE1154">
            <v>1007.8630000000001</v>
          </cell>
          <cell r="AF1154">
            <v>1949.12</v>
          </cell>
          <cell r="AG1154">
            <v>1786.8710000000001</v>
          </cell>
          <cell r="AH1154">
            <v>1291.52</v>
          </cell>
          <cell r="AI1154">
            <v>1291.52</v>
          </cell>
          <cell r="AJ1154">
            <v>1291.52</v>
          </cell>
          <cell r="AK1154">
            <v>1291.52</v>
          </cell>
          <cell r="AL1154">
            <v>1291.52</v>
          </cell>
          <cell r="AM1154">
            <v>1291.52</v>
          </cell>
          <cell r="AN1154">
            <v>1291.52</v>
          </cell>
          <cell r="AO1154">
            <v>1291.52</v>
          </cell>
          <cell r="AP1154">
            <v>1291.52</v>
          </cell>
          <cell r="AQ1154">
            <v>1291.52</v>
          </cell>
          <cell r="AR1154">
            <v>1291.52</v>
          </cell>
          <cell r="AS1154">
            <v>1291.52</v>
          </cell>
          <cell r="AT1154">
            <v>1291.52</v>
          </cell>
        </row>
        <row r="1155">
          <cell r="A1155" t="str">
            <v>ULHP Physical Portfolio OptimizationAccrued Interest</v>
          </cell>
          <cell r="B1155" t="str">
            <v>ULHP Physical Portfolio Optimization</v>
          </cell>
          <cell r="C1155" t="str">
            <v>Accrued Interest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  <cell r="AM1155">
            <v>0</v>
          </cell>
          <cell r="AN1155">
            <v>0</v>
          </cell>
          <cell r="AO1155">
            <v>0</v>
          </cell>
          <cell r="AP1155">
            <v>0</v>
          </cell>
          <cell r="AQ1155">
            <v>0</v>
          </cell>
          <cell r="AR1155">
            <v>0</v>
          </cell>
          <cell r="AS1155">
            <v>0</v>
          </cell>
          <cell r="AT1155">
            <v>0</v>
          </cell>
        </row>
        <row r="1156">
          <cell r="A1156" t="str">
            <v>ULHP Physical Portfolio OptimizationAccrued pension and other post-retirement benefit costs</v>
          </cell>
          <cell r="B1156" t="str">
            <v>ULHP Physical Portfolio Optimization</v>
          </cell>
          <cell r="C1156" t="str">
            <v>Accrued pension and other post-retirement benefit costs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  <cell r="AI1156">
            <v>0</v>
          </cell>
          <cell r="AJ1156">
            <v>0</v>
          </cell>
          <cell r="AK1156">
            <v>0</v>
          </cell>
          <cell r="AL1156">
            <v>0</v>
          </cell>
          <cell r="AM1156">
            <v>0</v>
          </cell>
          <cell r="AN1156">
            <v>0</v>
          </cell>
          <cell r="AO1156">
            <v>0</v>
          </cell>
          <cell r="AP1156">
            <v>0</v>
          </cell>
          <cell r="AQ1156">
            <v>0</v>
          </cell>
          <cell r="AR1156">
            <v>0</v>
          </cell>
          <cell r="AS1156">
            <v>0</v>
          </cell>
          <cell r="AT1156">
            <v>0</v>
          </cell>
        </row>
        <row r="1157">
          <cell r="A1157" t="str">
            <v>ULHP Physical Portfolio OptimizationAccrued pension and other post-retirement benefit costs (CF)</v>
          </cell>
          <cell r="B1157" t="str">
            <v>ULHP Physical Portfolio Optimization</v>
          </cell>
          <cell r="C1157" t="str">
            <v>Accrued pension and other post-retirement benefit costs (CF)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0</v>
          </cell>
          <cell r="AJ1157">
            <v>0</v>
          </cell>
          <cell r="AK1157">
            <v>0</v>
          </cell>
          <cell r="AL1157">
            <v>0</v>
          </cell>
          <cell r="AM1157">
            <v>0</v>
          </cell>
          <cell r="AN1157">
            <v>0</v>
          </cell>
          <cell r="AO1157">
            <v>0</v>
          </cell>
          <cell r="AP1157">
            <v>0</v>
          </cell>
          <cell r="AQ1157">
            <v>0</v>
          </cell>
          <cell r="AR1157">
            <v>0</v>
          </cell>
          <cell r="AS1157">
            <v>0</v>
          </cell>
          <cell r="AT1157">
            <v>0</v>
          </cell>
        </row>
        <row r="1158">
          <cell r="A1158" t="str">
            <v>ULHP Physical Portfolio OptimizationAccrued taxes and interest (CF)</v>
          </cell>
          <cell r="B1158" t="str">
            <v>ULHP Physical Portfolio Optimization</v>
          </cell>
          <cell r="C1158" t="str">
            <v>Accrued taxes and interest (CF)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P1158">
            <v>0</v>
          </cell>
          <cell r="AQ1158">
            <v>0</v>
          </cell>
          <cell r="AR1158">
            <v>0</v>
          </cell>
          <cell r="AS1158">
            <v>0</v>
          </cell>
          <cell r="AT1158">
            <v>0</v>
          </cell>
        </row>
        <row r="1159">
          <cell r="A1159" t="str">
            <v>ULHP Physical Portfolio OptimizationAccumulated Deferred Income Taxes</v>
          </cell>
          <cell r="B1159" t="str">
            <v>ULHP Physical Portfolio Optimization</v>
          </cell>
          <cell r="C1159" t="str">
            <v>Accumulated Deferred Income Taxes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  <cell r="AM1159">
            <v>0</v>
          </cell>
          <cell r="AN1159">
            <v>0</v>
          </cell>
          <cell r="AO1159">
            <v>0</v>
          </cell>
          <cell r="AP1159">
            <v>0</v>
          </cell>
          <cell r="AQ1159">
            <v>0</v>
          </cell>
          <cell r="AR1159">
            <v>0</v>
          </cell>
          <cell r="AS1159">
            <v>0</v>
          </cell>
          <cell r="AT1159">
            <v>0</v>
          </cell>
        </row>
        <row r="1160">
          <cell r="A1160" t="str">
            <v>ULHP Physical Portfolio OptimizationAcquisition and Other Investments - (CF)</v>
          </cell>
          <cell r="B1160" t="str">
            <v>ULHP Physical Portfolio Optimization</v>
          </cell>
          <cell r="C1160" t="str">
            <v>Acquisition and Other Investments - (CF)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  <cell r="AM1160">
            <v>0</v>
          </cell>
          <cell r="AN1160">
            <v>0</v>
          </cell>
          <cell r="AO1160">
            <v>0</v>
          </cell>
          <cell r="AP1160">
            <v>0</v>
          </cell>
          <cell r="AQ1160">
            <v>0</v>
          </cell>
          <cell r="AR1160">
            <v>0</v>
          </cell>
          <cell r="AS1160">
            <v>0</v>
          </cell>
          <cell r="AT1160">
            <v>0</v>
          </cell>
        </row>
        <row r="1161">
          <cell r="A1161" t="str">
            <v>ULHP Physical Portfolio OptimizationAFUDC (CF)</v>
          </cell>
          <cell r="B1161" t="str">
            <v>ULHP Physical Portfolio Optimization</v>
          </cell>
          <cell r="C1161" t="str">
            <v>AFUDC (CF)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  <cell r="AM1161">
            <v>0</v>
          </cell>
          <cell r="AN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AS1161">
            <v>0</v>
          </cell>
          <cell r="AT1161">
            <v>0</v>
          </cell>
        </row>
        <row r="1162">
          <cell r="A1162" t="str">
            <v>ULHP Physical Portfolio OptimizationAFUDC Debt (TOTAL - Utility &amp; NonReg PPE)</v>
          </cell>
          <cell r="B1162" t="str">
            <v>ULHP Physical Portfolio Optimization</v>
          </cell>
          <cell r="C1162" t="str">
            <v>AFUDC Debt (TOTAL - Utility &amp; NonReg PPE)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  <cell r="AI1162">
            <v>0</v>
          </cell>
          <cell r="AJ1162">
            <v>0</v>
          </cell>
          <cell r="AK1162">
            <v>0</v>
          </cell>
          <cell r="AL1162">
            <v>0</v>
          </cell>
          <cell r="AM1162">
            <v>0</v>
          </cell>
          <cell r="AN1162">
            <v>0</v>
          </cell>
          <cell r="AO1162">
            <v>0</v>
          </cell>
          <cell r="AP1162">
            <v>0</v>
          </cell>
          <cell r="AQ1162">
            <v>0</v>
          </cell>
          <cell r="AR1162">
            <v>0</v>
          </cell>
          <cell r="AS1162">
            <v>0</v>
          </cell>
          <cell r="AT1162">
            <v>0</v>
          </cell>
        </row>
        <row r="1163">
          <cell r="A1163" t="str">
            <v>ULHP Physical Portfolio OptimizationAFUDC Equity</v>
          </cell>
          <cell r="B1163" t="str">
            <v>ULHP Physical Portfolio Optimization</v>
          </cell>
          <cell r="C1163" t="str">
            <v>AFUDC Equity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  <cell r="AI1163">
            <v>0</v>
          </cell>
          <cell r="AJ1163">
            <v>0</v>
          </cell>
          <cell r="AK1163">
            <v>0</v>
          </cell>
          <cell r="AL1163">
            <v>0</v>
          </cell>
          <cell r="AM1163">
            <v>0</v>
          </cell>
          <cell r="AN1163">
            <v>0</v>
          </cell>
          <cell r="AO1163">
            <v>0</v>
          </cell>
          <cell r="AP1163">
            <v>0</v>
          </cell>
          <cell r="AQ1163">
            <v>0</v>
          </cell>
          <cell r="AR1163">
            <v>0</v>
          </cell>
          <cell r="AS1163">
            <v>0</v>
          </cell>
          <cell r="AT1163">
            <v>0</v>
          </cell>
        </row>
        <row r="1164">
          <cell r="A1164" t="str">
            <v>ULHP Physical Portfolio OptimizationAllowance for equity funds used during construction (CF)</v>
          </cell>
          <cell r="B1164" t="str">
            <v>ULHP Physical Portfolio Optimization</v>
          </cell>
          <cell r="C1164" t="str">
            <v>Allowance for equity funds used during construction (CF)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  <cell r="AI1164">
            <v>0</v>
          </cell>
          <cell r="AJ1164">
            <v>0</v>
          </cell>
          <cell r="AK1164">
            <v>0</v>
          </cell>
          <cell r="AL1164">
            <v>0</v>
          </cell>
          <cell r="AM1164">
            <v>0</v>
          </cell>
          <cell r="AN1164">
            <v>0</v>
          </cell>
          <cell r="AO1164">
            <v>0</v>
          </cell>
          <cell r="AP1164">
            <v>0</v>
          </cell>
          <cell r="AQ1164">
            <v>0</v>
          </cell>
          <cell r="AR1164">
            <v>0</v>
          </cell>
          <cell r="AS1164">
            <v>0</v>
          </cell>
          <cell r="AT1164">
            <v>0</v>
          </cell>
        </row>
        <row r="1165">
          <cell r="A1165" t="str">
            <v>ULHP Physical Portfolio OptimizationAmortization - Debt Items</v>
          </cell>
          <cell r="B1165" t="str">
            <v>ULHP Physical Portfolio Optimization</v>
          </cell>
          <cell r="C1165" t="str">
            <v>Amortization - Debt Items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0</v>
          </cell>
          <cell r="AJ1165">
            <v>0</v>
          </cell>
          <cell r="AK1165">
            <v>0</v>
          </cell>
          <cell r="AL1165">
            <v>0</v>
          </cell>
          <cell r="AM1165">
            <v>0</v>
          </cell>
          <cell r="AN1165">
            <v>0</v>
          </cell>
          <cell r="AO1165">
            <v>0</v>
          </cell>
          <cell r="AP1165">
            <v>0</v>
          </cell>
          <cell r="AQ1165">
            <v>0</v>
          </cell>
          <cell r="AR1165">
            <v>0</v>
          </cell>
          <cell r="AS1165">
            <v>0</v>
          </cell>
          <cell r="AT1165">
            <v>0</v>
          </cell>
        </row>
        <row r="1166">
          <cell r="A1166" t="str">
            <v>ULHP Physical Portfolio OptimizationBonus Depreciation - State</v>
          </cell>
          <cell r="B1166" t="str">
            <v>ULHP Physical Portfolio Optimization</v>
          </cell>
          <cell r="C1166" t="str">
            <v>Bonus Depreciation - State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P1166">
            <v>0</v>
          </cell>
          <cell r="AQ1166">
            <v>0</v>
          </cell>
          <cell r="AR1166">
            <v>0</v>
          </cell>
          <cell r="AS1166">
            <v>0</v>
          </cell>
          <cell r="AT1166">
            <v>0</v>
          </cell>
        </row>
        <row r="1167">
          <cell r="A1167" t="str">
            <v>ULHP Physical Portfolio OptimizationCash &amp; Cash Equivalents (No Intercompany)</v>
          </cell>
          <cell r="B1167" t="str">
            <v>ULHP Physical Portfolio Optimization</v>
          </cell>
          <cell r="C1167" t="str">
            <v>Cash &amp; Cash Equivalents (No Intercompany)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1964.922409</v>
          </cell>
          <cell r="I1167">
            <v>4907.3045430000002</v>
          </cell>
          <cell r="J1167">
            <v>8238.4124420000007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  <cell r="AI1167">
            <v>608.38665400000002</v>
          </cell>
          <cell r="AJ1167">
            <v>1367.706903</v>
          </cell>
          <cell r="AK1167">
            <v>1604.538483</v>
          </cell>
          <cell r="AL1167">
            <v>1319.8527999999999</v>
          </cell>
          <cell r="AM1167">
            <v>1527.928684</v>
          </cell>
          <cell r="AN1167">
            <v>1404.3516990000001</v>
          </cell>
          <cell r="AO1167">
            <v>1380.3398890000001</v>
          </cell>
          <cell r="AP1167">
            <v>1461.8455220000001</v>
          </cell>
          <cell r="AQ1167">
            <v>1378.0447119999999</v>
          </cell>
          <cell r="AR1167">
            <v>1586.32215</v>
          </cell>
          <cell r="AS1167">
            <v>1855.425915</v>
          </cell>
          <cell r="AT1167">
            <v>1964.922409</v>
          </cell>
        </row>
        <row r="1168">
          <cell r="A1168" t="str">
            <v>ULHP Physical Portfolio OptimizationCash and cash equivalents at beginning of period (CF)</v>
          </cell>
          <cell r="B1168" t="str">
            <v>ULHP Physical Portfolio Optimization</v>
          </cell>
          <cell r="C1168" t="str">
            <v>Cash and cash equivalents at beginning of period (CF)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1964.922409</v>
          </cell>
          <cell r="J1168">
            <v>4907.3045430000002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0</v>
          </cell>
          <cell r="AJ1168">
            <v>608.38665400000002</v>
          </cell>
          <cell r="AK1168">
            <v>1367.706903</v>
          </cell>
          <cell r="AL1168">
            <v>1604.538483</v>
          </cell>
          <cell r="AM1168">
            <v>1319.8527999999999</v>
          </cell>
          <cell r="AN1168">
            <v>1527.928684</v>
          </cell>
          <cell r="AO1168">
            <v>1404.3516990000001</v>
          </cell>
          <cell r="AP1168">
            <v>1380.3398890000001</v>
          </cell>
          <cell r="AQ1168">
            <v>1461.8455220000001</v>
          </cell>
          <cell r="AR1168">
            <v>1378.0447119999999</v>
          </cell>
          <cell r="AS1168">
            <v>1586.32215</v>
          </cell>
          <cell r="AT1168">
            <v>1855.425915</v>
          </cell>
        </row>
        <row r="1169">
          <cell r="A1169" t="str">
            <v>ULHP Physical Portfolio OptimizationCash and cash equivalents at end of period (CF)</v>
          </cell>
          <cell r="B1169" t="str">
            <v>ULHP Physical Portfolio Optimization</v>
          </cell>
          <cell r="C1169" t="str">
            <v>Cash and cash equivalents at end of period (CF)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1964.922409</v>
          </cell>
          <cell r="I1169">
            <v>4907.3045430000002</v>
          </cell>
          <cell r="J1169">
            <v>8238.4124420000007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  <cell r="AI1169">
            <v>608.38665400000002</v>
          </cell>
          <cell r="AJ1169">
            <v>1367.706903</v>
          </cell>
          <cell r="AK1169">
            <v>1604.538483</v>
          </cell>
          <cell r="AL1169">
            <v>1319.8527999999999</v>
          </cell>
          <cell r="AM1169">
            <v>1527.928684</v>
          </cell>
          <cell r="AN1169">
            <v>1404.3516990000001</v>
          </cell>
          <cell r="AO1169">
            <v>1380.3398890000001</v>
          </cell>
          <cell r="AP1169">
            <v>1461.8455220000001</v>
          </cell>
          <cell r="AQ1169">
            <v>1378.0447119999999</v>
          </cell>
          <cell r="AR1169">
            <v>1586.32215</v>
          </cell>
          <cell r="AS1169">
            <v>1855.425915</v>
          </cell>
          <cell r="AT1169">
            <v>1964.922409</v>
          </cell>
        </row>
        <row r="1170">
          <cell r="A1170" t="str">
            <v>ULHP Physical Portfolio OptimizationChange in common stock (CF)</v>
          </cell>
          <cell r="B1170" t="str">
            <v>ULHP Physical Portfolio Optimization</v>
          </cell>
          <cell r="C1170" t="str">
            <v>Change in common stock (CF)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  <cell r="AI1170">
            <v>0</v>
          </cell>
          <cell r="AJ1170">
            <v>0</v>
          </cell>
          <cell r="AK1170">
            <v>0</v>
          </cell>
          <cell r="AL1170">
            <v>0</v>
          </cell>
          <cell r="AM1170">
            <v>0</v>
          </cell>
          <cell r="AN1170">
            <v>0</v>
          </cell>
          <cell r="AO1170">
            <v>0</v>
          </cell>
          <cell r="AP1170">
            <v>0</v>
          </cell>
          <cell r="AQ1170">
            <v>0</v>
          </cell>
          <cell r="AR1170">
            <v>0</v>
          </cell>
          <cell r="AS1170">
            <v>0</v>
          </cell>
          <cell r="AT1170">
            <v>0</v>
          </cell>
        </row>
        <row r="1171">
          <cell r="A1171" t="str">
            <v>ULHP Physical Portfolio OptimizationChange in contributed capital (CF)</v>
          </cell>
          <cell r="B1171" t="str">
            <v>ULHP Physical Portfolio Optimization</v>
          </cell>
          <cell r="C1171" t="str">
            <v>Change in contributed capital (CF)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P1171">
            <v>0</v>
          </cell>
          <cell r="AQ1171">
            <v>0</v>
          </cell>
          <cell r="AR1171">
            <v>0</v>
          </cell>
          <cell r="AS1171">
            <v>0</v>
          </cell>
          <cell r="AT1171">
            <v>0</v>
          </cell>
        </row>
        <row r="1172">
          <cell r="A1172" t="str">
            <v>ULHP Physical Portfolio OptimizationChange in net position of energy risk management activities (CF)</v>
          </cell>
          <cell r="B1172" t="str">
            <v>ULHP Physical Portfolio Optimization</v>
          </cell>
          <cell r="C1172" t="str">
            <v>Change in net position of energy risk management activities (CF)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  <cell r="AI1172">
            <v>0</v>
          </cell>
          <cell r="AJ1172">
            <v>0</v>
          </cell>
          <cell r="AK1172">
            <v>0</v>
          </cell>
          <cell r="AL1172">
            <v>0</v>
          </cell>
          <cell r="AM1172">
            <v>0</v>
          </cell>
          <cell r="AN1172">
            <v>0</v>
          </cell>
          <cell r="AO1172">
            <v>0</v>
          </cell>
          <cell r="AP1172">
            <v>0</v>
          </cell>
          <cell r="AQ1172">
            <v>0</v>
          </cell>
          <cell r="AR1172">
            <v>0</v>
          </cell>
          <cell r="AS1172">
            <v>0</v>
          </cell>
          <cell r="AT1172">
            <v>0</v>
          </cell>
        </row>
        <row r="1173">
          <cell r="A1173" t="str">
            <v>ULHP Physical Portfolio OptimizationChange in short-term debt (CF)</v>
          </cell>
          <cell r="B1173" t="str">
            <v>ULHP Physical Portfolio Optimization</v>
          </cell>
          <cell r="C1173" t="str">
            <v>Change in short-term debt (CF)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  <cell r="AP1173">
            <v>0</v>
          </cell>
          <cell r="AQ1173">
            <v>0</v>
          </cell>
          <cell r="AR1173">
            <v>0</v>
          </cell>
          <cell r="AS1173">
            <v>0</v>
          </cell>
          <cell r="AT1173">
            <v>0</v>
          </cell>
        </row>
        <row r="1174">
          <cell r="A1174" t="str">
            <v>ULHP Physical Portfolio OptimizationConstruction expenditures (lncl AFUDC) (CF)</v>
          </cell>
          <cell r="B1174" t="str">
            <v>ULHP Physical Portfolio Optimization</v>
          </cell>
          <cell r="C1174" t="str">
            <v>Construction expenditures (lncl AFUDC) (CF)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0</v>
          </cell>
          <cell r="AJ1174">
            <v>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O1174">
            <v>0</v>
          </cell>
          <cell r="AP1174">
            <v>0</v>
          </cell>
          <cell r="AQ1174">
            <v>0</v>
          </cell>
          <cell r="AR1174">
            <v>0</v>
          </cell>
          <cell r="AS1174">
            <v>0</v>
          </cell>
          <cell r="AT1174">
            <v>0</v>
          </cell>
        </row>
        <row r="1175">
          <cell r="A1175" t="str">
            <v>ULHP Physical Portfolio OptimizationCost of Removal (CF)</v>
          </cell>
          <cell r="B1175" t="str">
            <v>ULHP Physical Portfolio Optimization</v>
          </cell>
          <cell r="C1175" t="str">
            <v>Cost of Removal (CF)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  <cell r="AM1175">
            <v>0</v>
          </cell>
          <cell r="AN1175">
            <v>0</v>
          </cell>
          <cell r="AO1175">
            <v>0</v>
          </cell>
          <cell r="AP1175">
            <v>0</v>
          </cell>
          <cell r="AQ1175">
            <v>0</v>
          </cell>
          <cell r="AR1175">
            <v>0</v>
          </cell>
          <cell r="AS1175">
            <v>0</v>
          </cell>
          <cell r="AT1175">
            <v>0</v>
          </cell>
        </row>
        <row r="1176">
          <cell r="A1176" t="str">
            <v>ULHP Physical Portfolio OptimizationCumulative effect of a change in accounting principles, net of tax (CF)</v>
          </cell>
          <cell r="B1176" t="str">
            <v>ULHP Physical Portfolio Optimization</v>
          </cell>
          <cell r="C1176" t="str">
            <v>Cumulative effect of a change in accounting principles, net of tax (CF)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  <cell r="AI1176">
            <v>0</v>
          </cell>
          <cell r="AJ1176">
            <v>0</v>
          </cell>
          <cell r="AK1176">
            <v>0</v>
          </cell>
          <cell r="AL1176">
            <v>0</v>
          </cell>
          <cell r="AM1176">
            <v>0</v>
          </cell>
          <cell r="AN1176">
            <v>0</v>
          </cell>
          <cell r="AO1176">
            <v>0</v>
          </cell>
          <cell r="AP1176">
            <v>0</v>
          </cell>
          <cell r="AQ1176">
            <v>0</v>
          </cell>
          <cell r="AR1176">
            <v>0</v>
          </cell>
          <cell r="AS1176">
            <v>0</v>
          </cell>
          <cell r="AT1176">
            <v>0</v>
          </cell>
        </row>
        <row r="1177">
          <cell r="A1177" t="str">
            <v>ULHP Physical Portfolio OptimizationCumulative effect of a change in acctg principles net of tax</v>
          </cell>
          <cell r="B1177" t="str">
            <v>ULHP Physical Portfolio Optimization</v>
          </cell>
          <cell r="C1177" t="str">
            <v>Cumulative effect of a change in acctg principles net of tax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K1177">
            <v>0</v>
          </cell>
          <cell r="AL1177">
            <v>0</v>
          </cell>
          <cell r="AM1177">
            <v>0</v>
          </cell>
          <cell r="AN1177">
            <v>0</v>
          </cell>
          <cell r="AO1177">
            <v>0</v>
          </cell>
          <cell r="AP1177">
            <v>0</v>
          </cell>
          <cell r="AQ1177">
            <v>0</v>
          </cell>
          <cell r="AR1177">
            <v>0</v>
          </cell>
          <cell r="AS1177">
            <v>0</v>
          </cell>
          <cell r="AT1177">
            <v>0</v>
          </cell>
        </row>
        <row r="1178">
          <cell r="A1178" t="str">
            <v>ULHP Physical Portfolio OptimizationDeferred costs under gas recovery mechanism (CF)</v>
          </cell>
          <cell r="B1178" t="str">
            <v>ULHP Physical Portfolio Optimization</v>
          </cell>
          <cell r="C1178" t="str">
            <v>Deferred costs under gas recovery mechanism (CF)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0</v>
          </cell>
          <cell r="AJ1178">
            <v>0</v>
          </cell>
          <cell r="AK1178">
            <v>0</v>
          </cell>
          <cell r="AL1178">
            <v>0</v>
          </cell>
          <cell r="AM1178">
            <v>0</v>
          </cell>
          <cell r="AN1178">
            <v>0</v>
          </cell>
          <cell r="AO1178">
            <v>0</v>
          </cell>
          <cell r="AP1178">
            <v>0</v>
          </cell>
          <cell r="AQ1178">
            <v>0</v>
          </cell>
          <cell r="AR1178">
            <v>0</v>
          </cell>
          <cell r="AS1178">
            <v>0</v>
          </cell>
          <cell r="AT1178">
            <v>0</v>
          </cell>
        </row>
        <row r="1179">
          <cell r="A1179" t="str">
            <v>ULHP Physical Portfolio OptimizationDeferred Fuel</v>
          </cell>
          <cell r="B1179" t="str">
            <v>ULHP Physical Portfolio Optimization</v>
          </cell>
          <cell r="C1179" t="str">
            <v>Deferred Fuel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K1179">
            <v>0</v>
          </cell>
          <cell r="AL1179">
            <v>0</v>
          </cell>
          <cell r="AM1179">
            <v>0</v>
          </cell>
          <cell r="AN1179">
            <v>0</v>
          </cell>
          <cell r="AO1179">
            <v>0</v>
          </cell>
          <cell r="AP1179">
            <v>0</v>
          </cell>
          <cell r="AQ1179">
            <v>0</v>
          </cell>
          <cell r="AR1179">
            <v>0</v>
          </cell>
          <cell r="AS1179">
            <v>0</v>
          </cell>
          <cell r="AT1179">
            <v>0</v>
          </cell>
        </row>
        <row r="1180">
          <cell r="A1180" t="str">
            <v>ULHP Physical Portfolio OptimizationDeferred income taxes and investment tax credits - net (CF)</v>
          </cell>
          <cell r="B1180" t="str">
            <v>ULHP Physical Portfolio Optimization</v>
          </cell>
          <cell r="C1180" t="str">
            <v>Deferred income taxes and investment tax credits - net (CF)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  <cell r="AI1180">
            <v>0</v>
          </cell>
          <cell r="AJ1180">
            <v>0</v>
          </cell>
          <cell r="AK1180">
            <v>0</v>
          </cell>
          <cell r="AL1180">
            <v>0</v>
          </cell>
          <cell r="AM1180">
            <v>0</v>
          </cell>
          <cell r="AN1180">
            <v>0</v>
          </cell>
          <cell r="AO1180">
            <v>0</v>
          </cell>
          <cell r="AP1180">
            <v>0</v>
          </cell>
          <cell r="AQ1180">
            <v>0</v>
          </cell>
          <cell r="AR1180">
            <v>0</v>
          </cell>
          <cell r="AS1180">
            <v>0</v>
          </cell>
          <cell r="AT1180">
            <v>0</v>
          </cell>
        </row>
        <row r="1181">
          <cell r="A1181" t="str">
            <v>ULHP Physical Portfolio OptimizationDepreciation - Book Total</v>
          </cell>
          <cell r="B1181" t="str">
            <v>ULHP Physical Portfolio Optimization</v>
          </cell>
          <cell r="C1181" t="str">
            <v>Depreciation - Book Total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  <cell r="AM1181">
            <v>0</v>
          </cell>
          <cell r="AN1181">
            <v>0</v>
          </cell>
          <cell r="AO1181">
            <v>0</v>
          </cell>
          <cell r="AP1181">
            <v>0</v>
          </cell>
          <cell r="AQ1181">
            <v>0</v>
          </cell>
          <cell r="AR1181">
            <v>0</v>
          </cell>
          <cell r="AS1181">
            <v>0</v>
          </cell>
          <cell r="AT1181">
            <v>0</v>
          </cell>
        </row>
        <row r="1182">
          <cell r="A1182" t="str">
            <v>ULHP Physical Portfolio OptimizationDepreciation (CF)</v>
          </cell>
          <cell r="B1182" t="str">
            <v>ULHP Physical Portfolio Optimization</v>
          </cell>
          <cell r="C1182" t="str">
            <v>Depreciation (CF)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AS1182">
            <v>0</v>
          </cell>
          <cell r="AT1182">
            <v>0</v>
          </cell>
        </row>
        <row r="1183">
          <cell r="A1183" t="str">
            <v>ULHP Physical Portfolio OptimizationDepreciation Expense - Utility</v>
          </cell>
          <cell r="B1183" t="str">
            <v>ULHP Physical Portfolio Optimization</v>
          </cell>
          <cell r="C1183" t="str">
            <v>Depreciation Expense - Utility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AS1183">
            <v>0</v>
          </cell>
          <cell r="AT1183">
            <v>0</v>
          </cell>
        </row>
        <row r="1184">
          <cell r="A1184" t="str">
            <v>ULHP Physical Portfolio OptimizationDiscontinued Operations Net of Tax</v>
          </cell>
          <cell r="B1184" t="str">
            <v>ULHP Physical Portfolio Optimization</v>
          </cell>
          <cell r="C1184" t="str">
            <v>Discontinued Operations Net of Tax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P1184">
            <v>0</v>
          </cell>
          <cell r="AQ1184">
            <v>0</v>
          </cell>
          <cell r="AR1184">
            <v>0</v>
          </cell>
          <cell r="AS1184">
            <v>0</v>
          </cell>
          <cell r="AT1184">
            <v>0</v>
          </cell>
        </row>
        <row r="1185">
          <cell r="A1185" t="str">
            <v>ULHP Physical Portfolio OptimizationDividends on common stock and Preferred Stock (CF)</v>
          </cell>
          <cell r="B1185" t="str">
            <v>ULHP Physical Portfolio Optimization</v>
          </cell>
          <cell r="C1185" t="str">
            <v>Dividends on common stock and Preferred Stock (CF)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P1185">
            <v>0</v>
          </cell>
          <cell r="AQ1185">
            <v>0</v>
          </cell>
          <cell r="AR1185">
            <v>0</v>
          </cell>
          <cell r="AS1185">
            <v>0</v>
          </cell>
          <cell r="AT1185">
            <v>0</v>
          </cell>
        </row>
        <row r="1186">
          <cell r="A1186" t="str">
            <v>ULHP Physical Portfolio OptimizationDividends Payable</v>
          </cell>
          <cell r="B1186" t="str">
            <v>ULHP Physical Portfolio Optimization</v>
          </cell>
          <cell r="C1186" t="str">
            <v>Dividends Payable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P1186">
            <v>0</v>
          </cell>
          <cell r="AQ1186">
            <v>0</v>
          </cell>
          <cell r="AR1186">
            <v>0</v>
          </cell>
          <cell r="AS1186">
            <v>0</v>
          </cell>
          <cell r="AT1186">
            <v>0</v>
          </cell>
        </row>
        <row r="1187">
          <cell r="A1187" t="str">
            <v>ULHP Physical Portfolio OptimizationEBIT</v>
          </cell>
          <cell r="B1187" t="str">
            <v>ULHP Physical Portfolio Optimization</v>
          </cell>
          <cell r="C1187" t="str">
            <v>EBIT</v>
          </cell>
          <cell r="D1187">
            <v>0</v>
          </cell>
          <cell r="E1187">
            <v>0</v>
          </cell>
          <cell r="F1187">
            <v>-115.655</v>
          </cell>
          <cell r="G1187">
            <v>2235.0302820000002</v>
          </cell>
          <cell r="H1187">
            <v>1964.922409</v>
          </cell>
          <cell r="I1187">
            <v>2942.382134</v>
          </cell>
          <cell r="J1187">
            <v>3331.1078990000001</v>
          </cell>
          <cell r="K1187">
            <v>0</v>
          </cell>
          <cell r="L1187">
            <v>0</v>
          </cell>
          <cell r="M1187">
            <v>0</v>
          </cell>
          <cell r="N1187">
            <v>-19.596</v>
          </cell>
          <cell r="O1187">
            <v>-16.899999999999999</v>
          </cell>
          <cell r="P1187">
            <v>-11.99</v>
          </cell>
          <cell r="Q1187">
            <v>-7.45</v>
          </cell>
          <cell r="R1187">
            <v>-8.9290000000000003</v>
          </cell>
          <cell r="S1187">
            <v>-13.548</v>
          </cell>
          <cell r="T1187">
            <v>-12.288</v>
          </cell>
          <cell r="U1187">
            <v>6.5460000000000003</v>
          </cell>
          <cell r="V1187">
            <v>-31.5</v>
          </cell>
          <cell r="W1187">
            <v>-12545.049000000001</v>
          </cell>
          <cell r="X1187">
            <v>15599.51</v>
          </cell>
          <cell r="Y1187">
            <v>961.11002199999996</v>
          </cell>
          <cell r="Z1187">
            <v>161.88663299999999</v>
          </cell>
          <cell r="AA1187">
            <v>-237.184426</v>
          </cell>
          <cell r="AB1187">
            <v>-353.12609700000002</v>
          </cell>
          <cell r="AC1187">
            <v>-349.45882899999998</v>
          </cell>
          <cell r="AD1187">
            <v>-434.13046200000002</v>
          </cell>
          <cell r="AE1187">
            <v>-370.37106899999998</v>
          </cell>
          <cell r="AF1187">
            <v>89.422309999999996</v>
          </cell>
          <cell r="AG1187">
            <v>-30.2988</v>
          </cell>
          <cell r="AH1187">
            <v>-257.27999999999997</v>
          </cell>
          <cell r="AI1187">
            <v>608.38665400000002</v>
          </cell>
          <cell r="AJ1187">
            <v>759.32024899999999</v>
          </cell>
          <cell r="AK1187">
            <v>236.83158</v>
          </cell>
          <cell r="AL1187">
            <v>-284.68568299999998</v>
          </cell>
          <cell r="AM1187">
            <v>208.075884</v>
          </cell>
          <cell r="AN1187">
            <v>-123.576984</v>
          </cell>
          <cell r="AO1187">
            <v>-24.011810000000001</v>
          </cell>
          <cell r="AP1187">
            <v>81.505633000000003</v>
          </cell>
          <cell r="AQ1187">
            <v>-83.800809999999998</v>
          </cell>
          <cell r="AR1187">
            <v>208.27743899999999</v>
          </cell>
          <cell r="AS1187">
            <v>269.10376400000001</v>
          </cell>
          <cell r="AT1187">
            <v>109.496494</v>
          </cell>
        </row>
        <row r="1188">
          <cell r="A1188" t="str">
            <v>ULHP Physical Portfolio OptimizationEBIT</v>
          </cell>
          <cell r="B1188" t="str">
            <v>ULHP Physical Portfolio Optimization</v>
          </cell>
          <cell r="C1188" t="str">
            <v>EBIT</v>
          </cell>
          <cell r="D1188">
            <v>0</v>
          </cell>
          <cell r="E1188">
            <v>0</v>
          </cell>
          <cell r="F1188">
            <v>-115.655</v>
          </cell>
          <cell r="G1188">
            <v>2235.0302820000002</v>
          </cell>
          <cell r="H1188">
            <v>1964.922409</v>
          </cell>
          <cell r="I1188">
            <v>2942.382134</v>
          </cell>
          <cell r="J1188">
            <v>3331.1078990000001</v>
          </cell>
          <cell r="K1188">
            <v>0</v>
          </cell>
          <cell r="L1188">
            <v>0</v>
          </cell>
          <cell r="M1188">
            <v>0</v>
          </cell>
          <cell r="N1188">
            <v>-19.596</v>
          </cell>
          <cell r="O1188">
            <v>-16.899999999999999</v>
          </cell>
          <cell r="P1188">
            <v>-11.99</v>
          </cell>
          <cell r="Q1188">
            <v>-7.45</v>
          </cell>
          <cell r="R1188">
            <v>-8.9290000000000003</v>
          </cell>
          <cell r="S1188">
            <v>-13.548</v>
          </cell>
          <cell r="T1188">
            <v>-12.288</v>
          </cell>
          <cell r="U1188">
            <v>6.5460000000000003</v>
          </cell>
          <cell r="V1188">
            <v>-31.5</v>
          </cell>
          <cell r="W1188">
            <v>-12545.049000000001</v>
          </cell>
          <cell r="X1188">
            <v>15599.51</v>
          </cell>
          <cell r="Y1188">
            <v>961.11002199999996</v>
          </cell>
          <cell r="Z1188">
            <v>161.88663299999999</v>
          </cell>
          <cell r="AA1188">
            <v>-237.184426</v>
          </cell>
          <cell r="AB1188">
            <v>-353.12609700000002</v>
          </cell>
          <cell r="AC1188">
            <v>-349.45882899999998</v>
          </cell>
          <cell r="AD1188">
            <v>-434.13046200000002</v>
          </cell>
          <cell r="AE1188">
            <v>-370.37106899999998</v>
          </cell>
          <cell r="AF1188">
            <v>89.422309999999996</v>
          </cell>
          <cell r="AG1188">
            <v>-30.2988</v>
          </cell>
          <cell r="AH1188">
            <v>-257.27999999999997</v>
          </cell>
          <cell r="AI1188">
            <v>608.38665400000002</v>
          </cell>
          <cell r="AJ1188">
            <v>759.32024899999999</v>
          </cell>
          <cell r="AK1188">
            <v>236.83158</v>
          </cell>
          <cell r="AL1188">
            <v>-284.68568299999998</v>
          </cell>
          <cell r="AM1188">
            <v>208.075884</v>
          </cell>
          <cell r="AN1188">
            <v>-123.576984</v>
          </cell>
          <cell r="AO1188">
            <v>-24.011810000000001</v>
          </cell>
          <cell r="AP1188">
            <v>81.505633000000003</v>
          </cell>
          <cell r="AQ1188">
            <v>-83.800809999999998</v>
          </cell>
          <cell r="AR1188">
            <v>208.27743899999999</v>
          </cell>
          <cell r="AS1188">
            <v>269.10376400000001</v>
          </cell>
          <cell r="AT1188">
            <v>109.496494</v>
          </cell>
        </row>
        <row r="1189">
          <cell r="A1189" t="str">
            <v>ULHP Physical Portfolio OptimizationEmission Allowances-Total</v>
          </cell>
          <cell r="B1189" t="str">
            <v>ULHP Physical Portfolio Optimization</v>
          </cell>
          <cell r="C1189" t="str">
            <v>Emission Allowances-Total</v>
          </cell>
          <cell r="D1189">
            <v>0</v>
          </cell>
          <cell r="E1189">
            <v>0</v>
          </cell>
          <cell r="F1189">
            <v>0</v>
          </cell>
          <cell r="G1189">
            <v>3358.3919999999998</v>
          </cell>
          <cell r="H1189">
            <v>1542.9490000000001</v>
          </cell>
          <cell r="I1189">
            <v>1503.67</v>
          </cell>
          <cell r="J1189">
            <v>962.58399999999995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296.91899999999998</v>
          </cell>
          <cell r="X1189">
            <v>336.93700000000001</v>
          </cell>
          <cell r="Y1189">
            <v>622.10900000000004</v>
          </cell>
          <cell r="Z1189">
            <v>181.75235699999999</v>
          </cell>
          <cell r="AA1189">
            <v>394.47544599999998</v>
          </cell>
          <cell r="AB1189">
            <v>191.50619699999999</v>
          </cell>
          <cell r="AC1189">
            <v>139.13821799999999</v>
          </cell>
          <cell r="AD1189">
            <v>249.00743700000001</v>
          </cell>
          <cell r="AE1189">
            <v>165.82234500000001</v>
          </cell>
          <cell r="AF1189">
            <v>314.35300000000001</v>
          </cell>
          <cell r="AG1189">
            <v>291.47199999999998</v>
          </cell>
          <cell r="AH1189">
            <v>174.9</v>
          </cell>
          <cell r="AI1189">
            <v>119.371</v>
          </cell>
          <cell r="AJ1189">
            <v>144.762</v>
          </cell>
          <cell r="AK1189">
            <v>70.585999999999999</v>
          </cell>
          <cell r="AL1189">
            <v>0</v>
          </cell>
          <cell r="AM1189">
            <v>147.68</v>
          </cell>
          <cell r="AN1189">
            <v>114.057</v>
          </cell>
          <cell r="AO1189">
            <v>114.837</v>
          </cell>
          <cell r="AP1189">
            <v>142.34200000000001</v>
          </cell>
          <cell r="AQ1189">
            <v>166.99600000000001</v>
          </cell>
          <cell r="AR1189">
            <v>164.54</v>
          </cell>
          <cell r="AS1189">
            <v>182.751</v>
          </cell>
          <cell r="AT1189">
            <v>175.02699999999999</v>
          </cell>
        </row>
        <row r="1190">
          <cell r="A1190" t="str">
            <v>ULHP Physical Portfolio OptimizationEnergy Risk Management - current assets</v>
          </cell>
          <cell r="B1190" t="str">
            <v>ULHP Physical Portfolio Optimization</v>
          </cell>
          <cell r="C1190" t="str">
            <v>Energy Risk Management - current assets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P1190">
            <v>0</v>
          </cell>
          <cell r="AQ1190">
            <v>0</v>
          </cell>
          <cell r="AR1190">
            <v>0</v>
          </cell>
          <cell r="AS1190">
            <v>0</v>
          </cell>
          <cell r="AT1190">
            <v>0</v>
          </cell>
        </row>
        <row r="1191">
          <cell r="A1191" t="str">
            <v>ULHP Physical Portfolio OptimizationEnergy risk management - Current Liabilities</v>
          </cell>
          <cell r="B1191" t="str">
            <v>ULHP Physical Portfolio Optimization</v>
          </cell>
          <cell r="C1191" t="str">
            <v>Energy risk management - Current Liabilities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AS1191">
            <v>0</v>
          </cell>
          <cell r="AT1191">
            <v>0</v>
          </cell>
        </row>
        <row r="1192">
          <cell r="A1192" t="str">
            <v>ULHP Physical Portfolio OptimizationEnergy risk management - non current assets</v>
          </cell>
          <cell r="B1192" t="str">
            <v>ULHP Physical Portfolio Optimization</v>
          </cell>
          <cell r="C1192" t="str">
            <v>Energy risk management - non current assets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P1192">
            <v>0</v>
          </cell>
          <cell r="AQ1192">
            <v>0</v>
          </cell>
          <cell r="AR1192">
            <v>0</v>
          </cell>
          <cell r="AS1192">
            <v>0</v>
          </cell>
          <cell r="AT1192">
            <v>0</v>
          </cell>
        </row>
        <row r="1193">
          <cell r="A1193" t="str">
            <v>ULHP Physical Portfolio OptimizationEnergy risk management - non current liabilities</v>
          </cell>
          <cell r="B1193" t="str">
            <v>ULHP Physical Portfolio Optimization</v>
          </cell>
          <cell r="C1193" t="str">
            <v>Energy risk management - non current liabilities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AS1193">
            <v>0</v>
          </cell>
          <cell r="AT1193">
            <v>0</v>
          </cell>
        </row>
        <row r="1194">
          <cell r="A1194" t="str">
            <v>ULHP Physical Portfolio OptimizationEquity in earnings (losses) of unconsolidated subsidiaries</v>
          </cell>
          <cell r="B1194" t="str">
            <v>ULHP Physical Portfolio Optimization</v>
          </cell>
          <cell r="C1194" t="str">
            <v>Equity in earnings (losses) of unconsolidated subsidiaries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AS1194">
            <v>0</v>
          </cell>
          <cell r="AT1194">
            <v>0</v>
          </cell>
        </row>
        <row r="1195">
          <cell r="A1195" t="str">
            <v>ULHP Physical Portfolio OptimizationEquity in earnings of unconsolidated subsidiaries (CF)</v>
          </cell>
          <cell r="B1195" t="str">
            <v>ULHP Physical Portfolio Optimization</v>
          </cell>
          <cell r="C1195" t="str">
            <v>Equity in earnings of unconsolidated subsidiaries (CF)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</row>
        <row r="1196">
          <cell r="A1196" t="str">
            <v>ULHP Physical Portfolio OptimizationFederal Taxes - Above</v>
          </cell>
          <cell r="B1196" t="str">
            <v>ULHP Physical Portfolio Optimization</v>
          </cell>
          <cell r="C1196" t="str">
            <v>Federal Taxes - Above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P1196">
            <v>0</v>
          </cell>
          <cell r="AQ1196">
            <v>0</v>
          </cell>
          <cell r="AR1196">
            <v>0</v>
          </cell>
          <cell r="AS1196">
            <v>0</v>
          </cell>
          <cell r="AT1196">
            <v>0</v>
          </cell>
        </row>
        <row r="1197">
          <cell r="A1197" t="str">
            <v>ULHP Physical Portfolio OptimizationFuel Inventory</v>
          </cell>
          <cell r="B1197" t="str">
            <v>ULHP Physical Portfolio Optimization</v>
          </cell>
          <cell r="C1197" t="str">
            <v>Fuel Inventory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  <cell r="AT1197">
            <v>0</v>
          </cell>
        </row>
        <row r="1198">
          <cell r="A1198" t="str">
            <v>ULHP Physical Portfolio OptimizationFuel used in electric production</v>
          </cell>
          <cell r="B1198" t="str">
            <v>ULHP Physical Portfolio Optimization</v>
          </cell>
          <cell r="C1198" t="str">
            <v>Fuel used in electric production</v>
          </cell>
          <cell r="D1198">
            <v>0</v>
          </cell>
          <cell r="E1198">
            <v>0</v>
          </cell>
          <cell r="F1198">
            <v>0</v>
          </cell>
          <cell r="G1198">
            <v>7446.692</v>
          </cell>
          <cell r="H1198">
            <v>10930.573</v>
          </cell>
          <cell r="I1198">
            <v>13416.103999999999</v>
          </cell>
          <cell r="J1198">
            <v>13836.523999999999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1668.7</v>
          </cell>
          <cell r="X1198">
            <v>1077.7639999999999</v>
          </cell>
          <cell r="Y1198">
            <v>1471.84</v>
          </cell>
          <cell r="Z1198">
            <v>525.24957600000005</v>
          </cell>
          <cell r="AA1198">
            <v>493.729601</v>
          </cell>
          <cell r="AB1198">
            <v>218.55182300000001</v>
          </cell>
          <cell r="AC1198">
            <v>128.909221</v>
          </cell>
          <cell r="AD1198">
            <v>258.86244499999998</v>
          </cell>
          <cell r="AE1198">
            <v>194.439334</v>
          </cell>
          <cell r="AF1198">
            <v>535.91099999999994</v>
          </cell>
          <cell r="AG1198">
            <v>516.52499999999998</v>
          </cell>
          <cell r="AH1198">
            <v>356.21</v>
          </cell>
          <cell r="AI1198">
            <v>1116.1289999999999</v>
          </cell>
          <cell r="AJ1198">
            <v>1221.0989999999999</v>
          </cell>
          <cell r="AK1198">
            <v>648.87199999999996</v>
          </cell>
          <cell r="AL1198">
            <v>0</v>
          </cell>
          <cell r="AM1198">
            <v>1153.9949999999999</v>
          </cell>
          <cell r="AN1198">
            <v>781.07799999999997</v>
          </cell>
          <cell r="AO1198">
            <v>731.90200000000004</v>
          </cell>
          <cell r="AP1198">
            <v>828.71699999999998</v>
          </cell>
          <cell r="AQ1198">
            <v>961.31700000000001</v>
          </cell>
          <cell r="AR1198">
            <v>1255.182</v>
          </cell>
          <cell r="AS1198">
            <v>1261.9459999999999</v>
          </cell>
          <cell r="AT1198">
            <v>970.33600000000001</v>
          </cell>
        </row>
        <row r="1199">
          <cell r="A1199" t="str">
            <v>ULHP Physical Portfolio OptimizationGain/Loss on Sale of Assets (CF)</v>
          </cell>
          <cell r="B1199" t="str">
            <v>ULHP Physical Portfolio Optimization</v>
          </cell>
          <cell r="C1199" t="str">
            <v>Gain/Loss on Sale of Assets (CF)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AS1199">
            <v>0</v>
          </cell>
          <cell r="AT1199">
            <v>0</v>
          </cell>
        </row>
        <row r="1200">
          <cell r="A1200" t="str">
            <v>ULHP Physical Portfolio OptimizationGas Purchased</v>
          </cell>
          <cell r="B1200" t="str">
            <v>ULHP Physical Portfolio Optimization</v>
          </cell>
          <cell r="C1200" t="str">
            <v>Gas Purchased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P1200">
            <v>0</v>
          </cell>
          <cell r="AQ1200">
            <v>0</v>
          </cell>
          <cell r="AR1200">
            <v>0</v>
          </cell>
          <cell r="AS1200">
            <v>0</v>
          </cell>
          <cell r="AT1200">
            <v>0</v>
          </cell>
        </row>
        <row r="1201">
          <cell r="A1201" t="str">
            <v>ULHP Physical Portfolio OptimizationIncome before Disc Ops &amp; Cumulative eff. Of chg in acctg principles</v>
          </cell>
          <cell r="B1201" t="str">
            <v>ULHP Physical Portfolio Optimization</v>
          </cell>
          <cell r="C1201" t="str">
            <v>Income before Disc Ops &amp; Cumulative eff. Of chg in acctg principles</v>
          </cell>
          <cell r="D1201">
            <v>0</v>
          </cell>
          <cell r="E1201">
            <v>0</v>
          </cell>
          <cell r="F1201">
            <v>-115.655</v>
          </cell>
          <cell r="G1201">
            <v>2235.0302820000002</v>
          </cell>
          <cell r="H1201">
            <v>1964.922409</v>
          </cell>
          <cell r="I1201">
            <v>2942.382134</v>
          </cell>
          <cell r="J1201">
            <v>3331.1078990000001</v>
          </cell>
          <cell r="K1201">
            <v>0</v>
          </cell>
          <cell r="L1201">
            <v>0</v>
          </cell>
          <cell r="M1201">
            <v>0</v>
          </cell>
          <cell r="N1201">
            <v>-19.596</v>
          </cell>
          <cell r="O1201">
            <v>-16.899999999999999</v>
          </cell>
          <cell r="P1201">
            <v>-11.99</v>
          </cell>
          <cell r="Q1201">
            <v>-7.45</v>
          </cell>
          <cell r="R1201">
            <v>-8.9290000000000003</v>
          </cell>
          <cell r="S1201">
            <v>-13.548</v>
          </cell>
          <cell r="T1201">
            <v>-12.288</v>
          </cell>
          <cell r="U1201">
            <v>6.5460000000000003</v>
          </cell>
          <cell r="V1201">
            <v>-31.5</v>
          </cell>
          <cell r="W1201">
            <v>-12545.049000000001</v>
          </cell>
          <cell r="X1201">
            <v>15599.51</v>
          </cell>
          <cell r="Y1201">
            <v>961.11002199999996</v>
          </cell>
          <cell r="Z1201">
            <v>161.88663299999999</v>
          </cell>
          <cell r="AA1201">
            <v>-237.184426</v>
          </cell>
          <cell r="AB1201">
            <v>-353.12609700000002</v>
          </cell>
          <cell r="AC1201">
            <v>-349.45882899999998</v>
          </cell>
          <cell r="AD1201">
            <v>-434.13046200000002</v>
          </cell>
          <cell r="AE1201">
            <v>-370.37106899999998</v>
          </cell>
          <cell r="AF1201">
            <v>89.422309999999996</v>
          </cell>
          <cell r="AG1201">
            <v>-30.2988</v>
          </cell>
          <cell r="AH1201">
            <v>-257.27999999999997</v>
          </cell>
          <cell r="AI1201">
            <v>608.38665400000002</v>
          </cell>
          <cell r="AJ1201">
            <v>759.32024899999999</v>
          </cell>
          <cell r="AK1201">
            <v>236.83158</v>
          </cell>
          <cell r="AL1201">
            <v>-284.68568299999998</v>
          </cell>
          <cell r="AM1201">
            <v>208.075884</v>
          </cell>
          <cell r="AN1201">
            <v>-123.576984</v>
          </cell>
          <cell r="AO1201">
            <v>-24.011810000000001</v>
          </cell>
          <cell r="AP1201">
            <v>81.505633000000003</v>
          </cell>
          <cell r="AQ1201">
            <v>-83.800809999999998</v>
          </cell>
          <cell r="AR1201">
            <v>208.27743899999999</v>
          </cell>
          <cell r="AS1201">
            <v>269.10376400000001</v>
          </cell>
          <cell r="AT1201">
            <v>109.496494</v>
          </cell>
        </row>
        <row r="1202">
          <cell r="A1202" t="str">
            <v>ULHP Physical Portfolio OptimizationIncome taxes (CF)</v>
          </cell>
          <cell r="B1202" t="str">
            <v>ULHP Physical Portfolio Optimization</v>
          </cell>
          <cell r="C1202" t="str">
            <v>Income taxes (CF)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AS1202">
            <v>0</v>
          </cell>
          <cell r="AT1202">
            <v>0</v>
          </cell>
        </row>
        <row r="1203">
          <cell r="A1203" t="str">
            <v>ULHP Physical Portfolio OptimizationIncome Taxes Payable</v>
          </cell>
          <cell r="B1203" t="str">
            <v>ULHP Physical Portfolio Optimization</v>
          </cell>
          <cell r="C1203" t="str">
            <v>Income Taxes Payable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O1203">
            <v>0</v>
          </cell>
          <cell r="AP1203">
            <v>0</v>
          </cell>
          <cell r="AQ1203">
            <v>0</v>
          </cell>
          <cell r="AR1203">
            <v>0</v>
          </cell>
          <cell r="AS1203">
            <v>0</v>
          </cell>
          <cell r="AT1203">
            <v>0</v>
          </cell>
        </row>
        <row r="1204">
          <cell r="A1204" t="str">
            <v>ULHP Physical Portfolio OptimizationInterest (net of amount capitalized) (CF)</v>
          </cell>
          <cell r="B1204" t="str">
            <v>ULHP Physical Portfolio Optimization</v>
          </cell>
          <cell r="C1204" t="str">
            <v>Interest (net of amount capitalized) (CF)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</row>
        <row r="1205">
          <cell r="A1205" t="str">
            <v>ULHP Physical Portfolio OptimizationInterest Income</v>
          </cell>
          <cell r="B1205" t="str">
            <v>ULHP Physical Portfolio Optimization</v>
          </cell>
          <cell r="C1205" t="str">
            <v>Interest Income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P1205">
            <v>0</v>
          </cell>
          <cell r="AQ1205">
            <v>0</v>
          </cell>
          <cell r="AR1205">
            <v>0</v>
          </cell>
          <cell r="AS1205">
            <v>0</v>
          </cell>
          <cell r="AT1205">
            <v>0</v>
          </cell>
        </row>
        <row r="1206">
          <cell r="A1206" t="str">
            <v>ULHP Physical Portfolio OptimizationInterest on long term debt - TOTAL</v>
          </cell>
          <cell r="B1206" t="str">
            <v>ULHP Physical Portfolio Optimization</v>
          </cell>
          <cell r="C1206" t="str">
            <v>Interest on long term debt - TOTAL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>
            <v>0</v>
          </cell>
          <cell r="AI1206">
            <v>0</v>
          </cell>
          <cell r="AJ1206">
            <v>0</v>
          </cell>
          <cell r="AK1206">
            <v>0</v>
          </cell>
          <cell r="AL1206">
            <v>0</v>
          </cell>
          <cell r="AM1206">
            <v>0</v>
          </cell>
          <cell r="AN1206">
            <v>0</v>
          </cell>
          <cell r="AO1206">
            <v>0</v>
          </cell>
          <cell r="AP1206">
            <v>0</v>
          </cell>
          <cell r="AQ1206">
            <v>0</v>
          </cell>
          <cell r="AR1206">
            <v>0</v>
          </cell>
          <cell r="AS1206">
            <v>0</v>
          </cell>
          <cell r="AT1206">
            <v>0</v>
          </cell>
        </row>
        <row r="1207">
          <cell r="A1207" t="str">
            <v>ULHP Physical Portfolio OptimizationInterest on Total Short Term Debt</v>
          </cell>
          <cell r="B1207" t="str">
            <v>ULHP Physical Portfolio Optimization</v>
          </cell>
          <cell r="C1207" t="str">
            <v>Interest on Total Short Term Debt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P1207">
            <v>0</v>
          </cell>
          <cell r="AQ1207">
            <v>0</v>
          </cell>
          <cell r="AR1207">
            <v>0</v>
          </cell>
          <cell r="AS1207">
            <v>0</v>
          </cell>
          <cell r="AT1207">
            <v>0</v>
          </cell>
        </row>
        <row r="1208">
          <cell r="A1208" t="str">
            <v>ULHP Physical Portfolio OptimizationInvestment in Unconsolidated Subs</v>
          </cell>
          <cell r="B1208" t="str">
            <v>ULHP Physical Portfolio Optimization</v>
          </cell>
          <cell r="C1208" t="str">
            <v>Investment in Unconsolidated Subs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O1208">
            <v>0</v>
          </cell>
          <cell r="AP1208">
            <v>0</v>
          </cell>
          <cell r="AQ1208">
            <v>0</v>
          </cell>
          <cell r="AR1208">
            <v>0</v>
          </cell>
          <cell r="AS1208">
            <v>0</v>
          </cell>
          <cell r="AT1208">
            <v>0</v>
          </cell>
        </row>
        <row r="1209">
          <cell r="A1209" t="str">
            <v>ULHP Physical Portfolio OptimizationIssuance of long-term debt (CF)</v>
          </cell>
          <cell r="B1209" t="str">
            <v>ULHP Physical Portfolio Optimization</v>
          </cell>
          <cell r="C1209" t="str">
            <v>Issuance of long-term debt (CF)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</row>
        <row r="1210">
          <cell r="A1210" t="str">
            <v>ULHP Physical Portfolio OptimizationIssuance of preferred stock (CF)</v>
          </cell>
          <cell r="B1210" t="str">
            <v>ULHP Physical Portfolio Optimization</v>
          </cell>
          <cell r="C1210" t="str">
            <v>Issuance of preferred stock (CF)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  <cell r="AM1210">
            <v>0</v>
          </cell>
          <cell r="AN1210">
            <v>0</v>
          </cell>
          <cell r="AO1210">
            <v>0</v>
          </cell>
          <cell r="AP1210">
            <v>0</v>
          </cell>
          <cell r="AQ1210">
            <v>0</v>
          </cell>
          <cell r="AR1210">
            <v>0</v>
          </cell>
          <cell r="AS1210">
            <v>0</v>
          </cell>
          <cell r="AT1210">
            <v>0</v>
          </cell>
        </row>
        <row r="1211">
          <cell r="A1211" t="str">
            <v>ULHP Physical Portfolio OptimizationMaterials and Supplies</v>
          </cell>
          <cell r="B1211" t="str">
            <v>ULHP Physical Portfolio Optimization</v>
          </cell>
          <cell r="C1211" t="str">
            <v>Materials and Supplies</v>
          </cell>
          <cell r="D1211">
            <v>0</v>
          </cell>
          <cell r="E1211">
            <v>0</v>
          </cell>
          <cell r="F1211">
            <v>0</v>
          </cell>
          <cell r="G1211">
            <v>6970.17</v>
          </cell>
          <cell r="H1211">
            <v>6970.17</v>
          </cell>
          <cell r="I1211">
            <v>6970.17</v>
          </cell>
          <cell r="J1211">
            <v>6970.17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1379.0029999999999</v>
          </cell>
          <cell r="X1211">
            <v>6970.1679999999997</v>
          </cell>
          <cell r="Y1211">
            <v>6970.1679999999997</v>
          </cell>
          <cell r="Z1211">
            <v>6970.1679999999997</v>
          </cell>
          <cell r="AA1211">
            <v>6970.1679999999997</v>
          </cell>
          <cell r="AB1211">
            <v>6970.1679999999997</v>
          </cell>
          <cell r="AC1211">
            <v>6970.1679999999997</v>
          </cell>
          <cell r="AD1211">
            <v>6970.1679999999997</v>
          </cell>
          <cell r="AE1211">
            <v>6970.1679999999997</v>
          </cell>
          <cell r="AF1211">
            <v>6970.1679999999997</v>
          </cell>
          <cell r="AG1211">
            <v>6970.1679999999997</v>
          </cell>
          <cell r="AH1211">
            <v>6970.17</v>
          </cell>
          <cell r="AI1211">
            <v>6970.17</v>
          </cell>
          <cell r="AJ1211">
            <v>6970.17</v>
          </cell>
          <cell r="AK1211">
            <v>6970.17</v>
          </cell>
          <cell r="AL1211">
            <v>6970.17</v>
          </cell>
          <cell r="AM1211">
            <v>6970.17</v>
          </cell>
          <cell r="AN1211">
            <v>6970.17</v>
          </cell>
          <cell r="AO1211">
            <v>6970.17</v>
          </cell>
          <cell r="AP1211">
            <v>6970.17</v>
          </cell>
          <cell r="AQ1211">
            <v>6970.17</v>
          </cell>
          <cell r="AR1211">
            <v>6970.17</v>
          </cell>
          <cell r="AS1211">
            <v>6970.17</v>
          </cell>
          <cell r="AT1211">
            <v>6970.17</v>
          </cell>
        </row>
        <row r="1212">
          <cell r="A1212" t="str">
            <v>ULHP Physical Portfolio OptimizationMaterials, supplies, and fuel (CF)</v>
          </cell>
          <cell r="B1212" t="str">
            <v>ULHP Physical Portfolio Optimization</v>
          </cell>
          <cell r="C1212" t="str">
            <v>Materials, supplies, and fuel (CF)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>
            <v>0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  <cell r="AM1212">
            <v>0</v>
          </cell>
          <cell r="AN1212">
            <v>0</v>
          </cell>
          <cell r="AO1212">
            <v>0</v>
          </cell>
          <cell r="AP1212">
            <v>0</v>
          </cell>
          <cell r="AQ1212">
            <v>0</v>
          </cell>
          <cell r="AR1212">
            <v>0</v>
          </cell>
          <cell r="AS1212">
            <v>0</v>
          </cell>
          <cell r="AT1212">
            <v>0</v>
          </cell>
        </row>
        <row r="1213">
          <cell r="A1213" t="str">
            <v>ULHP Physical Portfolio OptimizationMinority Interest</v>
          </cell>
          <cell r="B1213" t="str">
            <v>ULHP Physical Portfolio Optimization</v>
          </cell>
          <cell r="C1213" t="str">
            <v>Minority Interest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O1213">
            <v>0</v>
          </cell>
          <cell r="AP1213">
            <v>0</v>
          </cell>
          <cell r="AQ1213">
            <v>0</v>
          </cell>
          <cell r="AR1213">
            <v>0</v>
          </cell>
          <cell r="AS1213">
            <v>0</v>
          </cell>
          <cell r="AT1213">
            <v>0</v>
          </cell>
        </row>
        <row r="1214">
          <cell r="A1214" t="str">
            <v>ULHP Physical Portfolio OptimizationMinority Interest Balance</v>
          </cell>
          <cell r="B1214" t="str">
            <v>ULHP Physical Portfolio Optimization</v>
          </cell>
          <cell r="C1214" t="str">
            <v>Minority Interest Balance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O1214">
            <v>0</v>
          </cell>
          <cell r="AP1214">
            <v>0</v>
          </cell>
          <cell r="AQ1214">
            <v>0</v>
          </cell>
          <cell r="AR1214">
            <v>0</v>
          </cell>
          <cell r="AS1214">
            <v>0</v>
          </cell>
          <cell r="AT1214">
            <v>0</v>
          </cell>
        </row>
        <row r="1215">
          <cell r="A1215" t="str">
            <v>ULHP Physical Portfolio OptimizationNatural Gas in Storage</v>
          </cell>
          <cell r="B1215" t="str">
            <v>ULHP Physical Portfolio Optimization</v>
          </cell>
          <cell r="C1215" t="str">
            <v>Natural Gas in Storage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  <cell r="AM1215">
            <v>0</v>
          </cell>
          <cell r="AN1215">
            <v>0</v>
          </cell>
          <cell r="AO1215">
            <v>0</v>
          </cell>
          <cell r="AP1215">
            <v>0</v>
          </cell>
          <cell r="AQ1215">
            <v>0</v>
          </cell>
          <cell r="AR1215">
            <v>0</v>
          </cell>
          <cell r="AS1215">
            <v>0</v>
          </cell>
          <cell r="AT1215">
            <v>0</v>
          </cell>
        </row>
        <row r="1216">
          <cell r="A1216" t="str">
            <v>ULHP Physical Portfolio OptimizationNet cash provided by (used in) financing activities (CF)</v>
          </cell>
          <cell r="B1216" t="str">
            <v>ULHP Physical Portfolio Optimization</v>
          </cell>
          <cell r="C1216" t="str">
            <v>Net cash provided by (used in) financing activities (CF)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  <cell r="AM1216">
            <v>0</v>
          </cell>
          <cell r="AN1216">
            <v>0</v>
          </cell>
          <cell r="AO1216">
            <v>0</v>
          </cell>
          <cell r="AP1216">
            <v>0</v>
          </cell>
          <cell r="AQ1216">
            <v>0</v>
          </cell>
          <cell r="AR1216">
            <v>0</v>
          </cell>
          <cell r="AS1216">
            <v>0</v>
          </cell>
          <cell r="AT1216">
            <v>0</v>
          </cell>
        </row>
        <row r="1217">
          <cell r="A1217" t="str">
            <v>ULHP Physical Portfolio OptimizationNet cash provided by (used in) investing activities (CF)</v>
          </cell>
          <cell r="B1217" t="str">
            <v>ULHP Physical Portfolio Optimization</v>
          </cell>
          <cell r="C1217" t="str">
            <v>Net cash provided by (used in) investing activities (CF)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  <cell r="AM1217">
            <v>0</v>
          </cell>
          <cell r="AN1217">
            <v>0</v>
          </cell>
          <cell r="AO1217">
            <v>0</v>
          </cell>
          <cell r="AP1217">
            <v>0</v>
          </cell>
          <cell r="AQ1217">
            <v>0</v>
          </cell>
          <cell r="AR1217">
            <v>0</v>
          </cell>
          <cell r="AS1217">
            <v>0</v>
          </cell>
          <cell r="AT1217">
            <v>0</v>
          </cell>
        </row>
        <row r="1218">
          <cell r="A1218" t="str">
            <v>ULHP Physical Portfolio OptimizationNet cash provided by (used in) operating activities (CF)</v>
          </cell>
          <cell r="B1218" t="str">
            <v>ULHP Physical Portfolio Optimization</v>
          </cell>
          <cell r="C1218" t="str">
            <v>Net cash provided by (used in) operating activities (CF)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1964.922409</v>
          </cell>
          <cell r="I1218">
            <v>2942.382134</v>
          </cell>
          <cell r="J1218">
            <v>3331.1078990000001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608.38665400000002</v>
          </cell>
          <cell r="AJ1218">
            <v>759.32024899999999</v>
          </cell>
          <cell r="AK1218">
            <v>236.83158</v>
          </cell>
          <cell r="AL1218">
            <v>-284.68568299999998</v>
          </cell>
          <cell r="AM1218">
            <v>208.075884</v>
          </cell>
          <cell r="AN1218">
            <v>-123.576984</v>
          </cell>
          <cell r="AO1218">
            <v>-24.011810000000001</v>
          </cell>
          <cell r="AP1218">
            <v>81.505633000000003</v>
          </cell>
          <cell r="AQ1218">
            <v>-83.800809999999998</v>
          </cell>
          <cell r="AR1218">
            <v>208.27743899999999</v>
          </cell>
          <cell r="AS1218">
            <v>269.10376400000001</v>
          </cell>
          <cell r="AT1218">
            <v>109.496494</v>
          </cell>
        </row>
        <row r="1219">
          <cell r="A1219" t="str">
            <v>ULHP Physical Portfolio OptimizationNet income (CF)</v>
          </cell>
          <cell r="B1219" t="str">
            <v>ULHP Physical Portfolio Optimization</v>
          </cell>
          <cell r="C1219" t="str">
            <v>Net income (CF)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1964.922409</v>
          </cell>
          <cell r="I1219">
            <v>2942.382134</v>
          </cell>
          <cell r="J1219">
            <v>3331.1078990000001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>
            <v>0</v>
          </cell>
          <cell r="AI1219">
            <v>608.38665400000002</v>
          </cell>
          <cell r="AJ1219">
            <v>759.32024899999999</v>
          </cell>
          <cell r="AK1219">
            <v>236.83158</v>
          </cell>
          <cell r="AL1219">
            <v>-284.68568299999998</v>
          </cell>
          <cell r="AM1219">
            <v>208.075884</v>
          </cell>
          <cell r="AN1219">
            <v>-123.576984</v>
          </cell>
          <cell r="AO1219">
            <v>-24.011810000000001</v>
          </cell>
          <cell r="AP1219">
            <v>81.505633000000003</v>
          </cell>
          <cell r="AQ1219">
            <v>-83.800809999999998</v>
          </cell>
          <cell r="AR1219">
            <v>208.27743899999999</v>
          </cell>
          <cell r="AS1219">
            <v>269.10376400000001</v>
          </cell>
          <cell r="AT1219">
            <v>109.496494</v>
          </cell>
        </row>
        <row r="1220">
          <cell r="A1220" t="str">
            <v>ULHP Physical Portfolio OptimizationNet Income (Utility &amp; Non-Utility)</v>
          </cell>
          <cell r="B1220" t="str">
            <v>ULHP Physical Portfolio Optimization</v>
          </cell>
          <cell r="C1220" t="str">
            <v>Net Income (Utility &amp; Non-Utility)</v>
          </cell>
          <cell r="D1220">
            <v>0</v>
          </cell>
          <cell r="E1220">
            <v>0</v>
          </cell>
          <cell r="F1220">
            <v>-115.655</v>
          </cell>
          <cell r="G1220">
            <v>2235.0302820000002</v>
          </cell>
          <cell r="H1220">
            <v>1964.922409</v>
          </cell>
          <cell r="I1220">
            <v>2942.382134</v>
          </cell>
          <cell r="J1220">
            <v>3331.1078990000001</v>
          </cell>
          <cell r="K1220">
            <v>0</v>
          </cell>
          <cell r="L1220">
            <v>0</v>
          </cell>
          <cell r="M1220">
            <v>0</v>
          </cell>
          <cell r="N1220">
            <v>-19.596</v>
          </cell>
          <cell r="O1220">
            <v>-16.899999999999999</v>
          </cell>
          <cell r="P1220">
            <v>-11.99</v>
          </cell>
          <cell r="Q1220">
            <v>-7.45</v>
          </cell>
          <cell r="R1220">
            <v>-8.9290000000000003</v>
          </cell>
          <cell r="S1220">
            <v>-13.548</v>
          </cell>
          <cell r="T1220">
            <v>-12.288</v>
          </cell>
          <cell r="U1220">
            <v>6.5460000000000003</v>
          </cell>
          <cell r="V1220">
            <v>-31.5</v>
          </cell>
          <cell r="W1220">
            <v>-12545.049000000001</v>
          </cell>
          <cell r="X1220">
            <v>15599.51</v>
          </cell>
          <cell r="Y1220">
            <v>961.11002199999996</v>
          </cell>
          <cell r="Z1220">
            <v>161.88663299999999</v>
          </cell>
          <cell r="AA1220">
            <v>-237.184426</v>
          </cell>
          <cell r="AB1220">
            <v>-353.12609700000002</v>
          </cell>
          <cell r="AC1220">
            <v>-349.45882899999998</v>
          </cell>
          <cell r="AD1220">
            <v>-434.13046200000002</v>
          </cell>
          <cell r="AE1220">
            <v>-370.37106899999998</v>
          </cell>
          <cell r="AF1220">
            <v>89.422309999999996</v>
          </cell>
          <cell r="AG1220">
            <v>-30.2988</v>
          </cell>
          <cell r="AH1220">
            <v>-257.27999999999997</v>
          </cell>
          <cell r="AI1220">
            <v>608.38665400000002</v>
          </cell>
          <cell r="AJ1220">
            <v>759.32024899999999</v>
          </cell>
          <cell r="AK1220">
            <v>236.83158</v>
          </cell>
          <cell r="AL1220">
            <v>-284.68568299999998</v>
          </cell>
          <cell r="AM1220">
            <v>208.075884</v>
          </cell>
          <cell r="AN1220">
            <v>-123.576984</v>
          </cell>
          <cell r="AO1220">
            <v>-24.011810000000001</v>
          </cell>
          <cell r="AP1220">
            <v>81.505633000000003</v>
          </cell>
          <cell r="AQ1220">
            <v>-83.800809999999998</v>
          </cell>
          <cell r="AR1220">
            <v>208.27743899999999</v>
          </cell>
          <cell r="AS1220">
            <v>269.10376400000001</v>
          </cell>
          <cell r="AT1220">
            <v>109.496494</v>
          </cell>
        </row>
        <row r="1221">
          <cell r="A1221" t="str">
            <v>ULHP Physical Portfolio OptimizationNet increase (decrease) in cash and cash equivalents (CF)</v>
          </cell>
          <cell r="B1221" t="str">
            <v>ULHP Physical Portfolio Optimization</v>
          </cell>
          <cell r="C1221" t="str">
            <v>Net increase (decrease) in cash and cash equivalents (CF)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1964.922409</v>
          </cell>
          <cell r="I1221">
            <v>2942.382134</v>
          </cell>
          <cell r="J1221">
            <v>3331.1078990000001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608.38665400000002</v>
          </cell>
          <cell r="AJ1221">
            <v>759.32024899999999</v>
          </cell>
          <cell r="AK1221">
            <v>236.83158</v>
          </cell>
          <cell r="AL1221">
            <v>-284.68568299999998</v>
          </cell>
          <cell r="AM1221">
            <v>208.075884</v>
          </cell>
          <cell r="AN1221">
            <v>-123.576984</v>
          </cell>
          <cell r="AO1221">
            <v>-24.011810000000001</v>
          </cell>
          <cell r="AP1221">
            <v>81.505633000000003</v>
          </cell>
          <cell r="AQ1221">
            <v>-83.800809999999998</v>
          </cell>
          <cell r="AR1221">
            <v>208.27743899999999</v>
          </cell>
          <cell r="AS1221">
            <v>269.10376400000001</v>
          </cell>
          <cell r="AT1221">
            <v>109.496494</v>
          </cell>
        </row>
        <row r="1222">
          <cell r="A1222" t="str">
            <v>ULHP Physical Portfolio OptimizationNet Property, Plant &amp; Equipment</v>
          </cell>
          <cell r="B1222" t="str">
            <v>ULHP Physical Portfolio Optimization</v>
          </cell>
          <cell r="C1222" t="str">
            <v>Net Property, Plant &amp; Equipment</v>
          </cell>
          <cell r="D1222">
            <v>0</v>
          </cell>
          <cell r="E1222">
            <v>0</v>
          </cell>
          <cell r="F1222">
            <v>15.73</v>
          </cell>
          <cell r="G1222">
            <v>19.71</v>
          </cell>
          <cell r="H1222">
            <v>19.71</v>
          </cell>
          <cell r="I1222">
            <v>19.71</v>
          </cell>
          <cell r="J1222">
            <v>19.71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16.14</v>
          </cell>
          <cell r="T1222">
            <v>15.933</v>
          </cell>
          <cell r="U1222">
            <v>15.725999999999999</v>
          </cell>
          <cell r="V1222">
            <v>15.73</v>
          </cell>
          <cell r="W1222">
            <v>19.710999999999999</v>
          </cell>
          <cell r="X1222">
            <v>19.710999999999999</v>
          </cell>
          <cell r="Y1222">
            <v>19.710999999999999</v>
          </cell>
          <cell r="Z1222">
            <v>19.710999999999999</v>
          </cell>
          <cell r="AA1222">
            <v>19.710999999999999</v>
          </cell>
          <cell r="AB1222">
            <v>19.710999999999999</v>
          </cell>
          <cell r="AC1222">
            <v>19.710999999999999</v>
          </cell>
          <cell r="AD1222">
            <v>19.710999999999999</v>
          </cell>
          <cell r="AE1222">
            <v>19.710999999999999</v>
          </cell>
          <cell r="AF1222">
            <v>19.710999999999999</v>
          </cell>
          <cell r="AG1222">
            <v>19.710999999999999</v>
          </cell>
          <cell r="AH1222">
            <v>19.71</v>
          </cell>
          <cell r="AI1222">
            <v>19.71</v>
          </cell>
          <cell r="AJ1222">
            <v>19.71</v>
          </cell>
          <cell r="AK1222">
            <v>19.71</v>
          </cell>
          <cell r="AL1222">
            <v>19.71</v>
          </cell>
          <cell r="AM1222">
            <v>19.71</v>
          </cell>
          <cell r="AN1222">
            <v>19.71</v>
          </cell>
          <cell r="AO1222">
            <v>19.71</v>
          </cell>
          <cell r="AP1222">
            <v>19.71</v>
          </cell>
          <cell r="AQ1222">
            <v>19.71</v>
          </cell>
          <cell r="AR1222">
            <v>19.71</v>
          </cell>
          <cell r="AS1222">
            <v>19.71</v>
          </cell>
          <cell r="AT1222">
            <v>19.71</v>
          </cell>
        </row>
        <row r="1223">
          <cell r="A1223" t="str">
            <v>ULHP Physical Portfolio OptimizationNotes Payable - to affiliated companies</v>
          </cell>
          <cell r="B1223" t="str">
            <v>ULHP Physical Portfolio Optimization</v>
          </cell>
          <cell r="C1223" t="str">
            <v>Notes Payable - to affiliated companies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  <cell r="AM1223">
            <v>0</v>
          </cell>
          <cell r="AN1223">
            <v>0</v>
          </cell>
          <cell r="AO1223">
            <v>0</v>
          </cell>
          <cell r="AP1223">
            <v>0</v>
          </cell>
          <cell r="AQ1223">
            <v>0</v>
          </cell>
          <cell r="AR1223">
            <v>0</v>
          </cell>
          <cell r="AS1223">
            <v>0</v>
          </cell>
          <cell r="AT1223">
            <v>0</v>
          </cell>
        </row>
        <row r="1224">
          <cell r="A1224" t="str">
            <v>ULHP Physical Portfolio OptimizationNotes payable &amp; other short term obligations</v>
          </cell>
          <cell r="B1224" t="str">
            <v>ULHP Physical Portfolio Optimization</v>
          </cell>
          <cell r="C1224" t="str">
            <v>Notes payable &amp; other short term obligations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  <cell r="AM1224">
            <v>0</v>
          </cell>
          <cell r="AN1224">
            <v>0</v>
          </cell>
          <cell r="AO1224">
            <v>0</v>
          </cell>
          <cell r="AP1224">
            <v>0</v>
          </cell>
          <cell r="AQ1224">
            <v>0</v>
          </cell>
          <cell r="AR1224">
            <v>0</v>
          </cell>
          <cell r="AS1224">
            <v>0</v>
          </cell>
          <cell r="AT1224">
            <v>0</v>
          </cell>
        </row>
        <row r="1225">
          <cell r="A1225" t="str">
            <v>ULHP Physical Portfolio OptimizationNotes Receivable</v>
          </cell>
          <cell r="B1225" t="str">
            <v>ULHP Physical Portfolio Optimization</v>
          </cell>
          <cell r="C1225" t="str">
            <v>Notes Receivable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  <cell r="AM1225">
            <v>0</v>
          </cell>
          <cell r="AN1225">
            <v>0</v>
          </cell>
          <cell r="AO1225">
            <v>0</v>
          </cell>
          <cell r="AP1225">
            <v>0</v>
          </cell>
          <cell r="AQ1225">
            <v>0</v>
          </cell>
          <cell r="AR1225">
            <v>0</v>
          </cell>
          <cell r="AS1225">
            <v>0</v>
          </cell>
          <cell r="AT1225">
            <v>0</v>
          </cell>
        </row>
        <row r="1226">
          <cell r="A1226" t="str">
            <v>ULHP Physical Portfolio OptimizationNotes Receivable - From Affiliated Companies</v>
          </cell>
          <cell r="B1226" t="str">
            <v>ULHP Physical Portfolio Optimization</v>
          </cell>
          <cell r="C1226" t="str">
            <v>Notes Receivable - From Affiliated Companies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  <cell r="AM1226">
            <v>0</v>
          </cell>
          <cell r="AN1226">
            <v>0</v>
          </cell>
          <cell r="AO1226">
            <v>0</v>
          </cell>
          <cell r="AP1226">
            <v>0</v>
          </cell>
          <cell r="AQ1226">
            <v>0</v>
          </cell>
          <cell r="AR1226">
            <v>0</v>
          </cell>
          <cell r="AS1226">
            <v>0</v>
          </cell>
          <cell r="AT1226">
            <v>0</v>
          </cell>
        </row>
        <row r="1227">
          <cell r="A1227" t="str">
            <v>ULHP Physical Portfolio OptimizationOff-System Sales</v>
          </cell>
          <cell r="B1227" t="str">
            <v>ULHP Physical Portfolio Optimization</v>
          </cell>
          <cell r="C1227" t="str">
            <v>Off-System Sales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  <cell r="AM1227">
            <v>0</v>
          </cell>
          <cell r="AN1227">
            <v>0</v>
          </cell>
          <cell r="AO1227">
            <v>0</v>
          </cell>
          <cell r="AP1227">
            <v>0</v>
          </cell>
          <cell r="AQ1227">
            <v>0</v>
          </cell>
          <cell r="AR1227">
            <v>0</v>
          </cell>
          <cell r="AS1227">
            <v>0</v>
          </cell>
          <cell r="AT1227">
            <v>0</v>
          </cell>
        </row>
        <row r="1228">
          <cell r="A1228" t="str">
            <v>ULHP Physical Portfolio OptimizationOperating Income (Utility Only)</v>
          </cell>
          <cell r="B1228" t="str">
            <v>ULHP Physical Portfolio Optimization</v>
          </cell>
          <cell r="C1228" t="str">
            <v>Operating Income (Utility Only)</v>
          </cell>
          <cell r="D1228">
            <v>0</v>
          </cell>
          <cell r="E1228">
            <v>0</v>
          </cell>
          <cell r="F1228">
            <v>-115.655</v>
          </cell>
          <cell r="G1228">
            <v>2239.5612820000001</v>
          </cell>
          <cell r="H1228">
            <v>1964.922409</v>
          </cell>
          <cell r="I1228">
            <v>2942.382134</v>
          </cell>
          <cell r="J1228">
            <v>3331.1078990000001</v>
          </cell>
          <cell r="K1228">
            <v>0</v>
          </cell>
          <cell r="L1228">
            <v>0</v>
          </cell>
          <cell r="M1228">
            <v>0</v>
          </cell>
          <cell r="N1228">
            <v>-19.596</v>
          </cell>
          <cell r="O1228">
            <v>-16.899999999999999</v>
          </cell>
          <cell r="P1228">
            <v>-11.99</v>
          </cell>
          <cell r="Q1228">
            <v>-7.45</v>
          </cell>
          <cell r="R1228">
            <v>-8.9290000000000003</v>
          </cell>
          <cell r="S1228">
            <v>-13.548</v>
          </cell>
          <cell r="T1228">
            <v>-12.288</v>
          </cell>
          <cell r="U1228">
            <v>6.5460000000000003</v>
          </cell>
          <cell r="V1228">
            <v>-31.5</v>
          </cell>
          <cell r="W1228">
            <v>-12542.79</v>
          </cell>
          <cell r="X1228">
            <v>15601.781999999999</v>
          </cell>
          <cell r="Y1228">
            <v>961.11002199999996</v>
          </cell>
          <cell r="Z1228">
            <v>161.88663299999999</v>
          </cell>
          <cell r="AA1228">
            <v>-237.184426</v>
          </cell>
          <cell r="AB1228">
            <v>-353.12609700000002</v>
          </cell>
          <cell r="AC1228">
            <v>-349.45882899999998</v>
          </cell>
          <cell r="AD1228">
            <v>-434.13046200000002</v>
          </cell>
          <cell r="AE1228">
            <v>-370.37106899999998</v>
          </cell>
          <cell r="AF1228">
            <v>89.422309999999996</v>
          </cell>
          <cell r="AG1228">
            <v>-30.2988</v>
          </cell>
          <cell r="AH1228">
            <v>-257.27999999999997</v>
          </cell>
          <cell r="AI1228">
            <v>608.38665400000002</v>
          </cell>
          <cell r="AJ1228">
            <v>759.32024899999999</v>
          </cell>
          <cell r="AK1228">
            <v>236.83158</v>
          </cell>
          <cell r="AL1228">
            <v>-284.68568299999998</v>
          </cell>
          <cell r="AM1228">
            <v>208.075884</v>
          </cell>
          <cell r="AN1228">
            <v>-123.576984</v>
          </cell>
          <cell r="AO1228">
            <v>-24.011810000000001</v>
          </cell>
          <cell r="AP1228">
            <v>81.505633000000003</v>
          </cell>
          <cell r="AQ1228">
            <v>-83.800809999999998</v>
          </cell>
          <cell r="AR1228">
            <v>208.27743899999999</v>
          </cell>
          <cell r="AS1228">
            <v>269.10376400000001</v>
          </cell>
          <cell r="AT1228">
            <v>109.496494</v>
          </cell>
        </row>
        <row r="1229">
          <cell r="A1229" t="str">
            <v>ULHP Physical Portfolio OptimizationOther - Net Total</v>
          </cell>
          <cell r="B1229" t="str">
            <v>ULHP Physical Portfolio Optimization</v>
          </cell>
          <cell r="C1229" t="str">
            <v>Other - Net Total</v>
          </cell>
          <cell r="D1229">
            <v>0</v>
          </cell>
          <cell r="E1229">
            <v>0</v>
          </cell>
          <cell r="F1229">
            <v>0</v>
          </cell>
          <cell r="G1229">
            <v>0.33300000000000002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0.17299999999999999</v>
          </cell>
          <cell r="X1229">
            <v>0.16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P1229">
            <v>0</v>
          </cell>
          <cell r="AQ1229">
            <v>0</v>
          </cell>
          <cell r="AR1229">
            <v>0</v>
          </cell>
          <cell r="AS1229">
            <v>0</v>
          </cell>
          <cell r="AT1229">
            <v>0</v>
          </cell>
        </row>
        <row r="1230">
          <cell r="A1230" t="str">
            <v>ULHP Physical Portfolio OptimizationOther - Non-Current Liabilities</v>
          </cell>
          <cell r="B1230" t="str">
            <v>ULHP Physical Portfolio Optimization</v>
          </cell>
          <cell r="C1230" t="str">
            <v>Other - Non-Current Liabilities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P1230">
            <v>0</v>
          </cell>
          <cell r="AQ1230">
            <v>0</v>
          </cell>
          <cell r="AR1230">
            <v>0</v>
          </cell>
          <cell r="AS1230">
            <v>0</v>
          </cell>
          <cell r="AT1230">
            <v>0</v>
          </cell>
        </row>
        <row r="1231">
          <cell r="A1231" t="str">
            <v>ULHP Physical Portfolio OptimizationOther Assets - Other</v>
          </cell>
          <cell r="B1231" t="str">
            <v>ULHP Physical Portfolio Optimization</v>
          </cell>
          <cell r="C1231" t="str">
            <v>Other Assets - Other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  <cell r="AM1231">
            <v>0</v>
          </cell>
          <cell r="AN1231">
            <v>0</v>
          </cell>
          <cell r="AO1231">
            <v>0</v>
          </cell>
          <cell r="AP1231">
            <v>0</v>
          </cell>
          <cell r="AQ1231">
            <v>0</v>
          </cell>
          <cell r="AR1231">
            <v>0</v>
          </cell>
          <cell r="AS1231">
            <v>0</v>
          </cell>
          <cell r="AT1231">
            <v>0</v>
          </cell>
        </row>
        <row r="1232">
          <cell r="A1232" t="str">
            <v>ULHP Physical Portfolio OptimizationOther assets (CF)</v>
          </cell>
          <cell r="B1232" t="str">
            <v>ULHP Physical Portfolio Optimization</v>
          </cell>
          <cell r="C1232" t="str">
            <v>Other assets (CF)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P1232">
            <v>0</v>
          </cell>
          <cell r="AQ1232">
            <v>0</v>
          </cell>
          <cell r="AR1232">
            <v>0</v>
          </cell>
          <cell r="AS1232">
            <v>0</v>
          </cell>
          <cell r="AT1232">
            <v>0</v>
          </cell>
        </row>
        <row r="1233">
          <cell r="A1233" t="str">
            <v>ULHP Physical Portfolio OptimizationOther Current Liabilities</v>
          </cell>
          <cell r="B1233" t="str">
            <v>ULHP Physical Portfolio Optimization</v>
          </cell>
          <cell r="C1233" t="str">
            <v>Other Current Liabilities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P1233">
            <v>0</v>
          </cell>
          <cell r="AQ1233">
            <v>0</v>
          </cell>
          <cell r="AR1233">
            <v>0</v>
          </cell>
          <cell r="AS1233">
            <v>0</v>
          </cell>
          <cell r="AT1233">
            <v>0</v>
          </cell>
        </row>
        <row r="1234">
          <cell r="A1234" t="str">
            <v>ULHP Physical Portfolio OptimizationOther Electric Revenues</v>
          </cell>
          <cell r="B1234" t="str">
            <v>ULHP Physical Portfolio Optimization</v>
          </cell>
          <cell r="C1234" t="str">
            <v>Other Electric Revenues</v>
          </cell>
          <cell r="D1234">
            <v>0</v>
          </cell>
          <cell r="E1234">
            <v>0</v>
          </cell>
          <cell r="F1234">
            <v>41.56</v>
          </cell>
          <cell r="G1234">
            <v>2143.5149999999999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4.0309999999999997</v>
          </cell>
          <cell r="O1234">
            <v>4.93</v>
          </cell>
          <cell r="P1234">
            <v>4.2539999999999996</v>
          </cell>
          <cell r="Q1234">
            <v>5.2060000000000004</v>
          </cell>
          <cell r="R1234">
            <v>5.3959999999999999</v>
          </cell>
          <cell r="S1234">
            <v>4.4779999999999998</v>
          </cell>
          <cell r="T1234">
            <v>4.0350000000000001</v>
          </cell>
          <cell r="U1234">
            <v>5.22</v>
          </cell>
          <cell r="V1234">
            <v>4.01</v>
          </cell>
          <cell r="W1234">
            <v>2138.518</v>
          </cell>
          <cell r="X1234">
            <v>4.9969999999999999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P1234">
            <v>0</v>
          </cell>
          <cell r="AQ1234">
            <v>0</v>
          </cell>
          <cell r="AR1234">
            <v>0</v>
          </cell>
          <cell r="AS1234">
            <v>0</v>
          </cell>
          <cell r="AT1234">
            <v>0</v>
          </cell>
        </row>
        <row r="1235">
          <cell r="A1235" t="str">
            <v>ULHP Physical Portfolio OptimizationOther Expenses</v>
          </cell>
          <cell r="B1235" t="str">
            <v>ULHP Physical Portfolio Optimization</v>
          </cell>
          <cell r="C1235" t="str">
            <v>Other Expenses</v>
          </cell>
          <cell r="D1235">
            <v>0</v>
          </cell>
          <cell r="E1235">
            <v>0</v>
          </cell>
          <cell r="F1235">
            <v>0</v>
          </cell>
          <cell r="G1235">
            <v>-0.33300000000000002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-0.17299999999999999</v>
          </cell>
          <cell r="X1235">
            <v>-0.16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P1235">
            <v>0</v>
          </cell>
          <cell r="AQ1235">
            <v>0</v>
          </cell>
          <cell r="AR1235">
            <v>0</v>
          </cell>
          <cell r="AS1235">
            <v>0</v>
          </cell>
          <cell r="AT1235">
            <v>0</v>
          </cell>
        </row>
        <row r="1236">
          <cell r="A1236" t="str">
            <v>ULHP Physical Portfolio OptimizationOther Expenses (Utility Only)</v>
          </cell>
          <cell r="B1236" t="str">
            <v>ULHP Physical Portfolio Optimization</v>
          </cell>
          <cell r="C1236" t="str">
            <v>Other Expenses (Utility Only)</v>
          </cell>
          <cell r="D1236">
            <v>0</v>
          </cell>
          <cell r="E1236">
            <v>0</v>
          </cell>
          <cell r="F1236">
            <v>0</v>
          </cell>
          <cell r="G1236">
            <v>4.5309999999999997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2.2589999999999999</v>
          </cell>
          <cell r="X1236">
            <v>2.2720000000000002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P1236">
            <v>0</v>
          </cell>
          <cell r="AQ1236">
            <v>0</v>
          </cell>
          <cell r="AR1236">
            <v>0</v>
          </cell>
          <cell r="AS1236">
            <v>0</v>
          </cell>
          <cell r="AT1236">
            <v>0</v>
          </cell>
        </row>
        <row r="1237">
          <cell r="A1237" t="str">
            <v>ULHP Physical Portfolio OptimizationOther Financing Expenses</v>
          </cell>
          <cell r="B1237" t="str">
            <v>ULHP Physical Portfolio Optimization</v>
          </cell>
          <cell r="C1237" t="str">
            <v>Other Financing Expenses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P1237">
            <v>0</v>
          </cell>
          <cell r="AQ1237">
            <v>0</v>
          </cell>
          <cell r="AR1237">
            <v>0</v>
          </cell>
          <cell r="AS1237">
            <v>0</v>
          </cell>
          <cell r="AT1237">
            <v>0</v>
          </cell>
        </row>
        <row r="1238">
          <cell r="A1238" t="str">
            <v>ULHP Physical Portfolio OptimizationOther Gas Revenue</v>
          </cell>
          <cell r="B1238" t="str">
            <v>ULHP Physical Portfolio Optimization</v>
          </cell>
          <cell r="C1238" t="str">
            <v>Other Gas Revenue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AS1238">
            <v>0</v>
          </cell>
          <cell r="AT1238">
            <v>0</v>
          </cell>
        </row>
        <row r="1239">
          <cell r="A1239" t="str">
            <v>ULHP Physical Portfolio OptimizationOther Income</v>
          </cell>
          <cell r="B1239" t="str">
            <v>ULHP Physical Portfolio Optimization</v>
          </cell>
          <cell r="C1239" t="str">
            <v>Other Income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0</v>
          </cell>
          <cell r="AO1239">
            <v>0</v>
          </cell>
          <cell r="AP1239">
            <v>0</v>
          </cell>
          <cell r="AQ1239">
            <v>0</v>
          </cell>
          <cell r="AR1239">
            <v>0</v>
          </cell>
          <cell r="AS1239">
            <v>0</v>
          </cell>
          <cell r="AT1239">
            <v>0</v>
          </cell>
        </row>
        <row r="1240">
          <cell r="A1240" t="str">
            <v>ULHP Physical Portfolio OptimizationOther liabilities (CF)</v>
          </cell>
          <cell r="B1240" t="str">
            <v>ULHP Physical Portfolio Optimization</v>
          </cell>
          <cell r="C1240" t="str">
            <v>Other liabilities (CF)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P1240">
            <v>0</v>
          </cell>
          <cell r="AQ1240">
            <v>0</v>
          </cell>
          <cell r="AR1240">
            <v>0</v>
          </cell>
          <cell r="AS1240">
            <v>0</v>
          </cell>
          <cell r="AT1240">
            <v>0</v>
          </cell>
        </row>
        <row r="1241">
          <cell r="A1241" t="str">
            <v>ULHP Physical Portfolio OptimizationOther Operations &amp; Maintenance Expense</v>
          </cell>
          <cell r="B1241" t="str">
            <v>ULHP Physical Portfolio Optimization</v>
          </cell>
          <cell r="C1241" t="str">
            <v>Other Operations &amp; Maintenance Expense</v>
          </cell>
          <cell r="D1241">
            <v>0</v>
          </cell>
          <cell r="E1241">
            <v>0</v>
          </cell>
          <cell r="F1241">
            <v>150.74799999999999</v>
          </cell>
          <cell r="G1241">
            <v>2620.7519600000001</v>
          </cell>
          <cell r="H1241">
            <v>3080.7691209999998</v>
          </cell>
          <cell r="I1241">
            <v>3179.2714580000002</v>
          </cell>
          <cell r="J1241">
            <v>3269.4277959999999</v>
          </cell>
          <cell r="K1241">
            <v>0</v>
          </cell>
          <cell r="L1241">
            <v>0</v>
          </cell>
          <cell r="M1241">
            <v>0</v>
          </cell>
          <cell r="N1241">
            <v>22.501000000000001</v>
          </cell>
          <cell r="O1241">
            <v>20.786999999999999</v>
          </cell>
          <cell r="P1241">
            <v>15.474</v>
          </cell>
          <cell r="Q1241">
            <v>12.037000000000001</v>
          </cell>
          <cell r="R1241">
            <v>13.608000000000001</v>
          </cell>
          <cell r="S1241">
            <v>17.094999999999999</v>
          </cell>
          <cell r="T1241">
            <v>15.494</v>
          </cell>
          <cell r="U1241">
            <v>-1.258</v>
          </cell>
          <cell r="V1241">
            <v>35.01</v>
          </cell>
          <cell r="W1241">
            <v>60.244999999999997</v>
          </cell>
          <cell r="X1241">
            <v>91.320999999999998</v>
          </cell>
          <cell r="Y1241">
            <v>237.37688</v>
          </cell>
          <cell r="Z1241">
            <v>261.82033999999999</v>
          </cell>
          <cell r="AA1241">
            <v>237.63822999999999</v>
          </cell>
          <cell r="AB1241">
            <v>245.13105999999999</v>
          </cell>
          <cell r="AC1241">
            <v>253.25106</v>
          </cell>
          <cell r="AD1241">
            <v>237.70015000000001</v>
          </cell>
          <cell r="AE1241">
            <v>253.25106</v>
          </cell>
          <cell r="AF1241">
            <v>245.13754</v>
          </cell>
          <cell r="AG1241">
            <v>244.88963999999999</v>
          </cell>
          <cell r="AH1241">
            <v>252.99</v>
          </cell>
          <cell r="AI1241">
            <v>259.06915199999997</v>
          </cell>
          <cell r="AJ1241">
            <v>263.67522700000001</v>
          </cell>
          <cell r="AK1241">
            <v>245.879423</v>
          </cell>
          <cell r="AL1241">
            <v>271.30056300000001</v>
          </cell>
          <cell r="AM1241">
            <v>246.150769</v>
          </cell>
          <cell r="AN1241">
            <v>253.94331199999999</v>
          </cell>
          <cell r="AO1241">
            <v>262.38795099999999</v>
          </cell>
          <cell r="AP1241">
            <v>246.215003</v>
          </cell>
          <cell r="AQ1241">
            <v>262.38795099999999</v>
          </cell>
          <cell r="AR1241">
            <v>253.94988900000001</v>
          </cell>
          <cell r="AS1241">
            <v>253.69207299999999</v>
          </cell>
          <cell r="AT1241">
            <v>262.11781100000002</v>
          </cell>
        </row>
        <row r="1242">
          <cell r="A1242" t="str">
            <v>ULHP Physical Portfolio OptimizationOther Tax Expense</v>
          </cell>
          <cell r="B1242" t="str">
            <v>ULHP Physical Portfolio Optimization</v>
          </cell>
          <cell r="C1242" t="str">
            <v>Other Tax Expense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P1242">
            <v>0</v>
          </cell>
          <cell r="AQ1242">
            <v>0</v>
          </cell>
          <cell r="AR1242">
            <v>0</v>
          </cell>
          <cell r="AS1242">
            <v>0</v>
          </cell>
          <cell r="AT1242">
            <v>0</v>
          </cell>
        </row>
        <row r="1243">
          <cell r="A1243" t="str">
            <v>ULHP Physical Portfolio OptimizationOther Taxes Payable</v>
          </cell>
          <cell r="B1243" t="str">
            <v>ULHP Physical Portfolio Optimization</v>
          </cell>
          <cell r="C1243" t="str">
            <v>Other Taxes Payable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  <cell r="AM1243">
            <v>0</v>
          </cell>
          <cell r="AN1243">
            <v>0</v>
          </cell>
          <cell r="AO1243">
            <v>0</v>
          </cell>
          <cell r="AP1243">
            <v>0</v>
          </cell>
          <cell r="AQ1243">
            <v>0</v>
          </cell>
          <cell r="AR1243">
            <v>0</v>
          </cell>
          <cell r="AS1243">
            <v>0</v>
          </cell>
          <cell r="AT1243">
            <v>0</v>
          </cell>
        </row>
        <row r="1244">
          <cell r="A1244" t="str">
            <v>ULHP Physical Portfolio OptimizationPayroll Tax Expense - Total</v>
          </cell>
          <cell r="B1244" t="str">
            <v>ULHP Physical Portfolio Optimization</v>
          </cell>
          <cell r="C1244" t="str">
            <v>Payroll Tax Expense - Total</v>
          </cell>
          <cell r="D1244">
            <v>0</v>
          </cell>
          <cell r="E1244">
            <v>0</v>
          </cell>
          <cell r="F1244">
            <v>6.4669999999999996</v>
          </cell>
          <cell r="G1244">
            <v>131.33234999999999</v>
          </cell>
          <cell r="H1244">
            <v>150.79847000000001</v>
          </cell>
          <cell r="I1244">
            <v>156.83040800000001</v>
          </cell>
          <cell r="J1244">
            <v>162.47530399999999</v>
          </cell>
          <cell r="K1244">
            <v>0</v>
          </cell>
          <cell r="L1244">
            <v>0</v>
          </cell>
          <cell r="M1244">
            <v>0</v>
          </cell>
          <cell r="N1244">
            <v>1.1259999999999999</v>
          </cell>
          <cell r="O1244">
            <v>1.0429999999999999</v>
          </cell>
          <cell r="P1244">
            <v>0.77</v>
          </cell>
          <cell r="Q1244">
            <v>0.61899999999999999</v>
          </cell>
          <cell r="R1244">
            <v>0.71699999999999997</v>
          </cell>
          <cell r="S1244">
            <v>0.93100000000000005</v>
          </cell>
          <cell r="T1244">
            <v>0.82899999999999996</v>
          </cell>
          <cell r="U1244">
            <v>-6.8000000000000005E-2</v>
          </cell>
          <cell r="V1244">
            <v>0.5</v>
          </cell>
          <cell r="W1244">
            <v>5.1790000000000003</v>
          </cell>
          <cell r="X1244">
            <v>5.1079999999999997</v>
          </cell>
          <cell r="Y1244">
            <v>11.605689999999999</v>
          </cell>
          <cell r="Z1244">
            <v>12.88658</v>
          </cell>
          <cell r="AA1244">
            <v>11.61853</v>
          </cell>
          <cell r="AB1244">
            <v>12.011150000000001</v>
          </cell>
          <cell r="AC1244">
            <v>12.43633</v>
          </cell>
          <cell r="AD1244">
            <v>11.62143</v>
          </cell>
          <cell r="AE1244">
            <v>12.43633</v>
          </cell>
          <cell r="AF1244">
            <v>12.011150000000001</v>
          </cell>
          <cell r="AG1244">
            <v>11.99816</v>
          </cell>
          <cell r="AH1244">
            <v>12.42</v>
          </cell>
          <cell r="AI1244">
            <v>12.092195</v>
          </cell>
          <cell r="AJ1244">
            <v>12.985524</v>
          </cell>
          <cell r="AK1244">
            <v>12.052997</v>
          </cell>
          <cell r="AL1244">
            <v>13.385120000000001</v>
          </cell>
          <cell r="AM1244">
            <v>12.066348</v>
          </cell>
          <cell r="AN1244">
            <v>12.474672999999999</v>
          </cell>
          <cell r="AO1244">
            <v>12.91686</v>
          </cell>
          <cell r="AP1244">
            <v>12.069364</v>
          </cell>
          <cell r="AQ1244">
            <v>12.91686</v>
          </cell>
          <cell r="AR1244">
            <v>12.474672999999999</v>
          </cell>
          <cell r="AS1244">
            <v>12.461162999999999</v>
          </cell>
          <cell r="AT1244">
            <v>12.902695</v>
          </cell>
        </row>
        <row r="1245">
          <cell r="A1245" t="str">
            <v>ULHP Physical Portfolio OptimizationPayroll Taxes - Utility - Total</v>
          </cell>
          <cell r="B1245" t="str">
            <v>ULHP Physical Portfolio Optimization</v>
          </cell>
          <cell r="C1245" t="str">
            <v>Payroll Taxes - Utility - Total</v>
          </cell>
          <cell r="D1245">
            <v>0</v>
          </cell>
          <cell r="E1245">
            <v>0</v>
          </cell>
          <cell r="F1245">
            <v>6.4669999999999996</v>
          </cell>
          <cell r="G1245">
            <v>126.46835</v>
          </cell>
          <cell r="H1245">
            <v>150.79847000000001</v>
          </cell>
          <cell r="I1245">
            <v>156.83040800000001</v>
          </cell>
          <cell r="J1245">
            <v>162.47530399999999</v>
          </cell>
          <cell r="K1245">
            <v>0</v>
          </cell>
          <cell r="L1245">
            <v>0</v>
          </cell>
          <cell r="M1245">
            <v>0</v>
          </cell>
          <cell r="N1245">
            <v>1.1259999999999999</v>
          </cell>
          <cell r="O1245">
            <v>1.0429999999999999</v>
          </cell>
          <cell r="P1245">
            <v>0.77</v>
          </cell>
          <cell r="Q1245">
            <v>0.61899999999999999</v>
          </cell>
          <cell r="R1245">
            <v>0.71699999999999997</v>
          </cell>
          <cell r="S1245">
            <v>0.93100000000000005</v>
          </cell>
          <cell r="T1245">
            <v>0.82899999999999996</v>
          </cell>
          <cell r="U1245">
            <v>-6.8000000000000005E-2</v>
          </cell>
          <cell r="V1245">
            <v>0.5</v>
          </cell>
          <cell r="W1245">
            <v>2.7469999999999999</v>
          </cell>
          <cell r="X1245">
            <v>2.6760000000000002</v>
          </cell>
          <cell r="Y1245">
            <v>11.605689999999999</v>
          </cell>
          <cell r="Z1245">
            <v>12.88658</v>
          </cell>
          <cell r="AA1245">
            <v>11.61853</v>
          </cell>
          <cell r="AB1245">
            <v>12.011150000000001</v>
          </cell>
          <cell r="AC1245">
            <v>12.43633</v>
          </cell>
          <cell r="AD1245">
            <v>11.62143</v>
          </cell>
          <cell r="AE1245">
            <v>12.43633</v>
          </cell>
          <cell r="AF1245">
            <v>12.011150000000001</v>
          </cell>
          <cell r="AG1245">
            <v>11.99816</v>
          </cell>
          <cell r="AH1245">
            <v>12.42</v>
          </cell>
          <cell r="AI1245">
            <v>12.092195</v>
          </cell>
          <cell r="AJ1245">
            <v>12.985524</v>
          </cell>
          <cell r="AK1245">
            <v>12.052997</v>
          </cell>
          <cell r="AL1245">
            <v>13.385120000000001</v>
          </cell>
          <cell r="AM1245">
            <v>12.066348</v>
          </cell>
          <cell r="AN1245">
            <v>12.474672999999999</v>
          </cell>
          <cell r="AO1245">
            <v>12.91686</v>
          </cell>
          <cell r="AP1245">
            <v>12.069364</v>
          </cell>
          <cell r="AQ1245">
            <v>12.91686</v>
          </cell>
          <cell r="AR1245">
            <v>12.474672999999999</v>
          </cell>
          <cell r="AS1245">
            <v>12.461162999999999</v>
          </cell>
          <cell r="AT1245">
            <v>12.902695</v>
          </cell>
        </row>
        <row r="1246">
          <cell r="A1246" t="str">
            <v>ULHP Physical Portfolio OptimizationPreferred Stock Dividend Expense</v>
          </cell>
          <cell r="B1246" t="str">
            <v>ULHP Physical Portfolio Optimization</v>
          </cell>
          <cell r="C1246" t="str">
            <v>Preferred Stock Dividend Expense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  <cell r="AM1246">
            <v>0</v>
          </cell>
          <cell r="AN1246">
            <v>0</v>
          </cell>
          <cell r="AO1246">
            <v>0</v>
          </cell>
          <cell r="AP1246">
            <v>0</v>
          </cell>
          <cell r="AQ1246">
            <v>0</v>
          </cell>
          <cell r="AR1246">
            <v>0</v>
          </cell>
          <cell r="AS1246">
            <v>0</v>
          </cell>
          <cell r="AT1246">
            <v>0</v>
          </cell>
        </row>
        <row r="1247">
          <cell r="A1247" t="str">
            <v>ULHP Physical Portfolio OptimizationPrepayments and Other (CF)</v>
          </cell>
          <cell r="B1247" t="str">
            <v>ULHP Physical Portfolio Optimization</v>
          </cell>
          <cell r="C1247" t="str">
            <v>Prepayments and Other (CF)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  <cell r="AM1247">
            <v>0</v>
          </cell>
          <cell r="AN1247">
            <v>0</v>
          </cell>
          <cell r="AO1247">
            <v>0</v>
          </cell>
          <cell r="AP1247">
            <v>0</v>
          </cell>
          <cell r="AQ1247">
            <v>0</v>
          </cell>
          <cell r="AR1247">
            <v>0</v>
          </cell>
          <cell r="AS1247">
            <v>0</v>
          </cell>
          <cell r="AT1247">
            <v>0</v>
          </cell>
        </row>
        <row r="1248">
          <cell r="A1248" t="str">
            <v>ULHP Physical Portfolio OptimizationPrepayments and Others</v>
          </cell>
          <cell r="B1248" t="str">
            <v>ULHP Physical Portfolio Optimization</v>
          </cell>
          <cell r="C1248" t="str">
            <v>Prepayments and Others</v>
          </cell>
          <cell r="D1248">
            <v>0</v>
          </cell>
          <cell r="E1248">
            <v>0</v>
          </cell>
          <cell r="F1248">
            <v>0</v>
          </cell>
          <cell r="G1248">
            <v>75.33</v>
          </cell>
          <cell r="H1248">
            <v>75.33</v>
          </cell>
          <cell r="I1248">
            <v>75.33</v>
          </cell>
          <cell r="J1248">
            <v>75.33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75.173000000000002</v>
          </cell>
          <cell r="X1248">
            <v>75.332999999999998</v>
          </cell>
          <cell r="Y1248">
            <v>75.332999999999998</v>
          </cell>
          <cell r="Z1248">
            <v>75.332999999999998</v>
          </cell>
          <cell r="AA1248">
            <v>75.332999999999998</v>
          </cell>
          <cell r="AB1248">
            <v>75.332999999999998</v>
          </cell>
          <cell r="AC1248">
            <v>75.332999999999998</v>
          </cell>
          <cell r="AD1248">
            <v>75.332999999999998</v>
          </cell>
          <cell r="AE1248">
            <v>75.332999999999998</v>
          </cell>
          <cell r="AF1248">
            <v>75.332999999999998</v>
          </cell>
          <cell r="AG1248">
            <v>75.332999999999998</v>
          </cell>
          <cell r="AH1248">
            <v>75.33</v>
          </cell>
          <cell r="AI1248">
            <v>75.33</v>
          </cell>
          <cell r="AJ1248">
            <v>75.33</v>
          </cell>
          <cell r="AK1248">
            <v>75.33</v>
          </cell>
          <cell r="AL1248">
            <v>75.33</v>
          </cell>
          <cell r="AM1248">
            <v>75.33</v>
          </cell>
          <cell r="AN1248">
            <v>75.33</v>
          </cell>
          <cell r="AO1248">
            <v>75.33</v>
          </cell>
          <cell r="AP1248">
            <v>75.33</v>
          </cell>
          <cell r="AQ1248">
            <v>75.33</v>
          </cell>
          <cell r="AR1248">
            <v>75.33</v>
          </cell>
          <cell r="AS1248">
            <v>75.33</v>
          </cell>
          <cell r="AT1248">
            <v>75.33</v>
          </cell>
        </row>
        <row r="1249">
          <cell r="A1249" t="str">
            <v>ULHP Physical Portfolio OptimizationPretax Operating Income (Utility Only)</v>
          </cell>
          <cell r="B1249" t="str">
            <v>ULHP Physical Portfolio Optimization</v>
          </cell>
          <cell r="C1249" t="str">
            <v>Pretax Operating Income (Utility Only)</v>
          </cell>
          <cell r="D1249">
            <v>0</v>
          </cell>
          <cell r="E1249">
            <v>0</v>
          </cell>
          <cell r="F1249">
            <v>-115.655</v>
          </cell>
          <cell r="G1249">
            <v>2239.5612820000001</v>
          </cell>
          <cell r="H1249">
            <v>1964.922409</v>
          </cell>
          <cell r="I1249">
            <v>2942.382134</v>
          </cell>
          <cell r="J1249">
            <v>3331.1078990000001</v>
          </cell>
          <cell r="K1249">
            <v>0</v>
          </cell>
          <cell r="L1249">
            <v>0</v>
          </cell>
          <cell r="M1249">
            <v>0</v>
          </cell>
          <cell r="N1249">
            <v>-19.596</v>
          </cell>
          <cell r="O1249">
            <v>-16.899999999999999</v>
          </cell>
          <cell r="P1249">
            <v>-11.99</v>
          </cell>
          <cell r="Q1249">
            <v>-7.45</v>
          </cell>
          <cell r="R1249">
            <v>-8.9290000000000003</v>
          </cell>
          <cell r="S1249">
            <v>-13.548</v>
          </cell>
          <cell r="T1249">
            <v>-12.288</v>
          </cell>
          <cell r="U1249">
            <v>6.5460000000000003</v>
          </cell>
          <cell r="V1249">
            <v>-31.5</v>
          </cell>
          <cell r="W1249">
            <v>-12542.79</v>
          </cell>
          <cell r="X1249">
            <v>15601.781999999999</v>
          </cell>
          <cell r="Y1249">
            <v>961.11002199999996</v>
          </cell>
          <cell r="Z1249">
            <v>161.88663299999999</v>
          </cell>
          <cell r="AA1249">
            <v>-237.184426</v>
          </cell>
          <cell r="AB1249">
            <v>-353.12609700000002</v>
          </cell>
          <cell r="AC1249">
            <v>-349.45882899999998</v>
          </cell>
          <cell r="AD1249">
            <v>-434.13046200000002</v>
          </cell>
          <cell r="AE1249">
            <v>-370.37106899999998</v>
          </cell>
          <cell r="AF1249">
            <v>89.422309999999996</v>
          </cell>
          <cell r="AG1249">
            <v>-30.2988</v>
          </cell>
          <cell r="AH1249">
            <v>-257.27999999999997</v>
          </cell>
          <cell r="AI1249">
            <v>608.38665400000002</v>
          </cell>
          <cell r="AJ1249">
            <v>759.32024899999999</v>
          </cell>
          <cell r="AK1249">
            <v>236.83158</v>
          </cell>
          <cell r="AL1249">
            <v>-284.68568299999998</v>
          </cell>
          <cell r="AM1249">
            <v>208.075884</v>
          </cell>
          <cell r="AN1249">
            <v>-123.576984</v>
          </cell>
          <cell r="AO1249">
            <v>-24.011810000000001</v>
          </cell>
          <cell r="AP1249">
            <v>81.505633000000003</v>
          </cell>
          <cell r="AQ1249">
            <v>-83.800809999999998</v>
          </cell>
          <cell r="AR1249">
            <v>208.27743899999999</v>
          </cell>
          <cell r="AS1249">
            <v>269.10376400000001</v>
          </cell>
          <cell r="AT1249">
            <v>109.496494</v>
          </cell>
        </row>
        <row r="1250">
          <cell r="A1250" t="str">
            <v>ULHP Physical Portfolio OptimizationProceeds from Sale of Subs and Equity in Investments (CF)</v>
          </cell>
          <cell r="B1250" t="str">
            <v>ULHP Physical Portfolio Optimization</v>
          </cell>
          <cell r="C1250" t="str">
            <v>Proceeds from Sale of Subs and Equity in Investments (CF)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M1250">
            <v>0</v>
          </cell>
          <cell r="AN1250">
            <v>0</v>
          </cell>
          <cell r="AO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>
            <v>0</v>
          </cell>
        </row>
        <row r="1251">
          <cell r="A1251" t="str">
            <v>ULHP Physical Portfolio OptimizationProperty Tax Expense - Total</v>
          </cell>
          <cell r="B1251" t="str">
            <v>ULHP Physical Portfolio Optimization</v>
          </cell>
          <cell r="C1251" t="str">
            <v>Property Tax Expense - Total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>
            <v>0</v>
          </cell>
        </row>
        <row r="1252">
          <cell r="A1252" t="str">
            <v>ULHP Physical Portfolio OptimizationProperty Tax Expense - Utility</v>
          </cell>
          <cell r="B1252" t="str">
            <v>ULHP Physical Portfolio Optimization</v>
          </cell>
          <cell r="C1252" t="str">
            <v>Property Tax Expense - Utility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  <cell r="AP1252">
            <v>0</v>
          </cell>
          <cell r="AQ1252">
            <v>0</v>
          </cell>
          <cell r="AR1252">
            <v>0</v>
          </cell>
          <cell r="AS1252">
            <v>0</v>
          </cell>
          <cell r="AT1252">
            <v>0</v>
          </cell>
        </row>
        <row r="1253">
          <cell r="A1253" t="str">
            <v>ULHP Physical Portfolio OptimizationPurchased &amp; Exchanged Power</v>
          </cell>
          <cell r="B1253" t="str">
            <v>ULHP Physical Portfolio Optimization</v>
          </cell>
          <cell r="C1253" t="str">
            <v>Purchased &amp; Exchanged Power</v>
          </cell>
          <cell r="D1253">
            <v>0</v>
          </cell>
          <cell r="E1253">
            <v>0</v>
          </cell>
          <cell r="F1253">
            <v>0</v>
          </cell>
          <cell r="G1253">
            <v>4.7E-2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15247.164000000001</v>
          </cell>
          <cell r="X1253">
            <v>-15247.117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  <cell r="AM1253">
            <v>0</v>
          </cell>
          <cell r="AN1253">
            <v>0</v>
          </cell>
          <cell r="AO1253">
            <v>0</v>
          </cell>
          <cell r="AP1253">
            <v>0</v>
          </cell>
          <cell r="AQ1253">
            <v>0</v>
          </cell>
          <cell r="AR1253">
            <v>0</v>
          </cell>
          <cell r="AS1253">
            <v>0</v>
          </cell>
          <cell r="AT1253">
            <v>0</v>
          </cell>
        </row>
        <row r="1254">
          <cell r="A1254" t="str">
            <v>ULHP Physical Portfolio OptimizationRedemption of long-term debt (CF)</v>
          </cell>
          <cell r="B1254" t="str">
            <v>ULHP Physical Portfolio Optimization</v>
          </cell>
          <cell r="C1254" t="str">
            <v>Redemption of long-term debt (CF)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  <cell r="AM1254">
            <v>0</v>
          </cell>
          <cell r="AN1254">
            <v>0</v>
          </cell>
          <cell r="AO1254">
            <v>0</v>
          </cell>
          <cell r="AP1254">
            <v>0</v>
          </cell>
          <cell r="AQ1254">
            <v>0</v>
          </cell>
          <cell r="AR1254">
            <v>0</v>
          </cell>
          <cell r="AS1254">
            <v>0</v>
          </cell>
          <cell r="AT1254">
            <v>0</v>
          </cell>
        </row>
        <row r="1255">
          <cell r="A1255" t="str">
            <v>ULHP Physical Portfolio OptimizationRegulatory Assets Amortization (CF)</v>
          </cell>
          <cell r="B1255" t="str">
            <v>ULHP Physical Portfolio Optimization</v>
          </cell>
          <cell r="C1255" t="str">
            <v>Regulatory Assets Amortization (CF)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  <cell r="AM1255">
            <v>0</v>
          </cell>
          <cell r="AN1255">
            <v>0</v>
          </cell>
          <cell r="AO1255">
            <v>0</v>
          </cell>
          <cell r="AP1255">
            <v>0</v>
          </cell>
          <cell r="AQ1255">
            <v>0</v>
          </cell>
          <cell r="AR1255">
            <v>0</v>
          </cell>
          <cell r="AS1255">
            <v>0</v>
          </cell>
          <cell r="AT1255">
            <v>0</v>
          </cell>
        </row>
        <row r="1256">
          <cell r="A1256" t="str">
            <v>ULHP Physical Portfolio OptimizationRegulatory Assets Deferrals (CF)</v>
          </cell>
          <cell r="B1256" t="str">
            <v>ULHP Physical Portfolio Optimization</v>
          </cell>
          <cell r="C1256" t="str">
            <v>Regulatory Assets Deferrals (CF)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  <cell r="AM1256">
            <v>0</v>
          </cell>
          <cell r="AN1256">
            <v>0</v>
          </cell>
          <cell r="AO1256">
            <v>0</v>
          </cell>
          <cell r="AP1256">
            <v>0</v>
          </cell>
          <cell r="AQ1256">
            <v>0</v>
          </cell>
          <cell r="AR1256">
            <v>0</v>
          </cell>
          <cell r="AS1256">
            <v>0</v>
          </cell>
          <cell r="AT1256">
            <v>0</v>
          </cell>
        </row>
        <row r="1257">
          <cell r="A1257" t="str">
            <v>ULHP Physical Portfolio OptimizationRetirement of preferred stock (CF)</v>
          </cell>
          <cell r="B1257" t="str">
            <v>ULHP Physical Portfolio Optimization</v>
          </cell>
          <cell r="C1257" t="str">
            <v>Retirement of preferred stock (CF)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0</v>
          </cell>
          <cell r="AH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  <cell r="AM1257">
            <v>0</v>
          </cell>
          <cell r="AN1257">
            <v>0</v>
          </cell>
          <cell r="AO1257">
            <v>0</v>
          </cell>
          <cell r="AP1257">
            <v>0</v>
          </cell>
          <cell r="AQ1257">
            <v>0</v>
          </cell>
          <cell r="AR1257">
            <v>0</v>
          </cell>
          <cell r="AS1257">
            <v>0</v>
          </cell>
          <cell r="AT1257">
            <v>0</v>
          </cell>
        </row>
        <row r="1258">
          <cell r="A1258" t="str">
            <v>ULHP Physical Portfolio OptimizationRevenue Tax Expense</v>
          </cell>
          <cell r="B1258" t="str">
            <v>ULHP Physical Portfolio Optimization</v>
          </cell>
          <cell r="C1258" t="str">
            <v>Revenue Tax Expense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0</v>
          </cell>
          <cell r="AH1258">
            <v>0</v>
          </cell>
          <cell r="AI1258">
            <v>0</v>
          </cell>
          <cell r="AJ1258">
            <v>0</v>
          </cell>
          <cell r="AK1258">
            <v>0</v>
          </cell>
          <cell r="AL1258">
            <v>0</v>
          </cell>
          <cell r="AM1258">
            <v>0</v>
          </cell>
          <cell r="AN1258">
            <v>0</v>
          </cell>
          <cell r="AO1258">
            <v>0</v>
          </cell>
          <cell r="AP1258">
            <v>0</v>
          </cell>
          <cell r="AQ1258">
            <v>0</v>
          </cell>
          <cell r="AR1258">
            <v>0</v>
          </cell>
          <cell r="AS1258">
            <v>0</v>
          </cell>
          <cell r="AT1258">
            <v>0</v>
          </cell>
        </row>
        <row r="1259">
          <cell r="A1259" t="str">
            <v>ULHP Physical Portfolio OptimizationSales for Resale</v>
          </cell>
          <cell r="B1259" t="str">
            <v>ULHP Physical Portfolio Optimization</v>
          </cell>
          <cell r="C1259" t="str">
            <v>Sales for Resale</v>
          </cell>
          <cell r="D1259">
            <v>0</v>
          </cell>
          <cell r="E1259">
            <v>0</v>
          </cell>
          <cell r="F1259">
            <v>0</v>
          </cell>
          <cell r="G1259">
            <v>13648.397591999999</v>
          </cell>
          <cell r="H1259">
            <v>17670.011999999999</v>
          </cell>
          <cell r="I1259">
            <v>21198.258000000002</v>
          </cell>
          <cell r="J1259">
            <v>21562.118999999999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2594.4670000000001</v>
          </cell>
          <cell r="X1259">
            <v>1858.366</v>
          </cell>
          <cell r="Y1259">
            <v>3304.041592</v>
          </cell>
          <cell r="Z1259">
            <v>1143.5954850000001</v>
          </cell>
          <cell r="AA1259">
            <v>900.27738199999999</v>
          </cell>
          <cell r="AB1259">
            <v>314.07413300000002</v>
          </cell>
          <cell r="AC1259">
            <v>184.27600000000001</v>
          </cell>
          <cell r="AD1259">
            <v>323.06099999999998</v>
          </cell>
          <cell r="AE1259">
            <v>255.578</v>
          </cell>
          <cell r="AF1259">
            <v>1196.835</v>
          </cell>
          <cell r="AG1259">
            <v>1034.586</v>
          </cell>
          <cell r="AH1259">
            <v>539.24</v>
          </cell>
          <cell r="AI1259">
            <v>2115.0479999999998</v>
          </cell>
          <cell r="AJ1259">
            <v>2401.8420000000001</v>
          </cell>
          <cell r="AK1259">
            <v>1214.222</v>
          </cell>
          <cell r="AL1259">
            <v>0</v>
          </cell>
          <cell r="AM1259">
            <v>1767.9680000000001</v>
          </cell>
          <cell r="AN1259">
            <v>1037.9760000000001</v>
          </cell>
          <cell r="AO1259">
            <v>1098.0319999999999</v>
          </cell>
          <cell r="AP1259">
            <v>1310.8489999999999</v>
          </cell>
          <cell r="AQ1259">
            <v>1319.817</v>
          </cell>
          <cell r="AR1259">
            <v>1894.424</v>
          </cell>
          <cell r="AS1259">
            <v>1979.954</v>
          </cell>
          <cell r="AT1259">
            <v>1529.88</v>
          </cell>
        </row>
        <row r="1260">
          <cell r="A1260" t="str">
            <v>ULHP Physical Portfolio OptimizationState Taxes - Above</v>
          </cell>
          <cell r="B1260" t="str">
            <v>ULHP Physical Portfolio Optimization</v>
          </cell>
          <cell r="C1260" t="str">
            <v>State Taxes - Above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  <cell r="AM1260">
            <v>0</v>
          </cell>
          <cell r="AN1260">
            <v>0</v>
          </cell>
          <cell r="AO1260">
            <v>0</v>
          </cell>
          <cell r="AP1260">
            <v>0</v>
          </cell>
          <cell r="AQ1260">
            <v>0</v>
          </cell>
          <cell r="AR1260">
            <v>0</v>
          </cell>
          <cell r="AS1260">
            <v>0</v>
          </cell>
          <cell r="AT1260">
            <v>0</v>
          </cell>
        </row>
        <row r="1261">
          <cell r="A1261" t="str">
            <v>ULHP Physical Portfolio OptimizationTaxes other than income taxes total (Utility Only)</v>
          </cell>
          <cell r="B1261" t="str">
            <v>ULHP Physical Portfolio Optimization</v>
          </cell>
          <cell r="C1261" t="str">
            <v>Taxes other than income taxes total (Utility Only)</v>
          </cell>
          <cell r="D1261">
            <v>0</v>
          </cell>
          <cell r="E1261">
            <v>0</v>
          </cell>
          <cell r="F1261">
            <v>6.4669999999999996</v>
          </cell>
          <cell r="G1261">
            <v>126.46835</v>
          </cell>
          <cell r="H1261">
            <v>150.79847000000001</v>
          </cell>
          <cell r="I1261">
            <v>156.83040800000001</v>
          </cell>
          <cell r="J1261">
            <v>162.47530399999999</v>
          </cell>
          <cell r="K1261">
            <v>0</v>
          </cell>
          <cell r="L1261">
            <v>0</v>
          </cell>
          <cell r="M1261">
            <v>0</v>
          </cell>
          <cell r="N1261">
            <v>1.1259999999999999</v>
          </cell>
          <cell r="O1261">
            <v>1.0429999999999999</v>
          </cell>
          <cell r="P1261">
            <v>0.77</v>
          </cell>
          <cell r="Q1261">
            <v>0.61899999999999999</v>
          </cell>
          <cell r="R1261">
            <v>0.71699999999999997</v>
          </cell>
          <cell r="S1261">
            <v>0.93100000000000005</v>
          </cell>
          <cell r="T1261">
            <v>0.82899999999999996</v>
          </cell>
          <cell r="U1261">
            <v>-6.8000000000000005E-2</v>
          </cell>
          <cell r="V1261">
            <v>0.5</v>
          </cell>
          <cell r="W1261">
            <v>2.7469999999999999</v>
          </cell>
          <cell r="X1261">
            <v>2.6760000000000002</v>
          </cell>
          <cell r="Y1261">
            <v>11.605689999999999</v>
          </cell>
          <cell r="Z1261">
            <v>12.88658</v>
          </cell>
          <cell r="AA1261">
            <v>11.61853</v>
          </cell>
          <cell r="AB1261">
            <v>12.011150000000001</v>
          </cell>
          <cell r="AC1261">
            <v>12.43633</v>
          </cell>
          <cell r="AD1261">
            <v>11.62143</v>
          </cell>
          <cell r="AE1261">
            <v>12.43633</v>
          </cell>
          <cell r="AF1261">
            <v>12.011150000000001</v>
          </cell>
          <cell r="AG1261">
            <v>11.99816</v>
          </cell>
          <cell r="AH1261">
            <v>12.42</v>
          </cell>
          <cell r="AI1261">
            <v>12.092195</v>
          </cell>
          <cell r="AJ1261">
            <v>12.985524</v>
          </cell>
          <cell r="AK1261">
            <v>12.052997</v>
          </cell>
          <cell r="AL1261">
            <v>13.385120000000001</v>
          </cell>
          <cell r="AM1261">
            <v>12.066348</v>
          </cell>
          <cell r="AN1261">
            <v>12.474672999999999</v>
          </cell>
          <cell r="AO1261">
            <v>12.91686</v>
          </cell>
          <cell r="AP1261">
            <v>12.069364</v>
          </cell>
          <cell r="AQ1261">
            <v>12.91686</v>
          </cell>
          <cell r="AR1261">
            <v>12.474672999999999</v>
          </cell>
          <cell r="AS1261">
            <v>12.461162999999999</v>
          </cell>
          <cell r="AT1261">
            <v>12.902695</v>
          </cell>
        </row>
        <row r="1262">
          <cell r="A1262" t="str">
            <v>ULHP Physical Portfolio OptimizationTotal Accumulated Depreciation</v>
          </cell>
          <cell r="B1262" t="str">
            <v>ULHP Physical Portfolio Optimization</v>
          </cell>
          <cell r="C1262" t="str">
            <v>Total Accumulated Depreciation</v>
          </cell>
          <cell r="D1262">
            <v>0</v>
          </cell>
          <cell r="E1262">
            <v>0</v>
          </cell>
          <cell r="F1262">
            <v>-15.73</v>
          </cell>
          <cell r="G1262">
            <v>-19.71</v>
          </cell>
          <cell r="H1262">
            <v>-19.71</v>
          </cell>
          <cell r="I1262">
            <v>-19.71</v>
          </cell>
          <cell r="J1262">
            <v>-19.71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-16.14</v>
          </cell>
          <cell r="T1262">
            <v>-15.933</v>
          </cell>
          <cell r="U1262">
            <v>-15.725999999999999</v>
          </cell>
          <cell r="V1262">
            <v>-15.73</v>
          </cell>
          <cell r="W1262">
            <v>-19.710999999999999</v>
          </cell>
          <cell r="X1262">
            <v>-19.710999999999999</v>
          </cell>
          <cell r="Y1262">
            <v>-19.710999999999999</v>
          </cell>
          <cell r="Z1262">
            <v>-19.710999999999999</v>
          </cell>
          <cell r="AA1262">
            <v>-19.710999999999999</v>
          </cell>
          <cell r="AB1262">
            <v>-19.710999999999999</v>
          </cell>
          <cell r="AC1262">
            <v>-19.710999999999999</v>
          </cell>
          <cell r="AD1262">
            <v>-19.710999999999999</v>
          </cell>
          <cell r="AE1262">
            <v>-19.710999999999999</v>
          </cell>
          <cell r="AF1262">
            <v>-19.710999999999999</v>
          </cell>
          <cell r="AG1262">
            <v>-19.710999999999999</v>
          </cell>
          <cell r="AH1262">
            <v>-19.71</v>
          </cell>
          <cell r="AI1262">
            <v>-19.71</v>
          </cell>
          <cell r="AJ1262">
            <v>-19.71</v>
          </cell>
          <cell r="AK1262">
            <v>-19.71</v>
          </cell>
          <cell r="AL1262">
            <v>-19.71</v>
          </cell>
          <cell r="AM1262">
            <v>-19.71</v>
          </cell>
          <cell r="AN1262">
            <v>-19.71</v>
          </cell>
          <cell r="AO1262">
            <v>-19.71</v>
          </cell>
          <cell r="AP1262">
            <v>-19.71</v>
          </cell>
          <cell r="AQ1262">
            <v>-19.71</v>
          </cell>
          <cell r="AR1262">
            <v>-19.71</v>
          </cell>
          <cell r="AS1262">
            <v>-19.71</v>
          </cell>
          <cell r="AT1262">
            <v>-19.71</v>
          </cell>
        </row>
        <row r="1263">
          <cell r="A1263" t="str">
            <v>ULHP Physical Portfolio OptimizationTotal Assets</v>
          </cell>
          <cell r="B1263" t="str">
            <v>ULHP Physical Portfolio Optimization</v>
          </cell>
          <cell r="C1263" t="str">
            <v>Total Assets</v>
          </cell>
          <cell r="D1263">
            <v>0</v>
          </cell>
          <cell r="E1263">
            <v>0</v>
          </cell>
          <cell r="F1263">
            <v>15.73</v>
          </cell>
          <cell r="G1263">
            <v>8356.73</v>
          </cell>
          <cell r="H1263">
            <v>10321.652409</v>
          </cell>
          <cell r="I1263">
            <v>13264.034543</v>
          </cell>
          <cell r="J1263">
            <v>16595.142442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16.14</v>
          </cell>
          <cell r="T1263">
            <v>15.933</v>
          </cell>
          <cell r="U1263">
            <v>15.725999999999999</v>
          </cell>
          <cell r="V1263">
            <v>15.73</v>
          </cell>
          <cell r="W1263">
            <v>1474.557</v>
          </cell>
          <cell r="X1263">
            <v>9680.86</v>
          </cell>
          <cell r="Y1263">
            <v>11121.538592000001</v>
          </cell>
          <cell r="Z1263">
            <v>8961.0924849999992</v>
          </cell>
          <cell r="AA1263">
            <v>8717.7743819999996</v>
          </cell>
          <cell r="AB1263">
            <v>8131.5711330000004</v>
          </cell>
          <cell r="AC1263">
            <v>8001.7730000000001</v>
          </cell>
          <cell r="AD1263">
            <v>8140.558</v>
          </cell>
          <cell r="AE1263">
            <v>8073.0749999999998</v>
          </cell>
          <cell r="AF1263">
            <v>9014.3320000000003</v>
          </cell>
          <cell r="AG1263">
            <v>8852.0830000000005</v>
          </cell>
          <cell r="AH1263">
            <v>8356.73</v>
          </cell>
          <cell r="AI1263">
            <v>8965.1166539999995</v>
          </cell>
          <cell r="AJ1263">
            <v>9724.4369029999998</v>
          </cell>
          <cell r="AK1263">
            <v>9961.2684829999998</v>
          </cell>
          <cell r="AL1263">
            <v>9676.5828000000001</v>
          </cell>
          <cell r="AM1263">
            <v>9884.658684</v>
          </cell>
          <cell r="AN1263">
            <v>9761.0816990000003</v>
          </cell>
          <cell r="AO1263">
            <v>9737.0698890000003</v>
          </cell>
          <cell r="AP1263">
            <v>9818.5755219999992</v>
          </cell>
          <cell r="AQ1263">
            <v>9734.7747120000004</v>
          </cell>
          <cell r="AR1263">
            <v>9943.0521499999995</v>
          </cell>
          <cell r="AS1263">
            <v>10212.155914999999</v>
          </cell>
          <cell r="AT1263">
            <v>10321.652409</v>
          </cell>
        </row>
        <row r="1264">
          <cell r="A1264" t="str">
            <v>ULHP Physical Portfolio OptimizationTotal Common at Par</v>
          </cell>
          <cell r="B1264" t="str">
            <v>ULHP Physical Portfolio Optimization</v>
          </cell>
          <cell r="C1264" t="str">
            <v>Total Common at Par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P1264">
            <v>0</v>
          </cell>
          <cell r="AQ1264">
            <v>0</v>
          </cell>
          <cell r="AR1264">
            <v>0</v>
          </cell>
          <cell r="AS1264">
            <v>0</v>
          </cell>
          <cell r="AT1264">
            <v>0</v>
          </cell>
        </row>
        <row r="1265">
          <cell r="A1265" t="str">
            <v>ULHP Physical Portfolio OptimizationTotal Common Stock Equity</v>
          </cell>
          <cell r="B1265" t="str">
            <v>ULHP Physical Portfolio Optimization</v>
          </cell>
          <cell r="C1265" t="str">
            <v>Total Common Stock Equity</v>
          </cell>
          <cell r="D1265">
            <v>0</v>
          </cell>
          <cell r="E1265">
            <v>0</v>
          </cell>
          <cell r="F1265">
            <v>75</v>
          </cell>
          <cell r="G1265">
            <v>-20369.05</v>
          </cell>
          <cell r="H1265">
            <v>-18404.127591</v>
          </cell>
          <cell r="I1265">
            <v>-15461.745457000001</v>
          </cell>
          <cell r="J1265">
            <v>-12130.637558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75</v>
          </cell>
          <cell r="W1265">
            <v>-11181.701999999999</v>
          </cell>
          <cell r="X1265">
            <v>-4681.384</v>
          </cell>
          <cell r="Y1265">
            <v>-19167.070408</v>
          </cell>
          <cell r="Z1265">
            <v>-19940.569445000001</v>
          </cell>
          <cell r="AA1265">
            <v>-20365.090668000001</v>
          </cell>
          <cell r="AB1265">
            <v>-20473.146886999999</v>
          </cell>
          <cell r="AC1265">
            <v>-20460.934440000001</v>
          </cell>
          <cell r="AD1265">
            <v>-20561.971880000001</v>
          </cell>
          <cell r="AE1265">
            <v>-20481.846679999999</v>
          </cell>
          <cell r="AF1265">
            <v>-20030.592000000001</v>
          </cell>
          <cell r="AG1265">
            <v>-20150.574000000001</v>
          </cell>
          <cell r="AH1265">
            <v>-20369.05</v>
          </cell>
          <cell r="AI1265">
            <v>-19760.663346000001</v>
          </cell>
          <cell r="AJ1265">
            <v>-19001.343097000001</v>
          </cell>
          <cell r="AK1265">
            <v>-18764.511516999999</v>
          </cell>
          <cell r="AL1265">
            <v>-19049.197199999999</v>
          </cell>
          <cell r="AM1265">
            <v>-18841.121316000001</v>
          </cell>
          <cell r="AN1265">
            <v>-18964.698301</v>
          </cell>
          <cell r="AO1265">
            <v>-18988.710111</v>
          </cell>
          <cell r="AP1265">
            <v>-18907.204478</v>
          </cell>
          <cell r="AQ1265">
            <v>-18991.005288</v>
          </cell>
          <cell r="AR1265">
            <v>-18782.727849999999</v>
          </cell>
          <cell r="AS1265">
            <v>-18513.624084999999</v>
          </cell>
          <cell r="AT1265">
            <v>-18404.127591</v>
          </cell>
        </row>
        <row r="1266">
          <cell r="A1266" t="str">
            <v>ULHP Physical Portfolio OptimizationTotal Construction Work in Progress</v>
          </cell>
          <cell r="B1266" t="str">
            <v>ULHP Physical Portfolio Optimization</v>
          </cell>
          <cell r="C1266" t="str">
            <v>Total Construction Work in Progress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P1266">
            <v>0</v>
          </cell>
          <cell r="AQ1266">
            <v>0</v>
          </cell>
          <cell r="AR1266">
            <v>0</v>
          </cell>
          <cell r="AS1266">
            <v>0</v>
          </cell>
          <cell r="AT1266">
            <v>0</v>
          </cell>
        </row>
        <row r="1267">
          <cell r="A1267" t="str">
            <v>ULHP Physical Portfolio OptimizationTotal Current Assets</v>
          </cell>
          <cell r="B1267" t="str">
            <v>ULHP Physical Portfolio Optimization</v>
          </cell>
          <cell r="C1267" t="str">
            <v>Total Current Assets</v>
          </cell>
          <cell r="D1267">
            <v>0</v>
          </cell>
          <cell r="E1267">
            <v>0</v>
          </cell>
          <cell r="F1267">
            <v>0</v>
          </cell>
          <cell r="G1267">
            <v>8337.02</v>
          </cell>
          <cell r="H1267">
            <v>10301.942408999999</v>
          </cell>
          <cell r="I1267">
            <v>13244.324543000001</v>
          </cell>
          <cell r="J1267">
            <v>16575.432442000001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1454.846</v>
          </cell>
          <cell r="X1267">
            <v>9661.1489999999994</v>
          </cell>
          <cell r="Y1267">
            <v>11101.827592</v>
          </cell>
          <cell r="Z1267">
            <v>8941.3814849999999</v>
          </cell>
          <cell r="AA1267">
            <v>8698.0633820000003</v>
          </cell>
          <cell r="AB1267">
            <v>8111.8601330000001</v>
          </cell>
          <cell r="AC1267">
            <v>7982.0619999999999</v>
          </cell>
          <cell r="AD1267">
            <v>8120.8469999999998</v>
          </cell>
          <cell r="AE1267">
            <v>8053.3639999999996</v>
          </cell>
          <cell r="AF1267">
            <v>8994.6209999999992</v>
          </cell>
          <cell r="AG1267">
            <v>8832.3719999999994</v>
          </cell>
          <cell r="AH1267">
            <v>8337.02</v>
          </cell>
          <cell r="AI1267">
            <v>8945.4066540000003</v>
          </cell>
          <cell r="AJ1267">
            <v>9704.7269030000007</v>
          </cell>
          <cell r="AK1267">
            <v>9941.5584830000007</v>
          </cell>
          <cell r="AL1267">
            <v>9656.8727999999992</v>
          </cell>
          <cell r="AM1267">
            <v>9864.9486840000009</v>
          </cell>
          <cell r="AN1267">
            <v>9741.3716989999994</v>
          </cell>
          <cell r="AO1267">
            <v>9717.3598889999994</v>
          </cell>
          <cell r="AP1267">
            <v>9798.8655220000001</v>
          </cell>
          <cell r="AQ1267">
            <v>9715.0647119999994</v>
          </cell>
          <cell r="AR1267">
            <v>9923.3421500000004</v>
          </cell>
          <cell r="AS1267">
            <v>10192.445915</v>
          </cell>
          <cell r="AT1267">
            <v>10301.942408999999</v>
          </cell>
        </row>
        <row r="1268">
          <cell r="A1268" t="str">
            <v>ULHP Physical Portfolio OptimizationTotal Current Liabilities</v>
          </cell>
          <cell r="B1268" t="str">
            <v>ULHP Physical Portfolio Optimization</v>
          </cell>
          <cell r="C1268" t="str">
            <v>Total Current Liabilities</v>
          </cell>
          <cell r="D1268">
            <v>0</v>
          </cell>
          <cell r="E1268">
            <v>0</v>
          </cell>
          <cell r="F1268">
            <v>-75</v>
          </cell>
          <cell r="G1268">
            <v>28706.07</v>
          </cell>
          <cell r="H1268">
            <v>28706.07</v>
          </cell>
          <cell r="I1268">
            <v>28706.07</v>
          </cell>
          <cell r="J1268">
            <v>28706.07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-75</v>
          </cell>
          <cell r="W1268">
            <v>12636.548000000001</v>
          </cell>
          <cell r="X1268">
            <v>14342.532999999999</v>
          </cell>
          <cell r="Y1268">
            <v>30268.898000000001</v>
          </cell>
          <cell r="Z1268">
            <v>28881.950929999999</v>
          </cell>
          <cell r="AA1268">
            <v>29063.154050000001</v>
          </cell>
          <cell r="AB1268">
            <v>28585.007020000001</v>
          </cell>
          <cell r="AC1268">
            <v>28442.996439999999</v>
          </cell>
          <cell r="AD1268">
            <v>28682.818879999999</v>
          </cell>
          <cell r="AE1268">
            <v>28535.21068</v>
          </cell>
          <cell r="AF1268">
            <v>29025.213</v>
          </cell>
          <cell r="AG1268">
            <v>28982.946</v>
          </cell>
          <cell r="AH1268">
            <v>28706.07</v>
          </cell>
          <cell r="AI1268">
            <v>28706.07</v>
          </cell>
          <cell r="AJ1268">
            <v>28706.07</v>
          </cell>
          <cell r="AK1268">
            <v>28706.07</v>
          </cell>
          <cell r="AL1268">
            <v>28706.07</v>
          </cell>
          <cell r="AM1268">
            <v>28706.07</v>
          </cell>
          <cell r="AN1268">
            <v>28706.07</v>
          </cell>
          <cell r="AO1268">
            <v>28706.07</v>
          </cell>
          <cell r="AP1268">
            <v>28706.07</v>
          </cell>
          <cell r="AQ1268">
            <v>28706.07</v>
          </cell>
          <cell r="AR1268">
            <v>28706.07</v>
          </cell>
          <cell r="AS1268">
            <v>28706.07</v>
          </cell>
          <cell r="AT1268">
            <v>28706.07</v>
          </cell>
        </row>
        <row r="1269">
          <cell r="A1269" t="str">
            <v>ULHP Physical Portfolio OptimizationTotal Electric Revenue</v>
          </cell>
          <cell r="B1269" t="str">
            <v>ULHP Physical Portfolio Optimization</v>
          </cell>
          <cell r="C1269" t="str">
            <v>Total Electric Revenue</v>
          </cell>
          <cell r="D1269">
            <v>0</v>
          </cell>
          <cell r="E1269">
            <v>0</v>
          </cell>
          <cell r="F1269">
            <v>41.56</v>
          </cell>
          <cell r="G1269">
            <v>15791.912592000001</v>
          </cell>
          <cell r="H1269">
            <v>17670.011999999999</v>
          </cell>
          <cell r="I1269">
            <v>21198.258000000002</v>
          </cell>
          <cell r="J1269">
            <v>21562.118999999999</v>
          </cell>
          <cell r="K1269">
            <v>0</v>
          </cell>
          <cell r="L1269">
            <v>0</v>
          </cell>
          <cell r="M1269">
            <v>0</v>
          </cell>
          <cell r="N1269">
            <v>4.0309999999999997</v>
          </cell>
          <cell r="O1269">
            <v>4.93</v>
          </cell>
          <cell r="P1269">
            <v>4.2539999999999996</v>
          </cell>
          <cell r="Q1269">
            <v>5.2060000000000004</v>
          </cell>
          <cell r="R1269">
            <v>5.3959999999999999</v>
          </cell>
          <cell r="S1269">
            <v>4.4779999999999998</v>
          </cell>
          <cell r="T1269">
            <v>4.0350000000000001</v>
          </cell>
          <cell r="U1269">
            <v>5.22</v>
          </cell>
          <cell r="V1269">
            <v>4.01</v>
          </cell>
          <cell r="W1269">
            <v>4732.9849999999997</v>
          </cell>
          <cell r="X1269">
            <v>1863.3630000000001</v>
          </cell>
          <cell r="Y1269">
            <v>3304.041592</v>
          </cell>
          <cell r="Z1269">
            <v>1143.5954850000001</v>
          </cell>
          <cell r="AA1269">
            <v>900.27738199999999</v>
          </cell>
          <cell r="AB1269">
            <v>314.07413300000002</v>
          </cell>
          <cell r="AC1269">
            <v>184.27600000000001</v>
          </cell>
          <cell r="AD1269">
            <v>323.06099999999998</v>
          </cell>
          <cell r="AE1269">
            <v>255.578</v>
          </cell>
          <cell r="AF1269">
            <v>1196.835</v>
          </cell>
          <cell r="AG1269">
            <v>1034.586</v>
          </cell>
          <cell r="AH1269">
            <v>539.24</v>
          </cell>
          <cell r="AI1269">
            <v>2115.0479999999998</v>
          </cell>
          <cell r="AJ1269">
            <v>2401.8420000000001</v>
          </cell>
          <cell r="AK1269">
            <v>1214.222</v>
          </cell>
          <cell r="AL1269">
            <v>0</v>
          </cell>
          <cell r="AM1269">
            <v>1767.9680000000001</v>
          </cell>
          <cell r="AN1269">
            <v>1037.9760000000001</v>
          </cell>
          <cell r="AO1269">
            <v>1098.0319999999999</v>
          </cell>
          <cell r="AP1269">
            <v>1310.8489999999999</v>
          </cell>
          <cell r="AQ1269">
            <v>1319.817</v>
          </cell>
          <cell r="AR1269">
            <v>1894.424</v>
          </cell>
          <cell r="AS1269">
            <v>1979.954</v>
          </cell>
          <cell r="AT1269">
            <v>1529.88</v>
          </cell>
        </row>
        <row r="1270">
          <cell r="A1270" t="str">
            <v>ULHP Physical Portfolio OptimizationTotal Gas Revenues</v>
          </cell>
          <cell r="B1270" t="str">
            <v>ULHP Physical Portfolio Optimization</v>
          </cell>
          <cell r="C1270" t="str">
            <v>Total Gas Revenues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M1270">
            <v>0</v>
          </cell>
          <cell r="AN1270">
            <v>0</v>
          </cell>
          <cell r="AO1270">
            <v>0</v>
          </cell>
          <cell r="AP1270">
            <v>0</v>
          </cell>
          <cell r="AQ1270">
            <v>0</v>
          </cell>
          <cell r="AR1270">
            <v>0</v>
          </cell>
          <cell r="AS1270">
            <v>0</v>
          </cell>
          <cell r="AT1270">
            <v>0</v>
          </cell>
        </row>
        <row r="1271">
          <cell r="A1271" t="str">
            <v>ULHP Physical Portfolio OptimizationTotal Gas Transportation Revenue</v>
          </cell>
          <cell r="B1271" t="str">
            <v>ULHP Physical Portfolio Optimization</v>
          </cell>
          <cell r="C1271" t="str">
            <v>Total Gas Transportation Revenue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  <cell r="AM1271">
            <v>0</v>
          </cell>
          <cell r="AN1271">
            <v>0</v>
          </cell>
          <cell r="AO1271">
            <v>0</v>
          </cell>
          <cell r="AP1271">
            <v>0</v>
          </cell>
          <cell r="AQ1271">
            <v>0</v>
          </cell>
          <cell r="AR1271">
            <v>0</v>
          </cell>
          <cell r="AS1271">
            <v>0</v>
          </cell>
          <cell r="AT1271">
            <v>0</v>
          </cell>
        </row>
        <row r="1272">
          <cell r="A1272" t="str">
            <v>ULHP Physical Portfolio OptimizationTotal Income Taxes - Above</v>
          </cell>
          <cell r="B1272" t="str">
            <v>ULHP Physical Portfolio Optimization</v>
          </cell>
          <cell r="C1272" t="str">
            <v>Total Income Taxes - Above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  <cell r="AI1272">
            <v>0</v>
          </cell>
          <cell r="AJ1272">
            <v>0</v>
          </cell>
          <cell r="AK1272">
            <v>0</v>
          </cell>
          <cell r="AL1272">
            <v>0</v>
          </cell>
          <cell r="AM1272">
            <v>0</v>
          </cell>
          <cell r="AN1272">
            <v>0</v>
          </cell>
          <cell r="AO1272">
            <v>0</v>
          </cell>
          <cell r="AP1272">
            <v>0</v>
          </cell>
          <cell r="AQ1272">
            <v>0</v>
          </cell>
          <cell r="AR1272">
            <v>0</v>
          </cell>
          <cell r="AS1272">
            <v>0</v>
          </cell>
          <cell r="AT1272">
            <v>0</v>
          </cell>
        </row>
        <row r="1273">
          <cell r="A1273" t="str">
            <v>ULHP Physical Portfolio OptimizationTotal Income Taxes - Below</v>
          </cell>
          <cell r="B1273" t="str">
            <v>ULHP Physical Portfolio Optimization</v>
          </cell>
          <cell r="C1273" t="str">
            <v>Total Income Taxes - Below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  <cell r="AI1273">
            <v>0</v>
          </cell>
          <cell r="AJ1273">
            <v>0</v>
          </cell>
          <cell r="AK1273">
            <v>0</v>
          </cell>
          <cell r="AL1273">
            <v>0</v>
          </cell>
          <cell r="AM1273">
            <v>0</v>
          </cell>
          <cell r="AN1273">
            <v>0</v>
          </cell>
          <cell r="AO1273">
            <v>0</v>
          </cell>
          <cell r="AP1273">
            <v>0</v>
          </cell>
          <cell r="AQ1273">
            <v>0</v>
          </cell>
          <cell r="AR1273">
            <v>0</v>
          </cell>
          <cell r="AS1273">
            <v>0</v>
          </cell>
          <cell r="AT1273">
            <v>0</v>
          </cell>
        </row>
        <row r="1274">
          <cell r="A1274" t="str">
            <v>ULHP Physical Portfolio OptimizationTotal Interest &amp; Other Charges</v>
          </cell>
          <cell r="B1274" t="str">
            <v>ULHP Physical Portfolio Optimization</v>
          </cell>
          <cell r="C1274" t="str">
            <v>Total Interest &amp; Other Charges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M1274">
            <v>0</v>
          </cell>
          <cell r="AN1274">
            <v>0</v>
          </cell>
          <cell r="AO1274">
            <v>0</v>
          </cell>
          <cell r="AP1274">
            <v>0</v>
          </cell>
          <cell r="AQ1274">
            <v>0</v>
          </cell>
          <cell r="AR1274">
            <v>0</v>
          </cell>
          <cell r="AS1274">
            <v>0</v>
          </cell>
          <cell r="AT1274">
            <v>0</v>
          </cell>
        </row>
        <row r="1275">
          <cell r="A1275" t="str">
            <v>ULHP Physical Portfolio OptimizationTotal Liabilities</v>
          </cell>
          <cell r="B1275" t="str">
            <v>ULHP Physical Portfolio Optimization</v>
          </cell>
          <cell r="C1275" t="str">
            <v>Total Liabilities</v>
          </cell>
          <cell r="D1275">
            <v>0</v>
          </cell>
          <cell r="E1275">
            <v>0</v>
          </cell>
          <cell r="F1275">
            <v>-59.27</v>
          </cell>
          <cell r="G1275">
            <v>28725.78</v>
          </cell>
          <cell r="H1275">
            <v>28725.78</v>
          </cell>
          <cell r="I1275">
            <v>28725.78</v>
          </cell>
          <cell r="J1275">
            <v>28725.78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16.14</v>
          </cell>
          <cell r="T1275">
            <v>15.933</v>
          </cell>
          <cell r="U1275">
            <v>15.725999999999999</v>
          </cell>
          <cell r="V1275">
            <v>-59.27</v>
          </cell>
          <cell r="W1275">
            <v>12656.259</v>
          </cell>
          <cell r="X1275">
            <v>14362.244000000001</v>
          </cell>
          <cell r="Y1275">
            <v>30288.609</v>
          </cell>
          <cell r="Z1275">
            <v>28901.661929999998</v>
          </cell>
          <cell r="AA1275">
            <v>29082.86505</v>
          </cell>
          <cell r="AB1275">
            <v>28604.71802</v>
          </cell>
          <cell r="AC1275">
            <v>28462.707439999998</v>
          </cell>
          <cell r="AD1275">
            <v>28702.529879999998</v>
          </cell>
          <cell r="AE1275">
            <v>28554.921679999999</v>
          </cell>
          <cell r="AF1275">
            <v>29044.923999999999</v>
          </cell>
          <cell r="AG1275">
            <v>29002.656999999999</v>
          </cell>
          <cell r="AH1275">
            <v>28725.78</v>
          </cell>
          <cell r="AI1275">
            <v>28725.78</v>
          </cell>
          <cell r="AJ1275">
            <v>28725.78</v>
          </cell>
          <cell r="AK1275">
            <v>28725.78</v>
          </cell>
          <cell r="AL1275">
            <v>28725.78</v>
          </cell>
          <cell r="AM1275">
            <v>28725.78</v>
          </cell>
          <cell r="AN1275">
            <v>28725.78</v>
          </cell>
          <cell r="AO1275">
            <v>28725.78</v>
          </cell>
          <cell r="AP1275">
            <v>28725.78</v>
          </cell>
          <cell r="AQ1275">
            <v>28725.78</v>
          </cell>
          <cell r="AR1275">
            <v>28725.78</v>
          </cell>
          <cell r="AS1275">
            <v>28725.78</v>
          </cell>
          <cell r="AT1275">
            <v>28725.78</v>
          </cell>
        </row>
        <row r="1276">
          <cell r="A1276" t="str">
            <v>ULHP Physical Portfolio OptimizationTotal Liabilities and Shareholder's Equity</v>
          </cell>
          <cell r="B1276" t="str">
            <v>ULHP Physical Portfolio Optimization</v>
          </cell>
          <cell r="C1276" t="str">
            <v>Total Liabilities and Shareholder's Equity</v>
          </cell>
          <cell r="D1276">
            <v>0</v>
          </cell>
          <cell r="E1276">
            <v>0</v>
          </cell>
          <cell r="F1276">
            <v>15.73</v>
          </cell>
          <cell r="G1276">
            <v>8356.73</v>
          </cell>
          <cell r="H1276">
            <v>10321.652409</v>
          </cell>
          <cell r="I1276">
            <v>13264.034543</v>
          </cell>
          <cell r="J1276">
            <v>16595.142442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16.14</v>
          </cell>
          <cell r="T1276">
            <v>15.933</v>
          </cell>
          <cell r="U1276">
            <v>15.725999999999999</v>
          </cell>
          <cell r="V1276">
            <v>15.73</v>
          </cell>
          <cell r="W1276">
            <v>1474.557</v>
          </cell>
          <cell r="X1276">
            <v>9680.86</v>
          </cell>
          <cell r="Y1276">
            <v>11121.538592000001</v>
          </cell>
          <cell r="Z1276">
            <v>8961.0924849999992</v>
          </cell>
          <cell r="AA1276">
            <v>8717.7743819999996</v>
          </cell>
          <cell r="AB1276">
            <v>8131.5711330000004</v>
          </cell>
          <cell r="AC1276">
            <v>8001.7730000000001</v>
          </cell>
          <cell r="AD1276">
            <v>8140.558</v>
          </cell>
          <cell r="AE1276">
            <v>8073.0749999999998</v>
          </cell>
          <cell r="AF1276">
            <v>9014.3320000000003</v>
          </cell>
          <cell r="AG1276">
            <v>8852.0830000000005</v>
          </cell>
          <cell r="AH1276">
            <v>8356.73</v>
          </cell>
          <cell r="AI1276">
            <v>8965.1166539999995</v>
          </cell>
          <cell r="AJ1276">
            <v>9724.4369029999998</v>
          </cell>
          <cell r="AK1276">
            <v>9961.2684829999998</v>
          </cell>
          <cell r="AL1276">
            <v>9676.5828000000001</v>
          </cell>
          <cell r="AM1276">
            <v>9884.658684</v>
          </cell>
          <cell r="AN1276">
            <v>9761.0816990000003</v>
          </cell>
          <cell r="AO1276">
            <v>9737.0698890000003</v>
          </cell>
          <cell r="AP1276">
            <v>9818.5755219999992</v>
          </cell>
          <cell r="AQ1276">
            <v>9734.7747120000004</v>
          </cell>
          <cell r="AR1276">
            <v>9943.0521499999995</v>
          </cell>
          <cell r="AS1276">
            <v>10212.155914999999</v>
          </cell>
          <cell r="AT1276">
            <v>10321.652409</v>
          </cell>
        </row>
        <row r="1277">
          <cell r="A1277" t="str">
            <v>ULHP Physical Portfolio OptimizationTotal Long-Term Debt</v>
          </cell>
          <cell r="B1277" t="str">
            <v>ULHP Physical Portfolio Optimization</v>
          </cell>
          <cell r="C1277" t="str">
            <v>Total Long-Term Debt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  <cell r="AM1277">
            <v>0</v>
          </cell>
          <cell r="AN1277">
            <v>0</v>
          </cell>
          <cell r="AO1277">
            <v>0</v>
          </cell>
          <cell r="AP1277">
            <v>0</v>
          </cell>
          <cell r="AQ1277">
            <v>0</v>
          </cell>
          <cell r="AR1277">
            <v>0</v>
          </cell>
          <cell r="AS1277">
            <v>0</v>
          </cell>
          <cell r="AT1277">
            <v>0</v>
          </cell>
        </row>
        <row r="1278">
          <cell r="A1278" t="str">
            <v>ULHP Physical Portfolio OptimizationTotal Non-Current Liabilities</v>
          </cell>
          <cell r="B1278" t="str">
            <v>ULHP Physical Portfolio Optimization</v>
          </cell>
          <cell r="C1278" t="str">
            <v>Total Non-Current Liabilities</v>
          </cell>
          <cell r="D1278">
            <v>0</v>
          </cell>
          <cell r="E1278">
            <v>0</v>
          </cell>
          <cell r="F1278">
            <v>15.73</v>
          </cell>
          <cell r="G1278">
            <v>19.71</v>
          </cell>
          <cell r="H1278">
            <v>19.71</v>
          </cell>
          <cell r="I1278">
            <v>19.71</v>
          </cell>
          <cell r="J1278">
            <v>19.71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16.14</v>
          </cell>
          <cell r="T1278">
            <v>15.933</v>
          </cell>
          <cell r="U1278">
            <v>15.725999999999999</v>
          </cell>
          <cell r="V1278">
            <v>15.73</v>
          </cell>
          <cell r="W1278">
            <v>19.710999999999999</v>
          </cell>
          <cell r="X1278">
            <v>19.710999999999999</v>
          </cell>
          <cell r="Y1278">
            <v>19.710999999999999</v>
          </cell>
          <cell r="Z1278">
            <v>19.710999999999999</v>
          </cell>
          <cell r="AA1278">
            <v>19.710999999999999</v>
          </cell>
          <cell r="AB1278">
            <v>19.710999999999999</v>
          </cell>
          <cell r="AC1278">
            <v>19.710999999999999</v>
          </cell>
          <cell r="AD1278">
            <v>19.710999999999999</v>
          </cell>
          <cell r="AE1278">
            <v>19.710999999999999</v>
          </cell>
          <cell r="AF1278">
            <v>19.710999999999999</v>
          </cell>
          <cell r="AG1278">
            <v>19.710999999999999</v>
          </cell>
          <cell r="AH1278">
            <v>19.71</v>
          </cell>
          <cell r="AI1278">
            <v>19.71</v>
          </cell>
          <cell r="AJ1278">
            <v>19.71</v>
          </cell>
          <cell r="AK1278">
            <v>19.71</v>
          </cell>
          <cell r="AL1278">
            <v>19.71</v>
          </cell>
          <cell r="AM1278">
            <v>19.71</v>
          </cell>
          <cell r="AN1278">
            <v>19.71</v>
          </cell>
          <cell r="AO1278">
            <v>19.71</v>
          </cell>
          <cell r="AP1278">
            <v>19.71</v>
          </cell>
          <cell r="AQ1278">
            <v>19.71</v>
          </cell>
          <cell r="AR1278">
            <v>19.71</v>
          </cell>
          <cell r="AS1278">
            <v>19.71</v>
          </cell>
          <cell r="AT1278">
            <v>19.71</v>
          </cell>
        </row>
        <row r="1279">
          <cell r="A1279" t="str">
            <v>ULHP Physical Portfolio OptimizationTotal Operating Expenses (Utility Only)</v>
          </cell>
          <cell r="B1279" t="str">
            <v>ULHP Physical Portfolio Optimization</v>
          </cell>
          <cell r="C1279" t="str">
            <v>Total Operating Expenses (Utility Only)</v>
          </cell>
          <cell r="D1279">
            <v>0</v>
          </cell>
          <cell r="E1279">
            <v>0</v>
          </cell>
          <cell r="F1279">
            <v>157.215</v>
          </cell>
          <cell r="G1279">
            <v>13552.35131</v>
          </cell>
          <cell r="H1279">
            <v>15705.089591</v>
          </cell>
          <cell r="I1279">
            <v>18255.875865999998</v>
          </cell>
          <cell r="J1279">
            <v>18231.011101</v>
          </cell>
          <cell r="K1279">
            <v>0</v>
          </cell>
          <cell r="L1279">
            <v>0</v>
          </cell>
          <cell r="M1279">
            <v>0</v>
          </cell>
          <cell r="N1279">
            <v>23.626999999999999</v>
          </cell>
          <cell r="O1279">
            <v>21.83</v>
          </cell>
          <cell r="P1279">
            <v>16.244</v>
          </cell>
          <cell r="Q1279">
            <v>12.656000000000001</v>
          </cell>
          <cell r="R1279">
            <v>14.324999999999999</v>
          </cell>
          <cell r="S1279">
            <v>18.026</v>
          </cell>
          <cell r="T1279">
            <v>16.323</v>
          </cell>
          <cell r="U1279">
            <v>-1.3260000000000001</v>
          </cell>
          <cell r="V1279">
            <v>35.51</v>
          </cell>
          <cell r="W1279">
            <v>17275.775000000001</v>
          </cell>
          <cell r="X1279">
            <v>-13738.419</v>
          </cell>
          <cell r="Y1279">
            <v>2342.9315700000002</v>
          </cell>
          <cell r="Z1279">
            <v>981.70885199999998</v>
          </cell>
          <cell r="AA1279">
            <v>1137.4618069999999</v>
          </cell>
          <cell r="AB1279">
            <v>667.20023000000003</v>
          </cell>
          <cell r="AC1279">
            <v>533.73482899999999</v>
          </cell>
          <cell r="AD1279">
            <v>757.191462</v>
          </cell>
          <cell r="AE1279">
            <v>625.94906900000001</v>
          </cell>
          <cell r="AF1279">
            <v>1107.4126900000001</v>
          </cell>
          <cell r="AG1279">
            <v>1064.8848</v>
          </cell>
          <cell r="AH1279">
            <v>796.52</v>
          </cell>
          <cell r="AI1279">
            <v>1506.6613460000001</v>
          </cell>
          <cell r="AJ1279">
            <v>1642.521751</v>
          </cell>
          <cell r="AK1279">
            <v>977.39041999999995</v>
          </cell>
          <cell r="AL1279">
            <v>284.68568299999998</v>
          </cell>
          <cell r="AM1279">
            <v>1559.892116</v>
          </cell>
          <cell r="AN1279">
            <v>1161.5529839999999</v>
          </cell>
          <cell r="AO1279">
            <v>1122.0438099999999</v>
          </cell>
          <cell r="AP1279">
            <v>1229.3433669999999</v>
          </cell>
          <cell r="AQ1279">
            <v>1403.61781</v>
          </cell>
          <cell r="AR1279">
            <v>1686.146561</v>
          </cell>
          <cell r="AS1279">
            <v>1710.850236</v>
          </cell>
          <cell r="AT1279">
            <v>1420.3835059999999</v>
          </cell>
        </row>
        <row r="1280">
          <cell r="A1280" t="str">
            <v>ULHP Physical Portfolio OptimizationTotal Operating Revenues</v>
          </cell>
          <cell r="B1280" t="str">
            <v>ULHP Physical Portfolio Optimization</v>
          </cell>
          <cell r="C1280" t="str">
            <v>Total Operating Revenues</v>
          </cell>
          <cell r="D1280">
            <v>0</v>
          </cell>
          <cell r="E1280">
            <v>0</v>
          </cell>
          <cell r="F1280">
            <v>41.56</v>
          </cell>
          <cell r="G1280">
            <v>15791.912592000001</v>
          </cell>
          <cell r="H1280">
            <v>17670.011999999999</v>
          </cell>
          <cell r="I1280">
            <v>21198.258000000002</v>
          </cell>
          <cell r="J1280">
            <v>21562.118999999999</v>
          </cell>
          <cell r="K1280">
            <v>0</v>
          </cell>
          <cell r="L1280">
            <v>0</v>
          </cell>
          <cell r="M1280">
            <v>0</v>
          </cell>
          <cell r="N1280">
            <v>4.0309999999999997</v>
          </cell>
          <cell r="O1280">
            <v>4.93</v>
          </cell>
          <cell r="P1280">
            <v>4.2539999999999996</v>
          </cell>
          <cell r="Q1280">
            <v>5.2060000000000004</v>
          </cell>
          <cell r="R1280">
            <v>5.3959999999999999</v>
          </cell>
          <cell r="S1280">
            <v>4.4779999999999998</v>
          </cell>
          <cell r="T1280">
            <v>4.0350000000000001</v>
          </cell>
          <cell r="U1280">
            <v>5.22</v>
          </cell>
          <cell r="V1280">
            <v>4.01</v>
          </cell>
          <cell r="W1280">
            <v>4732.9849999999997</v>
          </cell>
          <cell r="X1280">
            <v>1863.3630000000001</v>
          </cell>
          <cell r="Y1280">
            <v>3304.041592</v>
          </cell>
          <cell r="Z1280">
            <v>1143.5954850000001</v>
          </cell>
          <cell r="AA1280">
            <v>900.27738199999999</v>
          </cell>
          <cell r="AB1280">
            <v>314.07413300000002</v>
          </cell>
          <cell r="AC1280">
            <v>184.27600000000001</v>
          </cell>
          <cell r="AD1280">
            <v>323.06099999999998</v>
          </cell>
          <cell r="AE1280">
            <v>255.578</v>
          </cell>
          <cell r="AF1280">
            <v>1196.835</v>
          </cell>
          <cell r="AG1280">
            <v>1034.586</v>
          </cell>
          <cell r="AH1280">
            <v>539.24</v>
          </cell>
          <cell r="AI1280">
            <v>2115.0479999999998</v>
          </cell>
          <cell r="AJ1280">
            <v>2401.8420000000001</v>
          </cell>
          <cell r="AK1280">
            <v>1214.222</v>
          </cell>
          <cell r="AL1280">
            <v>0</v>
          </cell>
          <cell r="AM1280">
            <v>1767.9680000000001</v>
          </cell>
          <cell r="AN1280">
            <v>1037.9760000000001</v>
          </cell>
          <cell r="AO1280">
            <v>1098.0319999999999</v>
          </cell>
          <cell r="AP1280">
            <v>1310.8489999999999</v>
          </cell>
          <cell r="AQ1280">
            <v>1319.817</v>
          </cell>
          <cell r="AR1280">
            <v>1894.424</v>
          </cell>
          <cell r="AS1280">
            <v>1979.954</v>
          </cell>
          <cell r="AT1280">
            <v>1529.88</v>
          </cell>
        </row>
        <row r="1281">
          <cell r="A1281" t="str">
            <v>ULHP Physical Portfolio OptimizationTotal Other Assets</v>
          </cell>
          <cell r="B1281" t="str">
            <v>ULHP Physical Portfolio Optimization</v>
          </cell>
          <cell r="C1281" t="str">
            <v>Total Other Assets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  <cell r="AM1281">
            <v>0</v>
          </cell>
          <cell r="AN1281">
            <v>0</v>
          </cell>
          <cell r="AO1281">
            <v>0</v>
          </cell>
          <cell r="AP1281">
            <v>0</v>
          </cell>
          <cell r="AQ1281">
            <v>0</v>
          </cell>
          <cell r="AR1281">
            <v>0</v>
          </cell>
          <cell r="AS1281">
            <v>0</v>
          </cell>
          <cell r="AT1281">
            <v>0</v>
          </cell>
        </row>
        <row r="1282">
          <cell r="A1282" t="str">
            <v>ULHP Physical Portfolio OptimizationTotal Other Income / (Expenses) Net (Utility)</v>
          </cell>
          <cell r="B1282" t="str">
            <v>ULHP Physical Portfolio Optimization</v>
          </cell>
          <cell r="C1282" t="str">
            <v>Total Other Income / (Expenses) Net (Utility)</v>
          </cell>
          <cell r="D1282">
            <v>0</v>
          </cell>
          <cell r="E1282">
            <v>0</v>
          </cell>
          <cell r="F1282">
            <v>0</v>
          </cell>
          <cell r="G1282">
            <v>-4.5309999999999997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-2.2589999999999999</v>
          </cell>
          <cell r="X1282">
            <v>-2.2720000000000002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P1282">
            <v>0</v>
          </cell>
          <cell r="AQ1282">
            <v>0</v>
          </cell>
          <cell r="AR1282">
            <v>0</v>
          </cell>
          <cell r="AS1282">
            <v>0</v>
          </cell>
          <cell r="AT1282">
            <v>0</v>
          </cell>
        </row>
        <row r="1283">
          <cell r="A1283" t="str">
            <v>ULHP Physical Portfolio OptimizationTotal Other Operating Revenue</v>
          </cell>
          <cell r="B1283" t="str">
            <v>ULHP Physical Portfolio Optimization</v>
          </cell>
          <cell r="C1283" t="str">
            <v>Total Other Operating Revenue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P1283">
            <v>0</v>
          </cell>
          <cell r="AQ1283">
            <v>0</v>
          </cell>
          <cell r="AR1283">
            <v>0</v>
          </cell>
          <cell r="AS1283">
            <v>0</v>
          </cell>
          <cell r="AT1283">
            <v>0</v>
          </cell>
        </row>
        <row r="1284">
          <cell r="A1284" t="str">
            <v>ULHP Physical Portfolio OptimizationTotal Paid in Capital</v>
          </cell>
          <cell r="B1284" t="str">
            <v>ULHP Physical Portfolio Optimization</v>
          </cell>
          <cell r="C1284" t="str">
            <v>Total Paid in Capital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P1284">
            <v>0</v>
          </cell>
          <cell r="AQ1284">
            <v>0</v>
          </cell>
          <cell r="AR1284">
            <v>0</v>
          </cell>
          <cell r="AS1284">
            <v>0</v>
          </cell>
          <cell r="AT1284">
            <v>0</v>
          </cell>
        </row>
        <row r="1285">
          <cell r="A1285" t="str">
            <v>ULHP Physical Portfolio OptimizationTotal Plant In Service</v>
          </cell>
          <cell r="B1285" t="str">
            <v>ULHP Physical Portfolio Optimization</v>
          </cell>
          <cell r="C1285" t="str">
            <v>Total Plant In Service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O1285">
            <v>0</v>
          </cell>
          <cell r="AP1285">
            <v>0</v>
          </cell>
          <cell r="AQ1285">
            <v>0</v>
          </cell>
          <cell r="AR1285">
            <v>0</v>
          </cell>
          <cell r="AS1285">
            <v>0</v>
          </cell>
          <cell r="AT1285">
            <v>0</v>
          </cell>
        </row>
        <row r="1286">
          <cell r="A1286" t="str">
            <v>ULHP Physical Portfolio OptimizationTotal Preferred Stock</v>
          </cell>
          <cell r="B1286" t="str">
            <v>ULHP Physical Portfolio Optimization</v>
          </cell>
          <cell r="C1286" t="str">
            <v>Total Preferred Stock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  <cell r="AM1286">
            <v>0</v>
          </cell>
          <cell r="AN1286">
            <v>0</v>
          </cell>
          <cell r="AO1286">
            <v>0</v>
          </cell>
          <cell r="AP1286">
            <v>0</v>
          </cell>
          <cell r="AQ1286">
            <v>0</v>
          </cell>
          <cell r="AR1286">
            <v>0</v>
          </cell>
          <cell r="AS1286">
            <v>0</v>
          </cell>
          <cell r="AT1286">
            <v>0</v>
          </cell>
        </row>
        <row r="1287">
          <cell r="A1287" t="str">
            <v>ULHP Physical Portfolio OptimizationTotal Regulated Gas Revenue (Firm Sales)</v>
          </cell>
          <cell r="B1287" t="str">
            <v>ULHP Physical Portfolio Optimization</v>
          </cell>
          <cell r="C1287" t="str">
            <v>Total Regulated Gas Revenue (Firm Sales)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  <cell r="AM1287">
            <v>0</v>
          </cell>
          <cell r="AN1287">
            <v>0</v>
          </cell>
          <cell r="AO1287">
            <v>0</v>
          </cell>
          <cell r="AP1287">
            <v>0</v>
          </cell>
          <cell r="AQ1287">
            <v>0</v>
          </cell>
          <cell r="AR1287">
            <v>0</v>
          </cell>
          <cell r="AS1287">
            <v>0</v>
          </cell>
          <cell r="AT1287">
            <v>0</v>
          </cell>
        </row>
        <row r="1288">
          <cell r="A1288" t="str">
            <v>ULHP Physical Portfolio OptimizationTotal Regulatory Assets</v>
          </cell>
          <cell r="B1288" t="str">
            <v>ULHP Physical Portfolio Optimization</v>
          </cell>
          <cell r="C1288" t="str">
            <v>Total Regulatory Assets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0</v>
          </cell>
          <cell r="AJ1288">
            <v>0</v>
          </cell>
          <cell r="AK1288">
            <v>0</v>
          </cell>
          <cell r="AL1288">
            <v>0</v>
          </cell>
          <cell r="AM1288">
            <v>0</v>
          </cell>
          <cell r="AN1288">
            <v>0</v>
          </cell>
          <cell r="AO1288">
            <v>0</v>
          </cell>
          <cell r="AP1288">
            <v>0</v>
          </cell>
          <cell r="AQ1288">
            <v>0</v>
          </cell>
          <cell r="AR1288">
            <v>0</v>
          </cell>
          <cell r="AS1288">
            <v>0</v>
          </cell>
          <cell r="AT1288">
            <v>0</v>
          </cell>
        </row>
        <row r="1289">
          <cell r="A1289" t="str">
            <v>ULHP Physical Portfolio OptimizationTotal Regulatory Liabilities</v>
          </cell>
          <cell r="B1289" t="str">
            <v>ULHP Physical Portfolio Optimization</v>
          </cell>
          <cell r="C1289" t="str">
            <v>Total Regulatory Liabilities</v>
          </cell>
          <cell r="D1289">
            <v>0</v>
          </cell>
          <cell r="E1289">
            <v>0</v>
          </cell>
          <cell r="F1289">
            <v>15.73</v>
          </cell>
          <cell r="G1289">
            <v>19.71</v>
          </cell>
          <cell r="H1289">
            <v>19.71</v>
          </cell>
          <cell r="I1289">
            <v>19.71</v>
          </cell>
          <cell r="J1289">
            <v>19.71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16.14</v>
          </cell>
          <cell r="T1289">
            <v>15.933</v>
          </cell>
          <cell r="U1289">
            <v>15.725999999999999</v>
          </cell>
          <cell r="V1289">
            <v>15.73</v>
          </cell>
          <cell r="W1289">
            <v>19.710999999999999</v>
          </cell>
          <cell r="X1289">
            <v>19.710999999999999</v>
          </cell>
          <cell r="Y1289">
            <v>19.710999999999999</v>
          </cell>
          <cell r="Z1289">
            <v>19.710999999999999</v>
          </cell>
          <cell r="AA1289">
            <v>19.710999999999999</v>
          </cell>
          <cell r="AB1289">
            <v>19.710999999999999</v>
          </cell>
          <cell r="AC1289">
            <v>19.710999999999999</v>
          </cell>
          <cell r="AD1289">
            <v>19.710999999999999</v>
          </cell>
          <cell r="AE1289">
            <v>19.710999999999999</v>
          </cell>
          <cell r="AF1289">
            <v>19.710999999999999</v>
          </cell>
          <cell r="AG1289">
            <v>19.710999999999999</v>
          </cell>
          <cell r="AH1289">
            <v>19.71</v>
          </cell>
          <cell r="AI1289">
            <v>19.71</v>
          </cell>
          <cell r="AJ1289">
            <v>19.71</v>
          </cell>
          <cell r="AK1289">
            <v>19.71</v>
          </cell>
          <cell r="AL1289">
            <v>19.71</v>
          </cell>
          <cell r="AM1289">
            <v>19.71</v>
          </cell>
          <cell r="AN1289">
            <v>19.71</v>
          </cell>
          <cell r="AO1289">
            <v>19.71</v>
          </cell>
          <cell r="AP1289">
            <v>19.71</v>
          </cell>
          <cell r="AQ1289">
            <v>19.71</v>
          </cell>
          <cell r="AR1289">
            <v>19.71</v>
          </cell>
          <cell r="AS1289">
            <v>19.71</v>
          </cell>
          <cell r="AT1289">
            <v>19.71</v>
          </cell>
        </row>
        <row r="1290">
          <cell r="A1290" t="str">
            <v>ULHP Physical Portfolio OptimizationTotal Retail Electric Sales</v>
          </cell>
          <cell r="B1290" t="str">
            <v>ULHP Physical Portfolio Optimization</v>
          </cell>
          <cell r="C1290" t="str">
            <v>Total Retail Electric Sales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P1290">
            <v>0</v>
          </cell>
          <cell r="AQ1290">
            <v>0</v>
          </cell>
          <cell r="AR1290">
            <v>0</v>
          </cell>
          <cell r="AS1290">
            <v>0</v>
          </cell>
          <cell r="AT1290">
            <v>0</v>
          </cell>
        </row>
        <row r="1291">
          <cell r="A1291" t="str">
            <v>ULHP Physical Portfolio OptimizationTotal Retained Earnings</v>
          </cell>
          <cell r="B1291" t="str">
            <v>ULHP Physical Portfolio Optimization</v>
          </cell>
          <cell r="C1291" t="str">
            <v>Total Retained Earnings</v>
          </cell>
          <cell r="D1291">
            <v>0</v>
          </cell>
          <cell r="E1291">
            <v>0</v>
          </cell>
          <cell r="F1291">
            <v>75</v>
          </cell>
          <cell r="G1291">
            <v>-20369.05</v>
          </cell>
          <cell r="H1291">
            <v>-18404.127591</v>
          </cell>
          <cell r="I1291">
            <v>-15461.745457000001</v>
          </cell>
          <cell r="J1291">
            <v>-12130.637558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75</v>
          </cell>
          <cell r="W1291">
            <v>-11181.701999999999</v>
          </cell>
          <cell r="X1291">
            <v>-4681.384</v>
          </cell>
          <cell r="Y1291">
            <v>-19167.070408</v>
          </cell>
          <cell r="Z1291">
            <v>-19940.569445000001</v>
          </cell>
          <cell r="AA1291">
            <v>-20365.090668000001</v>
          </cell>
          <cell r="AB1291">
            <v>-20473.146886999999</v>
          </cell>
          <cell r="AC1291">
            <v>-20460.934440000001</v>
          </cell>
          <cell r="AD1291">
            <v>-20561.971880000001</v>
          </cell>
          <cell r="AE1291">
            <v>-20481.846679999999</v>
          </cell>
          <cell r="AF1291">
            <v>-20030.592000000001</v>
          </cell>
          <cell r="AG1291">
            <v>-20150.574000000001</v>
          </cell>
          <cell r="AH1291">
            <v>-20369.05</v>
          </cell>
          <cell r="AI1291">
            <v>-19760.663346000001</v>
          </cell>
          <cell r="AJ1291">
            <v>-19001.343097000001</v>
          </cell>
          <cell r="AK1291">
            <v>-18764.511516999999</v>
          </cell>
          <cell r="AL1291">
            <v>-19049.197199999999</v>
          </cell>
          <cell r="AM1291">
            <v>-18841.121316000001</v>
          </cell>
          <cell r="AN1291">
            <v>-18964.698301</v>
          </cell>
          <cell r="AO1291">
            <v>-18988.710111</v>
          </cell>
          <cell r="AP1291">
            <v>-18907.204478</v>
          </cell>
          <cell r="AQ1291">
            <v>-18991.005288</v>
          </cell>
          <cell r="AR1291">
            <v>-18782.727849999999</v>
          </cell>
          <cell r="AS1291">
            <v>-18513.624084999999</v>
          </cell>
          <cell r="AT1291">
            <v>-18404.127591</v>
          </cell>
        </row>
        <row r="1292">
          <cell r="A1292" t="str">
            <v>ULHP Physical Portfolio OptimizationTransfer Revenues</v>
          </cell>
          <cell r="B1292" t="str">
            <v>ULHP Physical Portfolio Optimization</v>
          </cell>
          <cell r="C1292" t="str">
            <v>Transfer Revenues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P1292">
            <v>0</v>
          </cell>
          <cell r="AQ1292">
            <v>0</v>
          </cell>
          <cell r="AR1292">
            <v>0</v>
          </cell>
          <cell r="AS1292">
            <v>0</v>
          </cell>
          <cell r="AT1292">
            <v>0</v>
          </cell>
        </row>
        <row r="1293">
          <cell r="A1293" t="str">
            <v>ULHP Physical Portfolio OptimizationUnamortized ITC</v>
          </cell>
          <cell r="B1293" t="str">
            <v>ULHP Physical Portfolio Optimization</v>
          </cell>
          <cell r="C1293" t="str">
            <v>Unamortized ITC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  <cell r="AM1293">
            <v>0</v>
          </cell>
          <cell r="AN1293">
            <v>0</v>
          </cell>
          <cell r="AO1293">
            <v>0</v>
          </cell>
          <cell r="AP1293">
            <v>0</v>
          </cell>
          <cell r="AQ1293">
            <v>0</v>
          </cell>
          <cell r="AR1293">
            <v>0</v>
          </cell>
          <cell r="AS1293">
            <v>0</v>
          </cell>
          <cell r="AT1293">
            <v>0</v>
          </cell>
        </row>
        <row r="1294">
          <cell r="A1294" t="str">
            <v>ULHP Physical Power ProductionAccounts and notes receivable (CF)</v>
          </cell>
          <cell r="B1294" t="str">
            <v>ULHP Physical Power Production</v>
          </cell>
          <cell r="C1294" t="str">
            <v>Accounts and notes receivable (CF)</v>
          </cell>
          <cell r="D1294">
            <v>0</v>
          </cell>
          <cell r="E1294">
            <v>0</v>
          </cell>
          <cell r="F1294">
            <v>0</v>
          </cell>
          <cell r="G1294">
            <v>-10992.107348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1716.2386919999999</v>
          </cell>
          <cell r="Z1294">
            <v>8843.2916270000005</v>
          </cell>
          <cell r="AA1294">
            <v>4917.0958890000002</v>
          </cell>
          <cell r="AB1294">
            <v>-1213.0322200000001</v>
          </cell>
          <cell r="AC1294">
            <v>-88.640158</v>
          </cell>
          <cell r="AD1294">
            <v>63.866154999999999</v>
          </cell>
          <cell r="AE1294">
            <v>1235.118408</v>
          </cell>
          <cell r="AF1294">
            <v>-3089.6353730000001</v>
          </cell>
          <cell r="AG1294">
            <v>-7051.5803679999999</v>
          </cell>
          <cell r="AH1294">
            <v>-16324.83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  <cell r="AM1294">
            <v>0</v>
          </cell>
          <cell r="AN1294">
            <v>0</v>
          </cell>
          <cell r="AO1294">
            <v>0</v>
          </cell>
          <cell r="AP1294">
            <v>0</v>
          </cell>
          <cell r="AQ1294">
            <v>0</v>
          </cell>
          <cell r="AR1294">
            <v>0</v>
          </cell>
          <cell r="AS1294">
            <v>0</v>
          </cell>
          <cell r="AT1294">
            <v>0</v>
          </cell>
        </row>
        <row r="1295">
          <cell r="A1295" t="str">
            <v>ULHP Physical Power ProductionAccounts Payable</v>
          </cell>
          <cell r="B1295" t="str">
            <v>ULHP Physical Power Production</v>
          </cell>
          <cell r="C1295" t="str">
            <v>Accounts Payable</v>
          </cell>
          <cell r="D1295">
            <v>0</v>
          </cell>
          <cell r="E1295">
            <v>0</v>
          </cell>
          <cell r="F1295">
            <v>337.73</v>
          </cell>
          <cell r="G1295">
            <v>59830.64</v>
          </cell>
          <cell r="H1295">
            <v>59830.64</v>
          </cell>
          <cell r="I1295">
            <v>59830.64</v>
          </cell>
          <cell r="J1295">
            <v>59830.64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337.73</v>
          </cell>
          <cell r="W1295">
            <v>71944.062999999995</v>
          </cell>
          <cell r="X1295">
            <v>72855.099000000002</v>
          </cell>
          <cell r="Y1295">
            <v>58498.299959999997</v>
          </cell>
          <cell r="Z1295">
            <v>60633.370289999999</v>
          </cell>
          <cell r="AA1295">
            <v>58436.032769999998</v>
          </cell>
          <cell r="AB1295">
            <v>61466.231220000001</v>
          </cell>
          <cell r="AC1295">
            <v>63658.959750000002</v>
          </cell>
          <cell r="AD1295">
            <v>63658.282829999996</v>
          </cell>
          <cell r="AE1295">
            <v>60061.462500000001</v>
          </cell>
          <cell r="AF1295">
            <v>58491.931080000002</v>
          </cell>
          <cell r="AG1295">
            <v>58566.961459999999</v>
          </cell>
          <cell r="AH1295">
            <v>59830.64</v>
          </cell>
          <cell r="AI1295">
            <v>59830.64</v>
          </cell>
          <cell r="AJ1295">
            <v>59830.64</v>
          </cell>
          <cell r="AK1295">
            <v>59830.64</v>
          </cell>
          <cell r="AL1295">
            <v>59830.64</v>
          </cell>
          <cell r="AM1295">
            <v>59830.64</v>
          </cell>
          <cell r="AN1295">
            <v>59830.64</v>
          </cell>
          <cell r="AO1295">
            <v>59830.64</v>
          </cell>
          <cell r="AP1295">
            <v>59830.64</v>
          </cell>
          <cell r="AQ1295">
            <v>59830.64</v>
          </cell>
          <cell r="AR1295">
            <v>59830.64</v>
          </cell>
          <cell r="AS1295">
            <v>59830.64</v>
          </cell>
          <cell r="AT1295">
            <v>59830.64</v>
          </cell>
        </row>
        <row r="1296">
          <cell r="A1296" t="str">
            <v>ULHP Physical Power ProductionAccounts payable (CF)</v>
          </cell>
          <cell r="B1296" t="str">
            <v>ULHP Physical Power Production</v>
          </cell>
          <cell r="C1296" t="str">
            <v>Accounts payable (CF)</v>
          </cell>
          <cell r="D1296">
            <v>0</v>
          </cell>
          <cell r="E1296">
            <v>0</v>
          </cell>
          <cell r="F1296">
            <v>0</v>
          </cell>
          <cell r="G1296">
            <v>8990.7579480000004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0</v>
          </cell>
          <cell r="Y1296">
            <v>-1940.449719</v>
          </cell>
          <cell r="Z1296">
            <v>-3620.725539</v>
          </cell>
          <cell r="AA1296">
            <v>-3451.026249</v>
          </cell>
          <cell r="AB1296">
            <v>2773.724706</v>
          </cell>
          <cell r="AC1296">
            <v>1520.0061700000001</v>
          </cell>
          <cell r="AD1296">
            <v>336.95970699999998</v>
          </cell>
          <cell r="AE1296">
            <v>-1472.239607</v>
          </cell>
          <cell r="AF1296">
            <v>1566.127796</v>
          </cell>
          <cell r="AG1296">
            <v>5287.7606830000004</v>
          </cell>
          <cell r="AH1296">
            <v>7990.62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  <cell r="AM1296">
            <v>0</v>
          </cell>
          <cell r="AN1296">
            <v>0</v>
          </cell>
          <cell r="AO1296">
            <v>0</v>
          </cell>
          <cell r="AP1296">
            <v>0</v>
          </cell>
          <cell r="AQ1296">
            <v>0</v>
          </cell>
          <cell r="AR1296">
            <v>0</v>
          </cell>
          <cell r="AS1296">
            <v>0</v>
          </cell>
          <cell r="AT1296">
            <v>0</v>
          </cell>
        </row>
        <row r="1297">
          <cell r="A1297" t="str">
            <v>ULHP Physical Power ProductionAccounts Receivable and Accrued Unbilled Revenue</v>
          </cell>
          <cell r="B1297" t="str">
            <v>ULHP Physical Power Production</v>
          </cell>
          <cell r="C1297" t="str">
            <v>Accounts Receivable and Accrued Unbilled Revenue</v>
          </cell>
          <cell r="D1297">
            <v>0</v>
          </cell>
          <cell r="E1297">
            <v>0</v>
          </cell>
          <cell r="F1297">
            <v>0</v>
          </cell>
          <cell r="G1297">
            <v>2659.97</v>
          </cell>
          <cell r="H1297">
            <v>3905.8724769999999</v>
          </cell>
          <cell r="I1297">
            <v>4201.809945</v>
          </cell>
          <cell r="J1297">
            <v>4442.6081400000003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-290.2</v>
          </cell>
          <cell r="X1297">
            <v>1807.56</v>
          </cell>
          <cell r="Y1297">
            <v>723.74176</v>
          </cell>
          <cell r="Z1297">
            <v>-625.76724000000002</v>
          </cell>
          <cell r="AA1297">
            <v>-299.93723999999997</v>
          </cell>
          <cell r="AB1297">
            <v>2819.3597599999998</v>
          </cell>
          <cell r="AC1297">
            <v>5283.8557600000004</v>
          </cell>
          <cell r="AD1297">
            <v>6682.6647599999997</v>
          </cell>
          <cell r="AE1297">
            <v>4055.4067599999998</v>
          </cell>
          <cell r="AF1297">
            <v>938.19075999999995</v>
          </cell>
          <cell r="AG1297">
            <v>790.55676000000005</v>
          </cell>
          <cell r="AH1297">
            <v>2659.97</v>
          </cell>
          <cell r="AI1297">
            <v>2724.5168589999998</v>
          </cell>
          <cell r="AJ1297">
            <v>2054.2500460000001</v>
          </cell>
          <cell r="AK1297">
            <v>3446.9191489999998</v>
          </cell>
          <cell r="AL1297">
            <v>3805.3086490000001</v>
          </cell>
          <cell r="AM1297">
            <v>2770.0672519999998</v>
          </cell>
          <cell r="AN1297">
            <v>4259.4969110000002</v>
          </cell>
          <cell r="AO1297">
            <v>5795.5378199999996</v>
          </cell>
          <cell r="AP1297">
            <v>6745.6565659999997</v>
          </cell>
          <cell r="AQ1297">
            <v>3636.0689379999999</v>
          </cell>
          <cell r="AR1297">
            <v>3150.7300850000001</v>
          </cell>
          <cell r="AS1297">
            <v>3544.4475000000002</v>
          </cell>
          <cell r="AT1297">
            <v>3905.8724769999999</v>
          </cell>
        </row>
        <row r="1298">
          <cell r="A1298" t="str">
            <v>ULHP Physical Power ProductionAccrued Interest</v>
          </cell>
          <cell r="B1298" t="str">
            <v>ULHP Physical Power Production</v>
          </cell>
          <cell r="C1298" t="str">
            <v>Accrued Interest</v>
          </cell>
          <cell r="D1298">
            <v>0</v>
          </cell>
          <cell r="E1298">
            <v>0</v>
          </cell>
          <cell r="F1298">
            <v>0</v>
          </cell>
          <cell r="G1298">
            <v>3477.44</v>
          </cell>
          <cell r="H1298">
            <v>3477.44</v>
          </cell>
          <cell r="I1298">
            <v>3477.44</v>
          </cell>
          <cell r="J1298">
            <v>3477.44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10.474</v>
          </cell>
          <cell r="X1298">
            <v>20.154</v>
          </cell>
          <cell r="Y1298">
            <v>884.476</v>
          </cell>
          <cell r="Z1298">
            <v>1748.798</v>
          </cell>
          <cell r="AA1298">
            <v>2613.12</v>
          </cell>
          <cell r="AB1298">
            <v>3477.442</v>
          </cell>
          <cell r="AC1298">
            <v>2608.3319999999999</v>
          </cell>
          <cell r="AD1298">
            <v>3472.654</v>
          </cell>
          <cell r="AE1298">
            <v>884.476</v>
          </cell>
          <cell r="AF1298">
            <v>1748.798</v>
          </cell>
          <cell r="AG1298">
            <v>2613.12</v>
          </cell>
          <cell r="AH1298">
            <v>3477.44</v>
          </cell>
          <cell r="AI1298">
            <v>3477.44</v>
          </cell>
          <cell r="AJ1298">
            <v>3477.44</v>
          </cell>
          <cell r="AK1298">
            <v>3477.44</v>
          </cell>
          <cell r="AL1298">
            <v>3477.44</v>
          </cell>
          <cell r="AM1298">
            <v>3477.44</v>
          </cell>
          <cell r="AN1298">
            <v>3477.44</v>
          </cell>
          <cell r="AO1298">
            <v>3477.44</v>
          </cell>
          <cell r="AP1298">
            <v>3477.44</v>
          </cell>
          <cell r="AQ1298">
            <v>3477.44</v>
          </cell>
          <cell r="AR1298">
            <v>3477.44</v>
          </cell>
          <cell r="AS1298">
            <v>3477.44</v>
          </cell>
          <cell r="AT1298">
            <v>3477.44</v>
          </cell>
        </row>
        <row r="1299">
          <cell r="A1299" t="str">
            <v>ULHP Physical Power ProductionAccrued pension and other post-retirement benefit costs</v>
          </cell>
          <cell r="B1299" t="str">
            <v>ULHP Physical Power Production</v>
          </cell>
          <cell r="C1299" t="str">
            <v>Accrued pension and other post-retirement benefit costs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  <cell r="AM1299">
            <v>0</v>
          </cell>
          <cell r="AN1299">
            <v>0</v>
          </cell>
          <cell r="AO1299">
            <v>0</v>
          </cell>
          <cell r="AP1299">
            <v>0</v>
          </cell>
          <cell r="AQ1299">
            <v>0</v>
          </cell>
          <cell r="AR1299">
            <v>0</v>
          </cell>
          <cell r="AS1299">
            <v>0</v>
          </cell>
          <cell r="AT1299">
            <v>0</v>
          </cell>
        </row>
        <row r="1300">
          <cell r="A1300" t="str">
            <v>ULHP Physical Power ProductionAccrued pension and other post-retirement benefit costs (CF)</v>
          </cell>
          <cell r="B1300" t="str">
            <v>ULHP Physical Power Production</v>
          </cell>
          <cell r="C1300" t="str">
            <v>Accrued pension and other post-retirement benefit costs (CF)</v>
          </cell>
          <cell r="D1300">
            <v>0</v>
          </cell>
          <cell r="E1300">
            <v>0</v>
          </cell>
          <cell r="F1300">
            <v>0</v>
          </cell>
          <cell r="G1300">
            <v>173.02890199999999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182.71165300000001</v>
          </cell>
          <cell r="Z1300">
            <v>182.71165300000001</v>
          </cell>
          <cell r="AA1300">
            <v>182.71165300000001</v>
          </cell>
          <cell r="AB1300">
            <v>182.71165300000001</v>
          </cell>
          <cell r="AC1300">
            <v>182.71165300000001</v>
          </cell>
          <cell r="AD1300">
            <v>-920.22982300000001</v>
          </cell>
          <cell r="AE1300">
            <v>-368.43284699999998</v>
          </cell>
          <cell r="AF1300">
            <v>182.71165300000001</v>
          </cell>
          <cell r="AG1300">
            <v>182.71165300000001</v>
          </cell>
          <cell r="AH1300">
            <v>182.71</v>
          </cell>
          <cell r="AI1300">
            <v>0</v>
          </cell>
          <cell r="AJ1300">
            <v>0</v>
          </cell>
          <cell r="AK1300">
            <v>0</v>
          </cell>
          <cell r="AL1300">
            <v>0</v>
          </cell>
          <cell r="AM1300">
            <v>0</v>
          </cell>
          <cell r="AN1300">
            <v>0</v>
          </cell>
          <cell r="AO1300">
            <v>0</v>
          </cell>
          <cell r="AP1300">
            <v>0</v>
          </cell>
          <cell r="AQ1300">
            <v>0</v>
          </cell>
          <cell r="AR1300">
            <v>0</v>
          </cell>
          <cell r="AS1300">
            <v>0</v>
          </cell>
          <cell r="AT1300">
            <v>0</v>
          </cell>
        </row>
        <row r="1301">
          <cell r="A1301" t="str">
            <v>ULHP Physical Power ProductionAccrued taxes and interest (CF)</v>
          </cell>
          <cell r="B1301" t="str">
            <v>ULHP Physical Power Production</v>
          </cell>
          <cell r="C1301" t="str">
            <v>Accrued taxes and interest (CF)</v>
          </cell>
          <cell r="D1301">
            <v>0</v>
          </cell>
          <cell r="E1301">
            <v>0</v>
          </cell>
          <cell r="F1301">
            <v>0</v>
          </cell>
          <cell r="G1301">
            <v>2242.8806159999999</v>
          </cell>
          <cell r="H1301">
            <v>2899.0079999999998</v>
          </cell>
          <cell r="I1301">
            <v>2934.9</v>
          </cell>
          <cell r="J1301">
            <v>3149.4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1802.276744</v>
          </cell>
          <cell r="Z1301">
            <v>-1187.716242</v>
          </cell>
          <cell r="AA1301">
            <v>1026.878224</v>
          </cell>
          <cell r="AB1301">
            <v>-875.945108</v>
          </cell>
          <cell r="AC1301">
            <v>140.03039100000001</v>
          </cell>
          <cell r="AD1301">
            <v>1241.8802800000001</v>
          </cell>
          <cell r="AE1301">
            <v>-2471.7815780000001</v>
          </cell>
          <cell r="AF1301">
            <v>785.70883800000001</v>
          </cell>
          <cell r="AG1301">
            <v>1428.7990669999999</v>
          </cell>
          <cell r="AH1301">
            <v>352.75</v>
          </cell>
          <cell r="AI1301">
            <v>288.65899999999999</v>
          </cell>
          <cell r="AJ1301">
            <v>288.65899999999999</v>
          </cell>
          <cell r="AK1301">
            <v>288.65899999999999</v>
          </cell>
          <cell r="AL1301">
            <v>288.65899999999999</v>
          </cell>
          <cell r="AM1301">
            <v>288.65899999999999</v>
          </cell>
          <cell r="AN1301">
            <v>288.65899999999999</v>
          </cell>
          <cell r="AO1301">
            <v>288.65899999999999</v>
          </cell>
          <cell r="AP1301">
            <v>288.65899999999999</v>
          </cell>
          <cell r="AQ1301">
            <v>288.65899999999999</v>
          </cell>
          <cell r="AR1301">
            <v>288.65899999999999</v>
          </cell>
          <cell r="AS1301">
            <v>288.65899999999999</v>
          </cell>
          <cell r="AT1301">
            <v>-276.24099999999999</v>
          </cell>
        </row>
        <row r="1302">
          <cell r="A1302" t="str">
            <v>ULHP Physical Power ProductionAccumulated Deferred Income Taxes</v>
          </cell>
          <cell r="B1302" t="str">
            <v>ULHP Physical Power Production</v>
          </cell>
          <cell r="C1302" t="str">
            <v>Accumulated Deferred Income Taxes</v>
          </cell>
          <cell r="D1302">
            <v>0</v>
          </cell>
          <cell r="E1302">
            <v>0</v>
          </cell>
          <cell r="F1302">
            <v>-1560.94</v>
          </cell>
          <cell r="G1302">
            <v>84368.79</v>
          </cell>
          <cell r="H1302">
            <v>84368.79</v>
          </cell>
          <cell r="I1302">
            <v>84368.79</v>
          </cell>
          <cell r="J1302">
            <v>84368.79</v>
          </cell>
          <cell r="K1302">
            <v>0</v>
          </cell>
          <cell r="L1302">
            <v>0</v>
          </cell>
          <cell r="M1302">
            <v>-1444.3920000000001</v>
          </cell>
          <cell r="N1302">
            <v>-1348.5029999999999</v>
          </cell>
          <cell r="O1302">
            <v>-1337.7380000000001</v>
          </cell>
          <cell r="P1302">
            <v>-1314.845</v>
          </cell>
          <cell r="Q1302">
            <v>-1291.847</v>
          </cell>
          <cell r="R1302">
            <v>-1050.819</v>
          </cell>
          <cell r="S1302">
            <v>-1572.8150000000001</v>
          </cell>
          <cell r="T1302">
            <v>-1572.8150000000001</v>
          </cell>
          <cell r="U1302">
            <v>-1583.127</v>
          </cell>
          <cell r="V1302">
            <v>-1560.94</v>
          </cell>
          <cell r="W1302">
            <v>83789.144</v>
          </cell>
          <cell r="X1302">
            <v>86339.514999999999</v>
          </cell>
          <cell r="Y1302">
            <v>86173.809240000002</v>
          </cell>
          <cell r="Z1302">
            <v>85951.763309999995</v>
          </cell>
          <cell r="AA1302">
            <v>85752.617960000003</v>
          </cell>
          <cell r="AB1302">
            <v>85548.803180000003</v>
          </cell>
          <cell r="AC1302">
            <v>85345.45233</v>
          </cell>
          <cell r="AD1302">
            <v>85142.706730000005</v>
          </cell>
          <cell r="AE1302">
            <v>84947.657449999999</v>
          </cell>
          <cell r="AF1302">
            <v>84758.188410000002</v>
          </cell>
          <cell r="AG1302">
            <v>84561.269790000006</v>
          </cell>
          <cell r="AH1302">
            <v>84368.79</v>
          </cell>
          <cell r="AI1302">
            <v>84368.79</v>
          </cell>
          <cell r="AJ1302">
            <v>84368.79</v>
          </cell>
          <cell r="AK1302">
            <v>84368.79</v>
          </cell>
          <cell r="AL1302">
            <v>84368.79</v>
          </cell>
          <cell r="AM1302">
            <v>84368.79</v>
          </cell>
          <cell r="AN1302">
            <v>84368.79</v>
          </cell>
          <cell r="AO1302">
            <v>84368.79</v>
          </cell>
          <cell r="AP1302">
            <v>84368.79</v>
          </cell>
          <cell r="AQ1302">
            <v>84368.79</v>
          </cell>
          <cell r="AR1302">
            <v>84368.79</v>
          </cell>
          <cell r="AS1302">
            <v>84368.79</v>
          </cell>
          <cell r="AT1302">
            <v>84368.79</v>
          </cell>
        </row>
        <row r="1303">
          <cell r="A1303" t="str">
            <v>ULHP Physical Power ProductionAcquisition and Other Investments - (CF)</v>
          </cell>
          <cell r="B1303" t="str">
            <v>ULHP Physical Power Production</v>
          </cell>
          <cell r="C1303" t="str">
            <v>Acquisition and Other Investments - (CF)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P1303">
            <v>0</v>
          </cell>
          <cell r="AQ1303">
            <v>0</v>
          </cell>
          <cell r="AR1303">
            <v>0</v>
          </cell>
          <cell r="AS1303">
            <v>0</v>
          </cell>
          <cell r="AT1303">
            <v>0</v>
          </cell>
        </row>
        <row r="1304">
          <cell r="A1304" t="str">
            <v>ULHP Physical Power ProductionAFUDC (CF)</v>
          </cell>
          <cell r="B1304" t="str">
            <v>ULHP Physical Power Production</v>
          </cell>
          <cell r="C1304" t="str">
            <v>AFUDC (CF)</v>
          </cell>
          <cell r="D1304">
            <v>0</v>
          </cell>
          <cell r="E1304">
            <v>0</v>
          </cell>
          <cell r="F1304">
            <v>0</v>
          </cell>
          <cell r="G1304">
            <v>0.70933800000000002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5.3151999999999998E-2</v>
          </cell>
          <cell r="Z1304">
            <v>5.6843999999999999E-2</v>
          </cell>
          <cell r="AA1304">
            <v>6.0526999999999997E-2</v>
          </cell>
          <cell r="AB1304">
            <v>6.4243999999999996E-2</v>
          </cell>
          <cell r="AC1304">
            <v>6.7986000000000005E-2</v>
          </cell>
          <cell r="AD1304">
            <v>7.1718000000000004E-2</v>
          </cell>
          <cell r="AE1304">
            <v>7.7372999999999997E-2</v>
          </cell>
          <cell r="AF1304">
            <v>8.4949999999999998E-2</v>
          </cell>
          <cell r="AG1304">
            <v>9.2543E-2</v>
          </cell>
          <cell r="AH1304">
            <v>0.08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O1304">
            <v>0</v>
          </cell>
          <cell r="AP1304">
            <v>0</v>
          </cell>
          <cell r="AQ1304">
            <v>0</v>
          </cell>
          <cell r="AR1304">
            <v>0</v>
          </cell>
          <cell r="AS1304">
            <v>0</v>
          </cell>
          <cell r="AT1304">
            <v>0</v>
          </cell>
        </row>
        <row r="1305">
          <cell r="A1305" t="str">
            <v>ULHP Physical Power ProductionAFUDC Debt (TOTAL - Utility &amp; NonReg PPE)</v>
          </cell>
          <cell r="B1305" t="str">
            <v>ULHP Physical Power Production</v>
          </cell>
          <cell r="C1305" t="str">
            <v>AFUDC Debt (TOTAL - Utility &amp; NonReg PPE)</v>
          </cell>
          <cell r="D1305">
            <v>0</v>
          </cell>
          <cell r="E1305">
            <v>0</v>
          </cell>
          <cell r="F1305">
            <v>0</v>
          </cell>
          <cell r="G1305">
            <v>528.86341000000004</v>
          </cell>
          <cell r="H1305">
            <v>371.63729000000001</v>
          </cell>
          <cell r="I1305">
            <v>578.29016000000001</v>
          </cell>
          <cell r="J1305">
            <v>228.54431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19.341000000000001</v>
          </cell>
          <cell r="X1305">
            <v>28.128</v>
          </cell>
          <cell r="Y1305">
            <v>71.662800000000004</v>
          </cell>
          <cell r="Z1305">
            <v>84.470020000000005</v>
          </cell>
          <cell r="AA1305">
            <v>96.059929999999994</v>
          </cell>
          <cell r="AB1305">
            <v>61.894849999999998</v>
          </cell>
          <cell r="AC1305">
            <v>23.900929999999999</v>
          </cell>
          <cell r="AD1305">
            <v>27.953060000000001</v>
          </cell>
          <cell r="AE1305">
            <v>30.476109999999998</v>
          </cell>
          <cell r="AF1305">
            <v>32.022460000000002</v>
          </cell>
          <cell r="AG1305">
            <v>32.374250000000004</v>
          </cell>
          <cell r="AH1305">
            <v>20.58</v>
          </cell>
          <cell r="AI1305">
            <v>16.198560000000001</v>
          </cell>
          <cell r="AJ1305">
            <v>24.185379999999999</v>
          </cell>
          <cell r="AK1305">
            <v>27.50178</v>
          </cell>
          <cell r="AL1305">
            <v>35.323839999999997</v>
          </cell>
          <cell r="AM1305">
            <v>40.975720000000003</v>
          </cell>
          <cell r="AN1305">
            <v>36.995339999999999</v>
          </cell>
          <cell r="AO1305">
            <v>33.18197</v>
          </cell>
          <cell r="AP1305">
            <v>33.500709999999998</v>
          </cell>
          <cell r="AQ1305">
            <v>31.909770000000002</v>
          </cell>
          <cell r="AR1305">
            <v>31.814730000000001</v>
          </cell>
          <cell r="AS1305">
            <v>32.50759</v>
          </cell>
          <cell r="AT1305">
            <v>27.541899999999998</v>
          </cell>
        </row>
        <row r="1306">
          <cell r="A1306" t="str">
            <v>ULHP Physical Power ProductionAFUDC Equity</v>
          </cell>
          <cell r="B1306" t="str">
            <v>ULHP Physical Power Production</v>
          </cell>
          <cell r="C1306" t="str">
            <v>AFUDC Equity</v>
          </cell>
          <cell r="D1306">
            <v>0</v>
          </cell>
          <cell r="E1306">
            <v>0</v>
          </cell>
          <cell r="F1306">
            <v>0</v>
          </cell>
          <cell r="G1306">
            <v>32.304000000000002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24.917999999999999</v>
          </cell>
          <cell r="X1306">
            <v>7.3860000000000001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>
            <v>0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  <cell r="AM1306">
            <v>0</v>
          </cell>
          <cell r="AN1306">
            <v>0</v>
          </cell>
          <cell r="AO1306">
            <v>0</v>
          </cell>
          <cell r="AP1306">
            <v>0</v>
          </cell>
          <cell r="AQ1306">
            <v>0</v>
          </cell>
          <cell r="AR1306">
            <v>0</v>
          </cell>
          <cell r="AS1306">
            <v>0</v>
          </cell>
          <cell r="AT1306">
            <v>0</v>
          </cell>
        </row>
        <row r="1307">
          <cell r="A1307" t="str">
            <v>ULHP Physical Power ProductionAllowance for equity funds used during construction (CF)</v>
          </cell>
          <cell r="B1307" t="str">
            <v>ULHP Physical Power Production</v>
          </cell>
          <cell r="C1307" t="str">
            <v>Allowance for equity funds used during construction (CF)</v>
          </cell>
          <cell r="D1307">
            <v>0</v>
          </cell>
          <cell r="E1307">
            <v>0</v>
          </cell>
          <cell r="F1307">
            <v>0</v>
          </cell>
          <cell r="G1307">
            <v>-0.70933800000000002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-5.3151999999999998E-2</v>
          </cell>
          <cell r="Z1307">
            <v>-5.6843999999999999E-2</v>
          </cell>
          <cell r="AA1307">
            <v>-6.0526999999999997E-2</v>
          </cell>
          <cell r="AB1307">
            <v>-6.4243999999999996E-2</v>
          </cell>
          <cell r="AC1307">
            <v>-6.7986000000000005E-2</v>
          </cell>
          <cell r="AD1307">
            <v>-7.1718000000000004E-2</v>
          </cell>
          <cell r="AE1307">
            <v>-7.7372999999999997E-2</v>
          </cell>
          <cell r="AF1307">
            <v>-8.4949999999999998E-2</v>
          </cell>
          <cell r="AG1307">
            <v>-9.2543E-2</v>
          </cell>
          <cell r="AH1307">
            <v>-0.08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  <cell r="AM1307">
            <v>0</v>
          </cell>
          <cell r="AN1307">
            <v>0</v>
          </cell>
          <cell r="AO1307">
            <v>0</v>
          </cell>
          <cell r="AP1307">
            <v>0</v>
          </cell>
          <cell r="AQ1307">
            <v>0</v>
          </cell>
          <cell r="AR1307">
            <v>0</v>
          </cell>
          <cell r="AS1307">
            <v>0</v>
          </cell>
          <cell r="AT1307">
            <v>0</v>
          </cell>
        </row>
        <row r="1308">
          <cell r="A1308" t="str">
            <v>ULHP Physical Power ProductionAmortization - Debt Items</v>
          </cell>
          <cell r="B1308" t="str">
            <v>ULHP Physical Power Production</v>
          </cell>
          <cell r="C1308" t="str">
            <v>Amortization - Debt Items</v>
          </cell>
          <cell r="D1308">
            <v>0</v>
          </cell>
          <cell r="E1308">
            <v>0</v>
          </cell>
          <cell r="F1308">
            <v>0</v>
          </cell>
          <cell r="G1308">
            <v>90.221000000000004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13.414999999999999</v>
          </cell>
          <cell r="X1308">
            <v>13.414999999999999</v>
          </cell>
          <cell r="Y1308">
            <v>6.3390000000000004</v>
          </cell>
          <cell r="Z1308">
            <v>6.3390000000000004</v>
          </cell>
          <cell r="AA1308">
            <v>6.3390000000000004</v>
          </cell>
          <cell r="AB1308">
            <v>6.3390000000000004</v>
          </cell>
          <cell r="AC1308">
            <v>6.3390000000000004</v>
          </cell>
          <cell r="AD1308">
            <v>6.3390000000000004</v>
          </cell>
          <cell r="AE1308">
            <v>6.3390000000000004</v>
          </cell>
          <cell r="AF1308">
            <v>6.3390000000000004</v>
          </cell>
          <cell r="AG1308">
            <v>6.3390000000000004</v>
          </cell>
          <cell r="AH1308">
            <v>6.34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  <cell r="AM1308">
            <v>0</v>
          </cell>
          <cell r="AN1308">
            <v>0</v>
          </cell>
          <cell r="AO1308">
            <v>0</v>
          </cell>
          <cell r="AP1308">
            <v>0</v>
          </cell>
          <cell r="AQ1308">
            <v>0</v>
          </cell>
          <cell r="AR1308">
            <v>0</v>
          </cell>
          <cell r="AS1308">
            <v>0</v>
          </cell>
          <cell r="AT1308">
            <v>0</v>
          </cell>
        </row>
        <row r="1309">
          <cell r="A1309" t="str">
            <v>ULHP Physical Power ProductionBonus Depreciation - State</v>
          </cell>
          <cell r="B1309" t="str">
            <v>ULHP Physical Power Production</v>
          </cell>
          <cell r="C1309" t="str">
            <v>Bonus Depreciation - State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>
            <v>0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  <cell r="AM1309">
            <v>0</v>
          </cell>
          <cell r="AN1309">
            <v>0</v>
          </cell>
          <cell r="AO1309">
            <v>0</v>
          </cell>
          <cell r="AP1309">
            <v>0</v>
          </cell>
          <cell r="AQ1309">
            <v>0</v>
          </cell>
          <cell r="AR1309">
            <v>0</v>
          </cell>
          <cell r="AS1309">
            <v>0</v>
          </cell>
          <cell r="AT1309">
            <v>0</v>
          </cell>
        </row>
        <row r="1310">
          <cell r="A1310" t="str">
            <v>ULHP Physical Power ProductionCash &amp; Cash Equivalents (No Intercompany)</v>
          </cell>
          <cell r="B1310" t="str">
            <v>ULHP Physical Power Production</v>
          </cell>
          <cell r="C1310" t="str">
            <v>Cash &amp; Cash Equivalents (No Intercompany)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7241.9293580000003</v>
          </cell>
          <cell r="I1310">
            <v>27037.327380999999</v>
          </cell>
          <cell r="J1310">
            <v>67050.697180000003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4970.911744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>
            <v>0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  <cell r="AM1310">
            <v>0</v>
          </cell>
          <cell r="AN1310">
            <v>0</v>
          </cell>
          <cell r="AO1310">
            <v>0</v>
          </cell>
          <cell r="AP1310">
            <v>0</v>
          </cell>
          <cell r="AQ1310">
            <v>2091.8285609999998</v>
          </cell>
          <cell r="AR1310">
            <v>3346.5925480000001</v>
          </cell>
          <cell r="AS1310">
            <v>4874.6633339999998</v>
          </cell>
          <cell r="AT1310">
            <v>7241.9293580000003</v>
          </cell>
        </row>
        <row r="1311">
          <cell r="A1311" t="str">
            <v>ULHP Physical Power ProductionCash and cash equivalents at beginning of period (CF)</v>
          </cell>
          <cell r="B1311" t="str">
            <v>ULHP Physical Power Production</v>
          </cell>
          <cell r="C1311" t="str">
            <v>Cash and cash equivalents at beginning of period (CF)</v>
          </cell>
          <cell r="D1311">
            <v>-7.6199999999999998E-4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7241.9293580000003</v>
          </cell>
          <cell r="J1311">
            <v>27037.327380999999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4970.911744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  <cell r="AM1311">
            <v>0</v>
          </cell>
          <cell r="AN1311">
            <v>0</v>
          </cell>
          <cell r="AO1311">
            <v>0</v>
          </cell>
          <cell r="AP1311">
            <v>0</v>
          </cell>
          <cell r="AQ1311">
            <v>0</v>
          </cell>
          <cell r="AR1311">
            <v>2091.8285609999998</v>
          </cell>
          <cell r="AS1311">
            <v>3346.5925480000001</v>
          </cell>
          <cell r="AT1311">
            <v>4874.6633339999998</v>
          </cell>
        </row>
        <row r="1312">
          <cell r="A1312" t="str">
            <v>ULHP Physical Power ProductionCash and cash equivalents at end of period (CF)</v>
          </cell>
          <cell r="B1312" t="str">
            <v>ULHP Physical Power Production</v>
          </cell>
          <cell r="C1312" t="str">
            <v>Cash and cash equivalents at end of period (CF)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7241.9293580000003</v>
          </cell>
          <cell r="I1312">
            <v>27037.327380999999</v>
          </cell>
          <cell r="J1312">
            <v>67050.697180000003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4970.911744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P1312">
            <v>0</v>
          </cell>
          <cell r="AQ1312">
            <v>2091.8285609999998</v>
          </cell>
          <cell r="AR1312">
            <v>3346.5925480000001</v>
          </cell>
          <cell r="AS1312">
            <v>4874.6633339999998</v>
          </cell>
          <cell r="AT1312">
            <v>7241.9293580000003</v>
          </cell>
        </row>
        <row r="1313">
          <cell r="A1313" t="str">
            <v>ULHP Physical Power ProductionChange in common stock (CF)</v>
          </cell>
          <cell r="B1313" t="str">
            <v>ULHP Physical Power Production</v>
          </cell>
          <cell r="C1313" t="str">
            <v>Change in common stock (CF)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P1313">
            <v>0</v>
          </cell>
          <cell r="AQ1313">
            <v>0</v>
          </cell>
          <cell r="AR1313">
            <v>0</v>
          </cell>
          <cell r="AS1313">
            <v>0</v>
          </cell>
          <cell r="AT1313">
            <v>0</v>
          </cell>
        </row>
        <row r="1314">
          <cell r="A1314" t="str">
            <v>ULHP Physical Power ProductionChange in contributed capital (CF)</v>
          </cell>
          <cell r="B1314" t="str">
            <v>ULHP Physical Power Production</v>
          </cell>
          <cell r="C1314" t="str">
            <v>Change in contributed capital (CF)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21546.992450000002</v>
          </cell>
          <cell r="AJ1314">
            <v>-3775.5639849999998</v>
          </cell>
          <cell r="AK1314">
            <v>-2085.9317540000002</v>
          </cell>
          <cell r="AL1314">
            <v>122.119569</v>
          </cell>
          <cell r="AM1314">
            <v>-75.969099</v>
          </cell>
          <cell r="AN1314">
            <v>-2261.0583280000001</v>
          </cell>
          <cell r="AO1314">
            <v>-4693.189351</v>
          </cell>
          <cell r="AP1314">
            <v>-4954.2736869999999</v>
          </cell>
          <cell r="AQ1314">
            <v>-3823.1258149999999</v>
          </cell>
          <cell r="AR1314">
            <v>0</v>
          </cell>
          <cell r="AS1314">
            <v>0</v>
          </cell>
          <cell r="AT1314">
            <v>0</v>
          </cell>
        </row>
        <row r="1315">
          <cell r="A1315" t="str">
            <v>ULHP Physical Power ProductionChange in net position of energy risk management activities (CF)</v>
          </cell>
          <cell r="B1315" t="str">
            <v>ULHP Physical Power Production</v>
          </cell>
          <cell r="C1315" t="str">
            <v>Change in net position of energy risk management activities (CF)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P1315">
            <v>0</v>
          </cell>
          <cell r="AQ1315">
            <v>0</v>
          </cell>
          <cell r="AR1315">
            <v>0</v>
          </cell>
          <cell r="AS1315">
            <v>0</v>
          </cell>
          <cell r="AT1315">
            <v>0</v>
          </cell>
        </row>
        <row r="1316">
          <cell r="A1316" t="str">
            <v>ULHP Physical Power ProductionChange in short-term debt (CF)</v>
          </cell>
          <cell r="B1316" t="str">
            <v>ULHP Physical Power Production</v>
          </cell>
          <cell r="C1316" t="str">
            <v>Change in short-term debt (CF)</v>
          </cell>
          <cell r="D1316">
            <v>0</v>
          </cell>
          <cell r="E1316">
            <v>0</v>
          </cell>
          <cell r="F1316">
            <v>0</v>
          </cell>
          <cell r="G1316">
            <v>-30746.968574999999</v>
          </cell>
          <cell r="H1316">
            <v>-21600.67</v>
          </cell>
          <cell r="I1316">
            <v>-4610</v>
          </cell>
          <cell r="J1316">
            <v>4610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-52347.640850000003</v>
          </cell>
          <cell r="Z1316">
            <v>4530.615033</v>
          </cell>
          <cell r="AA1316">
            <v>2669.8250840000001</v>
          </cell>
          <cell r="AB1316">
            <v>4898.7867079999996</v>
          </cell>
          <cell r="AC1316">
            <v>-289.66430200000002</v>
          </cell>
          <cell r="AD1316">
            <v>272.96557899999999</v>
          </cell>
          <cell r="AE1316">
            <v>4582.3127869999998</v>
          </cell>
          <cell r="AF1316">
            <v>846.48085100000003</v>
          </cell>
          <cell r="AG1316">
            <v>-1825.3394659999999</v>
          </cell>
          <cell r="AH1316">
            <v>5914.69</v>
          </cell>
          <cell r="AI1316">
            <v>-21600.67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P1316">
            <v>0</v>
          </cell>
          <cell r="AQ1316">
            <v>0</v>
          </cell>
          <cell r="AR1316">
            <v>0</v>
          </cell>
          <cell r="AS1316">
            <v>0</v>
          </cell>
          <cell r="AT1316">
            <v>0</v>
          </cell>
        </row>
        <row r="1317">
          <cell r="A1317" t="str">
            <v>ULHP Physical Power ProductionConstruction expenditures (lncl AFUDC) (CF)</v>
          </cell>
          <cell r="B1317" t="str">
            <v>ULHP Physical Power Production</v>
          </cell>
          <cell r="C1317" t="str">
            <v>Construction expenditures (lncl AFUDC) (CF)</v>
          </cell>
          <cell r="D1317">
            <v>0</v>
          </cell>
          <cell r="E1317">
            <v>0</v>
          </cell>
          <cell r="F1317">
            <v>0</v>
          </cell>
          <cell r="G1317">
            <v>-28646.063805999998</v>
          </cell>
          <cell r="H1317">
            <v>-13018.51303</v>
          </cell>
          <cell r="I1317">
            <v>-22311.008170000001</v>
          </cell>
          <cell r="J1317">
            <v>-6603.5926499999996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-4153.2551899999999</v>
          </cell>
          <cell r="Z1317">
            <v>-3660.6829859999998</v>
          </cell>
          <cell r="AA1317">
            <v>-4355.0972169999995</v>
          </cell>
          <cell r="AB1317">
            <v>-2867.0485229999999</v>
          </cell>
          <cell r="AC1317">
            <v>-2610.8647860000001</v>
          </cell>
          <cell r="AD1317">
            <v>-2433.5096290000001</v>
          </cell>
          <cell r="AE1317">
            <v>-2647.0483709999999</v>
          </cell>
          <cell r="AF1317">
            <v>-2243.0662339999999</v>
          </cell>
          <cell r="AG1317">
            <v>-1892.6508699999999</v>
          </cell>
          <cell r="AH1317">
            <v>-1782.84</v>
          </cell>
          <cell r="AI1317">
            <v>-3282.3243299999999</v>
          </cell>
          <cell r="AJ1317">
            <v>-623.29271000000006</v>
          </cell>
          <cell r="AK1317">
            <v>-1101.99172</v>
          </cell>
          <cell r="AL1317">
            <v>-2715.4310099999998</v>
          </cell>
          <cell r="AM1317">
            <v>-835.59244000000001</v>
          </cell>
          <cell r="AN1317">
            <v>-645.48809000000006</v>
          </cell>
          <cell r="AO1317">
            <v>-182.58778000000001</v>
          </cell>
          <cell r="AP1317">
            <v>-207.54519999999999</v>
          </cell>
          <cell r="AQ1317">
            <v>-157.74090000000001</v>
          </cell>
          <cell r="AR1317">
            <v>-1296.88906</v>
          </cell>
          <cell r="AS1317">
            <v>-1073.1600000000001</v>
          </cell>
          <cell r="AT1317">
            <v>-896.46978999999999</v>
          </cell>
        </row>
        <row r="1318">
          <cell r="A1318" t="str">
            <v>ULHP Physical Power ProductionCost of Removal (CF)</v>
          </cell>
          <cell r="B1318" t="str">
            <v>ULHP Physical Power Production</v>
          </cell>
          <cell r="C1318" t="str">
            <v>Cost of Removal (CF)</v>
          </cell>
          <cell r="D1318">
            <v>0</v>
          </cell>
          <cell r="E1318">
            <v>0</v>
          </cell>
          <cell r="F1318">
            <v>0</v>
          </cell>
          <cell r="G1318">
            <v>-53.100839999999998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-5.2465000000000002</v>
          </cell>
          <cell r="Z1318">
            <v>-5.263801</v>
          </cell>
          <cell r="AA1318">
            <v>-5.2811009999999996</v>
          </cell>
          <cell r="AB1318">
            <v>-5.1375419999999998</v>
          </cell>
          <cell r="AC1318">
            <v>-5.3166909999999996</v>
          </cell>
          <cell r="AD1318">
            <v>-5.3344860000000001</v>
          </cell>
          <cell r="AE1318">
            <v>-5.3522800000000004</v>
          </cell>
          <cell r="AF1318">
            <v>-5.3700749999999999</v>
          </cell>
          <cell r="AG1318">
            <v>-5.3883640000000002</v>
          </cell>
          <cell r="AH1318">
            <v>-5.41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  <cell r="AM1318">
            <v>0</v>
          </cell>
          <cell r="AN1318">
            <v>0</v>
          </cell>
          <cell r="AO1318">
            <v>0</v>
          </cell>
          <cell r="AP1318">
            <v>0</v>
          </cell>
          <cell r="AQ1318">
            <v>0</v>
          </cell>
          <cell r="AR1318">
            <v>0</v>
          </cell>
          <cell r="AS1318">
            <v>0</v>
          </cell>
          <cell r="AT1318">
            <v>0</v>
          </cell>
        </row>
        <row r="1319">
          <cell r="A1319" t="str">
            <v>ULHP Physical Power ProductionCumulative effect of a change in accounting principles, net of tax (CF)</v>
          </cell>
          <cell r="B1319" t="str">
            <v>ULHP Physical Power Production</v>
          </cell>
          <cell r="C1319" t="str">
            <v>Cumulative effect of a change in accounting principles, net of tax (CF)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P1319">
            <v>0</v>
          </cell>
          <cell r="AQ1319">
            <v>0</v>
          </cell>
          <cell r="AR1319">
            <v>0</v>
          </cell>
          <cell r="AS1319">
            <v>0</v>
          </cell>
          <cell r="AT1319">
            <v>0</v>
          </cell>
        </row>
        <row r="1320">
          <cell r="A1320" t="str">
            <v>ULHP Physical Power ProductionCumulative effect of a change in acctg principles net of tax</v>
          </cell>
          <cell r="B1320" t="str">
            <v>ULHP Physical Power Production</v>
          </cell>
          <cell r="C1320" t="str">
            <v>Cumulative effect of a change in acctg principles net of tax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  <cell r="AM1320">
            <v>0</v>
          </cell>
          <cell r="AN1320">
            <v>0</v>
          </cell>
          <cell r="AO1320">
            <v>0</v>
          </cell>
          <cell r="AP1320">
            <v>0</v>
          </cell>
          <cell r="AQ1320">
            <v>0</v>
          </cell>
          <cell r="AR1320">
            <v>0</v>
          </cell>
          <cell r="AS1320">
            <v>0</v>
          </cell>
          <cell r="AT1320">
            <v>0</v>
          </cell>
        </row>
        <row r="1321">
          <cell r="A1321" t="str">
            <v>ULHP Physical Power ProductionDeferred costs under gas recovery mechanism (CF)</v>
          </cell>
          <cell r="B1321" t="str">
            <v>ULHP Physical Power Production</v>
          </cell>
          <cell r="C1321" t="str">
            <v>Deferred costs under gas recovery mechanism (CF)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  <cell r="AM1321">
            <v>0</v>
          </cell>
          <cell r="AN1321">
            <v>0</v>
          </cell>
          <cell r="AO1321">
            <v>0</v>
          </cell>
          <cell r="AP1321">
            <v>0</v>
          </cell>
          <cell r="AQ1321">
            <v>0</v>
          </cell>
          <cell r="AR1321">
            <v>0</v>
          </cell>
          <cell r="AS1321">
            <v>0</v>
          </cell>
          <cell r="AT1321">
            <v>0</v>
          </cell>
        </row>
        <row r="1322">
          <cell r="A1322" t="str">
            <v>ULHP Physical Power ProductionDeferred Fuel</v>
          </cell>
          <cell r="B1322" t="str">
            <v>ULHP Physical Power Production</v>
          </cell>
          <cell r="C1322" t="str">
            <v>Deferred Fuel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O1322">
            <v>0</v>
          </cell>
          <cell r="AP1322">
            <v>0</v>
          </cell>
          <cell r="AQ1322">
            <v>0</v>
          </cell>
          <cell r="AR1322">
            <v>0</v>
          </cell>
          <cell r="AS1322">
            <v>0</v>
          </cell>
          <cell r="AT1322">
            <v>0</v>
          </cell>
        </row>
        <row r="1323">
          <cell r="A1323" t="str">
            <v>ULHP Physical Power ProductionDeferred income taxes and investment tax credits - net (CF)</v>
          </cell>
          <cell r="B1323" t="str">
            <v>ULHP Physical Power Production</v>
          </cell>
          <cell r="C1323" t="str">
            <v>Deferred income taxes and investment tax credits - net (CF)</v>
          </cell>
          <cell r="D1323">
            <v>-3877.1111420000002</v>
          </cell>
          <cell r="E1323">
            <v>0</v>
          </cell>
          <cell r="F1323">
            <v>0</v>
          </cell>
          <cell r="G1323">
            <v>-2746.5047869999999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-254.988676</v>
          </cell>
          <cell r="Z1323">
            <v>-283.45308</v>
          </cell>
          <cell r="AA1323">
            <v>-261.82708400000001</v>
          </cell>
          <cell r="AB1323">
            <v>-267.42555099999998</v>
          </cell>
          <cell r="AC1323">
            <v>-283.06915099999998</v>
          </cell>
          <cell r="AD1323">
            <v>-280.79916200000002</v>
          </cell>
          <cell r="AE1323">
            <v>-282.87811699999997</v>
          </cell>
          <cell r="AF1323">
            <v>-271.980502</v>
          </cell>
          <cell r="AG1323">
            <v>-277.10346500000003</v>
          </cell>
          <cell r="AH1323">
            <v>-282.98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  <cell r="AM1323">
            <v>0</v>
          </cell>
          <cell r="AN1323">
            <v>0</v>
          </cell>
          <cell r="AO1323">
            <v>0</v>
          </cell>
          <cell r="AP1323">
            <v>0</v>
          </cell>
          <cell r="AQ1323">
            <v>0</v>
          </cell>
          <cell r="AR1323">
            <v>0</v>
          </cell>
          <cell r="AS1323">
            <v>0</v>
          </cell>
          <cell r="AT1323">
            <v>0</v>
          </cell>
        </row>
        <row r="1324">
          <cell r="A1324" t="str">
            <v>ULHP Physical Power ProductionDepreciation - Book Total</v>
          </cell>
          <cell r="B1324" t="str">
            <v>ULHP Physical Power Production</v>
          </cell>
          <cell r="C1324" t="str">
            <v>Depreciation - Book Total</v>
          </cell>
          <cell r="D1324">
            <v>2.2387999999999999</v>
          </cell>
          <cell r="E1324">
            <v>0</v>
          </cell>
          <cell r="F1324">
            <v>0</v>
          </cell>
          <cell r="G1324">
            <v>18846.823820000001</v>
          </cell>
          <cell r="H1324">
            <v>19527.139190000002</v>
          </cell>
          <cell r="I1324">
            <v>19199.088680000001</v>
          </cell>
          <cell r="J1324">
            <v>19636.063689999999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1449.1489999999999</v>
          </cell>
          <cell r="X1324">
            <v>1452.63</v>
          </cell>
          <cell r="Y1324">
            <v>1572.4371599999999</v>
          </cell>
          <cell r="Z1324">
            <v>1572.7761499999999</v>
          </cell>
          <cell r="AA1324">
            <v>1573.2451100000001</v>
          </cell>
          <cell r="AB1324">
            <v>1576.1815899999999</v>
          </cell>
          <cell r="AC1324">
            <v>1607.4255700000001</v>
          </cell>
          <cell r="AD1324">
            <v>1607.94388</v>
          </cell>
          <cell r="AE1324">
            <v>1608.10527</v>
          </cell>
          <cell r="AF1324">
            <v>1608.5704699999999</v>
          </cell>
          <cell r="AG1324">
            <v>1608.6796200000001</v>
          </cell>
          <cell r="AH1324">
            <v>1609.68</v>
          </cell>
          <cell r="AI1324">
            <v>1623.2619299999999</v>
          </cell>
          <cell r="AJ1324">
            <v>1623.37222</v>
          </cell>
          <cell r="AK1324">
            <v>1623.4547500000001</v>
          </cell>
          <cell r="AL1324">
            <v>1623.5372500000001</v>
          </cell>
          <cell r="AM1324">
            <v>1623.6197400000001</v>
          </cell>
          <cell r="AN1324">
            <v>1625.1377399999999</v>
          </cell>
          <cell r="AO1324">
            <v>1629.2263600000001</v>
          </cell>
          <cell r="AP1324">
            <v>1629.32673</v>
          </cell>
          <cell r="AQ1324">
            <v>1629.5156099999999</v>
          </cell>
          <cell r="AR1324">
            <v>1630.81916</v>
          </cell>
          <cell r="AS1324">
            <v>1631.6339</v>
          </cell>
          <cell r="AT1324">
            <v>1634.2338</v>
          </cell>
        </row>
        <row r="1325">
          <cell r="A1325" t="str">
            <v>ULHP Physical Power ProductionDepreciation (CF)</v>
          </cell>
          <cell r="B1325" t="str">
            <v>ULHP Physical Power Production</v>
          </cell>
          <cell r="C1325" t="str">
            <v>Depreciation (CF)</v>
          </cell>
          <cell r="D1325">
            <v>2.2387999999999999</v>
          </cell>
          <cell r="E1325">
            <v>0</v>
          </cell>
          <cell r="F1325">
            <v>0</v>
          </cell>
          <cell r="G1325">
            <v>17261.448813999999</v>
          </cell>
          <cell r="H1325">
            <v>19527.139190000002</v>
          </cell>
          <cell r="I1325">
            <v>19199.088680000001</v>
          </cell>
          <cell r="J1325">
            <v>19636.063689999999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1698.5626950000001</v>
          </cell>
          <cell r="Z1325">
            <v>1701.500685</v>
          </cell>
          <cell r="AA1325">
            <v>1702.3423600000001</v>
          </cell>
          <cell r="AB1325">
            <v>1707.432033</v>
          </cell>
          <cell r="AC1325">
            <v>1729.157334</v>
          </cell>
          <cell r="AD1325">
            <v>1730.5611309999999</v>
          </cell>
          <cell r="AE1325">
            <v>1733.335241</v>
          </cell>
          <cell r="AF1325">
            <v>1736.8327300000001</v>
          </cell>
          <cell r="AG1325">
            <v>1753.4746050000001</v>
          </cell>
          <cell r="AH1325">
            <v>1768.25</v>
          </cell>
          <cell r="AI1325">
            <v>1623.2619299999999</v>
          </cell>
          <cell r="AJ1325">
            <v>1623.37222</v>
          </cell>
          <cell r="AK1325">
            <v>1623.4547500000001</v>
          </cell>
          <cell r="AL1325">
            <v>1623.5372500000001</v>
          </cell>
          <cell r="AM1325">
            <v>1623.6197400000001</v>
          </cell>
          <cell r="AN1325">
            <v>1625.1377399999999</v>
          </cell>
          <cell r="AO1325">
            <v>1629.2263600000001</v>
          </cell>
          <cell r="AP1325">
            <v>1629.32673</v>
          </cell>
          <cell r="AQ1325">
            <v>1629.5156099999999</v>
          </cell>
          <cell r="AR1325">
            <v>1630.81916</v>
          </cell>
          <cell r="AS1325">
            <v>1631.6339</v>
          </cell>
          <cell r="AT1325">
            <v>1634.2338</v>
          </cell>
        </row>
        <row r="1326">
          <cell r="A1326" t="str">
            <v>ULHP Physical Power ProductionDepreciation Expense - Utility</v>
          </cell>
          <cell r="B1326" t="str">
            <v>ULHP Physical Power Production</v>
          </cell>
          <cell r="C1326" t="str">
            <v>Depreciation Expense - Utility</v>
          </cell>
          <cell r="D1326">
            <v>2.2387999999999999</v>
          </cell>
          <cell r="E1326">
            <v>0</v>
          </cell>
          <cell r="F1326">
            <v>0</v>
          </cell>
          <cell r="G1326">
            <v>18846.823820000001</v>
          </cell>
          <cell r="H1326">
            <v>19527.139190000002</v>
          </cell>
          <cell r="I1326">
            <v>19199.088680000001</v>
          </cell>
          <cell r="J1326">
            <v>19636.063689999999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1449.1489999999999</v>
          </cell>
          <cell r="X1326">
            <v>1452.63</v>
          </cell>
          <cell r="Y1326">
            <v>1572.4371599999999</v>
          </cell>
          <cell r="Z1326">
            <v>1572.7761499999999</v>
          </cell>
          <cell r="AA1326">
            <v>1573.2451100000001</v>
          </cell>
          <cell r="AB1326">
            <v>1576.1815899999999</v>
          </cell>
          <cell r="AC1326">
            <v>1607.4255700000001</v>
          </cell>
          <cell r="AD1326">
            <v>1607.94388</v>
          </cell>
          <cell r="AE1326">
            <v>1608.10527</v>
          </cell>
          <cell r="AF1326">
            <v>1608.5704699999999</v>
          </cell>
          <cell r="AG1326">
            <v>1608.6796200000001</v>
          </cell>
          <cell r="AH1326">
            <v>1609.68</v>
          </cell>
          <cell r="AI1326">
            <v>1623.2619299999999</v>
          </cell>
          <cell r="AJ1326">
            <v>1623.37222</v>
          </cell>
          <cell r="AK1326">
            <v>1623.4547500000001</v>
          </cell>
          <cell r="AL1326">
            <v>1623.5372500000001</v>
          </cell>
          <cell r="AM1326">
            <v>1623.6197400000001</v>
          </cell>
          <cell r="AN1326">
            <v>1625.1377399999999</v>
          </cell>
          <cell r="AO1326">
            <v>1629.2263600000001</v>
          </cell>
          <cell r="AP1326">
            <v>1629.32673</v>
          </cell>
          <cell r="AQ1326">
            <v>1629.5156099999999</v>
          </cell>
          <cell r="AR1326">
            <v>1630.81916</v>
          </cell>
          <cell r="AS1326">
            <v>1631.6339</v>
          </cell>
          <cell r="AT1326">
            <v>1634.2338</v>
          </cell>
        </row>
        <row r="1327">
          <cell r="A1327" t="str">
            <v>ULHP Physical Power ProductionDiscontinued Operations Net of Tax</v>
          </cell>
          <cell r="B1327" t="str">
            <v>ULHP Physical Power Production</v>
          </cell>
          <cell r="C1327" t="str">
            <v>Discontinued Operations Net of Tax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P1327">
            <v>0</v>
          </cell>
          <cell r="AQ1327">
            <v>0</v>
          </cell>
          <cell r="AR1327">
            <v>0</v>
          </cell>
          <cell r="AS1327">
            <v>0</v>
          </cell>
          <cell r="AT1327">
            <v>0</v>
          </cell>
        </row>
        <row r="1328">
          <cell r="A1328" t="str">
            <v>ULHP Physical Power ProductionDividends on common stock and Preferred Stock (CF)</v>
          </cell>
          <cell r="B1328" t="str">
            <v>ULHP Physical Power Production</v>
          </cell>
          <cell r="C1328" t="str">
            <v>Dividends on common stock and Preferred Stock (CF)</v>
          </cell>
          <cell r="D1328">
            <v>0</v>
          </cell>
          <cell r="E1328">
            <v>0</v>
          </cell>
          <cell r="F1328">
            <v>0</v>
          </cell>
          <cell r="G1328">
            <v>-7414.5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-3707.25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-3707.25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P1328">
            <v>0</v>
          </cell>
          <cell r="AQ1328">
            <v>0</v>
          </cell>
          <cell r="AR1328">
            <v>0</v>
          </cell>
          <cell r="AS1328">
            <v>0</v>
          </cell>
          <cell r="AT1328">
            <v>0</v>
          </cell>
        </row>
        <row r="1329">
          <cell r="A1329" t="str">
            <v>ULHP Physical Power ProductionDividends Payable</v>
          </cell>
          <cell r="B1329" t="str">
            <v>ULHP Physical Power Production</v>
          </cell>
          <cell r="C1329" t="str">
            <v>Dividends Payable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P1329">
            <v>0</v>
          </cell>
          <cell r="AQ1329">
            <v>0</v>
          </cell>
          <cell r="AR1329">
            <v>0</v>
          </cell>
          <cell r="AS1329">
            <v>0</v>
          </cell>
          <cell r="AT1329">
            <v>0</v>
          </cell>
        </row>
        <row r="1330">
          <cell r="A1330" t="str">
            <v>ULHP Physical Power ProductionEBIT</v>
          </cell>
          <cell r="B1330" t="str">
            <v>ULHP Physical Power Production</v>
          </cell>
          <cell r="C1330" t="str">
            <v>EBIT</v>
          </cell>
          <cell r="D1330">
            <v>-83.029509000000004</v>
          </cell>
          <cell r="E1330">
            <v>33.148000000000003</v>
          </cell>
          <cell r="F1330">
            <v>3906.5070000000001</v>
          </cell>
          <cell r="G1330">
            <v>-2818.2772799999998</v>
          </cell>
          <cell r="H1330">
            <v>20790.524385000001</v>
          </cell>
          <cell r="I1330">
            <v>21423.819822000001</v>
          </cell>
          <cell r="J1330">
            <v>19748.304642999999</v>
          </cell>
          <cell r="K1330">
            <v>0</v>
          </cell>
          <cell r="L1330">
            <v>0</v>
          </cell>
          <cell r="M1330">
            <v>0</v>
          </cell>
          <cell r="N1330">
            <v>231.679</v>
          </cell>
          <cell r="O1330">
            <v>754.92</v>
          </cell>
          <cell r="P1330">
            <v>-308.33</v>
          </cell>
          <cell r="Q1330">
            <v>-254.17599999999999</v>
          </cell>
          <cell r="R1330">
            <v>653.92899999999997</v>
          </cell>
          <cell r="S1330">
            <v>1506.7170000000001</v>
          </cell>
          <cell r="T1330">
            <v>420.78399999999999</v>
          </cell>
          <cell r="U1330">
            <v>1849.414</v>
          </cell>
          <cell r="V1330">
            <v>-948.43</v>
          </cell>
          <cell r="W1330">
            <v>17315.777999999998</v>
          </cell>
          <cell r="X1330">
            <v>-12841.696</v>
          </cell>
          <cell r="Y1330">
            <v>820.59198000000004</v>
          </cell>
          <cell r="Z1330">
            <v>-4470.9569359999996</v>
          </cell>
          <cell r="AA1330">
            <v>-158.74645899999999</v>
          </cell>
          <cell r="AB1330">
            <v>-860.05623200000002</v>
          </cell>
          <cell r="AC1330">
            <v>-1146.0838490000001</v>
          </cell>
          <cell r="AD1330">
            <v>-469.68375500000002</v>
          </cell>
          <cell r="AE1330">
            <v>-314.530304</v>
          </cell>
          <cell r="AF1330">
            <v>-416.38128</v>
          </cell>
          <cell r="AG1330">
            <v>-491.972444</v>
          </cell>
          <cell r="AH1330">
            <v>215.46</v>
          </cell>
          <cell r="AI1330">
            <v>1512.537249</v>
          </cell>
          <cell r="AJ1330">
            <v>1832.4812810000001</v>
          </cell>
          <cell r="AK1330">
            <v>2681.0840469999998</v>
          </cell>
          <cell r="AL1330">
            <v>1044.288851</v>
          </cell>
          <cell r="AM1330">
            <v>-2036.826317</v>
          </cell>
          <cell r="AN1330">
            <v>2485.2919969999998</v>
          </cell>
          <cell r="AO1330">
            <v>4500.8587090000001</v>
          </cell>
          <cell r="AP1330">
            <v>4200.5591940000004</v>
          </cell>
          <cell r="AQ1330">
            <v>1053.1302679999999</v>
          </cell>
          <cell r="AR1330">
            <v>155.12930499999999</v>
          </cell>
          <cell r="AS1330">
            <v>1082.255711</v>
          </cell>
          <cell r="AT1330">
            <v>2279.7340909999998</v>
          </cell>
        </row>
        <row r="1331">
          <cell r="A1331" t="str">
            <v>ULHP Physical Power ProductionEBIT</v>
          </cell>
          <cell r="B1331" t="str">
            <v>ULHP Physical Power Production</v>
          </cell>
          <cell r="C1331" t="str">
            <v>EBIT</v>
          </cell>
          <cell r="D1331">
            <v>-83.029509000000004</v>
          </cell>
          <cell r="E1331">
            <v>33.148000000000003</v>
          </cell>
          <cell r="F1331">
            <v>3906.5070000000001</v>
          </cell>
          <cell r="G1331">
            <v>-2818.2772799999998</v>
          </cell>
          <cell r="H1331">
            <v>20790.524385000001</v>
          </cell>
          <cell r="I1331">
            <v>21423.819822000001</v>
          </cell>
          <cell r="J1331">
            <v>19748.304642999999</v>
          </cell>
          <cell r="K1331">
            <v>0</v>
          </cell>
          <cell r="L1331">
            <v>0</v>
          </cell>
          <cell r="M1331">
            <v>0</v>
          </cell>
          <cell r="N1331">
            <v>231.679</v>
          </cell>
          <cell r="O1331">
            <v>754.92</v>
          </cell>
          <cell r="P1331">
            <v>-308.33</v>
          </cell>
          <cell r="Q1331">
            <v>-254.17599999999999</v>
          </cell>
          <cell r="R1331">
            <v>653.92899999999997</v>
          </cell>
          <cell r="S1331">
            <v>1506.7170000000001</v>
          </cell>
          <cell r="T1331">
            <v>420.78399999999999</v>
          </cell>
          <cell r="U1331">
            <v>1849.414</v>
          </cell>
          <cell r="V1331">
            <v>-948.43</v>
          </cell>
          <cell r="W1331">
            <v>17315.777999999998</v>
          </cell>
          <cell r="X1331">
            <v>-12841.696</v>
          </cell>
          <cell r="Y1331">
            <v>820.59198000000004</v>
          </cell>
          <cell r="Z1331">
            <v>-4470.9569359999996</v>
          </cell>
          <cell r="AA1331">
            <v>-158.74645899999999</v>
          </cell>
          <cell r="AB1331">
            <v>-860.05623200000002</v>
          </cell>
          <cell r="AC1331">
            <v>-1146.0838490000001</v>
          </cell>
          <cell r="AD1331">
            <v>-469.68375500000002</v>
          </cell>
          <cell r="AE1331">
            <v>-314.530304</v>
          </cell>
          <cell r="AF1331">
            <v>-416.38128</v>
          </cell>
          <cell r="AG1331">
            <v>-491.972444</v>
          </cell>
          <cell r="AH1331">
            <v>215.46</v>
          </cell>
          <cell r="AI1331">
            <v>1512.537249</v>
          </cell>
          <cell r="AJ1331">
            <v>1832.4812810000001</v>
          </cell>
          <cell r="AK1331">
            <v>2681.0840469999998</v>
          </cell>
          <cell r="AL1331">
            <v>1044.288851</v>
          </cell>
          <cell r="AM1331">
            <v>-2036.826317</v>
          </cell>
          <cell r="AN1331">
            <v>2485.2919969999998</v>
          </cell>
          <cell r="AO1331">
            <v>4500.8587090000001</v>
          </cell>
          <cell r="AP1331">
            <v>4200.5591940000004</v>
          </cell>
          <cell r="AQ1331">
            <v>1053.1302679999999</v>
          </cell>
          <cell r="AR1331">
            <v>155.12930499999999</v>
          </cell>
          <cell r="AS1331">
            <v>1082.255711</v>
          </cell>
          <cell r="AT1331">
            <v>2279.7340909999998</v>
          </cell>
        </row>
        <row r="1332">
          <cell r="A1332" t="str">
            <v>ULHP Physical Power ProductionEmission Allowances-Total</v>
          </cell>
          <cell r="B1332" t="str">
            <v>ULHP Physical Power Production</v>
          </cell>
          <cell r="C1332" t="str">
            <v>Emission Allowances-Total</v>
          </cell>
          <cell r="D1332">
            <v>0</v>
          </cell>
          <cell r="E1332">
            <v>0</v>
          </cell>
          <cell r="F1332">
            <v>0</v>
          </cell>
          <cell r="G1332">
            <v>2830.7111150000001</v>
          </cell>
          <cell r="H1332">
            <v>3893.502</v>
          </cell>
          <cell r="I1332">
            <v>2162.1080000000002</v>
          </cell>
          <cell r="J1332">
            <v>2246.2449999999999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51.902000000000001</v>
          </cell>
          <cell r="X1332">
            <v>359.399</v>
          </cell>
          <cell r="Y1332">
            <v>163.88029</v>
          </cell>
          <cell r="Z1332">
            <v>65.706017000000003</v>
          </cell>
          <cell r="AA1332">
            <v>134.51443</v>
          </cell>
          <cell r="AB1332">
            <v>202.06855300000001</v>
          </cell>
          <cell r="AC1332">
            <v>252.37608</v>
          </cell>
          <cell r="AD1332">
            <v>452.96993600000002</v>
          </cell>
          <cell r="AE1332">
            <v>601.68798500000003</v>
          </cell>
          <cell r="AF1332">
            <v>167.34747999999999</v>
          </cell>
          <cell r="AG1332">
            <v>173.48934399999999</v>
          </cell>
          <cell r="AH1332">
            <v>205.37</v>
          </cell>
          <cell r="AI1332">
            <v>250.61099999999999</v>
          </cell>
          <cell r="AJ1332">
            <v>224.721</v>
          </cell>
          <cell r="AK1332">
            <v>238.52</v>
          </cell>
          <cell r="AL1332">
            <v>233.959</v>
          </cell>
          <cell r="AM1332">
            <v>283.70600000000002</v>
          </cell>
          <cell r="AN1332">
            <v>350.07100000000003</v>
          </cell>
          <cell r="AO1332">
            <v>426.36799999999999</v>
          </cell>
          <cell r="AP1332">
            <v>462.173</v>
          </cell>
          <cell r="AQ1332">
            <v>400.35</v>
          </cell>
          <cell r="AR1332">
            <v>288.09500000000003</v>
          </cell>
          <cell r="AS1332">
            <v>310.613</v>
          </cell>
          <cell r="AT1332">
            <v>424.315</v>
          </cell>
        </row>
        <row r="1333">
          <cell r="A1333" t="str">
            <v>ULHP Physical Power ProductionEnergy Risk Management - current assets</v>
          </cell>
          <cell r="B1333" t="str">
            <v>ULHP Physical Power Production</v>
          </cell>
          <cell r="C1333" t="str">
            <v>Energy Risk Management - current assets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>
            <v>0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  <cell r="AM1333">
            <v>0</v>
          </cell>
          <cell r="AN1333">
            <v>0</v>
          </cell>
          <cell r="AO1333">
            <v>0</v>
          </cell>
          <cell r="AP1333">
            <v>0</v>
          </cell>
          <cell r="AQ1333">
            <v>0</v>
          </cell>
          <cell r="AR1333">
            <v>0</v>
          </cell>
          <cell r="AS1333">
            <v>0</v>
          </cell>
          <cell r="AT1333">
            <v>0</v>
          </cell>
        </row>
        <row r="1334">
          <cell r="A1334" t="str">
            <v>ULHP Physical Power ProductionEnergy risk management - Current Liabilities</v>
          </cell>
          <cell r="B1334" t="str">
            <v>ULHP Physical Power Production</v>
          </cell>
          <cell r="C1334" t="str">
            <v>Energy risk management - Current Liabilities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>
            <v>0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  <cell r="AM1334">
            <v>0</v>
          </cell>
          <cell r="AN1334">
            <v>0</v>
          </cell>
          <cell r="AO1334">
            <v>0</v>
          </cell>
          <cell r="AP1334">
            <v>0</v>
          </cell>
          <cell r="AQ1334">
            <v>0</v>
          </cell>
          <cell r="AR1334">
            <v>0</v>
          </cell>
          <cell r="AS1334">
            <v>0</v>
          </cell>
          <cell r="AT1334">
            <v>0</v>
          </cell>
        </row>
        <row r="1335">
          <cell r="A1335" t="str">
            <v>ULHP Physical Power ProductionEnergy risk management - non current assets</v>
          </cell>
          <cell r="B1335" t="str">
            <v>ULHP Physical Power Production</v>
          </cell>
          <cell r="C1335" t="str">
            <v>Energy risk management - non current assets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>
            <v>0</v>
          </cell>
          <cell r="AH1335">
            <v>0</v>
          </cell>
          <cell r="AI1335">
            <v>0</v>
          </cell>
          <cell r="AJ1335">
            <v>0</v>
          </cell>
          <cell r="AK1335">
            <v>0</v>
          </cell>
          <cell r="AL1335">
            <v>0</v>
          </cell>
          <cell r="AM1335">
            <v>0</v>
          </cell>
          <cell r="AN1335">
            <v>0</v>
          </cell>
          <cell r="AO1335">
            <v>0</v>
          </cell>
          <cell r="AP1335">
            <v>0</v>
          </cell>
          <cell r="AQ1335">
            <v>0</v>
          </cell>
          <cell r="AR1335">
            <v>0</v>
          </cell>
          <cell r="AS1335">
            <v>0</v>
          </cell>
          <cell r="AT1335">
            <v>0</v>
          </cell>
        </row>
        <row r="1336">
          <cell r="A1336" t="str">
            <v>ULHP Physical Power ProductionEnergy risk management - non current liabilities</v>
          </cell>
          <cell r="B1336" t="str">
            <v>ULHP Physical Power Production</v>
          </cell>
          <cell r="C1336" t="str">
            <v>Energy risk management - non current liabilities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0</v>
          </cell>
          <cell r="AJ1336">
            <v>0</v>
          </cell>
          <cell r="AK1336">
            <v>0</v>
          </cell>
          <cell r="AL1336">
            <v>0</v>
          </cell>
          <cell r="AM1336">
            <v>0</v>
          </cell>
          <cell r="AN1336">
            <v>0</v>
          </cell>
          <cell r="AO1336">
            <v>0</v>
          </cell>
          <cell r="AP1336">
            <v>0</v>
          </cell>
          <cell r="AQ1336">
            <v>0</v>
          </cell>
          <cell r="AR1336">
            <v>0</v>
          </cell>
          <cell r="AS1336">
            <v>0</v>
          </cell>
          <cell r="AT1336">
            <v>0</v>
          </cell>
        </row>
        <row r="1337">
          <cell r="A1337" t="str">
            <v>ULHP Physical Power ProductionEquity in earnings (losses) of unconsolidated subsidiaries</v>
          </cell>
          <cell r="B1337" t="str">
            <v>ULHP Physical Power Production</v>
          </cell>
          <cell r="C1337" t="str">
            <v>Equity in earnings (losses) of unconsolidated subsidiaries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O1337">
            <v>0</v>
          </cell>
          <cell r="AP1337">
            <v>0</v>
          </cell>
          <cell r="AQ1337">
            <v>0</v>
          </cell>
          <cell r="AR1337">
            <v>0</v>
          </cell>
          <cell r="AS1337">
            <v>0</v>
          </cell>
          <cell r="AT1337">
            <v>0</v>
          </cell>
        </row>
        <row r="1338">
          <cell r="A1338" t="str">
            <v>ULHP Physical Power ProductionEquity in earnings of unconsolidated subsidiaries (CF)</v>
          </cell>
          <cell r="B1338" t="str">
            <v>ULHP Physical Power Production</v>
          </cell>
          <cell r="C1338" t="str">
            <v>Equity in earnings of unconsolidated subsidiaries (CF)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  <cell r="AM1338">
            <v>0</v>
          </cell>
          <cell r="AN1338">
            <v>0</v>
          </cell>
          <cell r="AO1338">
            <v>0</v>
          </cell>
          <cell r="AP1338">
            <v>0</v>
          </cell>
          <cell r="AQ1338">
            <v>0</v>
          </cell>
          <cell r="AR1338">
            <v>0</v>
          </cell>
          <cell r="AS1338">
            <v>0</v>
          </cell>
          <cell r="AT1338">
            <v>0</v>
          </cell>
        </row>
        <row r="1339">
          <cell r="A1339" t="str">
            <v>ULHP Physical Power ProductionFederal Taxes - Above</v>
          </cell>
          <cell r="B1339" t="str">
            <v>ULHP Physical Power Production</v>
          </cell>
          <cell r="C1339" t="str">
            <v>Federal Taxes - Above</v>
          </cell>
          <cell r="D1339">
            <v>-2652.343535</v>
          </cell>
          <cell r="E1339">
            <v>2914.9609999999998</v>
          </cell>
          <cell r="F1339">
            <v>1304.0809999999999</v>
          </cell>
          <cell r="G1339">
            <v>1682.7167469999999</v>
          </cell>
          <cell r="H1339">
            <v>564.9</v>
          </cell>
          <cell r="I1339">
            <v>563.51499999999999</v>
          </cell>
          <cell r="J1339">
            <v>553.60400000000004</v>
          </cell>
          <cell r="K1339">
            <v>0</v>
          </cell>
          <cell r="L1339">
            <v>0</v>
          </cell>
          <cell r="M1339">
            <v>0</v>
          </cell>
          <cell r="N1339">
            <v>90.352000000000004</v>
          </cell>
          <cell r="O1339">
            <v>294.423</v>
          </cell>
          <cell r="P1339">
            <v>-114.113</v>
          </cell>
          <cell r="Q1339">
            <v>-100.759</v>
          </cell>
          <cell r="R1339">
            <v>1202.0630000000001</v>
          </cell>
          <cell r="S1339">
            <v>-480.49299999999999</v>
          </cell>
          <cell r="T1339">
            <v>267.84100000000001</v>
          </cell>
          <cell r="U1339">
            <v>519.99699999999996</v>
          </cell>
          <cell r="V1339">
            <v>-375.23</v>
          </cell>
          <cell r="W1339">
            <v>14076.296</v>
          </cell>
          <cell r="X1339">
            <v>-12698.106</v>
          </cell>
          <cell r="Y1339">
            <v>643.914446</v>
          </cell>
          <cell r="Z1339">
            <v>-572.03078500000004</v>
          </cell>
          <cell r="AA1339">
            <v>-136.11956000000001</v>
          </cell>
          <cell r="AB1339">
            <v>-161.279213</v>
          </cell>
          <cell r="AC1339">
            <v>-131.15110300000001</v>
          </cell>
          <cell r="AD1339">
            <v>17.881844999999998</v>
          </cell>
          <cell r="AE1339">
            <v>-152.57722799999999</v>
          </cell>
          <cell r="AF1339">
            <v>-73.886084999999994</v>
          </cell>
          <cell r="AG1339">
            <v>158.12442899999999</v>
          </cell>
          <cell r="AH1339">
            <v>711.65</v>
          </cell>
          <cell r="AI1339">
            <v>47.075000000000003</v>
          </cell>
          <cell r="AJ1339">
            <v>47.075000000000003</v>
          </cell>
          <cell r="AK1339">
            <v>47.075000000000003</v>
          </cell>
          <cell r="AL1339">
            <v>47.075000000000003</v>
          </cell>
          <cell r="AM1339">
            <v>47.075000000000003</v>
          </cell>
          <cell r="AN1339">
            <v>47.075000000000003</v>
          </cell>
          <cell r="AO1339">
            <v>47.075000000000003</v>
          </cell>
          <cell r="AP1339">
            <v>47.075000000000003</v>
          </cell>
          <cell r="AQ1339">
            <v>47.075000000000003</v>
          </cell>
          <cell r="AR1339">
            <v>47.075000000000003</v>
          </cell>
          <cell r="AS1339">
            <v>47.075000000000003</v>
          </cell>
          <cell r="AT1339">
            <v>47.075000000000003</v>
          </cell>
        </row>
        <row r="1340">
          <cell r="A1340" t="str">
            <v>ULHP Physical Power ProductionFuel Inventory</v>
          </cell>
          <cell r="B1340" t="str">
            <v>ULHP Physical Power Production</v>
          </cell>
          <cell r="C1340" t="str">
            <v>Fuel Inventory</v>
          </cell>
          <cell r="D1340">
            <v>0</v>
          </cell>
          <cell r="E1340">
            <v>0</v>
          </cell>
          <cell r="F1340">
            <v>0</v>
          </cell>
          <cell r="G1340">
            <v>10256.93</v>
          </cell>
          <cell r="H1340">
            <v>10772.93</v>
          </cell>
          <cell r="I1340">
            <v>10893.93</v>
          </cell>
          <cell r="J1340">
            <v>10893.93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8501.5920000000006</v>
          </cell>
          <cell r="X1340">
            <v>8873.9320000000007</v>
          </cell>
          <cell r="Y1340">
            <v>8873.9320000000007</v>
          </cell>
          <cell r="Z1340">
            <v>8873.9320000000007</v>
          </cell>
          <cell r="AA1340">
            <v>8873.9320000000007</v>
          </cell>
          <cell r="AB1340">
            <v>8873.9320000000007</v>
          </cell>
          <cell r="AC1340">
            <v>8873.9320000000007</v>
          </cell>
          <cell r="AD1340">
            <v>8873.9320000000007</v>
          </cell>
          <cell r="AE1340">
            <v>8873.9320000000007</v>
          </cell>
          <cell r="AF1340">
            <v>8873.9320000000007</v>
          </cell>
          <cell r="AG1340">
            <v>8873.9320000000007</v>
          </cell>
          <cell r="AH1340">
            <v>10256.93</v>
          </cell>
          <cell r="AI1340">
            <v>10299.93</v>
          </cell>
          <cell r="AJ1340">
            <v>10342.93</v>
          </cell>
          <cell r="AK1340">
            <v>10385.93</v>
          </cell>
          <cell r="AL1340">
            <v>10428.93</v>
          </cell>
          <cell r="AM1340">
            <v>10471.93</v>
          </cell>
          <cell r="AN1340">
            <v>10514.93</v>
          </cell>
          <cell r="AO1340">
            <v>10557.93</v>
          </cell>
          <cell r="AP1340">
            <v>10600.93</v>
          </cell>
          <cell r="AQ1340">
            <v>10643.93</v>
          </cell>
          <cell r="AR1340">
            <v>10686.93</v>
          </cell>
          <cell r="AS1340">
            <v>10729.93</v>
          </cell>
          <cell r="AT1340">
            <v>10772.93</v>
          </cell>
        </row>
        <row r="1341">
          <cell r="A1341" t="str">
            <v>ULHP Physical Power ProductionFuel used in electric production</v>
          </cell>
          <cell r="B1341" t="str">
            <v>ULHP Physical Power Production</v>
          </cell>
          <cell r="C1341" t="str">
            <v>Fuel used in electric production</v>
          </cell>
          <cell r="D1341">
            <v>0</v>
          </cell>
          <cell r="E1341">
            <v>0</v>
          </cell>
          <cell r="F1341">
            <v>0.04</v>
          </cell>
          <cell r="G1341">
            <v>67769.005749999997</v>
          </cell>
          <cell r="H1341">
            <v>65751.580056000006</v>
          </cell>
          <cell r="I1341">
            <v>74784.528516000006</v>
          </cell>
          <cell r="J1341">
            <v>77210.090219000005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0.04</v>
          </cell>
          <cell r="W1341">
            <v>5145.7070000000003</v>
          </cell>
          <cell r="X1341">
            <v>5735.5789999999997</v>
          </cell>
          <cell r="Y1341">
            <v>5395.31567</v>
          </cell>
          <cell r="Z1341">
            <v>3390.7002699999998</v>
          </cell>
          <cell r="AA1341">
            <v>4957.17634</v>
          </cell>
          <cell r="AB1341">
            <v>6355.7376700000004</v>
          </cell>
          <cell r="AC1341">
            <v>8269.7656700000007</v>
          </cell>
          <cell r="AD1341">
            <v>8298.4738899999993</v>
          </cell>
          <cell r="AE1341">
            <v>5129.89552</v>
          </cell>
          <cell r="AF1341">
            <v>4696.6916000000001</v>
          </cell>
          <cell r="AG1341">
            <v>4719.5431200000003</v>
          </cell>
          <cell r="AH1341">
            <v>5674.42</v>
          </cell>
          <cell r="AI1341">
            <v>6561.4153630000001</v>
          </cell>
          <cell r="AJ1341">
            <v>5565.4284019999996</v>
          </cell>
          <cell r="AK1341">
            <v>4457.2966429999997</v>
          </cell>
          <cell r="AL1341">
            <v>2685.1911930000001</v>
          </cell>
          <cell r="AM1341">
            <v>4522.9774040000002</v>
          </cell>
          <cell r="AN1341">
            <v>5822.3572350000004</v>
          </cell>
          <cell r="AO1341">
            <v>7167.2126749999998</v>
          </cell>
          <cell r="AP1341">
            <v>7325.6890160000003</v>
          </cell>
          <cell r="AQ1341">
            <v>5283.7883160000001</v>
          </cell>
          <cell r="AR1341">
            <v>5105.9501120000004</v>
          </cell>
          <cell r="AS1341">
            <v>5155.3931560000001</v>
          </cell>
          <cell r="AT1341">
            <v>6098.8805419999999</v>
          </cell>
        </row>
        <row r="1342">
          <cell r="A1342" t="str">
            <v>ULHP Physical Power ProductionGain/Loss on Sale of Assets (CF)</v>
          </cell>
          <cell r="B1342" t="str">
            <v>ULHP Physical Power Production</v>
          </cell>
          <cell r="C1342" t="str">
            <v>Gain/Loss on Sale of Assets (CF)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O1342">
            <v>0</v>
          </cell>
          <cell r="AP1342">
            <v>0</v>
          </cell>
          <cell r="AQ1342">
            <v>0</v>
          </cell>
          <cell r="AR1342">
            <v>0</v>
          </cell>
          <cell r="AS1342">
            <v>0</v>
          </cell>
          <cell r="AT1342">
            <v>0</v>
          </cell>
        </row>
        <row r="1343">
          <cell r="A1343" t="str">
            <v>ULHP Physical Power ProductionGas Purchased</v>
          </cell>
          <cell r="B1343" t="str">
            <v>ULHP Physical Power Production</v>
          </cell>
          <cell r="C1343" t="str">
            <v>Gas Purchased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>
            <v>0</v>
          </cell>
          <cell r="AH1343">
            <v>0</v>
          </cell>
          <cell r="AI1343">
            <v>0</v>
          </cell>
          <cell r="AJ1343">
            <v>0</v>
          </cell>
          <cell r="AK1343">
            <v>0</v>
          </cell>
          <cell r="AL1343">
            <v>0</v>
          </cell>
          <cell r="AM1343">
            <v>0</v>
          </cell>
          <cell r="AN1343">
            <v>0</v>
          </cell>
          <cell r="AO1343">
            <v>0</v>
          </cell>
          <cell r="AP1343">
            <v>0</v>
          </cell>
          <cell r="AQ1343">
            <v>0</v>
          </cell>
          <cell r="AR1343">
            <v>0</v>
          </cell>
          <cell r="AS1343">
            <v>0</v>
          </cell>
          <cell r="AT1343">
            <v>0</v>
          </cell>
        </row>
        <row r="1344">
          <cell r="A1344" t="str">
            <v>ULHP Physical Power ProductionIncome before Disc Ops &amp; Cumulative eff. Of chg in acctg principles</v>
          </cell>
          <cell r="B1344" t="str">
            <v>ULHP Physical Power Production</v>
          </cell>
          <cell r="C1344" t="str">
            <v>Income before Disc Ops &amp; Cumulative eff. Of chg in acctg principles</v>
          </cell>
          <cell r="D1344">
            <v>-5465.3265119999996</v>
          </cell>
          <cell r="E1344">
            <v>-870.18499999999995</v>
          </cell>
          <cell r="F1344">
            <v>2602.4259999999999</v>
          </cell>
          <cell r="G1344">
            <v>-14631.426567</v>
          </cell>
          <cell r="H1344">
            <v>21162.161674999999</v>
          </cell>
          <cell r="I1344">
            <v>22002.109982000002</v>
          </cell>
          <cell r="J1344">
            <v>19976.848953000001</v>
          </cell>
          <cell r="K1344">
            <v>0</v>
          </cell>
          <cell r="L1344">
            <v>0</v>
          </cell>
          <cell r="M1344">
            <v>0</v>
          </cell>
          <cell r="N1344">
            <v>141.327</v>
          </cell>
          <cell r="O1344">
            <v>460.49700000000001</v>
          </cell>
          <cell r="P1344">
            <v>-194.21700000000001</v>
          </cell>
          <cell r="Q1344">
            <v>-153.417</v>
          </cell>
          <cell r="R1344">
            <v>-548.13400000000001</v>
          </cell>
          <cell r="S1344">
            <v>1987.21</v>
          </cell>
          <cell r="T1344">
            <v>152.94300000000001</v>
          </cell>
          <cell r="U1344">
            <v>1329.4169999999999</v>
          </cell>
          <cell r="V1344">
            <v>-573.20000000000005</v>
          </cell>
          <cell r="W1344">
            <v>2956.5410000000002</v>
          </cell>
          <cell r="X1344">
            <v>-583.72299999999996</v>
          </cell>
          <cell r="Y1344">
            <v>-774.75771399999996</v>
          </cell>
          <cell r="Z1344">
            <v>-4750.8971540000002</v>
          </cell>
          <cell r="AA1344">
            <v>-887.55650800000001</v>
          </cell>
          <cell r="AB1344">
            <v>-1613.0700489999999</v>
          </cell>
          <cell r="AC1344">
            <v>-1976.5360270000001</v>
          </cell>
          <cell r="AD1344">
            <v>-1445.6206749999999</v>
          </cell>
          <cell r="AE1344">
            <v>-1126.8890260000001</v>
          </cell>
          <cell r="AF1344">
            <v>-1317.1270810000001</v>
          </cell>
          <cell r="AG1344">
            <v>-1622.6403339999999</v>
          </cell>
          <cell r="AH1344">
            <v>-1489.15</v>
          </cell>
          <cell r="AI1344">
            <v>1528.735809</v>
          </cell>
          <cell r="AJ1344">
            <v>1856.666661</v>
          </cell>
          <cell r="AK1344">
            <v>2708.5858269999999</v>
          </cell>
          <cell r="AL1344">
            <v>1079.612691</v>
          </cell>
          <cell r="AM1344">
            <v>-1995.8505970000001</v>
          </cell>
          <cell r="AN1344">
            <v>2522.2873370000002</v>
          </cell>
          <cell r="AO1344">
            <v>4534.0406789999997</v>
          </cell>
          <cell r="AP1344">
            <v>4234.0599039999997</v>
          </cell>
          <cell r="AQ1344">
            <v>1085.0400380000001</v>
          </cell>
          <cell r="AR1344">
            <v>186.94403500000001</v>
          </cell>
          <cell r="AS1344">
            <v>1114.763301</v>
          </cell>
          <cell r="AT1344">
            <v>2307.275991</v>
          </cell>
        </row>
        <row r="1345">
          <cell r="A1345" t="str">
            <v>ULHP Physical Power ProductionIncome taxes (CF)</v>
          </cell>
          <cell r="B1345" t="str">
            <v>ULHP Physical Power Production</v>
          </cell>
          <cell r="C1345" t="str">
            <v>Income taxes (CF)</v>
          </cell>
          <cell r="D1345">
            <v>0</v>
          </cell>
          <cell r="E1345">
            <v>0</v>
          </cell>
          <cell r="F1345">
            <v>0</v>
          </cell>
          <cell r="G1345">
            <v>5530.1889359999996</v>
          </cell>
          <cell r="H1345">
            <v>-2334.1080000000002</v>
          </cell>
          <cell r="I1345">
            <v>-2371.3850000000002</v>
          </cell>
          <cell r="J1345">
            <v>-2595.7959999999998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1382.5463119999999</v>
          </cell>
          <cell r="AA1345">
            <v>0</v>
          </cell>
          <cell r="AB1345">
            <v>1382.5463119999999</v>
          </cell>
          <cell r="AC1345">
            <v>0</v>
          </cell>
          <cell r="AD1345">
            <v>0</v>
          </cell>
          <cell r="AE1345">
            <v>1382.5463119999999</v>
          </cell>
          <cell r="AF1345">
            <v>0</v>
          </cell>
          <cell r="AG1345">
            <v>0</v>
          </cell>
          <cell r="AH1345">
            <v>1382.55</v>
          </cell>
          <cell r="AI1345">
            <v>-241.584</v>
          </cell>
          <cell r="AJ1345">
            <v>-241.584</v>
          </cell>
          <cell r="AK1345">
            <v>-241.584</v>
          </cell>
          <cell r="AL1345">
            <v>-241.584</v>
          </cell>
          <cell r="AM1345">
            <v>-241.584</v>
          </cell>
          <cell r="AN1345">
            <v>-241.584</v>
          </cell>
          <cell r="AO1345">
            <v>-241.584</v>
          </cell>
          <cell r="AP1345">
            <v>-241.584</v>
          </cell>
          <cell r="AQ1345">
            <v>-241.584</v>
          </cell>
          <cell r="AR1345">
            <v>-241.584</v>
          </cell>
          <cell r="AS1345">
            <v>-241.584</v>
          </cell>
          <cell r="AT1345">
            <v>323.31599999999997</v>
          </cell>
        </row>
        <row r="1346">
          <cell r="A1346" t="str">
            <v>ULHP Physical Power ProductionIncome Taxes Payable</v>
          </cell>
          <cell r="B1346" t="str">
            <v>ULHP Physical Power Production</v>
          </cell>
          <cell r="C1346" t="str">
            <v>Income Taxes Payable</v>
          </cell>
          <cell r="D1346">
            <v>0</v>
          </cell>
          <cell r="E1346">
            <v>0</v>
          </cell>
          <cell r="F1346">
            <v>1153.25</v>
          </cell>
          <cell r="G1346">
            <v>-1174.9000000000001</v>
          </cell>
          <cell r="H1346">
            <v>-1174.9000000000001</v>
          </cell>
          <cell r="I1346">
            <v>-1174.9000000000001</v>
          </cell>
          <cell r="J1346">
            <v>-1174.9000000000001</v>
          </cell>
          <cell r="K1346">
            <v>0</v>
          </cell>
          <cell r="L1346">
            <v>0</v>
          </cell>
          <cell r="M1346">
            <v>0</v>
          </cell>
          <cell r="N1346">
            <v>-4.5819999999999999</v>
          </cell>
          <cell r="O1346">
            <v>230.36500000000001</v>
          </cell>
          <cell r="P1346">
            <v>67.972999999999999</v>
          </cell>
          <cell r="Q1346">
            <v>-34.006</v>
          </cell>
          <cell r="R1346">
            <v>178.19800000000001</v>
          </cell>
          <cell r="S1346">
            <v>817.66099999999994</v>
          </cell>
          <cell r="T1346">
            <v>1056.0519999999999</v>
          </cell>
          <cell r="U1346">
            <v>1457.9949999999999</v>
          </cell>
          <cell r="V1346">
            <v>1153.25</v>
          </cell>
          <cell r="W1346">
            <v>5433.576</v>
          </cell>
          <cell r="X1346">
            <v>729.78300000000002</v>
          </cell>
          <cell r="Y1346">
            <v>1539.4032070000001</v>
          </cell>
          <cell r="Z1346">
            <v>66.873074000000003</v>
          </cell>
          <cell r="AA1346">
            <v>129.89886200000001</v>
          </cell>
          <cell r="AB1346">
            <v>-922.09052199999996</v>
          </cell>
          <cell r="AC1346">
            <v>-849.89077199999997</v>
          </cell>
          <cell r="AD1346">
            <v>-629.26333299999999</v>
          </cell>
          <cell r="AE1346">
            <v>-1574.9334570000001</v>
          </cell>
          <cell r="AF1346">
            <v>-1459.3504969999999</v>
          </cell>
          <cell r="AG1346">
            <v>-1104.307448</v>
          </cell>
          <cell r="AH1346">
            <v>-1174.9000000000001</v>
          </cell>
          <cell r="AI1346">
            <v>-1127.825</v>
          </cell>
          <cell r="AJ1346">
            <v>-1080.75</v>
          </cell>
          <cell r="AK1346">
            <v>-1033.675</v>
          </cell>
          <cell r="AL1346">
            <v>-986.6</v>
          </cell>
          <cell r="AM1346">
            <v>-939.52499999999998</v>
          </cell>
          <cell r="AN1346">
            <v>-892.45</v>
          </cell>
          <cell r="AO1346">
            <v>-845.375</v>
          </cell>
          <cell r="AP1346">
            <v>-798.3</v>
          </cell>
          <cell r="AQ1346">
            <v>-751.22500000000002</v>
          </cell>
          <cell r="AR1346">
            <v>-704.15</v>
          </cell>
          <cell r="AS1346">
            <v>-657.07500000000005</v>
          </cell>
          <cell r="AT1346">
            <v>-1174.9000000000001</v>
          </cell>
        </row>
        <row r="1347">
          <cell r="A1347" t="str">
            <v>ULHP Physical Power ProductionInterest (net of amount capitalized) (CF)</v>
          </cell>
          <cell r="B1347" t="str">
            <v>ULHP Physical Power Production</v>
          </cell>
          <cell r="C1347" t="str">
            <v>Interest (net of amount capitalized) (CF)</v>
          </cell>
          <cell r="D1347">
            <v>0</v>
          </cell>
          <cell r="E1347">
            <v>0</v>
          </cell>
          <cell r="F1347">
            <v>0</v>
          </cell>
          <cell r="G1347">
            <v>5436.2586309999997</v>
          </cell>
          <cell r="H1347">
            <v>-371.63729000000001</v>
          </cell>
          <cell r="I1347">
            <v>-578.29016000000001</v>
          </cell>
          <cell r="J1347">
            <v>-228.54431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461.95874500000002</v>
          </cell>
          <cell r="Z1347">
            <v>297.13877100000002</v>
          </cell>
          <cell r="AA1347">
            <v>-8.4694590000000005</v>
          </cell>
          <cell r="AB1347">
            <v>517.85112700000002</v>
          </cell>
          <cell r="AC1347">
            <v>955.75076200000001</v>
          </cell>
          <cell r="AD1347">
            <v>47.810720000000003</v>
          </cell>
          <cell r="AE1347">
            <v>2148.740002</v>
          </cell>
          <cell r="AF1347">
            <v>381.40846399999998</v>
          </cell>
          <cell r="AG1347">
            <v>57.029501000000003</v>
          </cell>
          <cell r="AH1347">
            <v>577.04</v>
          </cell>
          <cell r="AI1347">
            <v>-16.198560000000001</v>
          </cell>
          <cell r="AJ1347">
            <v>-24.185379999999999</v>
          </cell>
          <cell r="AK1347">
            <v>-27.50178</v>
          </cell>
          <cell r="AL1347">
            <v>-35.323839999999997</v>
          </cell>
          <cell r="AM1347">
            <v>-40.975720000000003</v>
          </cell>
          <cell r="AN1347">
            <v>-36.995339999999999</v>
          </cell>
          <cell r="AO1347">
            <v>-33.18197</v>
          </cell>
          <cell r="AP1347">
            <v>-33.500709999999998</v>
          </cell>
          <cell r="AQ1347">
            <v>-31.909770000000002</v>
          </cell>
          <cell r="AR1347">
            <v>-31.814730000000001</v>
          </cell>
          <cell r="AS1347">
            <v>-32.50759</v>
          </cell>
          <cell r="AT1347">
            <v>-27.541899999999998</v>
          </cell>
        </row>
        <row r="1348">
          <cell r="A1348" t="str">
            <v>ULHP Physical Power ProductionInterest Income</v>
          </cell>
          <cell r="B1348" t="str">
            <v>ULHP Physical Power Production</v>
          </cell>
          <cell r="C1348" t="str">
            <v>Interest Income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>
            <v>0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M1348">
            <v>0</v>
          </cell>
          <cell r="AN1348">
            <v>0</v>
          </cell>
          <cell r="AO1348">
            <v>0</v>
          </cell>
          <cell r="AP1348">
            <v>0</v>
          </cell>
          <cell r="AQ1348">
            <v>0</v>
          </cell>
          <cell r="AR1348">
            <v>0</v>
          </cell>
          <cell r="AS1348">
            <v>0</v>
          </cell>
          <cell r="AT1348">
            <v>0</v>
          </cell>
        </row>
        <row r="1349">
          <cell r="A1349" t="str">
            <v>ULHP Physical Power ProductionInterest on long term debt - TOTAL</v>
          </cell>
          <cell r="B1349" t="str">
            <v>ULHP Physical Power Production</v>
          </cell>
          <cell r="C1349" t="str">
            <v>Interest on long term debt - TOTAL</v>
          </cell>
          <cell r="D1349">
            <v>0</v>
          </cell>
          <cell r="E1349">
            <v>0</v>
          </cell>
          <cell r="F1349">
            <v>0</v>
          </cell>
          <cell r="G1349">
            <v>9795.0259999999998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230.98599999999999</v>
          </cell>
          <cell r="X1349">
            <v>254.149</v>
          </cell>
          <cell r="Y1349">
            <v>930.98900000000003</v>
          </cell>
          <cell r="Z1349">
            <v>930.98900000000003</v>
          </cell>
          <cell r="AA1349">
            <v>930.98900000000003</v>
          </cell>
          <cell r="AB1349">
            <v>930.98900000000003</v>
          </cell>
          <cell r="AC1349">
            <v>930.98900000000003</v>
          </cell>
          <cell r="AD1349">
            <v>930.98900000000003</v>
          </cell>
          <cell r="AE1349">
            <v>930.98900000000003</v>
          </cell>
          <cell r="AF1349">
            <v>930.98900000000003</v>
          </cell>
          <cell r="AG1349">
            <v>930.98900000000003</v>
          </cell>
          <cell r="AH1349">
            <v>930.99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  <cell r="AM1349">
            <v>0</v>
          </cell>
          <cell r="AN1349">
            <v>0</v>
          </cell>
          <cell r="AO1349">
            <v>0</v>
          </cell>
          <cell r="AP1349">
            <v>0</v>
          </cell>
          <cell r="AQ1349">
            <v>0</v>
          </cell>
          <cell r="AR1349">
            <v>0</v>
          </cell>
          <cell r="AS1349">
            <v>0</v>
          </cell>
          <cell r="AT1349">
            <v>0</v>
          </cell>
        </row>
        <row r="1350">
          <cell r="A1350" t="str">
            <v>ULHP Physical Power ProductionInterest on Total Short Term Debt</v>
          </cell>
          <cell r="B1350" t="str">
            <v>ULHP Physical Power Production</v>
          </cell>
          <cell r="C1350" t="str">
            <v>Interest on Total Short Term Debt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>
            <v>0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M1350">
            <v>0</v>
          </cell>
          <cell r="AN1350">
            <v>0</v>
          </cell>
          <cell r="AO1350">
            <v>0</v>
          </cell>
          <cell r="AP1350">
            <v>0</v>
          </cell>
          <cell r="AQ1350">
            <v>0</v>
          </cell>
          <cell r="AR1350">
            <v>0</v>
          </cell>
          <cell r="AS1350">
            <v>0</v>
          </cell>
          <cell r="AT1350">
            <v>0</v>
          </cell>
        </row>
        <row r="1351">
          <cell r="A1351" t="str">
            <v>ULHP Physical Power ProductionInvestment in Unconsolidated Subs</v>
          </cell>
          <cell r="B1351" t="str">
            <v>ULHP Physical Power Production</v>
          </cell>
          <cell r="C1351" t="str">
            <v>Investment in Unconsolidated Subs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  <cell r="AK1351">
            <v>0</v>
          </cell>
          <cell r="AL1351">
            <v>0</v>
          </cell>
          <cell r="AM1351">
            <v>0</v>
          </cell>
          <cell r="AN1351">
            <v>0</v>
          </cell>
          <cell r="AO1351">
            <v>0</v>
          </cell>
          <cell r="AP1351">
            <v>0</v>
          </cell>
          <cell r="AQ1351">
            <v>0</v>
          </cell>
          <cell r="AR1351">
            <v>0</v>
          </cell>
          <cell r="AS1351">
            <v>0</v>
          </cell>
          <cell r="AT1351">
            <v>0</v>
          </cell>
        </row>
        <row r="1352">
          <cell r="A1352" t="str">
            <v>ULHP Physical Power ProductionIssuance of long-term debt (CF)</v>
          </cell>
          <cell r="B1352" t="str">
            <v>ULHP Physical Power Production</v>
          </cell>
          <cell r="C1352" t="str">
            <v>Issuance of long-term debt (CF)</v>
          </cell>
          <cell r="D1352">
            <v>0</v>
          </cell>
          <cell r="E1352">
            <v>0</v>
          </cell>
          <cell r="F1352">
            <v>0</v>
          </cell>
          <cell r="G1352">
            <v>56647.819020000003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56647.819020000003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H1352">
            <v>0</v>
          </cell>
          <cell r="AI1352">
            <v>0</v>
          </cell>
          <cell r="AJ1352">
            <v>0</v>
          </cell>
          <cell r="AK1352">
            <v>0</v>
          </cell>
          <cell r="AL1352">
            <v>0</v>
          </cell>
          <cell r="AM1352">
            <v>0</v>
          </cell>
          <cell r="AN1352">
            <v>0</v>
          </cell>
          <cell r="AO1352">
            <v>0</v>
          </cell>
          <cell r="AP1352">
            <v>0</v>
          </cell>
          <cell r="AQ1352">
            <v>0</v>
          </cell>
          <cell r="AR1352">
            <v>0</v>
          </cell>
          <cell r="AS1352">
            <v>0</v>
          </cell>
          <cell r="AT1352">
            <v>0</v>
          </cell>
        </row>
        <row r="1353">
          <cell r="A1353" t="str">
            <v>ULHP Physical Power ProductionIssuance of preferred stock (CF)</v>
          </cell>
          <cell r="B1353" t="str">
            <v>ULHP Physical Power Production</v>
          </cell>
          <cell r="C1353" t="str">
            <v>Issuance of preferred stock (CF)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  <cell r="AM1353">
            <v>0</v>
          </cell>
          <cell r="AN1353">
            <v>0</v>
          </cell>
          <cell r="AO1353">
            <v>0</v>
          </cell>
          <cell r="AP1353">
            <v>0</v>
          </cell>
          <cell r="AQ1353">
            <v>0</v>
          </cell>
          <cell r="AR1353">
            <v>0</v>
          </cell>
          <cell r="AS1353">
            <v>0</v>
          </cell>
          <cell r="AT1353">
            <v>0</v>
          </cell>
        </row>
        <row r="1354">
          <cell r="A1354" t="str">
            <v>ULHP Physical Power ProductionMaterials and Supplies</v>
          </cell>
          <cell r="B1354" t="str">
            <v>ULHP Physical Power Production</v>
          </cell>
          <cell r="C1354" t="str">
            <v>Materials and Supplies</v>
          </cell>
          <cell r="D1354">
            <v>0</v>
          </cell>
          <cell r="E1354">
            <v>0</v>
          </cell>
          <cell r="F1354">
            <v>0</v>
          </cell>
          <cell r="G1354">
            <v>5401.78</v>
          </cell>
          <cell r="H1354">
            <v>4729.78</v>
          </cell>
          <cell r="I1354">
            <v>5714.78</v>
          </cell>
          <cell r="J1354">
            <v>5714.78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8231.7870000000003</v>
          </cell>
          <cell r="X1354">
            <v>8238.777</v>
          </cell>
          <cell r="Y1354">
            <v>8238.777</v>
          </cell>
          <cell r="Z1354">
            <v>8238.777</v>
          </cell>
          <cell r="AA1354">
            <v>8238.777</v>
          </cell>
          <cell r="AB1354">
            <v>8238.777</v>
          </cell>
          <cell r="AC1354">
            <v>8238.777</v>
          </cell>
          <cell r="AD1354">
            <v>8238.777</v>
          </cell>
          <cell r="AE1354">
            <v>8238.777</v>
          </cell>
          <cell r="AF1354">
            <v>8238.777</v>
          </cell>
          <cell r="AG1354">
            <v>8238.777</v>
          </cell>
          <cell r="AH1354">
            <v>5401.78</v>
          </cell>
          <cell r="AI1354">
            <v>5345.78</v>
          </cell>
          <cell r="AJ1354">
            <v>5289.78</v>
          </cell>
          <cell r="AK1354">
            <v>5233.78</v>
          </cell>
          <cell r="AL1354">
            <v>5177.78</v>
          </cell>
          <cell r="AM1354">
            <v>5121.78</v>
          </cell>
          <cell r="AN1354">
            <v>5065.78</v>
          </cell>
          <cell r="AO1354">
            <v>5009.78</v>
          </cell>
          <cell r="AP1354">
            <v>4953.78</v>
          </cell>
          <cell r="AQ1354">
            <v>4897.78</v>
          </cell>
          <cell r="AR1354">
            <v>4841.78</v>
          </cell>
          <cell r="AS1354">
            <v>4785.78</v>
          </cell>
          <cell r="AT1354">
            <v>4729.78</v>
          </cell>
        </row>
        <row r="1355">
          <cell r="A1355" t="str">
            <v>ULHP Physical Power ProductionMaterials, supplies, and fuel (CF)</v>
          </cell>
          <cell r="B1355" t="str">
            <v>ULHP Physical Power Production</v>
          </cell>
          <cell r="C1355" t="str">
            <v>Materials, supplies, and fuel (CF)</v>
          </cell>
          <cell r="D1355">
            <v>0</v>
          </cell>
          <cell r="E1355">
            <v>0</v>
          </cell>
          <cell r="F1355">
            <v>0</v>
          </cell>
          <cell r="G1355">
            <v>81.56</v>
          </cell>
          <cell r="H1355">
            <v>156</v>
          </cell>
          <cell r="I1355">
            <v>-1106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81.56</v>
          </cell>
          <cell r="AI1355">
            <v>13</v>
          </cell>
          <cell r="AJ1355">
            <v>13</v>
          </cell>
          <cell r="AK1355">
            <v>13</v>
          </cell>
          <cell r="AL1355">
            <v>13</v>
          </cell>
          <cell r="AM1355">
            <v>13</v>
          </cell>
          <cell r="AN1355">
            <v>13</v>
          </cell>
          <cell r="AO1355">
            <v>13</v>
          </cell>
          <cell r="AP1355">
            <v>13</v>
          </cell>
          <cell r="AQ1355">
            <v>13</v>
          </cell>
          <cell r="AR1355">
            <v>13</v>
          </cell>
          <cell r="AS1355">
            <v>13</v>
          </cell>
          <cell r="AT1355">
            <v>13</v>
          </cell>
        </row>
        <row r="1356">
          <cell r="A1356" t="str">
            <v>ULHP Physical Power ProductionMinority Interest</v>
          </cell>
          <cell r="B1356" t="str">
            <v>ULHP Physical Power Production</v>
          </cell>
          <cell r="C1356" t="str">
            <v>Minority Interest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>
            <v>0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O1356">
            <v>0</v>
          </cell>
          <cell r="AP1356">
            <v>0</v>
          </cell>
          <cell r="AQ1356">
            <v>0</v>
          </cell>
          <cell r="AR1356">
            <v>0</v>
          </cell>
          <cell r="AS1356">
            <v>0</v>
          </cell>
          <cell r="AT1356">
            <v>0</v>
          </cell>
        </row>
        <row r="1357">
          <cell r="A1357" t="str">
            <v>ULHP Physical Power ProductionMinority Interest Balance</v>
          </cell>
          <cell r="B1357" t="str">
            <v>ULHP Physical Power Production</v>
          </cell>
          <cell r="C1357" t="str">
            <v>Minority Interest Balance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O1357">
            <v>0</v>
          </cell>
          <cell r="AP1357">
            <v>0</v>
          </cell>
          <cell r="AQ1357">
            <v>0</v>
          </cell>
          <cell r="AR1357">
            <v>0</v>
          </cell>
          <cell r="AS1357">
            <v>0</v>
          </cell>
          <cell r="AT1357">
            <v>0</v>
          </cell>
        </row>
        <row r="1358">
          <cell r="A1358" t="str">
            <v>ULHP Physical Power ProductionNatural Gas in Storage</v>
          </cell>
          <cell r="B1358" t="str">
            <v>ULHP Physical Power Production</v>
          </cell>
          <cell r="C1358" t="str">
            <v>Natural Gas in Storage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>
            <v>0</v>
          </cell>
          <cell r="AI1358">
            <v>0</v>
          </cell>
          <cell r="AJ1358">
            <v>0</v>
          </cell>
          <cell r="AK1358">
            <v>0</v>
          </cell>
          <cell r="AL1358">
            <v>0</v>
          </cell>
          <cell r="AM1358">
            <v>0</v>
          </cell>
          <cell r="AN1358">
            <v>0</v>
          </cell>
          <cell r="AO1358">
            <v>0</v>
          </cell>
          <cell r="AP1358">
            <v>0</v>
          </cell>
          <cell r="AQ1358">
            <v>0</v>
          </cell>
          <cell r="AR1358">
            <v>0</v>
          </cell>
          <cell r="AS1358">
            <v>0</v>
          </cell>
          <cell r="AT1358">
            <v>0</v>
          </cell>
        </row>
        <row r="1359">
          <cell r="A1359" t="str">
            <v>ULHP Physical Power ProductionNet cash provided by (used in) financing activities (CF)</v>
          </cell>
          <cell r="B1359" t="str">
            <v>ULHP Physical Power Production</v>
          </cell>
          <cell r="C1359" t="str">
            <v>Net cash provided by (used in) financing activities (CF)</v>
          </cell>
          <cell r="D1359">
            <v>0</v>
          </cell>
          <cell r="E1359">
            <v>0</v>
          </cell>
          <cell r="F1359">
            <v>0</v>
          </cell>
          <cell r="G1359">
            <v>11165.884593999999</v>
          </cell>
          <cell r="H1359">
            <v>-21600.67</v>
          </cell>
          <cell r="I1359">
            <v>-4610</v>
          </cell>
          <cell r="J1359">
            <v>4610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4300.1781700000001</v>
          </cell>
          <cell r="Z1359">
            <v>-2789.8508179999999</v>
          </cell>
          <cell r="AA1359">
            <v>2669.8250840000001</v>
          </cell>
          <cell r="AB1359">
            <v>1191.5367080000001</v>
          </cell>
          <cell r="AC1359">
            <v>-289.66430200000002</v>
          </cell>
          <cell r="AD1359">
            <v>272.96557899999999</v>
          </cell>
          <cell r="AE1359">
            <v>4582.3127869999998</v>
          </cell>
          <cell r="AF1359">
            <v>846.48085100000003</v>
          </cell>
          <cell r="AG1359">
            <v>-1825.3394659999999</v>
          </cell>
          <cell r="AH1359">
            <v>2207.44</v>
          </cell>
          <cell r="AI1359">
            <v>-53.677549999999997</v>
          </cell>
          <cell r="AJ1359">
            <v>-3775.5639849999998</v>
          </cell>
          <cell r="AK1359">
            <v>-2085.9317540000002</v>
          </cell>
          <cell r="AL1359">
            <v>122.119569</v>
          </cell>
          <cell r="AM1359">
            <v>-75.969099</v>
          </cell>
          <cell r="AN1359">
            <v>-2261.0583280000001</v>
          </cell>
          <cell r="AO1359">
            <v>-4693.189351</v>
          </cell>
          <cell r="AP1359">
            <v>-4954.2736869999999</v>
          </cell>
          <cell r="AQ1359">
            <v>-3823.1258149999999</v>
          </cell>
          <cell r="AR1359">
            <v>0</v>
          </cell>
          <cell r="AS1359">
            <v>0</v>
          </cell>
          <cell r="AT1359">
            <v>0</v>
          </cell>
        </row>
        <row r="1360">
          <cell r="A1360" t="str">
            <v>ULHP Physical Power ProductionNet cash provided by (used in) investing activities (CF)</v>
          </cell>
          <cell r="B1360" t="str">
            <v>ULHP Physical Power Production</v>
          </cell>
          <cell r="C1360" t="str">
            <v>Net cash provided by (used in) investing activities (CF)</v>
          </cell>
          <cell r="D1360">
            <v>0</v>
          </cell>
          <cell r="E1360">
            <v>0</v>
          </cell>
          <cell r="F1360">
            <v>0</v>
          </cell>
          <cell r="G1360">
            <v>-28645.354468000001</v>
          </cell>
          <cell r="H1360">
            <v>-13018.51303</v>
          </cell>
          <cell r="I1360">
            <v>-22311.008170000001</v>
          </cell>
          <cell r="J1360">
            <v>-6603.5926499999996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-4153.2020380000004</v>
          </cell>
          <cell r="Z1360">
            <v>-3660.6261410000002</v>
          </cell>
          <cell r="AA1360">
            <v>-4355.0366899999999</v>
          </cell>
          <cell r="AB1360">
            <v>-2866.9842789999998</v>
          </cell>
          <cell r="AC1360">
            <v>-2610.7968000000001</v>
          </cell>
          <cell r="AD1360">
            <v>-2433.437911</v>
          </cell>
          <cell r="AE1360">
            <v>-2646.9709979999998</v>
          </cell>
          <cell r="AF1360">
            <v>-2242.981284</v>
          </cell>
          <cell r="AG1360">
            <v>-1892.558327</v>
          </cell>
          <cell r="AH1360">
            <v>-1782.76</v>
          </cell>
          <cell r="AI1360">
            <v>-3282.3243299999999</v>
          </cell>
          <cell r="AJ1360">
            <v>-623.29271000000006</v>
          </cell>
          <cell r="AK1360">
            <v>-1101.99172</v>
          </cell>
          <cell r="AL1360">
            <v>-2715.4310099999998</v>
          </cell>
          <cell r="AM1360">
            <v>-835.59244000000001</v>
          </cell>
          <cell r="AN1360">
            <v>-645.48809000000006</v>
          </cell>
          <cell r="AO1360">
            <v>-182.58778000000001</v>
          </cell>
          <cell r="AP1360">
            <v>-207.54519999999999</v>
          </cell>
          <cell r="AQ1360">
            <v>-157.74090000000001</v>
          </cell>
          <cell r="AR1360">
            <v>-1296.88906</v>
          </cell>
          <cell r="AS1360">
            <v>-1073.1600000000001</v>
          </cell>
          <cell r="AT1360">
            <v>-896.46978999999999</v>
          </cell>
        </row>
        <row r="1361">
          <cell r="A1361" t="str">
            <v>ULHP Physical Power ProductionNet cash provided by (used in) operating activities (CF)</v>
          </cell>
          <cell r="B1361" t="str">
            <v>ULHP Physical Power Production</v>
          </cell>
          <cell r="C1361" t="str">
            <v>Net cash provided by (used in) operating activities (CF)</v>
          </cell>
          <cell r="D1361">
            <v>7.6199999999999998E-4</v>
          </cell>
          <cell r="E1361">
            <v>0</v>
          </cell>
          <cell r="F1361">
            <v>0</v>
          </cell>
          <cell r="G1361">
            <v>13497.655499</v>
          </cell>
          <cell r="H1361">
            <v>41897.304387999997</v>
          </cell>
          <cell r="I1361">
            <v>46752.604194</v>
          </cell>
          <cell r="J1361">
            <v>42043.160448000002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842.12123699999995</v>
          </cell>
          <cell r="Z1361">
            <v>1479.565216</v>
          </cell>
          <cell r="AA1361">
            <v>1685.211607</v>
          </cell>
          <cell r="AB1361">
            <v>1675.4475709999999</v>
          </cell>
          <cell r="AC1361">
            <v>2900.4611020000002</v>
          </cell>
          <cell r="AD1361">
            <v>2160.4723319999998</v>
          </cell>
          <cell r="AE1361">
            <v>-1935.3417890000001</v>
          </cell>
          <cell r="AF1361">
            <v>1396.500432</v>
          </cell>
          <cell r="AG1361">
            <v>3717.8977920000002</v>
          </cell>
          <cell r="AH1361">
            <v>-424.68</v>
          </cell>
          <cell r="AI1361">
            <v>3339.0178799999999</v>
          </cell>
          <cell r="AJ1361">
            <v>4401.872695</v>
          </cell>
          <cell r="AK1361">
            <v>3190.9394739999998</v>
          </cell>
          <cell r="AL1361">
            <v>2596.3274409999999</v>
          </cell>
          <cell r="AM1361">
            <v>914.577539</v>
          </cell>
          <cell r="AN1361">
            <v>2909.562418</v>
          </cell>
          <cell r="AO1361">
            <v>4878.7931310000004</v>
          </cell>
          <cell r="AP1361">
            <v>5164.834887</v>
          </cell>
          <cell r="AQ1361">
            <v>6075.711276</v>
          </cell>
          <cell r="AR1361">
            <v>2554.6690469999999</v>
          </cell>
          <cell r="AS1361">
            <v>2604.2467860000002</v>
          </cell>
          <cell r="AT1361">
            <v>3266.7518129999999</v>
          </cell>
        </row>
        <row r="1362">
          <cell r="A1362" t="str">
            <v>ULHP Physical Power ProductionNet income (CF)</v>
          </cell>
          <cell r="B1362" t="str">
            <v>ULHP Physical Power Production</v>
          </cell>
          <cell r="C1362" t="str">
            <v>Net income (CF)</v>
          </cell>
          <cell r="D1362">
            <v>-5466.3984780000001</v>
          </cell>
          <cell r="E1362">
            <v>0</v>
          </cell>
          <cell r="F1362">
            <v>0</v>
          </cell>
          <cell r="G1362">
            <v>775.62913800000001</v>
          </cell>
          <cell r="H1362">
            <v>21162.161674999999</v>
          </cell>
          <cell r="I1362">
            <v>22002.109982000002</v>
          </cell>
          <cell r="J1362">
            <v>19976.848953000001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1384.0866040000001</v>
          </cell>
          <cell r="Z1362">
            <v>-1049.698296</v>
          </cell>
          <cell r="AA1362">
            <v>-267.56102600000003</v>
          </cell>
          <cell r="AB1362">
            <v>-313.94970499999999</v>
          </cell>
          <cell r="AC1362">
            <v>-273.41778099999999</v>
          </cell>
          <cell r="AD1362">
            <v>20.433633</v>
          </cell>
          <cell r="AE1362">
            <v>-328.28411799999998</v>
          </cell>
          <cell r="AF1362">
            <v>-164.76236800000001</v>
          </cell>
          <cell r="AG1362">
            <v>300.472194</v>
          </cell>
          <cell r="AH1362">
            <v>1468.31</v>
          </cell>
          <cell r="AI1362">
            <v>1528.735809</v>
          </cell>
          <cell r="AJ1362">
            <v>1856.666661</v>
          </cell>
          <cell r="AK1362">
            <v>2708.5858269999999</v>
          </cell>
          <cell r="AL1362">
            <v>1079.612691</v>
          </cell>
          <cell r="AM1362">
            <v>-1995.8505970000001</v>
          </cell>
          <cell r="AN1362">
            <v>2522.2873370000002</v>
          </cell>
          <cell r="AO1362">
            <v>4534.0406789999997</v>
          </cell>
          <cell r="AP1362">
            <v>4234.0599039999997</v>
          </cell>
          <cell r="AQ1362">
            <v>1085.0400380000001</v>
          </cell>
          <cell r="AR1362">
            <v>186.94403500000001</v>
          </cell>
          <cell r="AS1362">
            <v>1114.763301</v>
          </cell>
          <cell r="AT1362">
            <v>2307.275991</v>
          </cell>
        </row>
        <row r="1363">
          <cell r="A1363" t="str">
            <v>ULHP Physical Power ProductionNet Income (Utility &amp; Non-Utility)</v>
          </cell>
          <cell r="B1363" t="str">
            <v>ULHP Physical Power Production</v>
          </cell>
          <cell r="C1363" t="str">
            <v>Net Income (Utility &amp; Non-Utility)</v>
          </cell>
          <cell r="D1363">
            <v>-5465.3265119999996</v>
          </cell>
          <cell r="E1363">
            <v>-870.18499999999995</v>
          </cell>
          <cell r="F1363">
            <v>2602.4259999999999</v>
          </cell>
          <cell r="G1363">
            <v>-14631.426567</v>
          </cell>
          <cell r="H1363">
            <v>21162.161674999999</v>
          </cell>
          <cell r="I1363">
            <v>22002.109982000002</v>
          </cell>
          <cell r="J1363">
            <v>19976.848953000001</v>
          </cell>
          <cell r="K1363">
            <v>0</v>
          </cell>
          <cell r="L1363">
            <v>0</v>
          </cell>
          <cell r="M1363">
            <v>0</v>
          </cell>
          <cell r="N1363">
            <v>141.327</v>
          </cell>
          <cell r="O1363">
            <v>460.49700000000001</v>
          </cell>
          <cell r="P1363">
            <v>-194.21700000000001</v>
          </cell>
          <cell r="Q1363">
            <v>-153.417</v>
          </cell>
          <cell r="R1363">
            <v>-548.13400000000001</v>
          </cell>
          <cell r="S1363">
            <v>1987.21</v>
          </cell>
          <cell r="T1363">
            <v>152.94300000000001</v>
          </cell>
          <cell r="U1363">
            <v>1329.4169999999999</v>
          </cell>
          <cell r="V1363">
            <v>-573.20000000000005</v>
          </cell>
          <cell r="W1363">
            <v>2956.5410000000002</v>
          </cell>
          <cell r="X1363">
            <v>-583.72299999999996</v>
          </cell>
          <cell r="Y1363">
            <v>-774.75771399999996</v>
          </cell>
          <cell r="Z1363">
            <v>-4750.8971540000002</v>
          </cell>
          <cell r="AA1363">
            <v>-887.55650800000001</v>
          </cell>
          <cell r="AB1363">
            <v>-1613.0700489999999</v>
          </cell>
          <cell r="AC1363">
            <v>-1976.5360270000001</v>
          </cell>
          <cell r="AD1363">
            <v>-1445.6206749999999</v>
          </cell>
          <cell r="AE1363">
            <v>-1126.8890260000001</v>
          </cell>
          <cell r="AF1363">
            <v>-1317.1270810000001</v>
          </cell>
          <cell r="AG1363">
            <v>-1622.6403339999999</v>
          </cell>
          <cell r="AH1363">
            <v>-1489.15</v>
          </cell>
          <cell r="AI1363">
            <v>1528.735809</v>
          </cell>
          <cell r="AJ1363">
            <v>1856.666661</v>
          </cell>
          <cell r="AK1363">
            <v>2708.5858269999999</v>
          </cell>
          <cell r="AL1363">
            <v>1079.612691</v>
          </cell>
          <cell r="AM1363">
            <v>-1995.8505970000001</v>
          </cell>
          <cell r="AN1363">
            <v>2522.2873370000002</v>
          </cell>
          <cell r="AO1363">
            <v>4534.0406789999997</v>
          </cell>
          <cell r="AP1363">
            <v>4234.0599039999997</v>
          </cell>
          <cell r="AQ1363">
            <v>1085.0400380000001</v>
          </cell>
          <cell r="AR1363">
            <v>186.94403500000001</v>
          </cell>
          <cell r="AS1363">
            <v>1114.763301</v>
          </cell>
          <cell r="AT1363">
            <v>2307.275991</v>
          </cell>
        </row>
        <row r="1364">
          <cell r="A1364" t="str">
            <v>ULHP Physical Power ProductionNet increase (decrease) in cash and cash equivalents (CF)</v>
          </cell>
          <cell r="B1364" t="str">
            <v>ULHP Physical Power Production</v>
          </cell>
          <cell r="C1364" t="str">
            <v>Net increase (decrease) in cash and cash equivalents (CF)</v>
          </cell>
          <cell r="D1364">
            <v>7.6199999999999998E-4</v>
          </cell>
          <cell r="E1364">
            <v>0</v>
          </cell>
          <cell r="F1364">
            <v>0</v>
          </cell>
          <cell r="G1364">
            <v>-3981.8143749999999</v>
          </cell>
          <cell r="H1364">
            <v>7278.1213580000003</v>
          </cell>
          <cell r="I1364">
            <v>19831.596023999999</v>
          </cell>
          <cell r="J1364">
            <v>40049.567797999996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989.09736899999996</v>
          </cell>
          <cell r="Z1364">
            <v>-4970.9117429999997</v>
          </cell>
          <cell r="AA1364">
            <v>9.9999999999999995E-7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-9.9999999999999995E-7</v>
          </cell>
          <cell r="AH1364">
            <v>0</v>
          </cell>
          <cell r="AI1364">
            <v>3.016</v>
          </cell>
          <cell r="AJ1364">
            <v>3.016</v>
          </cell>
          <cell r="AK1364">
            <v>3.016</v>
          </cell>
          <cell r="AL1364">
            <v>3.016</v>
          </cell>
          <cell r="AM1364">
            <v>3.016</v>
          </cell>
          <cell r="AN1364">
            <v>3.016</v>
          </cell>
          <cell r="AO1364">
            <v>3.016</v>
          </cell>
          <cell r="AP1364">
            <v>3.016</v>
          </cell>
          <cell r="AQ1364">
            <v>2094.8445609999999</v>
          </cell>
          <cell r="AR1364">
            <v>1257.7799869999999</v>
          </cell>
          <cell r="AS1364">
            <v>1531.0867860000001</v>
          </cell>
          <cell r="AT1364">
            <v>2370.2820230000002</v>
          </cell>
        </row>
        <row r="1365">
          <cell r="A1365" t="str">
            <v>ULHP Physical Power ProductionNet Property, Plant &amp; Equipment</v>
          </cell>
          <cell r="B1365" t="str">
            <v>ULHP Physical Power Production</v>
          </cell>
          <cell r="C1365" t="str">
            <v>Net Property, Plant &amp; Equipment</v>
          </cell>
          <cell r="D1365">
            <v>0</v>
          </cell>
          <cell r="E1365">
            <v>0</v>
          </cell>
          <cell r="F1365">
            <v>31.91</v>
          </cell>
          <cell r="G1365">
            <v>375442.18</v>
          </cell>
          <cell r="H1365">
            <v>368969.74583999999</v>
          </cell>
          <cell r="I1365">
            <v>372117.86333000002</v>
          </cell>
          <cell r="J1365">
            <v>359121.59029000002</v>
          </cell>
          <cell r="K1365">
            <v>0</v>
          </cell>
          <cell r="L1365">
            <v>0</v>
          </cell>
          <cell r="M1365">
            <v>0</v>
          </cell>
          <cell r="N1365">
            <v>3.8940000000000001</v>
          </cell>
          <cell r="O1365">
            <v>7.4779999999999998</v>
          </cell>
          <cell r="P1365">
            <v>11.21</v>
          </cell>
          <cell r="Q1365">
            <v>14.491</v>
          </cell>
          <cell r="R1365">
            <v>18.477</v>
          </cell>
          <cell r="S1365">
            <v>22.204999999999998</v>
          </cell>
          <cell r="T1365">
            <v>25.923999999999999</v>
          </cell>
          <cell r="U1365">
            <v>28.795000000000002</v>
          </cell>
          <cell r="V1365">
            <v>31.91</v>
          </cell>
          <cell r="W1365">
            <v>375038.06199999998</v>
          </cell>
          <cell r="X1365">
            <v>374286.19099999999</v>
          </cell>
          <cell r="Y1365">
            <v>376410.79641000001</v>
          </cell>
          <cell r="Z1365">
            <v>377798.25224</v>
          </cell>
          <cell r="AA1365">
            <v>381184.33902999997</v>
          </cell>
          <cell r="AB1365">
            <v>381206.70481000002</v>
          </cell>
          <cell r="AC1365">
            <v>380964.09327999997</v>
          </cell>
          <cell r="AD1365">
            <v>380347.06007000001</v>
          </cell>
          <cell r="AE1365">
            <v>379339.73609999998</v>
          </cell>
          <cell r="AF1365">
            <v>378204.92168000003</v>
          </cell>
          <cell r="AG1365">
            <v>376826.31005999999</v>
          </cell>
          <cell r="AH1365">
            <v>375442.18</v>
          </cell>
          <cell r="AI1365">
            <v>377104.25839999999</v>
          </cell>
          <cell r="AJ1365">
            <v>376107.19488999998</v>
          </cell>
          <cell r="AK1365">
            <v>375588.74786</v>
          </cell>
          <cell r="AL1365">
            <v>376683.65762000001</v>
          </cell>
          <cell r="AM1365">
            <v>375898.64632</v>
          </cell>
          <cell r="AN1365">
            <v>374922.01267000003</v>
          </cell>
          <cell r="AO1365">
            <v>373478.39009</v>
          </cell>
          <cell r="AP1365">
            <v>372059.62456000003</v>
          </cell>
          <cell r="AQ1365">
            <v>370590.86585</v>
          </cell>
          <cell r="AR1365">
            <v>370259.95175000001</v>
          </cell>
          <cell r="AS1365">
            <v>369704.49385000003</v>
          </cell>
          <cell r="AT1365">
            <v>368969.74583999999</v>
          </cell>
        </row>
        <row r="1366">
          <cell r="A1366" t="str">
            <v>ULHP Physical Power ProductionNotes Payable - to affiliated companies</v>
          </cell>
          <cell r="B1366" t="str">
            <v>ULHP Physical Power Production</v>
          </cell>
          <cell r="C1366" t="str">
            <v>Notes Payable - to affiliated companies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H1366">
            <v>0</v>
          </cell>
          <cell r="AI1366">
            <v>0</v>
          </cell>
          <cell r="AJ1366">
            <v>0</v>
          </cell>
          <cell r="AK1366">
            <v>0</v>
          </cell>
          <cell r="AL1366">
            <v>0</v>
          </cell>
          <cell r="AM1366">
            <v>0</v>
          </cell>
          <cell r="AN1366">
            <v>0</v>
          </cell>
          <cell r="AO1366">
            <v>0</v>
          </cell>
          <cell r="AP1366">
            <v>0</v>
          </cell>
          <cell r="AQ1366">
            <v>0</v>
          </cell>
          <cell r="AR1366">
            <v>0</v>
          </cell>
          <cell r="AS1366">
            <v>0</v>
          </cell>
          <cell r="AT1366">
            <v>0</v>
          </cell>
        </row>
        <row r="1367">
          <cell r="A1367" t="str">
            <v>ULHP Physical Power ProductionNotes payable &amp; other short term obligations</v>
          </cell>
          <cell r="B1367" t="str">
            <v>ULHP Physical Power Production</v>
          </cell>
          <cell r="C1367" t="str">
            <v>Notes payable &amp; other short term obligations</v>
          </cell>
          <cell r="D1367">
            <v>0</v>
          </cell>
          <cell r="E1367">
            <v>0</v>
          </cell>
          <cell r="F1367">
            <v>0</v>
          </cell>
          <cell r="G1367">
            <v>21600.67</v>
          </cell>
          <cell r="H1367">
            <v>0</v>
          </cell>
          <cell r="I1367">
            <v>-4610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4530.615033</v>
          </cell>
          <cell r="AA1367">
            <v>7200.4401159999998</v>
          </cell>
          <cell r="AB1367">
            <v>12099.22682</v>
          </cell>
          <cell r="AC1367">
            <v>11809.562519999999</v>
          </cell>
          <cell r="AD1367">
            <v>12082.5281</v>
          </cell>
          <cell r="AE1367">
            <v>16664.840889999999</v>
          </cell>
          <cell r="AF1367">
            <v>17511.321739999999</v>
          </cell>
          <cell r="AG1367">
            <v>15685.98227</v>
          </cell>
          <cell r="AH1367">
            <v>21600.67</v>
          </cell>
          <cell r="AI1367">
            <v>0</v>
          </cell>
          <cell r="AJ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O1367">
            <v>0</v>
          </cell>
          <cell r="AP1367">
            <v>0</v>
          </cell>
          <cell r="AQ1367">
            <v>0</v>
          </cell>
          <cell r="AR1367">
            <v>0</v>
          </cell>
          <cell r="AS1367">
            <v>0</v>
          </cell>
          <cell r="AT1367">
            <v>0</v>
          </cell>
        </row>
        <row r="1368">
          <cell r="A1368" t="str">
            <v>ULHP Physical Power ProductionNotes Receivable</v>
          </cell>
          <cell r="B1368" t="str">
            <v>ULHP Physical Power Production</v>
          </cell>
          <cell r="C1368" t="str">
            <v>Notes Receivable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H1368">
            <v>0</v>
          </cell>
          <cell r="AI1368">
            <v>0</v>
          </cell>
          <cell r="AJ1368">
            <v>0</v>
          </cell>
          <cell r="AK1368">
            <v>0</v>
          </cell>
          <cell r="AL1368">
            <v>0</v>
          </cell>
          <cell r="AM1368">
            <v>0</v>
          </cell>
          <cell r="AN1368">
            <v>0</v>
          </cell>
          <cell r="AO1368">
            <v>0</v>
          </cell>
          <cell r="AP1368">
            <v>0</v>
          </cell>
          <cell r="AQ1368">
            <v>0</v>
          </cell>
          <cell r="AR1368">
            <v>0</v>
          </cell>
          <cell r="AS1368">
            <v>0</v>
          </cell>
          <cell r="AT1368">
            <v>0</v>
          </cell>
        </row>
        <row r="1369">
          <cell r="A1369" t="str">
            <v>ULHP Physical Power ProductionNotes Receivable - From Affiliated Companies</v>
          </cell>
          <cell r="B1369" t="str">
            <v>ULHP Physical Power Production</v>
          </cell>
          <cell r="C1369" t="str">
            <v>Notes Receivable - From Affiliated Companies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P1369">
            <v>0</v>
          </cell>
          <cell r="AQ1369">
            <v>0</v>
          </cell>
          <cell r="AR1369">
            <v>0</v>
          </cell>
          <cell r="AS1369">
            <v>0</v>
          </cell>
          <cell r="AT1369">
            <v>0</v>
          </cell>
        </row>
        <row r="1370">
          <cell r="A1370" t="str">
            <v>ULHP Physical Power ProductionOff-System Sales</v>
          </cell>
          <cell r="B1370" t="str">
            <v>ULHP Physical Power Production</v>
          </cell>
          <cell r="C1370" t="str">
            <v>Off-System Sales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  <cell r="AP1370">
            <v>0</v>
          </cell>
          <cell r="AQ1370">
            <v>0</v>
          </cell>
          <cell r="AR1370">
            <v>0</v>
          </cell>
          <cell r="AS1370">
            <v>0</v>
          </cell>
          <cell r="AT1370">
            <v>0</v>
          </cell>
        </row>
        <row r="1371">
          <cell r="A1371" t="str">
            <v>ULHP Physical Power ProductionOperating Income (Utility Only)</v>
          </cell>
          <cell r="B1371" t="str">
            <v>ULHP Physical Power Production</v>
          </cell>
          <cell r="C1371" t="str">
            <v>Operating Income (Utility Only)</v>
          </cell>
          <cell r="D1371">
            <v>2582.2526269999998</v>
          </cell>
          <cell r="E1371">
            <v>-2863.2910000000002</v>
          </cell>
          <cell r="F1371">
            <v>2602.4259999999999</v>
          </cell>
          <cell r="G1371">
            <v>-4487.4542069999998</v>
          </cell>
          <cell r="H1371">
            <v>20270.491372</v>
          </cell>
          <cell r="I1371">
            <v>20905.848147000001</v>
          </cell>
          <cell r="J1371">
            <v>19240.930584999998</v>
          </cell>
          <cell r="K1371">
            <v>0</v>
          </cell>
          <cell r="L1371">
            <v>0</v>
          </cell>
          <cell r="M1371">
            <v>0</v>
          </cell>
          <cell r="N1371">
            <v>141.327</v>
          </cell>
          <cell r="O1371">
            <v>460.49700000000001</v>
          </cell>
          <cell r="P1371">
            <v>-194.21700000000001</v>
          </cell>
          <cell r="Q1371">
            <v>-153.417</v>
          </cell>
          <cell r="R1371">
            <v>-548.13400000000001</v>
          </cell>
          <cell r="S1371">
            <v>1987.21</v>
          </cell>
          <cell r="T1371">
            <v>152.94300000000001</v>
          </cell>
          <cell r="U1371">
            <v>1329.4169999999999</v>
          </cell>
          <cell r="V1371">
            <v>-573.20000000000005</v>
          </cell>
          <cell r="W1371">
            <v>3222.73</v>
          </cell>
          <cell r="X1371">
            <v>-142.46199999999999</v>
          </cell>
          <cell r="Y1371">
            <v>183.273515</v>
          </cell>
          <cell r="Z1371">
            <v>-3892.3301719999999</v>
          </cell>
          <cell r="AA1371">
            <v>-16.030919999999998</v>
          </cell>
          <cell r="AB1371">
            <v>-692.18104000000005</v>
          </cell>
          <cell r="AC1371">
            <v>-1015.586766</v>
          </cell>
          <cell r="AD1371">
            <v>-480.96962000000002</v>
          </cell>
          <cell r="AE1371">
            <v>-155.35709700000001</v>
          </cell>
          <cell r="AF1371">
            <v>-335.89921500000003</v>
          </cell>
          <cell r="AG1371">
            <v>-643.50089300000002</v>
          </cell>
          <cell r="AH1371">
            <v>-519.14</v>
          </cell>
          <cell r="AI1371">
            <v>1474.03712</v>
          </cell>
          <cell r="AJ1371">
            <v>1792.1012009999999</v>
          </cell>
          <cell r="AK1371">
            <v>2640.703966</v>
          </cell>
          <cell r="AL1371">
            <v>1003.908771</v>
          </cell>
          <cell r="AM1371">
            <v>-2077.2063979999998</v>
          </cell>
          <cell r="AN1371">
            <v>2444.9119169999999</v>
          </cell>
          <cell r="AO1371">
            <v>4453.1198789999999</v>
          </cell>
          <cell r="AP1371">
            <v>4160.1791130000001</v>
          </cell>
          <cell r="AQ1371">
            <v>1012.750187</v>
          </cell>
          <cell r="AR1371">
            <v>114.749225</v>
          </cell>
          <cell r="AS1371">
            <v>1041.87563</v>
          </cell>
          <cell r="AT1371">
            <v>2209.36076</v>
          </cell>
        </row>
        <row r="1372">
          <cell r="A1372" t="str">
            <v>ULHP Physical Power ProductionOther - Net Total</v>
          </cell>
          <cell r="B1372" t="str">
            <v>ULHP Physical Power Production</v>
          </cell>
          <cell r="C1372" t="str">
            <v>Other - Net Total</v>
          </cell>
          <cell r="D1372">
            <v>-12.938599999999999</v>
          </cell>
          <cell r="E1372">
            <v>-18.521999999999998</v>
          </cell>
          <cell r="F1372">
            <v>0</v>
          </cell>
          <cell r="G1372">
            <v>-30.25582</v>
          </cell>
          <cell r="H1372">
            <v>-44.733679000000002</v>
          </cell>
          <cell r="I1372">
            <v>-45.404684000000003</v>
          </cell>
          <cell r="J1372">
            <v>-46.085754999999999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-0.372</v>
          </cell>
          <cell r="X1372">
            <v>-0.72</v>
          </cell>
          <cell r="Y1372">
            <v>-6.59598</v>
          </cell>
          <cell r="Z1372">
            <v>-6.59598</v>
          </cell>
          <cell r="AA1372">
            <v>-6.59598</v>
          </cell>
          <cell r="AB1372">
            <v>-6.59598</v>
          </cell>
          <cell r="AC1372">
            <v>0.65402000000000005</v>
          </cell>
          <cell r="AD1372">
            <v>-6.59598</v>
          </cell>
          <cell r="AE1372">
            <v>-6.59598</v>
          </cell>
          <cell r="AF1372">
            <v>-6.59598</v>
          </cell>
          <cell r="AG1372">
            <v>-6.59598</v>
          </cell>
          <cell r="AH1372">
            <v>22.95</v>
          </cell>
          <cell r="AI1372">
            <v>-8.4415619999999993</v>
          </cell>
          <cell r="AJ1372">
            <v>-6.6949199999999998</v>
          </cell>
          <cell r="AK1372">
            <v>-6.6949199999999998</v>
          </cell>
          <cell r="AL1372">
            <v>-6.6949199999999998</v>
          </cell>
          <cell r="AM1372">
            <v>-6.6949199999999998</v>
          </cell>
          <cell r="AN1372">
            <v>-6.6949199999999998</v>
          </cell>
          <cell r="AO1372">
            <v>0.66383000000000003</v>
          </cell>
          <cell r="AP1372">
            <v>-6.6949199999999998</v>
          </cell>
          <cell r="AQ1372">
            <v>-6.6949199999999998</v>
          </cell>
          <cell r="AR1372">
            <v>-6.6949199999999998</v>
          </cell>
          <cell r="AS1372">
            <v>-6.6949199999999998</v>
          </cell>
          <cell r="AT1372">
            <v>23.29833</v>
          </cell>
        </row>
        <row r="1373">
          <cell r="A1373" t="str">
            <v>ULHP Physical Power ProductionOther - Non-Current Liabilities</v>
          </cell>
          <cell r="B1373" t="str">
            <v>ULHP Physical Power Production</v>
          </cell>
          <cell r="C1373" t="str">
            <v>Other - Non-Current Liabilities</v>
          </cell>
          <cell r="D1373">
            <v>3349.2102049999999</v>
          </cell>
          <cell r="E1373">
            <v>2505.5569999999998</v>
          </cell>
          <cell r="F1373">
            <v>0</v>
          </cell>
          <cell r="G1373">
            <v>2134.09</v>
          </cell>
          <cell r="H1373">
            <v>2231.9259999999999</v>
          </cell>
          <cell r="I1373">
            <v>2343.3760000000002</v>
          </cell>
          <cell r="J1373">
            <v>2563.8760000000002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1783.3</v>
          </cell>
          <cell r="X1373">
            <v>2056.4969999999998</v>
          </cell>
          <cell r="Y1373">
            <v>2064.0949999999998</v>
          </cell>
          <cell r="Z1373">
            <v>2071.7280000000001</v>
          </cell>
          <cell r="AA1373">
            <v>2079.3960000000002</v>
          </cell>
          <cell r="AB1373">
            <v>2087.1</v>
          </cell>
          <cell r="AC1373">
            <v>2094.84</v>
          </cell>
          <cell r="AD1373">
            <v>2102.616</v>
          </cell>
          <cell r="AE1373">
            <v>2110.4279999999999</v>
          </cell>
          <cell r="AF1373">
            <v>2118.2759999999998</v>
          </cell>
          <cell r="AG1373">
            <v>2126.1610000000001</v>
          </cell>
          <cell r="AH1373">
            <v>2134.09</v>
          </cell>
          <cell r="AI1373">
            <v>2142.2429999999999</v>
          </cell>
          <cell r="AJ1373">
            <v>2150.3960000000002</v>
          </cell>
          <cell r="AK1373">
            <v>2158.549</v>
          </cell>
          <cell r="AL1373">
            <v>2166.7020000000002</v>
          </cell>
          <cell r="AM1373">
            <v>2174.855</v>
          </cell>
          <cell r="AN1373">
            <v>2183.0079999999998</v>
          </cell>
          <cell r="AO1373">
            <v>2191.1610000000001</v>
          </cell>
          <cell r="AP1373">
            <v>2199.3139999999999</v>
          </cell>
          <cell r="AQ1373">
            <v>2207.4670000000001</v>
          </cell>
          <cell r="AR1373">
            <v>2215.62</v>
          </cell>
          <cell r="AS1373">
            <v>2223.7730000000001</v>
          </cell>
          <cell r="AT1373">
            <v>2231.9259999999999</v>
          </cell>
        </row>
        <row r="1374">
          <cell r="A1374" t="str">
            <v>ULHP Physical Power ProductionOther Assets - Other</v>
          </cell>
          <cell r="B1374" t="str">
            <v>ULHP Physical Power Production</v>
          </cell>
          <cell r="C1374" t="str">
            <v>Other Assets - Other</v>
          </cell>
          <cell r="D1374">
            <v>0</v>
          </cell>
          <cell r="E1374">
            <v>0</v>
          </cell>
          <cell r="F1374">
            <v>0</v>
          </cell>
          <cell r="G1374">
            <v>1123.97</v>
          </cell>
          <cell r="H1374">
            <v>1123.97</v>
          </cell>
          <cell r="I1374">
            <v>1123.97</v>
          </cell>
          <cell r="J1374">
            <v>1123.97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38.692</v>
          </cell>
          <cell r="X1374">
            <v>80.481999999999999</v>
          </cell>
          <cell r="Y1374">
            <v>1124.20625</v>
          </cell>
          <cell r="Z1374">
            <v>1124.1804999999999</v>
          </cell>
          <cell r="AA1374">
            <v>1124.1547499999999</v>
          </cell>
          <cell r="AB1374">
            <v>1124.1289999999999</v>
          </cell>
          <cell r="AC1374">
            <v>1124.1032499999999</v>
          </cell>
          <cell r="AD1374">
            <v>1124.0775000000001</v>
          </cell>
          <cell r="AE1374">
            <v>1124.0517500000001</v>
          </cell>
          <cell r="AF1374">
            <v>1124.0260000000001</v>
          </cell>
          <cell r="AG1374">
            <v>1124.0002500000001</v>
          </cell>
          <cell r="AH1374">
            <v>1123.97</v>
          </cell>
          <cell r="AI1374">
            <v>1123.97</v>
          </cell>
          <cell r="AJ1374">
            <v>1123.97</v>
          </cell>
          <cell r="AK1374">
            <v>1123.97</v>
          </cell>
          <cell r="AL1374">
            <v>1123.97</v>
          </cell>
          <cell r="AM1374">
            <v>1123.97</v>
          </cell>
          <cell r="AN1374">
            <v>1123.97</v>
          </cell>
          <cell r="AO1374">
            <v>1123.97</v>
          </cell>
          <cell r="AP1374">
            <v>1123.97</v>
          </cell>
          <cell r="AQ1374">
            <v>1123.97</v>
          </cell>
          <cell r="AR1374">
            <v>1123.97</v>
          </cell>
          <cell r="AS1374">
            <v>1123.97</v>
          </cell>
          <cell r="AT1374">
            <v>1123.97</v>
          </cell>
        </row>
        <row r="1375">
          <cell r="A1375" t="str">
            <v>ULHP Physical Power ProductionOther assets (CF)</v>
          </cell>
          <cell r="B1375" t="str">
            <v>ULHP Physical Power Production</v>
          </cell>
          <cell r="C1375" t="str">
            <v>Other assets (CF)</v>
          </cell>
          <cell r="D1375">
            <v>9341.2715819999994</v>
          </cell>
          <cell r="E1375">
            <v>0</v>
          </cell>
          <cell r="F1375">
            <v>0</v>
          </cell>
          <cell r="G1375">
            <v>-2184.3366649999998</v>
          </cell>
          <cell r="H1375">
            <v>-1245.9024770000001</v>
          </cell>
          <cell r="I1375">
            <v>-295.93746800000002</v>
          </cell>
          <cell r="J1375">
            <v>-240.79819499999999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-3721.5591690000001</v>
          </cell>
          <cell r="Z1375">
            <v>-2448.8632600000001</v>
          </cell>
          <cell r="AA1375">
            <v>-2090.5507160000002</v>
          </cell>
          <cell r="AB1375">
            <v>-252.550633</v>
          </cell>
          <cell r="AC1375">
            <v>16.865490999999999</v>
          </cell>
          <cell r="AD1375">
            <v>6.285469</v>
          </cell>
          <cell r="AE1375">
            <v>69.921398999999994</v>
          </cell>
          <cell r="AF1375">
            <v>726.07050300000003</v>
          </cell>
          <cell r="AG1375">
            <v>2152.8642500000001</v>
          </cell>
          <cell r="AH1375">
            <v>3357.18</v>
          </cell>
          <cell r="AI1375">
            <v>-64.546858999999998</v>
          </cell>
          <cell r="AJ1375">
            <v>670.26681299999996</v>
          </cell>
          <cell r="AK1375">
            <v>-1392.669103</v>
          </cell>
          <cell r="AL1375">
            <v>-358.3895</v>
          </cell>
          <cell r="AM1375">
            <v>1035.2413959999999</v>
          </cell>
          <cell r="AN1375">
            <v>-1489.4296589999999</v>
          </cell>
          <cell r="AO1375">
            <v>-1536.0409079999999</v>
          </cell>
          <cell r="AP1375">
            <v>-950.11874699999998</v>
          </cell>
          <cell r="AQ1375">
            <v>3109.5876290000001</v>
          </cell>
          <cell r="AR1375">
            <v>485.33885199999997</v>
          </cell>
          <cell r="AS1375">
            <v>-393.71741500000002</v>
          </cell>
          <cell r="AT1375">
            <v>-361.42497700000001</v>
          </cell>
        </row>
        <row r="1376">
          <cell r="A1376" t="str">
            <v>ULHP Physical Power ProductionOther Current Liabilities</v>
          </cell>
          <cell r="B1376" t="str">
            <v>ULHP Physical Power Production</v>
          </cell>
          <cell r="C1376" t="str">
            <v>Other Current Liabilities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679.04300000000001</v>
          </cell>
          <cell r="N1376">
            <v>680.50699999999995</v>
          </cell>
          <cell r="O1376">
            <v>711.95699999999999</v>
          </cell>
          <cell r="P1376">
            <v>715.26700000000005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P1376">
            <v>0</v>
          </cell>
          <cell r="AQ1376">
            <v>0</v>
          </cell>
          <cell r="AR1376">
            <v>0</v>
          </cell>
          <cell r="AS1376">
            <v>0</v>
          </cell>
          <cell r="AT1376">
            <v>0</v>
          </cell>
        </row>
        <row r="1377">
          <cell r="A1377" t="str">
            <v>ULHP Physical Power ProductionOther Electric Revenues</v>
          </cell>
          <cell r="B1377" t="str">
            <v>ULHP Physical Power Production</v>
          </cell>
          <cell r="C1377" t="str">
            <v>Other Electric Revenues</v>
          </cell>
          <cell r="D1377">
            <v>46.406744000000003</v>
          </cell>
          <cell r="E1377">
            <v>51.67</v>
          </cell>
          <cell r="F1377">
            <v>0</v>
          </cell>
          <cell r="G1377">
            <v>2818.1198399999998</v>
          </cell>
          <cell r="H1377">
            <v>1364.914262</v>
          </cell>
          <cell r="I1377">
            <v>1385.3879810000001</v>
          </cell>
          <cell r="J1377">
            <v>1406.168801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596.24699999999996</v>
          </cell>
          <cell r="X1377">
            <v>1139.9770000000001</v>
          </cell>
          <cell r="Y1377">
            <v>137.77176</v>
          </cell>
          <cell r="Z1377">
            <v>133.53976</v>
          </cell>
          <cell r="AA1377">
            <v>137.77176</v>
          </cell>
          <cell r="AB1377">
            <v>133.53976</v>
          </cell>
          <cell r="AC1377">
            <v>137.77176</v>
          </cell>
          <cell r="AD1377">
            <v>137.77176</v>
          </cell>
          <cell r="AE1377">
            <v>133.53976</v>
          </cell>
          <cell r="AF1377">
            <v>46.879759999999997</v>
          </cell>
          <cell r="AG1377">
            <v>41.07976</v>
          </cell>
          <cell r="AH1377">
            <v>42.23</v>
          </cell>
          <cell r="AI1377">
            <v>139.838336</v>
          </cell>
          <cell r="AJ1377">
            <v>126.951896</v>
          </cell>
          <cell r="AK1377">
            <v>139.838336</v>
          </cell>
          <cell r="AL1377">
            <v>135.542856</v>
          </cell>
          <cell r="AM1377">
            <v>139.838336</v>
          </cell>
          <cell r="AN1377">
            <v>135.542856</v>
          </cell>
          <cell r="AO1377">
            <v>139.838336</v>
          </cell>
          <cell r="AP1377">
            <v>139.838336</v>
          </cell>
          <cell r="AQ1377">
            <v>135.542856</v>
          </cell>
          <cell r="AR1377">
            <v>47.582956000000003</v>
          </cell>
          <cell r="AS1377">
            <v>41.695956000000002</v>
          </cell>
          <cell r="AT1377">
            <v>42.863205999999998</v>
          </cell>
        </row>
        <row r="1378">
          <cell r="A1378" t="str">
            <v>ULHP Physical Power ProductionOther Expenses</v>
          </cell>
          <cell r="B1378" t="str">
            <v>ULHP Physical Power Production</v>
          </cell>
          <cell r="C1378" t="str">
            <v>Other Expenses</v>
          </cell>
          <cell r="D1378">
            <v>0</v>
          </cell>
          <cell r="E1378">
            <v>18.521999999999998</v>
          </cell>
          <cell r="F1378">
            <v>0</v>
          </cell>
          <cell r="G1378">
            <v>30.25582</v>
          </cell>
          <cell r="H1378">
            <v>44.733679000000002</v>
          </cell>
          <cell r="I1378">
            <v>45.404684000000003</v>
          </cell>
          <cell r="J1378">
            <v>46.085754999999999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0.372</v>
          </cell>
          <cell r="X1378">
            <v>0.72</v>
          </cell>
          <cell r="Y1378">
            <v>6.59598</v>
          </cell>
          <cell r="Z1378">
            <v>6.59598</v>
          </cell>
          <cell r="AA1378">
            <v>6.59598</v>
          </cell>
          <cell r="AB1378">
            <v>6.59598</v>
          </cell>
          <cell r="AC1378">
            <v>-0.65402000000000005</v>
          </cell>
          <cell r="AD1378">
            <v>6.59598</v>
          </cell>
          <cell r="AE1378">
            <v>6.59598</v>
          </cell>
          <cell r="AF1378">
            <v>6.59598</v>
          </cell>
          <cell r="AG1378">
            <v>6.59598</v>
          </cell>
          <cell r="AH1378">
            <v>-22.95</v>
          </cell>
          <cell r="AI1378">
            <v>8.4415619999999993</v>
          </cell>
          <cell r="AJ1378">
            <v>6.6949199999999998</v>
          </cell>
          <cell r="AK1378">
            <v>6.6949199999999998</v>
          </cell>
          <cell r="AL1378">
            <v>6.6949199999999998</v>
          </cell>
          <cell r="AM1378">
            <v>6.6949199999999998</v>
          </cell>
          <cell r="AN1378">
            <v>6.6949199999999998</v>
          </cell>
          <cell r="AO1378">
            <v>-0.66383000000000003</v>
          </cell>
          <cell r="AP1378">
            <v>6.6949199999999998</v>
          </cell>
          <cell r="AQ1378">
            <v>6.6949199999999998</v>
          </cell>
          <cell r="AR1378">
            <v>6.6949199999999998</v>
          </cell>
          <cell r="AS1378">
            <v>6.6949199999999998</v>
          </cell>
          <cell r="AT1378">
            <v>-23.29833</v>
          </cell>
        </row>
        <row r="1379">
          <cell r="A1379" t="str">
            <v>ULHP Physical Power ProductionOther Expenses (Utility Only)</v>
          </cell>
          <cell r="B1379" t="str">
            <v>ULHP Physical Power Production</v>
          </cell>
          <cell r="C1379" t="str">
            <v>Other Expenses (Utility Only)</v>
          </cell>
          <cell r="D1379">
            <v>0</v>
          </cell>
          <cell r="E1379">
            <v>18.521999999999998</v>
          </cell>
          <cell r="F1379">
            <v>0</v>
          </cell>
          <cell r="G1379">
            <v>45.843820000000001</v>
          </cell>
          <cell r="H1379">
            <v>44.866987000000002</v>
          </cell>
          <cell r="I1379">
            <v>45.543325000000003</v>
          </cell>
          <cell r="J1379">
            <v>46.229942000000001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8.1660000000000004</v>
          </cell>
          <cell r="X1379">
            <v>8.5139999999999993</v>
          </cell>
          <cell r="Y1379">
            <v>6.59598</v>
          </cell>
          <cell r="Z1379">
            <v>6.59598</v>
          </cell>
          <cell r="AA1379">
            <v>6.59598</v>
          </cell>
          <cell r="AB1379">
            <v>6.59598</v>
          </cell>
          <cell r="AC1379">
            <v>-0.65402000000000005</v>
          </cell>
          <cell r="AD1379">
            <v>6.59598</v>
          </cell>
          <cell r="AE1379">
            <v>6.59598</v>
          </cell>
          <cell r="AF1379">
            <v>6.59598</v>
          </cell>
          <cell r="AG1379">
            <v>6.59598</v>
          </cell>
          <cell r="AH1379">
            <v>-22.95</v>
          </cell>
          <cell r="AI1379">
            <v>8.5748709999999999</v>
          </cell>
          <cell r="AJ1379">
            <v>6.6949199999999998</v>
          </cell>
          <cell r="AK1379">
            <v>6.6949199999999998</v>
          </cell>
          <cell r="AL1379">
            <v>6.6949199999999998</v>
          </cell>
          <cell r="AM1379">
            <v>6.6949199999999998</v>
          </cell>
          <cell r="AN1379">
            <v>6.6949199999999998</v>
          </cell>
          <cell r="AO1379">
            <v>-0.66383000000000003</v>
          </cell>
          <cell r="AP1379">
            <v>6.6949199999999998</v>
          </cell>
          <cell r="AQ1379">
            <v>6.6949199999999998</v>
          </cell>
          <cell r="AR1379">
            <v>6.6949199999999998</v>
          </cell>
          <cell r="AS1379">
            <v>6.6949199999999998</v>
          </cell>
          <cell r="AT1379">
            <v>-23.29833</v>
          </cell>
        </row>
        <row r="1380">
          <cell r="A1380" t="str">
            <v>ULHP Physical Power ProductionOther Financing Expenses</v>
          </cell>
          <cell r="B1380" t="str">
            <v>ULHP Physical Power Production</v>
          </cell>
          <cell r="C1380" t="str">
            <v>Other Financing Expenses</v>
          </cell>
          <cell r="D1380">
            <v>0</v>
          </cell>
          <cell r="E1380">
            <v>0</v>
          </cell>
          <cell r="F1380">
            <v>0</v>
          </cell>
          <cell r="G1380">
            <v>774.04894999999999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57.881</v>
          </cell>
          <cell r="X1380">
            <v>200.697</v>
          </cell>
          <cell r="Y1380">
            <v>85.770049</v>
          </cell>
          <cell r="Z1380">
            <v>-0.88697800000000004</v>
          </cell>
          <cell r="AA1380">
            <v>23.661538</v>
          </cell>
          <cell r="AB1380">
            <v>38.859878999999999</v>
          </cell>
          <cell r="AC1380">
            <v>48.176211000000002</v>
          </cell>
          <cell r="AD1380">
            <v>48.680135</v>
          </cell>
          <cell r="AE1380">
            <v>58.084059000000003</v>
          </cell>
          <cell r="AF1380">
            <v>69.326346000000001</v>
          </cell>
          <cell r="AG1380">
            <v>67.589710999999994</v>
          </cell>
          <cell r="AH1380">
            <v>76.209999999999994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P1380">
            <v>0</v>
          </cell>
          <cell r="AQ1380">
            <v>0</v>
          </cell>
          <cell r="AR1380">
            <v>0</v>
          </cell>
          <cell r="AS1380">
            <v>0</v>
          </cell>
          <cell r="AT1380">
            <v>0</v>
          </cell>
        </row>
        <row r="1381">
          <cell r="A1381" t="str">
            <v>ULHP Physical Power ProductionOther Gas Revenue</v>
          </cell>
          <cell r="B1381" t="str">
            <v>ULHP Physical Power Production</v>
          </cell>
          <cell r="C1381" t="str">
            <v>Other Gas Revenue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P1381">
            <v>0</v>
          </cell>
          <cell r="AQ1381">
            <v>0</v>
          </cell>
          <cell r="AR1381">
            <v>0</v>
          </cell>
          <cell r="AS1381">
            <v>0</v>
          </cell>
          <cell r="AT1381">
            <v>0</v>
          </cell>
        </row>
        <row r="1382">
          <cell r="A1382" t="str">
            <v>ULHP Physical Power ProductionOther Income</v>
          </cell>
          <cell r="B1382" t="str">
            <v>ULHP Physical Power Production</v>
          </cell>
          <cell r="C1382" t="str">
            <v>Other Income</v>
          </cell>
          <cell r="D1382">
            <v>-12.938599999999999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  <cell r="AG1382">
            <v>0</v>
          </cell>
          <cell r="AH1382">
            <v>0</v>
          </cell>
          <cell r="AI1382">
            <v>0</v>
          </cell>
          <cell r="AJ1382">
            <v>0</v>
          </cell>
          <cell r="AK1382">
            <v>0</v>
          </cell>
          <cell r="AL1382">
            <v>0</v>
          </cell>
          <cell r="AM1382">
            <v>0</v>
          </cell>
          <cell r="AN1382">
            <v>0</v>
          </cell>
          <cell r="AO1382">
            <v>0</v>
          </cell>
          <cell r="AP1382">
            <v>0</v>
          </cell>
          <cell r="AQ1382">
            <v>0</v>
          </cell>
          <cell r="AR1382">
            <v>0</v>
          </cell>
          <cell r="AS1382">
            <v>0</v>
          </cell>
          <cell r="AT1382">
            <v>0</v>
          </cell>
        </row>
        <row r="1383">
          <cell r="A1383" t="str">
            <v>ULHP Physical Power ProductionOther liabilities (CF)</v>
          </cell>
          <cell r="B1383" t="str">
            <v>ULHP Physical Power Production</v>
          </cell>
          <cell r="C1383" t="str">
            <v>Other liabilities (CF)</v>
          </cell>
          <cell r="D1383">
            <v>0</v>
          </cell>
          <cell r="E1383">
            <v>0</v>
          </cell>
          <cell r="F1383">
            <v>0</v>
          </cell>
          <cell r="G1383">
            <v>-446.39692200000002</v>
          </cell>
          <cell r="H1383">
            <v>-601.10199999999998</v>
          </cell>
          <cell r="I1383">
            <v>-591.55700000000002</v>
          </cell>
          <cell r="J1383">
            <v>-478.35399999999998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-48.252577000000002</v>
          </cell>
          <cell r="Z1383">
            <v>-43.350110000000001</v>
          </cell>
          <cell r="AA1383">
            <v>-43.569578999999997</v>
          </cell>
          <cell r="AB1383">
            <v>-43.790036999999998</v>
          </cell>
          <cell r="AC1383">
            <v>-44.010989000000002</v>
          </cell>
          <cell r="AD1383">
            <v>-44.233918000000003</v>
          </cell>
          <cell r="AE1383">
            <v>-44.457836</v>
          </cell>
          <cell r="AF1383">
            <v>-44.683236999999998</v>
          </cell>
          <cell r="AG1383">
            <v>-44.908638000000003</v>
          </cell>
          <cell r="AH1383">
            <v>-45.14</v>
          </cell>
          <cell r="AI1383">
            <v>-50.091999999999999</v>
          </cell>
          <cell r="AJ1383">
            <v>-50.091999999999999</v>
          </cell>
          <cell r="AK1383">
            <v>-50.091000000000001</v>
          </cell>
          <cell r="AL1383">
            <v>-50.091999999999999</v>
          </cell>
          <cell r="AM1383">
            <v>-50.091999999999999</v>
          </cell>
          <cell r="AN1383">
            <v>-50.091999999999999</v>
          </cell>
          <cell r="AO1383">
            <v>-50.091999999999999</v>
          </cell>
          <cell r="AP1383">
            <v>-50.091999999999999</v>
          </cell>
          <cell r="AQ1383">
            <v>-50.091000000000001</v>
          </cell>
          <cell r="AR1383">
            <v>-50.091999999999999</v>
          </cell>
          <cell r="AS1383">
            <v>-50.091999999999999</v>
          </cell>
          <cell r="AT1383">
            <v>-50.091999999999999</v>
          </cell>
        </row>
        <row r="1384">
          <cell r="A1384" t="str">
            <v>ULHP Physical Power ProductionOther Operations &amp; Maintenance Expense</v>
          </cell>
          <cell r="B1384" t="str">
            <v>ULHP Physical Power Production</v>
          </cell>
          <cell r="C1384" t="str">
            <v>Other Operations &amp; Maintenance Expense</v>
          </cell>
          <cell r="D1384">
            <v>1.5300000000000001E-4</v>
          </cell>
          <cell r="E1384">
            <v>0</v>
          </cell>
          <cell r="F1384">
            <v>516.096</v>
          </cell>
          <cell r="G1384">
            <v>45903.450556000003</v>
          </cell>
          <cell r="H1384">
            <v>47491.913796000001</v>
          </cell>
          <cell r="I1384">
            <v>46575.886696000001</v>
          </cell>
          <cell r="J1384">
            <v>48859.814012000003</v>
          </cell>
          <cell r="K1384">
            <v>0</v>
          </cell>
          <cell r="L1384">
            <v>0</v>
          </cell>
          <cell r="M1384">
            <v>0</v>
          </cell>
          <cell r="N1384">
            <v>82.307000000000002</v>
          </cell>
          <cell r="O1384">
            <v>51.244999999999997</v>
          </cell>
          <cell r="P1384">
            <v>101.911</v>
          </cell>
          <cell r="Q1384">
            <v>6.6890000000000001</v>
          </cell>
          <cell r="R1384">
            <v>55.606999999999999</v>
          </cell>
          <cell r="S1384">
            <v>49.325000000000003</v>
          </cell>
          <cell r="T1384">
            <v>55.902000000000001</v>
          </cell>
          <cell r="U1384">
            <v>52.24</v>
          </cell>
          <cell r="V1384">
            <v>60.87</v>
          </cell>
          <cell r="W1384">
            <v>3690.625</v>
          </cell>
          <cell r="X1384">
            <v>3630.8119999999999</v>
          </cell>
          <cell r="Y1384">
            <v>3496.8681959999999</v>
          </cell>
          <cell r="Z1384">
            <v>5339.7571459999999</v>
          </cell>
          <cell r="AA1384">
            <v>4172.8098659999996</v>
          </cell>
          <cell r="AB1384">
            <v>4081.828986</v>
          </cell>
          <cell r="AC1384">
            <v>3490.711976</v>
          </cell>
          <cell r="AD1384">
            <v>3528.701536</v>
          </cell>
          <cell r="AE1384">
            <v>3502.4624159999998</v>
          </cell>
          <cell r="AF1384">
            <v>3841.3780959999999</v>
          </cell>
          <cell r="AG1384">
            <v>3669.455336</v>
          </cell>
          <cell r="AH1384">
            <v>3458.04</v>
          </cell>
          <cell r="AI1384">
            <v>3729.987357</v>
          </cell>
          <cell r="AJ1384">
            <v>3464.8549710000002</v>
          </cell>
          <cell r="AK1384">
            <v>4023.975441</v>
          </cell>
          <cell r="AL1384">
            <v>4873.4616660000002</v>
          </cell>
          <cell r="AM1384">
            <v>5046.618614</v>
          </cell>
          <cell r="AN1384">
            <v>4374.7538169999998</v>
          </cell>
          <cell r="AO1384">
            <v>3558.4260169999998</v>
          </cell>
          <cell r="AP1384">
            <v>3596.6526410000001</v>
          </cell>
          <cell r="AQ1384">
            <v>3603.7967020000001</v>
          </cell>
          <cell r="AR1384">
            <v>3937.281238</v>
          </cell>
          <cell r="AS1384">
            <v>3759.1136329999999</v>
          </cell>
          <cell r="AT1384">
            <v>3522.9916990000002</v>
          </cell>
        </row>
        <row r="1385">
          <cell r="A1385" t="str">
            <v>ULHP Physical Power ProductionOther Tax Expense</v>
          </cell>
          <cell r="B1385" t="str">
            <v>ULHP Physical Power Production</v>
          </cell>
          <cell r="C1385" t="str">
            <v>Other Tax Expense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  <cell r="AG1385">
            <v>0</v>
          </cell>
          <cell r="AH1385">
            <v>0</v>
          </cell>
          <cell r="AI1385">
            <v>0</v>
          </cell>
          <cell r="AJ1385">
            <v>0</v>
          </cell>
          <cell r="AK1385">
            <v>0</v>
          </cell>
          <cell r="AL1385">
            <v>0</v>
          </cell>
          <cell r="AM1385">
            <v>0</v>
          </cell>
          <cell r="AN1385">
            <v>0</v>
          </cell>
          <cell r="AO1385">
            <v>0</v>
          </cell>
          <cell r="AP1385">
            <v>0</v>
          </cell>
          <cell r="AQ1385">
            <v>0</v>
          </cell>
          <cell r="AR1385">
            <v>0</v>
          </cell>
          <cell r="AS1385">
            <v>0</v>
          </cell>
          <cell r="AT1385">
            <v>0</v>
          </cell>
        </row>
        <row r="1386">
          <cell r="A1386" t="str">
            <v>ULHP Physical Power ProductionOther Taxes Payable</v>
          </cell>
          <cell r="B1386" t="str">
            <v>ULHP Physical Power Production</v>
          </cell>
          <cell r="C1386" t="str">
            <v>Other Taxes Payable</v>
          </cell>
          <cell r="D1386">
            <v>0</v>
          </cell>
          <cell r="E1386">
            <v>0</v>
          </cell>
          <cell r="F1386">
            <v>242.39</v>
          </cell>
          <cell r="G1386">
            <v>4553.41</v>
          </cell>
          <cell r="H1386">
            <v>7452.4179999999997</v>
          </cell>
          <cell r="I1386">
            <v>10387.317999999999</v>
          </cell>
          <cell r="J1386">
            <v>13536.718000000001</v>
          </cell>
          <cell r="K1386">
            <v>0</v>
          </cell>
          <cell r="L1386">
            <v>0</v>
          </cell>
          <cell r="M1386">
            <v>0</v>
          </cell>
          <cell r="N1386">
            <v>-0.95499999999999996</v>
          </cell>
          <cell r="O1386">
            <v>47.756</v>
          </cell>
          <cell r="P1386">
            <v>22.181000000000001</v>
          </cell>
          <cell r="Q1386">
            <v>0.40100000000000002</v>
          </cell>
          <cell r="R1386">
            <v>749.23199999999997</v>
          </cell>
          <cell r="S1386">
            <v>151.273</v>
          </cell>
          <cell r="T1386">
            <v>180.72300000000001</v>
          </cell>
          <cell r="U1386">
            <v>309.08999999999997</v>
          </cell>
          <cell r="V1386">
            <v>242.39</v>
          </cell>
          <cell r="W1386">
            <v>2811.42</v>
          </cell>
          <cell r="X1386">
            <v>2186.4870000000001</v>
          </cell>
          <cell r="Y1386">
            <v>2423.1788329999999</v>
          </cell>
          <cell r="Z1386">
            <v>2659.8706670000001</v>
          </cell>
          <cell r="AA1386">
            <v>2896.5625</v>
          </cell>
          <cell r="AB1386">
            <v>3133.2543329999999</v>
          </cell>
          <cell r="AC1386">
            <v>3369.9461670000001</v>
          </cell>
          <cell r="AD1386">
            <v>3606.6379999999999</v>
          </cell>
          <cell r="AE1386">
            <v>3843.3298329999998</v>
          </cell>
          <cell r="AF1386">
            <v>4080.021667</v>
          </cell>
          <cell r="AG1386">
            <v>4316.7134999999998</v>
          </cell>
          <cell r="AH1386">
            <v>4553.41</v>
          </cell>
          <cell r="AI1386">
            <v>4794.9939999999997</v>
          </cell>
          <cell r="AJ1386">
            <v>5036.5780000000004</v>
          </cell>
          <cell r="AK1386">
            <v>5278.1620000000003</v>
          </cell>
          <cell r="AL1386">
            <v>5519.7460000000001</v>
          </cell>
          <cell r="AM1386">
            <v>5761.33</v>
          </cell>
          <cell r="AN1386">
            <v>6002.9139999999998</v>
          </cell>
          <cell r="AO1386">
            <v>6244.4979999999996</v>
          </cell>
          <cell r="AP1386">
            <v>6486.0820000000003</v>
          </cell>
          <cell r="AQ1386">
            <v>6727.6660000000002</v>
          </cell>
          <cell r="AR1386">
            <v>6969.25</v>
          </cell>
          <cell r="AS1386">
            <v>7210.8339999999998</v>
          </cell>
          <cell r="AT1386">
            <v>7452.4179999999997</v>
          </cell>
        </row>
        <row r="1387">
          <cell r="A1387" t="str">
            <v>ULHP Physical Power ProductionPayroll Tax Expense - Total</v>
          </cell>
          <cell r="B1387" t="str">
            <v>ULHP Physical Power Production</v>
          </cell>
          <cell r="C1387" t="str">
            <v>Payroll Tax Expense - Total</v>
          </cell>
          <cell r="D1387">
            <v>0</v>
          </cell>
          <cell r="E1387">
            <v>0</v>
          </cell>
          <cell r="F1387">
            <v>2.3980000000000001</v>
          </cell>
          <cell r="G1387">
            <v>1049.6375599999999</v>
          </cell>
          <cell r="H1387">
            <v>1098.64572</v>
          </cell>
          <cell r="I1387">
            <v>1148.3484779999999</v>
          </cell>
          <cell r="J1387">
            <v>1197.319023</v>
          </cell>
          <cell r="K1387">
            <v>0</v>
          </cell>
          <cell r="L1387">
            <v>0</v>
          </cell>
          <cell r="M1387">
            <v>0</v>
          </cell>
          <cell r="N1387">
            <v>0.218</v>
          </cell>
          <cell r="O1387">
            <v>0.121</v>
          </cell>
          <cell r="P1387">
            <v>0.16900000000000001</v>
          </cell>
          <cell r="Q1387">
            <v>0.115</v>
          </cell>
          <cell r="R1387">
            <v>0.36299999999999999</v>
          </cell>
          <cell r="S1387">
            <v>1.4999999999999999E-2</v>
          </cell>
          <cell r="T1387">
            <v>0.14799999999999999</v>
          </cell>
          <cell r="U1387">
            <v>1.9E-2</v>
          </cell>
          <cell r="V1387">
            <v>1.23</v>
          </cell>
          <cell r="W1387">
            <v>90.462000000000003</v>
          </cell>
          <cell r="X1387">
            <v>88.367999999999995</v>
          </cell>
          <cell r="Y1387">
            <v>89.698650000000001</v>
          </cell>
          <cell r="Z1387">
            <v>89.746300000000005</v>
          </cell>
          <cell r="AA1387">
            <v>88.071659999999994</v>
          </cell>
          <cell r="AB1387">
            <v>86.490380000000002</v>
          </cell>
          <cell r="AC1387">
            <v>83.817499999999995</v>
          </cell>
          <cell r="AD1387">
            <v>82.26746</v>
          </cell>
          <cell r="AE1387">
            <v>86.305059999999997</v>
          </cell>
          <cell r="AF1387">
            <v>90.814580000000007</v>
          </cell>
          <cell r="AG1387">
            <v>87.545969999999997</v>
          </cell>
          <cell r="AH1387">
            <v>86.05</v>
          </cell>
          <cell r="AI1387">
            <v>99.199500999999998</v>
          </cell>
          <cell r="AJ1387">
            <v>93.495472000000007</v>
          </cell>
          <cell r="AK1387">
            <v>93.325372000000002</v>
          </cell>
          <cell r="AL1387">
            <v>93.358399000000006</v>
          </cell>
          <cell r="AM1387">
            <v>91.636932999999999</v>
          </cell>
          <cell r="AN1387">
            <v>89.985929999999996</v>
          </cell>
          <cell r="AO1387">
            <v>87.183785999999998</v>
          </cell>
          <cell r="AP1387">
            <v>85.587642000000002</v>
          </cell>
          <cell r="AQ1387">
            <v>89.787757999999997</v>
          </cell>
          <cell r="AR1387">
            <v>94.478243000000006</v>
          </cell>
          <cell r="AS1387">
            <v>91.084086999999997</v>
          </cell>
          <cell r="AT1387">
            <v>89.522597000000005</v>
          </cell>
        </row>
        <row r="1388">
          <cell r="A1388" t="str">
            <v>ULHP Physical Power ProductionPayroll Taxes - Utility - Total</v>
          </cell>
          <cell r="B1388" t="str">
            <v>ULHP Physical Power Production</v>
          </cell>
          <cell r="C1388" t="str">
            <v>Payroll Taxes - Utility - Total</v>
          </cell>
          <cell r="D1388">
            <v>0</v>
          </cell>
          <cell r="E1388">
            <v>0</v>
          </cell>
          <cell r="F1388">
            <v>2.3980000000000001</v>
          </cell>
          <cell r="G1388">
            <v>1034.0495599999999</v>
          </cell>
          <cell r="H1388">
            <v>1098.5124109999999</v>
          </cell>
          <cell r="I1388">
            <v>1148.2098370000001</v>
          </cell>
          <cell r="J1388">
            <v>1197.1748359999999</v>
          </cell>
          <cell r="K1388">
            <v>0</v>
          </cell>
          <cell r="L1388">
            <v>0</v>
          </cell>
          <cell r="M1388">
            <v>0</v>
          </cell>
          <cell r="N1388">
            <v>0.218</v>
          </cell>
          <cell r="O1388">
            <v>0.121</v>
          </cell>
          <cell r="P1388">
            <v>0.16900000000000001</v>
          </cell>
          <cell r="Q1388">
            <v>0.115</v>
          </cell>
          <cell r="R1388">
            <v>0.36299999999999999</v>
          </cell>
          <cell r="S1388">
            <v>1.4999999999999999E-2</v>
          </cell>
          <cell r="T1388">
            <v>0.14799999999999999</v>
          </cell>
          <cell r="U1388">
            <v>1.9E-2</v>
          </cell>
          <cell r="V1388">
            <v>1.23</v>
          </cell>
          <cell r="W1388">
            <v>82.668000000000006</v>
          </cell>
          <cell r="X1388">
            <v>80.573999999999998</v>
          </cell>
          <cell r="Y1388">
            <v>89.698650000000001</v>
          </cell>
          <cell r="Z1388">
            <v>89.746300000000005</v>
          </cell>
          <cell r="AA1388">
            <v>88.071659999999994</v>
          </cell>
          <cell r="AB1388">
            <v>86.490380000000002</v>
          </cell>
          <cell r="AC1388">
            <v>83.817499999999995</v>
          </cell>
          <cell r="AD1388">
            <v>82.26746</v>
          </cell>
          <cell r="AE1388">
            <v>86.305059999999997</v>
          </cell>
          <cell r="AF1388">
            <v>90.814580000000007</v>
          </cell>
          <cell r="AG1388">
            <v>87.545969999999997</v>
          </cell>
          <cell r="AH1388">
            <v>86.05</v>
          </cell>
          <cell r="AI1388">
            <v>99.066192999999998</v>
          </cell>
          <cell r="AJ1388">
            <v>93.495472000000007</v>
          </cell>
          <cell r="AK1388">
            <v>93.325372000000002</v>
          </cell>
          <cell r="AL1388">
            <v>93.358399000000006</v>
          </cell>
          <cell r="AM1388">
            <v>91.636932999999999</v>
          </cell>
          <cell r="AN1388">
            <v>89.985929999999996</v>
          </cell>
          <cell r="AO1388">
            <v>87.183785999999998</v>
          </cell>
          <cell r="AP1388">
            <v>85.587642000000002</v>
          </cell>
          <cell r="AQ1388">
            <v>89.787757999999997</v>
          </cell>
          <cell r="AR1388">
            <v>94.478243000000006</v>
          </cell>
          <cell r="AS1388">
            <v>91.084086999999997</v>
          </cell>
          <cell r="AT1388">
            <v>89.522597000000005</v>
          </cell>
        </row>
        <row r="1389">
          <cell r="A1389" t="str">
            <v>ULHP Physical Power ProductionPreferred Stock Dividend Expense</v>
          </cell>
          <cell r="B1389" t="str">
            <v>ULHP Physical Power Production</v>
          </cell>
          <cell r="C1389" t="str">
            <v>Preferred Stock Dividend Expense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  <cell r="AG1389">
            <v>0</v>
          </cell>
          <cell r="AH1389">
            <v>0</v>
          </cell>
          <cell r="AI1389">
            <v>0</v>
          </cell>
          <cell r="AJ1389">
            <v>0</v>
          </cell>
          <cell r="AK1389">
            <v>0</v>
          </cell>
          <cell r="AL1389">
            <v>0</v>
          </cell>
          <cell r="AM1389">
            <v>0</v>
          </cell>
          <cell r="AN1389">
            <v>0</v>
          </cell>
          <cell r="AO1389">
            <v>0</v>
          </cell>
          <cell r="AP1389">
            <v>0</v>
          </cell>
          <cell r="AQ1389">
            <v>0</v>
          </cell>
          <cell r="AR1389">
            <v>0</v>
          </cell>
          <cell r="AS1389">
            <v>0</v>
          </cell>
          <cell r="AT1389">
            <v>0</v>
          </cell>
        </row>
        <row r="1390">
          <cell r="A1390" t="str">
            <v>ULHP Physical Power ProductionPrepayments and Other (CF)</v>
          </cell>
          <cell r="B1390" t="str">
            <v>ULHP Physical Power Production</v>
          </cell>
          <cell r="C1390" t="str">
            <v>Prepayments and Other (CF)</v>
          </cell>
          <cell r="D1390">
            <v>0</v>
          </cell>
          <cell r="E1390">
            <v>0</v>
          </cell>
          <cell r="F1390">
            <v>0</v>
          </cell>
          <cell r="G1390">
            <v>994.04</v>
          </cell>
          <cell r="H1390">
            <v>0</v>
          </cell>
          <cell r="I1390">
            <v>4610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994.04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P1390">
            <v>0</v>
          </cell>
          <cell r="AQ1390">
            <v>0</v>
          </cell>
          <cell r="AR1390">
            <v>0</v>
          </cell>
          <cell r="AS1390">
            <v>0</v>
          </cell>
          <cell r="AT1390">
            <v>0</v>
          </cell>
        </row>
        <row r="1391">
          <cell r="A1391" t="str">
            <v>ULHP Physical Power ProductionPrepayments and Others</v>
          </cell>
          <cell r="B1391" t="str">
            <v>ULHP Physical Power Production</v>
          </cell>
          <cell r="C1391" t="str">
            <v>Prepayments and Others</v>
          </cell>
          <cell r="D1391">
            <v>0</v>
          </cell>
          <cell r="E1391">
            <v>0</v>
          </cell>
          <cell r="F1391">
            <v>0</v>
          </cell>
          <cell r="G1391">
            <v>4492.24</v>
          </cell>
          <cell r="H1391">
            <v>4492.24</v>
          </cell>
          <cell r="I1391">
            <v>-117.76</v>
          </cell>
          <cell r="J1391">
            <v>-117.76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5202.8370000000004</v>
          </cell>
          <cell r="X1391">
            <v>6969.2359999999999</v>
          </cell>
          <cell r="Y1391">
            <v>6969.2359999999999</v>
          </cell>
          <cell r="Z1391">
            <v>6969.2359999999999</v>
          </cell>
          <cell r="AA1391">
            <v>6969.2359999999999</v>
          </cell>
          <cell r="AB1391">
            <v>6969.2359999999999</v>
          </cell>
          <cell r="AC1391">
            <v>6969.2359999999999</v>
          </cell>
          <cell r="AD1391">
            <v>6969.2359999999999</v>
          </cell>
          <cell r="AE1391">
            <v>6969.2359999999999</v>
          </cell>
          <cell r="AF1391">
            <v>6969.2359999999999</v>
          </cell>
          <cell r="AG1391">
            <v>6969.2359999999999</v>
          </cell>
          <cell r="AH1391">
            <v>4492.24</v>
          </cell>
          <cell r="AI1391">
            <v>4492.24</v>
          </cell>
          <cell r="AJ1391">
            <v>4492.24</v>
          </cell>
          <cell r="AK1391">
            <v>4492.24</v>
          </cell>
          <cell r="AL1391">
            <v>4492.24</v>
          </cell>
          <cell r="AM1391">
            <v>4492.24</v>
          </cell>
          <cell r="AN1391">
            <v>4492.24</v>
          </cell>
          <cell r="AO1391">
            <v>4492.24</v>
          </cell>
          <cell r="AP1391">
            <v>4492.24</v>
          </cell>
          <cell r="AQ1391">
            <v>4492.24</v>
          </cell>
          <cell r="AR1391">
            <v>4492.24</v>
          </cell>
          <cell r="AS1391">
            <v>4492.24</v>
          </cell>
          <cell r="AT1391">
            <v>4492.24</v>
          </cell>
        </row>
        <row r="1392">
          <cell r="A1392" t="str">
            <v>ULHP Physical Power ProductionPretax Operating Income (Utility Only)</v>
          </cell>
          <cell r="B1392" t="str">
            <v>ULHP Physical Power Production</v>
          </cell>
          <cell r="C1392" t="str">
            <v>Pretax Operating Income (Utility Only)</v>
          </cell>
          <cell r="D1392">
            <v>-70.090908999999996</v>
          </cell>
          <cell r="E1392">
            <v>51.67</v>
          </cell>
          <cell r="F1392">
            <v>3906.5070000000001</v>
          </cell>
          <cell r="G1392">
            <v>-2804.7374599999998</v>
          </cell>
          <cell r="H1392">
            <v>20835.391371999998</v>
          </cell>
          <cell r="I1392">
            <v>21469.363147</v>
          </cell>
          <cell r="J1392">
            <v>19794.534585000001</v>
          </cell>
          <cell r="K1392">
            <v>0</v>
          </cell>
          <cell r="L1392">
            <v>0</v>
          </cell>
          <cell r="M1392">
            <v>0</v>
          </cell>
          <cell r="N1392">
            <v>231.679</v>
          </cell>
          <cell r="O1392">
            <v>754.92</v>
          </cell>
          <cell r="P1392">
            <v>-308.33</v>
          </cell>
          <cell r="Q1392">
            <v>-254.17599999999999</v>
          </cell>
          <cell r="R1392">
            <v>653.92899999999997</v>
          </cell>
          <cell r="S1392">
            <v>1506.7170000000001</v>
          </cell>
          <cell r="T1392">
            <v>420.78399999999999</v>
          </cell>
          <cell r="U1392">
            <v>1849.414</v>
          </cell>
          <cell r="V1392">
            <v>-948.43</v>
          </cell>
          <cell r="W1392">
            <v>17299.026000000002</v>
          </cell>
          <cell r="X1392">
            <v>-12840.567999999999</v>
          </cell>
          <cell r="Y1392">
            <v>827.18795999999998</v>
          </cell>
          <cell r="Z1392">
            <v>-4464.3609560000004</v>
          </cell>
          <cell r="AA1392">
            <v>-152.15047899999999</v>
          </cell>
          <cell r="AB1392">
            <v>-853.46025199999997</v>
          </cell>
          <cell r="AC1392">
            <v>-1146.737869</v>
          </cell>
          <cell r="AD1392">
            <v>-463.08777500000002</v>
          </cell>
          <cell r="AE1392">
            <v>-307.934324</v>
          </cell>
          <cell r="AF1392">
            <v>-409.78530000000001</v>
          </cell>
          <cell r="AG1392">
            <v>-485.376464</v>
          </cell>
          <cell r="AH1392">
            <v>192.51</v>
          </cell>
          <cell r="AI1392">
            <v>1521.11212</v>
          </cell>
          <cell r="AJ1392">
            <v>1839.176201</v>
          </cell>
          <cell r="AK1392">
            <v>2687.7789659999999</v>
          </cell>
          <cell r="AL1392">
            <v>1050.9837709999999</v>
          </cell>
          <cell r="AM1392">
            <v>-2030.131398</v>
          </cell>
          <cell r="AN1392">
            <v>2491.9869170000002</v>
          </cell>
          <cell r="AO1392">
            <v>4500.1948789999997</v>
          </cell>
          <cell r="AP1392">
            <v>4207.254113</v>
          </cell>
          <cell r="AQ1392">
            <v>1059.8251869999999</v>
          </cell>
          <cell r="AR1392">
            <v>161.82422500000001</v>
          </cell>
          <cell r="AS1392">
            <v>1088.95063</v>
          </cell>
          <cell r="AT1392">
            <v>2256.4357599999998</v>
          </cell>
        </row>
        <row r="1393">
          <cell r="A1393" t="str">
            <v>ULHP Physical Power ProductionProceeds from Sale of Subs and Equity in Investments (CF)</v>
          </cell>
          <cell r="B1393" t="str">
            <v>ULHP Physical Power Production</v>
          </cell>
          <cell r="C1393" t="str">
            <v>Proceeds from Sale of Subs and Equity in Investments (CF)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P1393">
            <v>0</v>
          </cell>
          <cell r="AQ1393">
            <v>0</v>
          </cell>
          <cell r="AR1393">
            <v>0</v>
          </cell>
          <cell r="AS1393">
            <v>0</v>
          </cell>
          <cell r="AT1393">
            <v>0</v>
          </cell>
        </row>
        <row r="1394">
          <cell r="A1394" t="str">
            <v>ULHP Physical Power ProductionProperty Tax Expense - Total</v>
          </cell>
          <cell r="B1394" t="str">
            <v>ULHP Physical Power Production</v>
          </cell>
          <cell r="C1394" t="str">
            <v>Property Tax Expense - Total</v>
          </cell>
          <cell r="D1394">
            <v>112</v>
          </cell>
          <cell r="E1394">
            <v>0</v>
          </cell>
          <cell r="F1394">
            <v>0</v>
          </cell>
          <cell r="G1394">
            <v>2840.3004999999998</v>
          </cell>
          <cell r="H1394">
            <v>2899.0079999999998</v>
          </cell>
          <cell r="I1394">
            <v>2934.9</v>
          </cell>
          <cell r="J1394">
            <v>3149.4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236.69200000000001</v>
          </cell>
          <cell r="X1394">
            <v>236.69200000000001</v>
          </cell>
          <cell r="Y1394">
            <v>236.691833</v>
          </cell>
          <cell r="Z1394">
            <v>236.691833</v>
          </cell>
          <cell r="AA1394">
            <v>236.691833</v>
          </cell>
          <cell r="AB1394">
            <v>236.691833</v>
          </cell>
          <cell r="AC1394">
            <v>236.691833</v>
          </cell>
          <cell r="AD1394">
            <v>236.691833</v>
          </cell>
          <cell r="AE1394">
            <v>236.691833</v>
          </cell>
          <cell r="AF1394">
            <v>236.691833</v>
          </cell>
          <cell r="AG1394">
            <v>236.691833</v>
          </cell>
          <cell r="AH1394">
            <v>236.69</v>
          </cell>
          <cell r="AI1394">
            <v>241.584</v>
          </cell>
          <cell r="AJ1394">
            <v>241.584</v>
          </cell>
          <cell r="AK1394">
            <v>241.584</v>
          </cell>
          <cell r="AL1394">
            <v>241.584</v>
          </cell>
          <cell r="AM1394">
            <v>241.584</v>
          </cell>
          <cell r="AN1394">
            <v>241.584</v>
          </cell>
          <cell r="AO1394">
            <v>241.584</v>
          </cell>
          <cell r="AP1394">
            <v>241.584</v>
          </cell>
          <cell r="AQ1394">
            <v>241.584</v>
          </cell>
          <cell r="AR1394">
            <v>241.584</v>
          </cell>
          <cell r="AS1394">
            <v>241.584</v>
          </cell>
          <cell r="AT1394">
            <v>241.584</v>
          </cell>
        </row>
        <row r="1395">
          <cell r="A1395" t="str">
            <v>ULHP Physical Power ProductionProperty Tax Expense - Utility</v>
          </cell>
          <cell r="B1395" t="str">
            <v>ULHP Physical Power Production</v>
          </cell>
          <cell r="C1395" t="str">
            <v>Property Tax Expense - Utility</v>
          </cell>
          <cell r="D1395">
            <v>112</v>
          </cell>
          <cell r="E1395">
            <v>0</v>
          </cell>
          <cell r="F1395">
            <v>0</v>
          </cell>
          <cell r="G1395">
            <v>2840.3004999999998</v>
          </cell>
          <cell r="H1395">
            <v>2899.0079999999998</v>
          </cell>
          <cell r="I1395">
            <v>2934.9</v>
          </cell>
          <cell r="J1395">
            <v>3149.4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236.69200000000001</v>
          </cell>
          <cell r="X1395">
            <v>236.69200000000001</v>
          </cell>
          <cell r="Y1395">
            <v>236.691833</v>
          </cell>
          <cell r="Z1395">
            <v>236.691833</v>
          </cell>
          <cell r="AA1395">
            <v>236.691833</v>
          </cell>
          <cell r="AB1395">
            <v>236.691833</v>
          </cell>
          <cell r="AC1395">
            <v>236.691833</v>
          </cell>
          <cell r="AD1395">
            <v>236.691833</v>
          </cell>
          <cell r="AE1395">
            <v>236.691833</v>
          </cell>
          <cell r="AF1395">
            <v>236.691833</v>
          </cell>
          <cell r="AG1395">
            <v>236.691833</v>
          </cell>
          <cell r="AH1395">
            <v>236.69</v>
          </cell>
          <cell r="AI1395">
            <v>241.584</v>
          </cell>
          <cell r="AJ1395">
            <v>241.584</v>
          </cell>
          <cell r="AK1395">
            <v>241.584</v>
          </cell>
          <cell r="AL1395">
            <v>241.584</v>
          </cell>
          <cell r="AM1395">
            <v>241.584</v>
          </cell>
          <cell r="AN1395">
            <v>241.584</v>
          </cell>
          <cell r="AO1395">
            <v>241.584</v>
          </cell>
          <cell r="AP1395">
            <v>241.584</v>
          </cell>
          <cell r="AQ1395">
            <v>241.584</v>
          </cell>
          <cell r="AR1395">
            <v>241.584</v>
          </cell>
          <cell r="AS1395">
            <v>241.584</v>
          </cell>
          <cell r="AT1395">
            <v>241.584</v>
          </cell>
        </row>
        <row r="1396">
          <cell r="A1396" t="str">
            <v>ULHP Physical Power ProductionPurchased &amp; Exchanged Power</v>
          </cell>
          <cell r="B1396" t="str">
            <v>ULHP Physical Power Production</v>
          </cell>
          <cell r="C1396" t="str">
            <v>Purchased &amp; Exchanged Power</v>
          </cell>
          <cell r="D1396">
            <v>0</v>
          </cell>
          <cell r="E1396">
            <v>0</v>
          </cell>
          <cell r="F1396">
            <v>128319.12699999999</v>
          </cell>
          <cell r="G1396">
            <v>33652.561999999998</v>
          </cell>
          <cell r="H1396">
            <v>50776.975828000002</v>
          </cell>
          <cell r="I1396">
            <v>39820.244393000001</v>
          </cell>
          <cell r="J1396">
            <v>42545.015848000003</v>
          </cell>
          <cell r="K1396">
            <v>0</v>
          </cell>
          <cell r="L1396">
            <v>0</v>
          </cell>
          <cell r="M1396">
            <v>0</v>
          </cell>
          <cell r="N1396">
            <v>11675.416999999999</v>
          </cell>
          <cell r="O1396">
            <v>12078.025</v>
          </cell>
          <cell r="P1396">
            <v>16182.177</v>
          </cell>
          <cell r="Q1396">
            <v>17760.620999999999</v>
          </cell>
          <cell r="R1396">
            <v>17382.303</v>
          </cell>
          <cell r="S1396">
            <v>13884.779</v>
          </cell>
          <cell r="T1396">
            <v>12606.022000000001</v>
          </cell>
          <cell r="U1396">
            <v>10605.852999999999</v>
          </cell>
          <cell r="V1396">
            <v>16143.93</v>
          </cell>
          <cell r="W1396">
            <v>-14105.300999999999</v>
          </cell>
          <cell r="X1396">
            <v>15578.548000000001</v>
          </cell>
          <cell r="Y1396">
            <v>1757.5309999999999</v>
          </cell>
          <cell r="Z1396">
            <v>5995.3909999999996</v>
          </cell>
          <cell r="AA1396">
            <v>2162.7689999999998</v>
          </cell>
          <cell r="AB1396">
            <v>3726.8519999999999</v>
          </cell>
          <cell r="AC1396">
            <v>3955.2449999999999</v>
          </cell>
          <cell r="AD1396">
            <v>3725.2660000000001</v>
          </cell>
          <cell r="AE1396">
            <v>3148.306</v>
          </cell>
          <cell r="AF1396">
            <v>2446.319</v>
          </cell>
          <cell r="AG1396">
            <v>2492.3560000000002</v>
          </cell>
          <cell r="AH1396">
            <v>2769.28</v>
          </cell>
          <cell r="AI1396">
            <v>3005.0210929999998</v>
          </cell>
          <cell r="AJ1396">
            <v>2410.4766960000002</v>
          </cell>
          <cell r="AK1396">
            <v>6735.9330980000004</v>
          </cell>
          <cell r="AL1396">
            <v>10337.099760999999</v>
          </cell>
          <cell r="AM1396">
            <v>4020.1323419999999</v>
          </cell>
          <cell r="AN1396">
            <v>3995.1902140000002</v>
          </cell>
          <cell r="AO1396">
            <v>5059.6056150000004</v>
          </cell>
          <cell r="AP1396">
            <v>4968.3704699999998</v>
          </cell>
          <cell r="AQ1396">
            <v>3248.377778</v>
          </cell>
          <cell r="AR1396">
            <v>2049.1035430000002</v>
          </cell>
          <cell r="AS1396">
            <v>2215.7868119999998</v>
          </cell>
          <cell r="AT1396">
            <v>2731.8784059999998</v>
          </cell>
        </row>
        <row r="1397">
          <cell r="A1397" t="str">
            <v>ULHP Physical Power ProductionRedemption of long-term debt (CF)</v>
          </cell>
          <cell r="B1397" t="str">
            <v>ULHP Physical Power Production</v>
          </cell>
          <cell r="C1397" t="str">
            <v>Redemption of long-term debt (CF)</v>
          </cell>
          <cell r="D1397">
            <v>0</v>
          </cell>
          <cell r="E1397">
            <v>0</v>
          </cell>
          <cell r="F1397">
            <v>0</v>
          </cell>
          <cell r="G1397">
            <v>-7320.4658509999999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-7320.4658509999999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>
            <v>0</v>
          </cell>
          <cell r="AH1397">
            <v>0</v>
          </cell>
          <cell r="AI1397">
            <v>0</v>
          </cell>
          <cell r="AJ1397">
            <v>0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P1397">
            <v>0</v>
          </cell>
          <cell r="AQ1397">
            <v>0</v>
          </cell>
          <cell r="AR1397">
            <v>0</v>
          </cell>
          <cell r="AS1397">
            <v>0</v>
          </cell>
          <cell r="AT1397">
            <v>0</v>
          </cell>
        </row>
        <row r="1398">
          <cell r="A1398" t="str">
            <v>ULHP Physical Power ProductionRegulatory Assets Amortization (CF)</v>
          </cell>
          <cell r="B1398" t="str">
            <v>ULHP Physical Power Production</v>
          </cell>
          <cell r="C1398" t="str">
            <v>Regulatory Assets Amortization (CF)</v>
          </cell>
          <cell r="D1398">
            <v>0</v>
          </cell>
          <cell r="E1398">
            <v>0</v>
          </cell>
          <cell r="F1398">
            <v>0</v>
          </cell>
          <cell r="G1398">
            <v>10.063959000000001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28.794642</v>
          </cell>
          <cell r="Z1398">
            <v>-0.21360000000000001</v>
          </cell>
          <cell r="AA1398">
            <v>-23.940237</v>
          </cell>
          <cell r="AB1398">
            <v>-16.525782</v>
          </cell>
          <cell r="AC1398">
            <v>6.2128189999999996</v>
          </cell>
          <cell r="AD1398">
            <v>11.155063</v>
          </cell>
          <cell r="AE1398">
            <v>-0.21308099999999999</v>
          </cell>
          <cell r="AF1398">
            <v>-24.434581999999999</v>
          </cell>
          <cell r="AG1398">
            <v>-9.1112819999999992</v>
          </cell>
          <cell r="AH1398">
            <v>38.340000000000003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P1398">
            <v>0</v>
          </cell>
          <cell r="AQ1398">
            <v>0</v>
          </cell>
          <cell r="AR1398">
            <v>0</v>
          </cell>
          <cell r="AS1398">
            <v>0</v>
          </cell>
          <cell r="AT1398">
            <v>0</v>
          </cell>
        </row>
        <row r="1399">
          <cell r="A1399" t="str">
            <v>ULHP Physical Power ProductionRegulatory Assets Deferrals (CF)</v>
          </cell>
          <cell r="B1399" t="str">
            <v>ULHP Physical Power Production</v>
          </cell>
          <cell r="C1399" t="str">
            <v>Regulatory Assets Deferrals (CF)</v>
          </cell>
          <cell r="D1399">
            <v>0</v>
          </cell>
          <cell r="E1399">
            <v>0</v>
          </cell>
          <cell r="F1399">
            <v>0</v>
          </cell>
          <cell r="G1399">
            <v>-608.59797800000001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-608.59797800000001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>
            <v>0</v>
          </cell>
          <cell r="AH1399">
            <v>0</v>
          </cell>
          <cell r="AI1399">
            <v>0</v>
          </cell>
          <cell r="AJ1399">
            <v>0</v>
          </cell>
          <cell r="AK1399">
            <v>0</v>
          </cell>
          <cell r="AL1399">
            <v>0</v>
          </cell>
          <cell r="AM1399">
            <v>0</v>
          </cell>
          <cell r="AN1399">
            <v>0</v>
          </cell>
          <cell r="AO1399">
            <v>0</v>
          </cell>
          <cell r="AP1399">
            <v>0</v>
          </cell>
          <cell r="AQ1399">
            <v>0</v>
          </cell>
          <cell r="AR1399">
            <v>0</v>
          </cell>
          <cell r="AS1399">
            <v>0</v>
          </cell>
          <cell r="AT1399">
            <v>0</v>
          </cell>
        </row>
        <row r="1400">
          <cell r="A1400" t="str">
            <v>ULHP Physical Power ProductionRetirement of preferred stock (CF)</v>
          </cell>
          <cell r="B1400" t="str">
            <v>ULHP Physical Power Production</v>
          </cell>
          <cell r="C1400" t="str">
            <v>Retirement of preferred stock (CF)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  <cell r="AG1400">
            <v>0</v>
          </cell>
          <cell r="AH1400">
            <v>0</v>
          </cell>
          <cell r="AI1400">
            <v>0</v>
          </cell>
          <cell r="AJ1400">
            <v>0</v>
          </cell>
          <cell r="AK1400">
            <v>0</v>
          </cell>
          <cell r="AL1400">
            <v>0</v>
          </cell>
          <cell r="AM1400">
            <v>0</v>
          </cell>
          <cell r="AN1400">
            <v>0</v>
          </cell>
          <cell r="AO1400">
            <v>0</v>
          </cell>
          <cell r="AP1400">
            <v>0</v>
          </cell>
          <cell r="AQ1400">
            <v>0</v>
          </cell>
          <cell r="AR1400">
            <v>0</v>
          </cell>
          <cell r="AS1400">
            <v>0</v>
          </cell>
          <cell r="AT1400">
            <v>0</v>
          </cell>
        </row>
        <row r="1401">
          <cell r="A1401" t="str">
            <v>ULHP Physical Power ProductionRevenue Tax Expense</v>
          </cell>
          <cell r="B1401" t="str">
            <v>ULHP Physical Power Production</v>
          </cell>
          <cell r="C1401" t="str">
            <v>Revenue Tax Expense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>
            <v>0</v>
          </cell>
          <cell r="AH1401">
            <v>0</v>
          </cell>
          <cell r="AI1401">
            <v>0</v>
          </cell>
          <cell r="AJ1401">
            <v>0</v>
          </cell>
          <cell r="AK1401">
            <v>0</v>
          </cell>
          <cell r="AL1401">
            <v>0</v>
          </cell>
          <cell r="AM1401">
            <v>0</v>
          </cell>
          <cell r="AN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AS1401">
            <v>0</v>
          </cell>
          <cell r="AT1401">
            <v>0</v>
          </cell>
        </row>
        <row r="1402">
          <cell r="A1402" t="str">
            <v>ULHP Physical Power ProductionSales for Resale</v>
          </cell>
          <cell r="B1402" t="str">
            <v>ULHP Physical Power Production</v>
          </cell>
          <cell r="C1402" t="str">
            <v>Sales for Resale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0.35399999999999998</v>
          </cell>
          <cell r="X1402">
            <v>-0.35399999999999998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  <cell r="AG1402">
            <v>0</v>
          </cell>
          <cell r="AH1402">
            <v>0</v>
          </cell>
          <cell r="AI1402">
            <v>0</v>
          </cell>
          <cell r="AJ1402">
            <v>0</v>
          </cell>
          <cell r="AK1402">
            <v>0</v>
          </cell>
          <cell r="AL1402">
            <v>0</v>
          </cell>
          <cell r="AM1402">
            <v>0</v>
          </cell>
          <cell r="AN1402">
            <v>0</v>
          </cell>
          <cell r="AO1402">
            <v>0</v>
          </cell>
          <cell r="AP1402">
            <v>0</v>
          </cell>
          <cell r="AQ1402">
            <v>0</v>
          </cell>
          <cell r="AR1402">
            <v>0</v>
          </cell>
          <cell r="AS1402">
            <v>0</v>
          </cell>
          <cell r="AT1402">
            <v>0</v>
          </cell>
        </row>
        <row r="1403">
          <cell r="A1403" t="str">
            <v>ULHP Physical Power ProductionState Taxes - Above</v>
          </cell>
          <cell r="B1403" t="str">
            <v>ULHP Physical Power Production</v>
          </cell>
          <cell r="C1403" t="str">
            <v>State Taxes - Above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P1403">
            <v>0</v>
          </cell>
          <cell r="AQ1403">
            <v>0</v>
          </cell>
          <cell r="AR1403">
            <v>0</v>
          </cell>
          <cell r="AS1403">
            <v>0</v>
          </cell>
          <cell r="AT1403">
            <v>0</v>
          </cell>
        </row>
        <row r="1404">
          <cell r="A1404" t="str">
            <v>ULHP Physical Power ProductionTaxes other than income taxes total (Utility Only)</v>
          </cell>
          <cell r="B1404" t="str">
            <v>ULHP Physical Power Production</v>
          </cell>
          <cell r="C1404" t="str">
            <v>Taxes other than income taxes total (Utility Only)</v>
          </cell>
          <cell r="D1404">
            <v>112</v>
          </cell>
          <cell r="E1404">
            <v>0</v>
          </cell>
          <cell r="F1404">
            <v>2.3980000000000001</v>
          </cell>
          <cell r="G1404">
            <v>3874.3500600000002</v>
          </cell>
          <cell r="H1404">
            <v>3997.520411</v>
          </cell>
          <cell r="I1404">
            <v>4083.109837</v>
          </cell>
          <cell r="J1404">
            <v>4346.5748359999998</v>
          </cell>
          <cell r="K1404">
            <v>0</v>
          </cell>
          <cell r="L1404">
            <v>0</v>
          </cell>
          <cell r="M1404">
            <v>0</v>
          </cell>
          <cell r="N1404">
            <v>0.218</v>
          </cell>
          <cell r="O1404">
            <v>0.121</v>
          </cell>
          <cell r="P1404">
            <v>0.16900000000000001</v>
          </cell>
          <cell r="Q1404">
            <v>0.115</v>
          </cell>
          <cell r="R1404">
            <v>0.36299999999999999</v>
          </cell>
          <cell r="S1404">
            <v>1.4999999999999999E-2</v>
          </cell>
          <cell r="T1404">
            <v>0.14799999999999999</v>
          </cell>
          <cell r="U1404">
            <v>1.9E-2</v>
          </cell>
          <cell r="V1404">
            <v>1.23</v>
          </cell>
          <cell r="W1404">
            <v>319.36</v>
          </cell>
          <cell r="X1404">
            <v>317.26600000000002</v>
          </cell>
          <cell r="Y1404">
            <v>326.39048300000002</v>
          </cell>
          <cell r="Z1404">
            <v>326.43813299999999</v>
          </cell>
          <cell r="AA1404">
            <v>324.76349299999998</v>
          </cell>
          <cell r="AB1404">
            <v>323.18221299999999</v>
          </cell>
          <cell r="AC1404">
            <v>320.50933300000003</v>
          </cell>
          <cell r="AD1404">
            <v>318.959293</v>
          </cell>
          <cell r="AE1404">
            <v>322.996893</v>
          </cell>
          <cell r="AF1404">
            <v>327.50641300000001</v>
          </cell>
          <cell r="AG1404">
            <v>324.23780299999999</v>
          </cell>
          <cell r="AH1404">
            <v>322.74</v>
          </cell>
          <cell r="AI1404">
            <v>340.650193</v>
          </cell>
          <cell r="AJ1404">
            <v>335.07947200000001</v>
          </cell>
          <cell r="AK1404">
            <v>334.90937200000002</v>
          </cell>
          <cell r="AL1404">
            <v>334.94239900000002</v>
          </cell>
          <cell r="AM1404">
            <v>333.220933</v>
          </cell>
          <cell r="AN1404">
            <v>331.56993</v>
          </cell>
          <cell r="AO1404">
            <v>328.767786</v>
          </cell>
          <cell r="AP1404">
            <v>327.17164200000002</v>
          </cell>
          <cell r="AQ1404">
            <v>331.371758</v>
          </cell>
          <cell r="AR1404">
            <v>336.06224300000002</v>
          </cell>
          <cell r="AS1404">
            <v>332.66808700000001</v>
          </cell>
          <cell r="AT1404">
            <v>331.10659700000002</v>
          </cell>
        </row>
        <row r="1405">
          <cell r="A1405" t="str">
            <v>ULHP Physical Power ProductionTotal Accumulated Depreciation</v>
          </cell>
          <cell r="B1405" t="str">
            <v>ULHP Physical Power Production</v>
          </cell>
          <cell r="C1405" t="str">
            <v>Total Accumulated Depreciation</v>
          </cell>
          <cell r="D1405">
            <v>0</v>
          </cell>
          <cell r="E1405">
            <v>0</v>
          </cell>
          <cell r="F1405">
            <v>0</v>
          </cell>
          <cell r="G1405">
            <v>393069.71</v>
          </cell>
          <cell r="H1405">
            <v>410217.15827000001</v>
          </cell>
          <cell r="I1405">
            <v>423467.63214</v>
          </cell>
          <cell r="J1405">
            <v>440764.29960999999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383291.17499999999</v>
          </cell>
          <cell r="X1405">
            <v>384746.82</v>
          </cell>
          <cell r="Y1405">
            <v>386173.69510000001</v>
          </cell>
          <cell r="Z1405">
            <v>387647.15710000001</v>
          </cell>
          <cell r="AA1405">
            <v>388629.85629999998</v>
          </cell>
          <cell r="AB1405">
            <v>385358.15149999998</v>
          </cell>
          <cell r="AC1405">
            <v>386896.83970000001</v>
          </cell>
          <cell r="AD1405">
            <v>388466.22039999999</v>
          </cell>
          <cell r="AE1405">
            <v>390016.60090000002</v>
          </cell>
          <cell r="AF1405">
            <v>391602.3383</v>
          </cell>
          <cell r="AG1405">
            <v>393086.87560000003</v>
          </cell>
          <cell r="AH1405">
            <v>393069.71</v>
          </cell>
          <cell r="AI1405">
            <v>394632.87602999998</v>
          </cell>
          <cell r="AJ1405">
            <v>396199.46668000001</v>
          </cell>
          <cell r="AK1405">
            <v>397766.14698999998</v>
          </cell>
          <cell r="AL1405">
            <v>399332.90982</v>
          </cell>
          <cell r="AM1405">
            <v>400729.25686999998</v>
          </cell>
          <cell r="AN1405">
            <v>401839.51118999999</v>
          </cell>
          <cell r="AO1405">
            <v>403409.91717999999</v>
          </cell>
          <cell r="AP1405">
            <v>404970.54947999999</v>
          </cell>
          <cell r="AQ1405">
            <v>406376.50494999997</v>
          </cell>
          <cell r="AR1405">
            <v>407866.79029999999</v>
          </cell>
          <cell r="AS1405">
            <v>409149.42632999999</v>
          </cell>
          <cell r="AT1405">
            <v>410217.15827000001</v>
          </cell>
        </row>
        <row r="1406">
          <cell r="A1406" t="str">
            <v>ULHP Physical Power ProductionTotal Assets</v>
          </cell>
          <cell r="B1406" t="str">
            <v>ULHP Physical Power Production</v>
          </cell>
          <cell r="C1406" t="str">
            <v>Total Assets</v>
          </cell>
          <cell r="D1406">
            <v>0</v>
          </cell>
          <cell r="E1406">
            <v>0</v>
          </cell>
          <cell r="F1406">
            <v>624.61</v>
          </cell>
          <cell r="G1406">
            <v>400636.76</v>
          </cell>
          <cell r="H1406">
            <v>402496.15767500002</v>
          </cell>
          <cell r="I1406">
            <v>422231.61065699998</v>
          </cell>
          <cell r="J1406">
            <v>449489.50560999999</v>
          </cell>
          <cell r="K1406">
            <v>0</v>
          </cell>
          <cell r="L1406">
            <v>0</v>
          </cell>
          <cell r="M1406">
            <v>582.59</v>
          </cell>
          <cell r="N1406">
            <v>586.48400000000004</v>
          </cell>
          <cell r="O1406">
            <v>590.06799999999998</v>
          </cell>
          <cell r="P1406">
            <v>593.79999999999995</v>
          </cell>
          <cell r="Q1406">
            <v>597.08100000000002</v>
          </cell>
          <cell r="R1406">
            <v>601.06700000000001</v>
          </cell>
          <cell r="S1406">
            <v>604.79499999999996</v>
          </cell>
          <cell r="T1406">
            <v>608.51400000000001</v>
          </cell>
          <cell r="U1406">
            <v>621.49099999999999</v>
          </cell>
          <cell r="V1406">
            <v>624.61</v>
          </cell>
          <cell r="W1406">
            <v>397307.81</v>
          </cell>
          <cell r="X1406">
            <v>401513.60200000001</v>
          </cell>
          <cell r="Y1406">
            <v>408569.25132400001</v>
          </cell>
          <cell r="Z1406">
            <v>403636.48681999999</v>
          </cell>
          <cell r="AA1406">
            <v>407348.60402000003</v>
          </cell>
          <cell r="AB1406">
            <v>410490.46720999997</v>
          </cell>
          <cell r="AC1406">
            <v>412712.55209000001</v>
          </cell>
          <cell r="AD1406">
            <v>413494.52828999999</v>
          </cell>
          <cell r="AE1406">
            <v>409860.14672999998</v>
          </cell>
          <cell r="AF1406">
            <v>405608.31672</v>
          </cell>
          <cell r="AG1406">
            <v>404082.27150999999</v>
          </cell>
          <cell r="AH1406">
            <v>400636.76</v>
          </cell>
          <cell r="AI1406">
            <v>402350.385259</v>
          </cell>
          <cell r="AJ1406">
            <v>400670.05493599997</v>
          </cell>
          <cell r="AK1406">
            <v>401531.27700900001</v>
          </cell>
          <cell r="AL1406">
            <v>402971.57626900001</v>
          </cell>
          <cell r="AM1406">
            <v>401138.32357200002</v>
          </cell>
          <cell r="AN1406">
            <v>401638.11958100001</v>
          </cell>
          <cell r="AO1406">
            <v>401717.53791000001</v>
          </cell>
          <cell r="AP1406">
            <v>401235.89112599997</v>
          </cell>
          <cell r="AQ1406">
            <v>398736.373349</v>
          </cell>
          <cell r="AR1406">
            <v>399161.88438399998</v>
          </cell>
          <cell r="AS1406">
            <v>400515.21468400001</v>
          </cell>
          <cell r="AT1406">
            <v>402496.15767500002</v>
          </cell>
        </row>
        <row r="1407">
          <cell r="A1407" t="str">
            <v>ULHP Physical Power ProductionTotal Common at Par</v>
          </cell>
          <cell r="B1407" t="str">
            <v>ULHP Physical Power Production</v>
          </cell>
          <cell r="C1407" t="str">
            <v>Total Common at Par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P1407">
            <v>0</v>
          </cell>
          <cell r="AQ1407">
            <v>0</v>
          </cell>
          <cell r="AR1407">
            <v>0</v>
          </cell>
          <cell r="AS1407">
            <v>0</v>
          </cell>
          <cell r="AT1407">
            <v>0</v>
          </cell>
        </row>
        <row r="1408">
          <cell r="A1408" t="str">
            <v>ULHP Physical Power ProductionTotal Common Stock Equity</v>
          </cell>
          <cell r="B1408" t="str">
            <v>ULHP Physical Power Production</v>
          </cell>
          <cell r="C1408" t="str">
            <v>Total Common Stock Equity</v>
          </cell>
          <cell r="D1408">
            <v>-3349.2102049999999</v>
          </cell>
          <cell r="E1408">
            <v>-2505.5569999999998</v>
          </cell>
          <cell r="F1408">
            <v>452.18</v>
          </cell>
          <cell r="G1408">
            <v>106055.18</v>
          </cell>
          <cell r="H1408">
            <v>127217.341675</v>
          </cell>
          <cell r="I1408">
            <v>149219.451657</v>
          </cell>
          <cell r="J1408">
            <v>169196.30061000001</v>
          </cell>
          <cell r="K1408">
            <v>0</v>
          </cell>
          <cell r="L1408">
            <v>0</v>
          </cell>
          <cell r="M1408">
            <v>1347.9390000000001</v>
          </cell>
          <cell r="N1408">
            <v>1260.0170000000001</v>
          </cell>
          <cell r="O1408">
            <v>937.72799999999995</v>
          </cell>
          <cell r="P1408">
            <v>1103.2239999999999</v>
          </cell>
          <cell r="Q1408">
            <v>1922.5329999999999</v>
          </cell>
          <cell r="R1408">
            <v>724.45600000000002</v>
          </cell>
          <cell r="S1408">
            <v>1208.6759999999999</v>
          </cell>
          <cell r="T1408">
            <v>944.55399999999997</v>
          </cell>
          <cell r="U1408">
            <v>437.53300000000002</v>
          </cell>
          <cell r="V1408">
            <v>452.18</v>
          </cell>
          <cell r="W1408">
            <v>226171.24299999999</v>
          </cell>
          <cell r="X1408">
            <v>232042.035</v>
          </cell>
          <cell r="Y1408">
            <v>137109.19708400001</v>
          </cell>
          <cell r="Z1408">
            <v>126106.05344600001</v>
          </cell>
          <cell r="AA1408">
            <v>128382.532812</v>
          </cell>
          <cell r="AB1408">
            <v>123751.618749</v>
          </cell>
          <cell r="AC1408">
            <v>124835.952665</v>
          </cell>
          <cell r="AD1408">
            <v>124228.488533</v>
          </cell>
          <cell r="AE1408">
            <v>123102.564084</v>
          </cell>
          <cell r="AF1408">
            <v>118548.40089</v>
          </cell>
          <cell r="AG1408">
            <v>117515.270508</v>
          </cell>
          <cell r="AH1408">
            <v>106055.18</v>
          </cell>
          <cell r="AI1408">
            <v>107583.915809</v>
          </cell>
          <cell r="AJ1408">
            <v>109440.58246999999</v>
          </cell>
          <cell r="AK1408">
            <v>112149.168297</v>
          </cell>
          <cell r="AL1408">
            <v>113228.780988</v>
          </cell>
          <cell r="AM1408">
            <v>111232.930391</v>
          </cell>
          <cell r="AN1408">
            <v>113755.217728</v>
          </cell>
          <cell r="AO1408">
            <v>118289.258407</v>
          </cell>
          <cell r="AP1408">
            <v>122523.318311</v>
          </cell>
          <cell r="AQ1408">
            <v>123608.358349</v>
          </cell>
          <cell r="AR1408">
            <v>123795.302384</v>
          </cell>
          <cell r="AS1408">
            <v>124910.065684</v>
          </cell>
          <cell r="AT1408">
            <v>127217.341675</v>
          </cell>
        </row>
        <row r="1409">
          <cell r="A1409" t="str">
            <v>ULHP Physical Power ProductionTotal Construction Work in Progress</v>
          </cell>
          <cell r="B1409" t="str">
            <v>ULHP Physical Power Production</v>
          </cell>
          <cell r="C1409" t="str">
            <v>Total Construction Work in Progress</v>
          </cell>
          <cell r="D1409">
            <v>0</v>
          </cell>
          <cell r="E1409">
            <v>0</v>
          </cell>
          <cell r="F1409">
            <v>31.91</v>
          </cell>
          <cell r="G1409">
            <v>-8057.15</v>
          </cell>
          <cell r="H1409">
            <v>-5107.8503300000002</v>
          </cell>
          <cell r="I1409">
            <v>-8370.2402399999992</v>
          </cell>
          <cell r="J1409">
            <v>-12282.122509999999</v>
          </cell>
          <cell r="K1409">
            <v>0</v>
          </cell>
          <cell r="L1409">
            <v>0</v>
          </cell>
          <cell r="M1409">
            <v>0</v>
          </cell>
          <cell r="N1409">
            <v>3.8940000000000001</v>
          </cell>
          <cell r="O1409">
            <v>7.4779999999999998</v>
          </cell>
          <cell r="P1409">
            <v>11.21</v>
          </cell>
          <cell r="Q1409">
            <v>14.491</v>
          </cell>
          <cell r="R1409">
            <v>18.477</v>
          </cell>
          <cell r="S1409">
            <v>22.204999999999998</v>
          </cell>
          <cell r="T1409">
            <v>25.923999999999999</v>
          </cell>
          <cell r="U1409">
            <v>28.795000000000002</v>
          </cell>
          <cell r="V1409">
            <v>31.91</v>
          </cell>
          <cell r="W1409">
            <v>11378.734</v>
          </cell>
          <cell r="X1409">
            <v>10363.641</v>
          </cell>
          <cell r="Y1409">
            <v>13748.810509999999</v>
          </cell>
          <cell r="Z1409">
            <v>16341.21954</v>
          </cell>
          <cell r="AA1409">
            <v>19054.892530000001</v>
          </cell>
          <cell r="AB1409">
            <v>-2331.3727899999999</v>
          </cell>
          <cell r="AC1409">
            <v>-1309.18462</v>
          </cell>
          <cell r="AD1409">
            <v>-449.17302999999998</v>
          </cell>
          <cell r="AE1409">
            <v>-135.8707</v>
          </cell>
          <cell r="AF1409">
            <v>261.09017999999998</v>
          </cell>
          <cell r="AG1409">
            <v>-123.79344</v>
          </cell>
          <cell r="AH1409">
            <v>-8057.15</v>
          </cell>
          <cell r="AI1409">
            <v>-4886.4639699999998</v>
          </cell>
          <cell r="AJ1409">
            <v>-4358.13663</v>
          </cell>
          <cell r="AK1409">
            <v>-3351.0743000000002</v>
          </cell>
          <cell r="AL1409">
            <v>-730.57263</v>
          </cell>
          <cell r="AM1409">
            <v>-887.26878999999997</v>
          </cell>
          <cell r="AN1409">
            <v>-2747.80996</v>
          </cell>
          <cell r="AO1409">
            <v>-2670.9196499999998</v>
          </cell>
          <cell r="AP1409">
            <v>-2621.0406600000001</v>
          </cell>
          <cell r="AQ1409">
            <v>-3436.0486299999998</v>
          </cell>
          <cell r="AR1409">
            <v>-2674.9277999999999</v>
          </cell>
          <cell r="AS1409">
            <v>-3226.6147599999999</v>
          </cell>
          <cell r="AT1409">
            <v>-5107.8503300000002</v>
          </cell>
        </row>
        <row r="1410">
          <cell r="A1410" t="str">
            <v>ULHP Physical Power ProductionTotal Current Assets</v>
          </cell>
          <cell r="B1410" t="str">
            <v>ULHP Physical Power Production</v>
          </cell>
          <cell r="C1410" t="str">
            <v>Total Current Assets</v>
          </cell>
          <cell r="D1410">
            <v>0</v>
          </cell>
          <cell r="E1410">
            <v>0</v>
          </cell>
          <cell r="F1410">
            <v>0</v>
          </cell>
          <cell r="G1410">
            <v>22810.92</v>
          </cell>
          <cell r="H1410">
            <v>31142.751834999999</v>
          </cell>
          <cell r="I1410">
            <v>47730.087327000001</v>
          </cell>
          <cell r="J1410">
            <v>87984.255319999997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21646.016</v>
          </cell>
          <cell r="X1410">
            <v>25889.505000000001</v>
          </cell>
          <cell r="Y1410">
            <v>29776.598504000001</v>
          </cell>
          <cell r="Z1410">
            <v>23456.177759999999</v>
          </cell>
          <cell r="AA1410">
            <v>23782.00776</v>
          </cell>
          <cell r="AB1410">
            <v>26901.304759999999</v>
          </cell>
          <cell r="AC1410">
            <v>29365.800759999998</v>
          </cell>
          <cell r="AD1410">
            <v>30764.609759999999</v>
          </cell>
          <cell r="AE1410">
            <v>28137.351760000001</v>
          </cell>
          <cell r="AF1410">
            <v>25020.135760000001</v>
          </cell>
          <cell r="AG1410">
            <v>24872.501759999999</v>
          </cell>
          <cell r="AH1410">
            <v>22810.92</v>
          </cell>
          <cell r="AI1410">
            <v>22862.466859</v>
          </cell>
          <cell r="AJ1410">
            <v>22179.200046000002</v>
          </cell>
          <cell r="AK1410">
            <v>23558.869148999998</v>
          </cell>
          <cell r="AL1410">
            <v>23904.258648999999</v>
          </cell>
          <cell r="AM1410">
            <v>22856.017252000001</v>
          </cell>
          <cell r="AN1410">
            <v>24332.446910999999</v>
          </cell>
          <cell r="AO1410">
            <v>25855.487819999998</v>
          </cell>
          <cell r="AP1410">
            <v>26792.606565999999</v>
          </cell>
          <cell r="AQ1410">
            <v>25761.847499</v>
          </cell>
          <cell r="AR1410">
            <v>26518.272634000001</v>
          </cell>
          <cell r="AS1410">
            <v>28427.060834</v>
          </cell>
          <cell r="AT1410">
            <v>31142.751834999999</v>
          </cell>
        </row>
        <row r="1411">
          <cell r="A1411" t="str">
            <v>ULHP Physical Power ProductionTotal Current Liabilities</v>
          </cell>
          <cell r="B1411" t="str">
            <v>ULHP Physical Power Production</v>
          </cell>
          <cell r="C1411" t="str">
            <v>Total Current Liabilities</v>
          </cell>
          <cell r="D1411">
            <v>0</v>
          </cell>
          <cell r="E1411">
            <v>0</v>
          </cell>
          <cell r="F1411">
            <v>1733.37</v>
          </cell>
          <cell r="G1411">
            <v>88287.26</v>
          </cell>
          <cell r="H1411">
            <v>69585.597999999998</v>
          </cell>
          <cell r="I1411">
            <v>67910.498000000007</v>
          </cell>
          <cell r="J1411">
            <v>75669.898000000001</v>
          </cell>
          <cell r="K1411">
            <v>0</v>
          </cell>
          <cell r="L1411">
            <v>0</v>
          </cell>
          <cell r="M1411">
            <v>679.04300000000001</v>
          </cell>
          <cell r="N1411">
            <v>674.97</v>
          </cell>
          <cell r="O1411">
            <v>990.07799999999997</v>
          </cell>
          <cell r="P1411">
            <v>805.42100000000005</v>
          </cell>
          <cell r="Q1411">
            <v>-33.604999999999997</v>
          </cell>
          <cell r="R1411">
            <v>927.43</v>
          </cell>
          <cell r="S1411">
            <v>968.93399999999997</v>
          </cell>
          <cell r="T1411">
            <v>1236.7750000000001</v>
          </cell>
          <cell r="U1411">
            <v>1767.085</v>
          </cell>
          <cell r="V1411">
            <v>1733.37</v>
          </cell>
          <cell r="W1411">
            <v>80199.532999999996</v>
          </cell>
          <cell r="X1411">
            <v>75791.523000000001</v>
          </cell>
          <cell r="Y1411">
            <v>63345.358</v>
          </cell>
          <cell r="Z1411">
            <v>69639.527063999994</v>
          </cell>
          <cell r="AA1411">
            <v>71276.054248</v>
          </cell>
          <cell r="AB1411">
            <v>79254.063850999999</v>
          </cell>
          <cell r="AC1411">
            <v>80596.909664999999</v>
          </cell>
          <cell r="AD1411">
            <v>82190.839596999998</v>
          </cell>
          <cell r="AE1411">
            <v>79879.175766</v>
          </cell>
          <cell r="AF1411">
            <v>80372.721990000005</v>
          </cell>
          <cell r="AG1411">
            <v>80078.469782</v>
          </cell>
          <cell r="AH1411">
            <v>88287.26</v>
          </cell>
          <cell r="AI1411">
            <v>66975.248999999996</v>
          </cell>
          <cell r="AJ1411">
            <v>67263.907999999996</v>
          </cell>
          <cell r="AK1411">
            <v>67552.566999999995</v>
          </cell>
          <cell r="AL1411">
            <v>67841.225999999995</v>
          </cell>
          <cell r="AM1411">
            <v>68129.884999999995</v>
          </cell>
          <cell r="AN1411">
            <v>68418.543999999994</v>
          </cell>
          <cell r="AO1411">
            <v>68707.202999999994</v>
          </cell>
          <cell r="AP1411">
            <v>68995.861999999994</v>
          </cell>
          <cell r="AQ1411">
            <v>69284.520999999993</v>
          </cell>
          <cell r="AR1411">
            <v>69573.179999999993</v>
          </cell>
          <cell r="AS1411">
            <v>69861.839000000007</v>
          </cell>
          <cell r="AT1411">
            <v>69585.597999999998</v>
          </cell>
        </row>
        <row r="1412">
          <cell r="A1412" t="str">
            <v>ULHP Physical Power ProductionTotal Electric Revenue</v>
          </cell>
          <cell r="B1412" t="str">
            <v>ULHP Physical Power Production</v>
          </cell>
          <cell r="C1412" t="str">
            <v>Total Electric Revenue</v>
          </cell>
          <cell r="D1412">
            <v>44.148043999999999</v>
          </cell>
          <cell r="E1412">
            <v>51.67</v>
          </cell>
          <cell r="F1412">
            <v>132744.16800000001</v>
          </cell>
          <cell r="G1412">
            <v>170072.16584</v>
          </cell>
          <cell r="H1412">
            <v>212274.02265200001</v>
          </cell>
          <cell r="I1412">
            <v>208094.329268</v>
          </cell>
          <cell r="J1412">
            <v>214638.33819000001</v>
          </cell>
          <cell r="K1412">
            <v>0</v>
          </cell>
          <cell r="L1412">
            <v>0</v>
          </cell>
          <cell r="M1412">
            <v>0</v>
          </cell>
          <cell r="N1412">
            <v>11989.620999999999</v>
          </cell>
          <cell r="O1412">
            <v>12884.311</v>
          </cell>
          <cell r="P1412">
            <v>15975.927</v>
          </cell>
          <cell r="Q1412">
            <v>17513.249</v>
          </cell>
          <cell r="R1412">
            <v>18092.202000000001</v>
          </cell>
          <cell r="S1412">
            <v>15440.835999999999</v>
          </cell>
          <cell r="T1412">
            <v>13082.856</v>
          </cell>
          <cell r="U1412">
            <v>12507.526</v>
          </cell>
          <cell r="V1412">
            <v>15257.64</v>
          </cell>
          <cell r="W1412">
            <v>13850.468000000001</v>
          </cell>
          <cell r="X1412">
            <v>14233.665999999999</v>
          </cell>
          <cell r="Y1412">
            <v>13539.61076</v>
          </cell>
          <cell r="Z1412">
            <v>12226.40776</v>
          </cell>
          <cell r="AA1412">
            <v>13173.127759999999</v>
          </cell>
          <cell r="AB1412">
            <v>15412.39076</v>
          </cell>
          <cell r="AC1412">
            <v>16749.295760000001</v>
          </cell>
          <cell r="AD1412">
            <v>17469.226760000001</v>
          </cell>
          <cell r="AE1412">
            <v>14005.519759999999</v>
          </cell>
          <cell r="AF1412">
            <v>12678.027760000001</v>
          </cell>
          <cell r="AG1412">
            <v>12502.384760000001</v>
          </cell>
          <cell r="AH1412">
            <v>14232.04</v>
          </cell>
          <cell r="AI1412">
            <v>17032.059055000002</v>
          </cell>
          <cell r="AJ1412">
            <v>15463.108963999999</v>
          </cell>
          <cell r="AK1412">
            <v>20101.868268999999</v>
          </cell>
          <cell r="AL1412">
            <v>21139.175039000002</v>
          </cell>
          <cell r="AM1412">
            <v>13800.143634</v>
          </cell>
          <cell r="AN1412">
            <v>18991.066853</v>
          </cell>
          <cell r="AO1412">
            <v>22669.801331999999</v>
          </cell>
          <cell r="AP1412">
            <v>22516.637612999999</v>
          </cell>
          <cell r="AQ1412">
            <v>15557.02535</v>
          </cell>
          <cell r="AR1412">
            <v>13509.135521</v>
          </cell>
          <cell r="AS1412">
            <v>14494.159218000001</v>
          </cell>
          <cell r="AT1412">
            <v>16999.841804</v>
          </cell>
        </row>
        <row r="1413">
          <cell r="A1413" t="str">
            <v>ULHP Physical Power ProductionTotal Gas Revenues</v>
          </cell>
          <cell r="B1413" t="str">
            <v>ULHP Physical Power Production</v>
          </cell>
          <cell r="C1413" t="str">
            <v>Total Gas Revenues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H1413">
            <v>0</v>
          </cell>
          <cell r="AI1413">
            <v>0</v>
          </cell>
          <cell r="AJ1413">
            <v>0</v>
          </cell>
          <cell r="AK1413">
            <v>0</v>
          </cell>
          <cell r="AL1413">
            <v>0</v>
          </cell>
          <cell r="AM1413">
            <v>0</v>
          </cell>
          <cell r="AN1413">
            <v>0</v>
          </cell>
          <cell r="AO1413">
            <v>0</v>
          </cell>
          <cell r="AP1413">
            <v>0</v>
          </cell>
          <cell r="AQ1413">
            <v>0</v>
          </cell>
          <cell r="AR1413">
            <v>0</v>
          </cell>
          <cell r="AS1413">
            <v>0</v>
          </cell>
          <cell r="AT1413">
            <v>0</v>
          </cell>
        </row>
        <row r="1414">
          <cell r="A1414" t="str">
            <v>ULHP Physical Power ProductionTotal Gas Transportation Revenue</v>
          </cell>
          <cell r="B1414" t="str">
            <v>ULHP Physical Power Production</v>
          </cell>
          <cell r="C1414" t="str">
            <v>Total Gas Transportation Revenue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H1414">
            <v>0</v>
          </cell>
          <cell r="AI1414">
            <v>0</v>
          </cell>
          <cell r="AJ1414">
            <v>0</v>
          </cell>
          <cell r="AK1414">
            <v>0</v>
          </cell>
          <cell r="AL1414">
            <v>0</v>
          </cell>
          <cell r="AM1414">
            <v>0</v>
          </cell>
          <cell r="AN1414">
            <v>0</v>
          </cell>
          <cell r="AO1414">
            <v>0</v>
          </cell>
          <cell r="AP1414">
            <v>0</v>
          </cell>
          <cell r="AQ1414">
            <v>0</v>
          </cell>
          <cell r="AR1414">
            <v>0</v>
          </cell>
          <cell r="AS1414">
            <v>0</v>
          </cell>
          <cell r="AT1414">
            <v>0</v>
          </cell>
        </row>
        <row r="1415">
          <cell r="A1415" t="str">
            <v>ULHP Physical Power ProductionTotal Income Taxes - Above</v>
          </cell>
          <cell r="B1415" t="str">
            <v>ULHP Physical Power Production</v>
          </cell>
          <cell r="C1415" t="str">
            <v>Total Income Taxes - Above</v>
          </cell>
          <cell r="D1415">
            <v>-2652.343535</v>
          </cell>
          <cell r="E1415">
            <v>2914.9609999999998</v>
          </cell>
          <cell r="F1415">
            <v>1304.0809999999999</v>
          </cell>
          <cell r="G1415">
            <v>1682.7167469999999</v>
          </cell>
          <cell r="H1415">
            <v>564.9</v>
          </cell>
          <cell r="I1415">
            <v>563.51499999999999</v>
          </cell>
          <cell r="J1415">
            <v>553.60400000000004</v>
          </cell>
          <cell r="K1415">
            <v>0</v>
          </cell>
          <cell r="L1415">
            <v>0</v>
          </cell>
          <cell r="M1415">
            <v>0</v>
          </cell>
          <cell r="N1415">
            <v>90.352000000000004</v>
          </cell>
          <cell r="O1415">
            <v>294.423</v>
          </cell>
          <cell r="P1415">
            <v>-114.113</v>
          </cell>
          <cell r="Q1415">
            <v>-100.759</v>
          </cell>
          <cell r="R1415">
            <v>1202.0630000000001</v>
          </cell>
          <cell r="S1415">
            <v>-480.49299999999999</v>
          </cell>
          <cell r="T1415">
            <v>267.84100000000001</v>
          </cell>
          <cell r="U1415">
            <v>519.99699999999996</v>
          </cell>
          <cell r="V1415">
            <v>-375.23</v>
          </cell>
          <cell r="W1415">
            <v>14076.296</v>
          </cell>
          <cell r="X1415">
            <v>-12698.106</v>
          </cell>
          <cell r="Y1415">
            <v>643.914446</v>
          </cell>
          <cell r="Z1415">
            <v>-572.03078500000004</v>
          </cell>
          <cell r="AA1415">
            <v>-136.11956000000001</v>
          </cell>
          <cell r="AB1415">
            <v>-161.279213</v>
          </cell>
          <cell r="AC1415">
            <v>-131.15110300000001</v>
          </cell>
          <cell r="AD1415">
            <v>17.881844999999998</v>
          </cell>
          <cell r="AE1415">
            <v>-152.57722799999999</v>
          </cell>
          <cell r="AF1415">
            <v>-73.886084999999994</v>
          </cell>
          <cell r="AG1415">
            <v>158.12442899999999</v>
          </cell>
          <cell r="AH1415">
            <v>711.65</v>
          </cell>
          <cell r="AI1415">
            <v>47.075000000000003</v>
          </cell>
          <cell r="AJ1415">
            <v>47.075000000000003</v>
          </cell>
          <cell r="AK1415">
            <v>47.075000000000003</v>
          </cell>
          <cell r="AL1415">
            <v>47.075000000000003</v>
          </cell>
          <cell r="AM1415">
            <v>47.075000000000003</v>
          </cell>
          <cell r="AN1415">
            <v>47.075000000000003</v>
          </cell>
          <cell r="AO1415">
            <v>47.075000000000003</v>
          </cell>
          <cell r="AP1415">
            <v>47.075000000000003</v>
          </cell>
          <cell r="AQ1415">
            <v>47.075000000000003</v>
          </cell>
          <cell r="AR1415">
            <v>47.075000000000003</v>
          </cell>
          <cell r="AS1415">
            <v>47.075000000000003</v>
          </cell>
          <cell r="AT1415">
            <v>47.075000000000003</v>
          </cell>
        </row>
        <row r="1416">
          <cell r="A1416" t="str">
            <v>ULHP Physical Power ProductionTotal Income Taxes - Below</v>
          </cell>
          <cell r="B1416" t="str">
            <v>ULHP Physical Power Production</v>
          </cell>
          <cell r="C1416" t="str">
            <v>Total Income Taxes - Below</v>
          </cell>
          <cell r="D1416">
            <v>8034.640539</v>
          </cell>
          <cell r="E1416">
            <v>-2011.6279999999999</v>
          </cell>
          <cell r="F1416">
            <v>0</v>
          </cell>
          <cell r="G1416">
            <v>0</v>
          </cell>
          <cell r="H1416">
            <v>-564.9</v>
          </cell>
          <cell r="I1416">
            <v>-563.51499999999999</v>
          </cell>
          <cell r="J1416">
            <v>-553.60400000000004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>
            <v>0</v>
          </cell>
          <cell r="AI1416">
            <v>-47.075000000000003</v>
          </cell>
          <cell r="AJ1416">
            <v>-47.075000000000003</v>
          </cell>
          <cell r="AK1416">
            <v>-47.075000000000003</v>
          </cell>
          <cell r="AL1416">
            <v>-47.075000000000003</v>
          </cell>
          <cell r="AM1416">
            <v>-47.075000000000003</v>
          </cell>
          <cell r="AN1416">
            <v>-47.075000000000003</v>
          </cell>
          <cell r="AO1416">
            <v>-47.075000000000003</v>
          </cell>
          <cell r="AP1416">
            <v>-47.075000000000003</v>
          </cell>
          <cell r="AQ1416">
            <v>-47.075000000000003</v>
          </cell>
          <cell r="AR1416">
            <v>-47.075000000000003</v>
          </cell>
          <cell r="AS1416">
            <v>-47.075000000000003</v>
          </cell>
          <cell r="AT1416">
            <v>-47.075000000000003</v>
          </cell>
        </row>
        <row r="1417">
          <cell r="A1417" t="str">
            <v>ULHP Physical Power ProductionTotal Interest &amp; Other Charges</v>
          </cell>
          <cell r="B1417" t="str">
            <v>ULHP Physical Power Production</v>
          </cell>
          <cell r="C1417" t="str">
            <v>Total Interest &amp; Other Charges</v>
          </cell>
          <cell r="D1417">
            <v>0</v>
          </cell>
          <cell r="E1417">
            <v>0</v>
          </cell>
          <cell r="F1417">
            <v>0</v>
          </cell>
          <cell r="G1417">
            <v>10130.43254</v>
          </cell>
          <cell r="H1417">
            <v>-371.63729000000001</v>
          </cell>
          <cell r="I1417">
            <v>-578.29016000000001</v>
          </cell>
          <cell r="J1417">
            <v>-228.54431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282.94099999999997</v>
          </cell>
          <cell r="X1417">
            <v>440.13299999999998</v>
          </cell>
          <cell r="Y1417">
            <v>951.435249</v>
          </cell>
          <cell r="Z1417">
            <v>851.971002</v>
          </cell>
          <cell r="AA1417">
            <v>864.92960800000003</v>
          </cell>
          <cell r="AB1417">
            <v>914.29302900000005</v>
          </cell>
          <cell r="AC1417">
            <v>961.60328100000004</v>
          </cell>
          <cell r="AD1417">
            <v>958.05507499999999</v>
          </cell>
          <cell r="AE1417">
            <v>964.93594900000005</v>
          </cell>
          <cell r="AF1417">
            <v>974.63188600000001</v>
          </cell>
          <cell r="AG1417">
            <v>972.54346099999998</v>
          </cell>
          <cell r="AH1417">
            <v>992.96</v>
          </cell>
          <cell r="AI1417">
            <v>-16.198560000000001</v>
          </cell>
          <cell r="AJ1417">
            <v>-24.185379999999999</v>
          </cell>
          <cell r="AK1417">
            <v>-27.50178</v>
          </cell>
          <cell r="AL1417">
            <v>-35.323839999999997</v>
          </cell>
          <cell r="AM1417">
            <v>-40.975720000000003</v>
          </cell>
          <cell r="AN1417">
            <v>-36.995339999999999</v>
          </cell>
          <cell r="AO1417">
            <v>-33.18197</v>
          </cell>
          <cell r="AP1417">
            <v>-33.500709999999998</v>
          </cell>
          <cell r="AQ1417">
            <v>-31.909770000000002</v>
          </cell>
          <cell r="AR1417">
            <v>-31.814730000000001</v>
          </cell>
          <cell r="AS1417">
            <v>-32.50759</v>
          </cell>
          <cell r="AT1417">
            <v>-27.541899999999998</v>
          </cell>
        </row>
        <row r="1418">
          <cell r="A1418" t="str">
            <v>ULHP Physical Power ProductionTotal Liabilities</v>
          </cell>
          <cell r="B1418" t="str">
            <v>ULHP Physical Power Production</v>
          </cell>
          <cell r="C1418" t="str">
            <v>Total Liabilities</v>
          </cell>
          <cell r="D1418">
            <v>3349.2102049999999</v>
          </cell>
          <cell r="E1418">
            <v>2505.5569999999998</v>
          </cell>
          <cell r="F1418">
            <v>172.43</v>
          </cell>
          <cell r="G1418">
            <v>294581.58</v>
          </cell>
          <cell r="H1418">
            <v>275278.81599999999</v>
          </cell>
          <cell r="I1418">
            <v>273012.15899999999</v>
          </cell>
          <cell r="J1418">
            <v>280293.20500000002</v>
          </cell>
          <cell r="K1418">
            <v>0</v>
          </cell>
          <cell r="L1418">
            <v>0</v>
          </cell>
          <cell r="M1418">
            <v>-765.34900000000005</v>
          </cell>
          <cell r="N1418">
            <v>-673.53300000000002</v>
          </cell>
          <cell r="O1418">
            <v>-347.66</v>
          </cell>
          <cell r="P1418">
            <v>-509.42399999999998</v>
          </cell>
          <cell r="Q1418">
            <v>-1325.452</v>
          </cell>
          <cell r="R1418">
            <v>-123.389</v>
          </cell>
          <cell r="S1418">
            <v>-603.88099999999997</v>
          </cell>
          <cell r="T1418">
            <v>-336.04</v>
          </cell>
          <cell r="U1418">
            <v>183.958</v>
          </cell>
          <cell r="V1418">
            <v>172.43</v>
          </cell>
          <cell r="W1418">
            <v>171136.56700000001</v>
          </cell>
          <cell r="X1418">
            <v>169471.56700000001</v>
          </cell>
          <cell r="Y1418">
            <v>271460.05424000003</v>
          </cell>
          <cell r="Z1418">
            <v>277530.43337400001</v>
          </cell>
          <cell r="AA1418">
            <v>278966.07120800001</v>
          </cell>
          <cell r="AB1418">
            <v>286738.84846200002</v>
          </cell>
          <cell r="AC1418">
            <v>287876.59942500002</v>
          </cell>
          <cell r="AD1418">
            <v>289266.03975699999</v>
          </cell>
          <cell r="AE1418">
            <v>286757.58264600002</v>
          </cell>
          <cell r="AF1418">
            <v>287059.91583000001</v>
          </cell>
          <cell r="AG1418">
            <v>286567.001002</v>
          </cell>
          <cell r="AH1418">
            <v>294581.58</v>
          </cell>
          <cell r="AI1418">
            <v>294766.46944999998</v>
          </cell>
          <cell r="AJ1418">
            <v>291229.472465</v>
          </cell>
          <cell r="AK1418">
            <v>289382.10871200002</v>
          </cell>
          <cell r="AL1418">
            <v>289742.79528100003</v>
          </cell>
          <cell r="AM1418">
            <v>289905.39318200003</v>
          </cell>
          <cell r="AN1418">
            <v>287882.90185299999</v>
          </cell>
          <cell r="AO1418">
            <v>283428.27950200002</v>
          </cell>
          <cell r="AP1418">
            <v>278712.57281500002</v>
          </cell>
          <cell r="AQ1418">
            <v>275128.01500000001</v>
          </cell>
          <cell r="AR1418">
            <v>275366.58199999999</v>
          </cell>
          <cell r="AS1418">
            <v>275605.14899999998</v>
          </cell>
          <cell r="AT1418">
            <v>275278.81599999999</v>
          </cell>
        </row>
        <row r="1419">
          <cell r="A1419" t="str">
            <v>ULHP Physical Power ProductionTotal Liabilities and Shareholder's Equity</v>
          </cell>
          <cell r="B1419" t="str">
            <v>ULHP Physical Power Production</v>
          </cell>
          <cell r="C1419" t="str">
            <v>Total Liabilities and Shareholder's Equity</v>
          </cell>
          <cell r="D1419">
            <v>0</v>
          </cell>
          <cell r="E1419">
            <v>0</v>
          </cell>
          <cell r="F1419">
            <v>624.61</v>
          </cell>
          <cell r="G1419">
            <v>400636.76</v>
          </cell>
          <cell r="H1419">
            <v>402496.15767500002</v>
          </cell>
          <cell r="I1419">
            <v>422231.61065699998</v>
          </cell>
          <cell r="J1419">
            <v>449489.50560999999</v>
          </cell>
          <cell r="K1419">
            <v>0</v>
          </cell>
          <cell r="L1419">
            <v>0</v>
          </cell>
          <cell r="M1419">
            <v>582.59</v>
          </cell>
          <cell r="N1419">
            <v>586.48400000000004</v>
          </cell>
          <cell r="O1419">
            <v>590.06799999999998</v>
          </cell>
          <cell r="P1419">
            <v>593.79999999999995</v>
          </cell>
          <cell r="Q1419">
            <v>597.08100000000002</v>
          </cell>
          <cell r="R1419">
            <v>601.06700000000001</v>
          </cell>
          <cell r="S1419">
            <v>604.79499999999996</v>
          </cell>
          <cell r="T1419">
            <v>608.51400000000001</v>
          </cell>
          <cell r="U1419">
            <v>621.49099999999999</v>
          </cell>
          <cell r="V1419">
            <v>624.61</v>
          </cell>
          <cell r="W1419">
            <v>397307.81</v>
          </cell>
          <cell r="X1419">
            <v>401513.60200000001</v>
          </cell>
          <cell r="Y1419">
            <v>408569.25132400001</v>
          </cell>
          <cell r="Z1419">
            <v>403636.48681999999</v>
          </cell>
          <cell r="AA1419">
            <v>407348.60402000003</v>
          </cell>
          <cell r="AB1419">
            <v>410490.46720999997</v>
          </cell>
          <cell r="AC1419">
            <v>412712.55209000001</v>
          </cell>
          <cell r="AD1419">
            <v>413494.52828999999</v>
          </cell>
          <cell r="AE1419">
            <v>409860.14672999998</v>
          </cell>
          <cell r="AF1419">
            <v>405608.31672</v>
          </cell>
          <cell r="AG1419">
            <v>404082.27150999999</v>
          </cell>
          <cell r="AH1419">
            <v>400636.76</v>
          </cell>
          <cell r="AI1419">
            <v>402350.385259</v>
          </cell>
          <cell r="AJ1419">
            <v>400670.05493599997</v>
          </cell>
          <cell r="AK1419">
            <v>401531.27700900001</v>
          </cell>
          <cell r="AL1419">
            <v>402971.57626900001</v>
          </cell>
          <cell r="AM1419">
            <v>401138.32357200002</v>
          </cell>
          <cell r="AN1419">
            <v>401638.11958100001</v>
          </cell>
          <cell r="AO1419">
            <v>401717.53791000001</v>
          </cell>
          <cell r="AP1419">
            <v>401235.89112599997</v>
          </cell>
          <cell r="AQ1419">
            <v>398736.373349</v>
          </cell>
          <cell r="AR1419">
            <v>399161.88438399998</v>
          </cell>
          <cell r="AS1419">
            <v>400515.21468400001</v>
          </cell>
          <cell r="AT1419">
            <v>402496.15767500002</v>
          </cell>
        </row>
        <row r="1420">
          <cell r="A1420" t="str">
            <v>ULHP Physical Power ProductionTotal Long-Term Debt</v>
          </cell>
          <cell r="B1420" t="str">
            <v>ULHP Physical Power Production</v>
          </cell>
          <cell r="C1420" t="str">
            <v>Total Long-Term Debt</v>
          </cell>
          <cell r="D1420">
            <v>0</v>
          </cell>
          <cell r="E1420">
            <v>0</v>
          </cell>
          <cell r="F1420">
            <v>0</v>
          </cell>
          <cell r="G1420">
            <v>114614.82</v>
          </cell>
          <cell r="H1420">
            <v>114614.82</v>
          </cell>
          <cell r="I1420">
            <v>114614.82</v>
          </cell>
          <cell r="J1420">
            <v>114614.82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114603.374</v>
          </cell>
          <cell r="Z1420">
            <v>114604.64599999999</v>
          </cell>
          <cell r="AA1420">
            <v>114605.91800000001</v>
          </cell>
          <cell r="AB1420">
            <v>114607.19</v>
          </cell>
          <cell r="AC1420">
            <v>114608.462</v>
          </cell>
          <cell r="AD1420">
            <v>114609.734</v>
          </cell>
          <cell r="AE1420">
            <v>114611.00599999999</v>
          </cell>
          <cell r="AF1420">
            <v>114612.27800000001</v>
          </cell>
          <cell r="AG1420">
            <v>114613.55</v>
          </cell>
          <cell r="AH1420">
            <v>114614.82</v>
          </cell>
          <cell r="AI1420">
            <v>136161.81245</v>
          </cell>
          <cell r="AJ1420">
            <v>132386.24846500001</v>
          </cell>
          <cell r="AK1420">
            <v>130300.316712</v>
          </cell>
          <cell r="AL1420">
            <v>130422.436281</v>
          </cell>
          <cell r="AM1420">
            <v>130346.46718199999</v>
          </cell>
          <cell r="AN1420">
            <v>128085.408853</v>
          </cell>
          <cell r="AO1420">
            <v>123392.21950200001</v>
          </cell>
          <cell r="AP1420">
            <v>118437.945815</v>
          </cell>
          <cell r="AQ1420">
            <v>114614.82</v>
          </cell>
          <cell r="AR1420">
            <v>114614.82</v>
          </cell>
          <cell r="AS1420">
            <v>114614.82</v>
          </cell>
          <cell r="AT1420">
            <v>114614.82</v>
          </cell>
        </row>
        <row r="1421">
          <cell r="A1421" t="str">
            <v>ULHP Physical Power ProductionTotal Non-Current Liabilities</v>
          </cell>
          <cell r="B1421" t="str">
            <v>ULHP Physical Power Production</v>
          </cell>
          <cell r="C1421" t="str">
            <v>Total Non-Current Liabilities</v>
          </cell>
          <cell r="D1421">
            <v>3349.2102049999999</v>
          </cell>
          <cell r="E1421">
            <v>2505.5569999999998</v>
          </cell>
          <cell r="F1421">
            <v>-1560.94</v>
          </cell>
          <cell r="G1421">
            <v>206294.32</v>
          </cell>
          <cell r="H1421">
            <v>205693.21799999999</v>
          </cell>
          <cell r="I1421">
            <v>205101.66099999999</v>
          </cell>
          <cell r="J1421">
            <v>204623.307</v>
          </cell>
          <cell r="K1421">
            <v>0</v>
          </cell>
          <cell r="L1421">
            <v>0</v>
          </cell>
          <cell r="M1421">
            <v>-1444.3920000000001</v>
          </cell>
          <cell r="N1421">
            <v>-1348.5029999999999</v>
          </cell>
          <cell r="O1421">
            <v>-1337.7380000000001</v>
          </cell>
          <cell r="P1421">
            <v>-1314.845</v>
          </cell>
          <cell r="Q1421">
            <v>-1291.847</v>
          </cell>
          <cell r="R1421">
            <v>-1050.819</v>
          </cell>
          <cell r="S1421">
            <v>-1572.8150000000001</v>
          </cell>
          <cell r="T1421">
            <v>-1572.8150000000001</v>
          </cell>
          <cell r="U1421">
            <v>-1583.127</v>
          </cell>
          <cell r="V1421">
            <v>-1560.94</v>
          </cell>
          <cell r="W1421">
            <v>90937.034</v>
          </cell>
          <cell r="X1421">
            <v>93680.043999999994</v>
          </cell>
          <cell r="Y1421">
            <v>208114.69623999999</v>
          </cell>
          <cell r="Z1421">
            <v>207890.90630999999</v>
          </cell>
          <cell r="AA1421">
            <v>207690.01696000001</v>
          </cell>
          <cell r="AB1421">
            <v>207484.78461</v>
          </cell>
          <cell r="AC1421">
            <v>207279.68976000001</v>
          </cell>
          <cell r="AD1421">
            <v>207075.20016000001</v>
          </cell>
          <cell r="AE1421">
            <v>206878.40687999999</v>
          </cell>
          <cell r="AF1421">
            <v>206687.19383999999</v>
          </cell>
          <cell r="AG1421">
            <v>206488.53122</v>
          </cell>
          <cell r="AH1421">
            <v>206294.32</v>
          </cell>
          <cell r="AI1421">
            <v>227791.22044999999</v>
          </cell>
          <cell r="AJ1421">
            <v>223965.564465</v>
          </cell>
          <cell r="AK1421">
            <v>221829.54171200001</v>
          </cell>
          <cell r="AL1421">
            <v>221901.569281</v>
          </cell>
          <cell r="AM1421">
            <v>221775.50818199999</v>
          </cell>
          <cell r="AN1421">
            <v>219464.35785299999</v>
          </cell>
          <cell r="AO1421">
            <v>214721.07650200001</v>
          </cell>
          <cell r="AP1421">
            <v>209716.710815</v>
          </cell>
          <cell r="AQ1421">
            <v>205843.49400000001</v>
          </cell>
          <cell r="AR1421">
            <v>205793.402</v>
          </cell>
          <cell r="AS1421">
            <v>205743.31</v>
          </cell>
          <cell r="AT1421">
            <v>205693.21799999999</v>
          </cell>
        </row>
        <row r="1422">
          <cell r="A1422" t="str">
            <v>ULHP Physical Power ProductionTotal Operating Expenses (Utility Only)</v>
          </cell>
          <cell r="B1422" t="str">
            <v>ULHP Physical Power Production</v>
          </cell>
          <cell r="C1422" t="str">
            <v>Total Operating Expenses (Utility Only)</v>
          </cell>
          <cell r="D1422">
            <v>114.238953</v>
          </cell>
          <cell r="E1422">
            <v>0</v>
          </cell>
          <cell r="F1422">
            <v>128837.66099999999</v>
          </cell>
          <cell r="G1422">
            <v>172876.90330000001</v>
          </cell>
          <cell r="H1422">
            <v>191438.63128</v>
          </cell>
          <cell r="I1422">
            <v>186624.96612200001</v>
          </cell>
          <cell r="J1422">
            <v>194843.80360499999</v>
          </cell>
          <cell r="K1422">
            <v>0</v>
          </cell>
          <cell r="L1422">
            <v>0</v>
          </cell>
          <cell r="M1422">
            <v>0</v>
          </cell>
          <cell r="N1422">
            <v>11757.941999999999</v>
          </cell>
          <cell r="O1422">
            <v>12129.391</v>
          </cell>
          <cell r="P1422">
            <v>16284.257</v>
          </cell>
          <cell r="Q1422">
            <v>17767.424999999999</v>
          </cell>
          <cell r="R1422">
            <v>17438.273000000001</v>
          </cell>
          <cell r="S1422">
            <v>13934.119000000001</v>
          </cell>
          <cell r="T1422">
            <v>12662.072</v>
          </cell>
          <cell r="U1422">
            <v>10658.111999999999</v>
          </cell>
          <cell r="V1422">
            <v>16206.07</v>
          </cell>
          <cell r="W1422">
            <v>-3448.558</v>
          </cell>
          <cell r="X1422">
            <v>27074.234</v>
          </cell>
          <cell r="Y1422">
            <v>12712.4228</v>
          </cell>
          <cell r="Z1422">
            <v>16690.768715999999</v>
          </cell>
          <cell r="AA1422">
            <v>13325.278238999999</v>
          </cell>
          <cell r="AB1422">
            <v>16265.851011999999</v>
          </cell>
          <cell r="AC1422">
            <v>17896.033629000001</v>
          </cell>
          <cell r="AD1422">
            <v>17932.314535000001</v>
          </cell>
          <cell r="AE1422">
            <v>14313.454084000001</v>
          </cell>
          <cell r="AF1422">
            <v>13087.81306</v>
          </cell>
          <cell r="AG1422">
            <v>12987.761224</v>
          </cell>
          <cell r="AH1422">
            <v>14039.53</v>
          </cell>
          <cell r="AI1422">
            <v>15510.946935</v>
          </cell>
          <cell r="AJ1422">
            <v>13623.932763000001</v>
          </cell>
          <cell r="AK1422">
            <v>17414.089303000001</v>
          </cell>
          <cell r="AL1422">
            <v>20088.191267999999</v>
          </cell>
          <cell r="AM1422">
            <v>15830.275032</v>
          </cell>
          <cell r="AN1422">
            <v>16499.079935999998</v>
          </cell>
          <cell r="AO1422">
            <v>18169.606453</v>
          </cell>
          <cell r="AP1422">
            <v>18309.3835</v>
          </cell>
          <cell r="AQ1422">
            <v>14497.200163</v>
          </cell>
          <cell r="AR1422">
            <v>13347.311296</v>
          </cell>
          <cell r="AS1422">
            <v>13405.208588</v>
          </cell>
          <cell r="AT1422">
            <v>14743.406043999999</v>
          </cell>
        </row>
        <row r="1423">
          <cell r="A1423" t="str">
            <v>ULHP Physical Power ProductionTotal Operating Revenues</v>
          </cell>
          <cell r="B1423" t="str">
            <v>ULHP Physical Power Production</v>
          </cell>
          <cell r="C1423" t="str">
            <v>Total Operating Revenues</v>
          </cell>
          <cell r="D1423">
            <v>44.148043999999999</v>
          </cell>
          <cell r="E1423">
            <v>51.67</v>
          </cell>
          <cell r="F1423">
            <v>132744.16800000001</v>
          </cell>
          <cell r="G1423">
            <v>170072.16584</v>
          </cell>
          <cell r="H1423">
            <v>212274.02265200001</v>
          </cell>
          <cell r="I1423">
            <v>208094.329268</v>
          </cell>
          <cell r="J1423">
            <v>214638.33819000001</v>
          </cell>
          <cell r="K1423">
            <v>0</v>
          </cell>
          <cell r="L1423">
            <v>0</v>
          </cell>
          <cell r="M1423">
            <v>0</v>
          </cell>
          <cell r="N1423">
            <v>11989.620999999999</v>
          </cell>
          <cell r="O1423">
            <v>12884.311</v>
          </cell>
          <cell r="P1423">
            <v>15975.927</v>
          </cell>
          <cell r="Q1423">
            <v>17513.249</v>
          </cell>
          <cell r="R1423">
            <v>18092.202000000001</v>
          </cell>
          <cell r="S1423">
            <v>15440.835999999999</v>
          </cell>
          <cell r="T1423">
            <v>13082.856</v>
          </cell>
          <cell r="U1423">
            <v>12507.526</v>
          </cell>
          <cell r="V1423">
            <v>15257.64</v>
          </cell>
          <cell r="W1423">
            <v>13850.468000000001</v>
          </cell>
          <cell r="X1423">
            <v>14233.665999999999</v>
          </cell>
          <cell r="Y1423">
            <v>13539.61076</v>
          </cell>
          <cell r="Z1423">
            <v>12226.40776</v>
          </cell>
          <cell r="AA1423">
            <v>13173.127759999999</v>
          </cell>
          <cell r="AB1423">
            <v>15412.39076</v>
          </cell>
          <cell r="AC1423">
            <v>16749.295760000001</v>
          </cell>
          <cell r="AD1423">
            <v>17469.226760000001</v>
          </cell>
          <cell r="AE1423">
            <v>14005.519759999999</v>
          </cell>
          <cell r="AF1423">
            <v>12678.027760000001</v>
          </cell>
          <cell r="AG1423">
            <v>12502.384760000001</v>
          </cell>
          <cell r="AH1423">
            <v>14232.04</v>
          </cell>
          <cell r="AI1423">
            <v>17032.059055000002</v>
          </cell>
          <cell r="AJ1423">
            <v>15463.108963999999</v>
          </cell>
          <cell r="AK1423">
            <v>20101.868268999999</v>
          </cell>
          <cell r="AL1423">
            <v>21139.175039000002</v>
          </cell>
          <cell r="AM1423">
            <v>13800.143634</v>
          </cell>
          <cell r="AN1423">
            <v>18991.066853</v>
          </cell>
          <cell r="AO1423">
            <v>22669.801331999999</v>
          </cell>
          <cell r="AP1423">
            <v>22516.637612999999</v>
          </cell>
          <cell r="AQ1423">
            <v>15557.02535</v>
          </cell>
          <cell r="AR1423">
            <v>13509.135521</v>
          </cell>
          <cell r="AS1423">
            <v>14494.159218000001</v>
          </cell>
          <cell r="AT1423">
            <v>16999.841804</v>
          </cell>
        </row>
        <row r="1424">
          <cell r="A1424" t="str">
            <v>ULHP Physical Power ProductionTotal Other Assets</v>
          </cell>
          <cell r="B1424" t="str">
            <v>ULHP Physical Power Production</v>
          </cell>
          <cell r="C1424" t="str">
            <v>Total Other Assets</v>
          </cell>
          <cell r="D1424">
            <v>0</v>
          </cell>
          <cell r="E1424">
            <v>0</v>
          </cell>
          <cell r="F1424">
            <v>592.70000000000005</v>
          </cell>
          <cell r="G1424">
            <v>2383.66</v>
          </cell>
          <cell r="H1424">
            <v>2383.66</v>
          </cell>
          <cell r="I1424">
            <v>2383.66</v>
          </cell>
          <cell r="J1424">
            <v>2383.66</v>
          </cell>
          <cell r="K1424">
            <v>0</v>
          </cell>
          <cell r="L1424">
            <v>0</v>
          </cell>
          <cell r="M1424">
            <v>582.59</v>
          </cell>
          <cell r="N1424">
            <v>582.59</v>
          </cell>
          <cell r="O1424">
            <v>582.59</v>
          </cell>
          <cell r="P1424">
            <v>582.59</v>
          </cell>
          <cell r="Q1424">
            <v>582.59</v>
          </cell>
          <cell r="R1424">
            <v>582.59</v>
          </cell>
          <cell r="S1424">
            <v>582.59</v>
          </cell>
          <cell r="T1424">
            <v>582.59</v>
          </cell>
          <cell r="U1424">
            <v>592.69600000000003</v>
          </cell>
          <cell r="V1424">
            <v>592.70000000000005</v>
          </cell>
          <cell r="W1424">
            <v>623.73199999999997</v>
          </cell>
          <cell r="X1424">
            <v>1337.9059999999999</v>
          </cell>
          <cell r="Y1424">
            <v>2381.8564099999999</v>
          </cell>
          <cell r="Z1424">
            <v>2382.0568199999998</v>
          </cell>
          <cell r="AA1424">
            <v>2382.2572300000002</v>
          </cell>
          <cell r="AB1424">
            <v>2382.4576400000001</v>
          </cell>
          <cell r="AC1424">
            <v>2382.65805</v>
          </cell>
          <cell r="AD1424">
            <v>2382.8584599999999</v>
          </cell>
          <cell r="AE1424">
            <v>2383.0588699999998</v>
          </cell>
          <cell r="AF1424">
            <v>2383.2592800000002</v>
          </cell>
          <cell r="AG1424">
            <v>2383.4596900000001</v>
          </cell>
          <cell r="AH1424">
            <v>2383.66</v>
          </cell>
          <cell r="AI1424">
            <v>2383.66</v>
          </cell>
          <cell r="AJ1424">
            <v>2383.66</v>
          </cell>
          <cell r="AK1424">
            <v>2383.66</v>
          </cell>
          <cell r="AL1424">
            <v>2383.66</v>
          </cell>
          <cell r="AM1424">
            <v>2383.66</v>
          </cell>
          <cell r="AN1424">
            <v>2383.66</v>
          </cell>
          <cell r="AO1424">
            <v>2383.66</v>
          </cell>
          <cell r="AP1424">
            <v>2383.66</v>
          </cell>
          <cell r="AQ1424">
            <v>2383.66</v>
          </cell>
          <cell r="AR1424">
            <v>2383.66</v>
          </cell>
          <cell r="AS1424">
            <v>2383.66</v>
          </cell>
          <cell r="AT1424">
            <v>2383.66</v>
          </cell>
        </row>
        <row r="1425">
          <cell r="A1425" t="str">
            <v>ULHP Physical Power ProductionTotal Other Income / (Expenses) Net (Utility)</v>
          </cell>
          <cell r="B1425" t="str">
            <v>ULHP Physical Power Production</v>
          </cell>
          <cell r="C1425" t="str">
            <v>Total Other Income / (Expenses) Net (Utility)</v>
          </cell>
          <cell r="D1425">
            <v>-8047.5791390000004</v>
          </cell>
          <cell r="E1425">
            <v>1993.106</v>
          </cell>
          <cell r="F1425">
            <v>0</v>
          </cell>
          <cell r="G1425">
            <v>-13.539820000000001</v>
          </cell>
          <cell r="H1425">
            <v>520.03301299999998</v>
          </cell>
          <cell r="I1425">
            <v>517.971675</v>
          </cell>
          <cell r="J1425">
            <v>507.37405799999999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16.751999999999999</v>
          </cell>
          <cell r="X1425">
            <v>-1.1280000000000001</v>
          </cell>
          <cell r="Y1425">
            <v>-6.59598</v>
          </cell>
          <cell r="Z1425">
            <v>-6.59598</v>
          </cell>
          <cell r="AA1425">
            <v>-6.59598</v>
          </cell>
          <cell r="AB1425">
            <v>-6.59598</v>
          </cell>
          <cell r="AC1425">
            <v>0.65402000000000005</v>
          </cell>
          <cell r="AD1425">
            <v>-6.59598</v>
          </cell>
          <cell r="AE1425">
            <v>-6.59598</v>
          </cell>
          <cell r="AF1425">
            <v>-6.59598</v>
          </cell>
          <cell r="AG1425">
            <v>-6.59598</v>
          </cell>
          <cell r="AH1425">
            <v>22.95</v>
          </cell>
          <cell r="AI1425">
            <v>38.500129000000001</v>
          </cell>
          <cell r="AJ1425">
            <v>40.38008</v>
          </cell>
          <cell r="AK1425">
            <v>40.38008</v>
          </cell>
          <cell r="AL1425">
            <v>40.38008</v>
          </cell>
          <cell r="AM1425">
            <v>40.38008</v>
          </cell>
          <cell r="AN1425">
            <v>40.38008</v>
          </cell>
          <cell r="AO1425">
            <v>47.73883</v>
          </cell>
          <cell r="AP1425">
            <v>40.38008</v>
          </cell>
          <cell r="AQ1425">
            <v>40.38008</v>
          </cell>
          <cell r="AR1425">
            <v>40.38008</v>
          </cell>
          <cell r="AS1425">
            <v>40.38008</v>
          </cell>
          <cell r="AT1425">
            <v>70.373329999999996</v>
          </cell>
        </row>
        <row r="1426">
          <cell r="A1426" t="str">
            <v>ULHP Physical Power ProductionTotal Other Operating Revenue</v>
          </cell>
          <cell r="B1426" t="str">
            <v>ULHP Physical Power Production</v>
          </cell>
          <cell r="C1426" t="str">
            <v>Total Other Operating Revenue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H1426">
            <v>0</v>
          </cell>
          <cell r="AI1426">
            <v>0</v>
          </cell>
          <cell r="AJ1426">
            <v>0</v>
          </cell>
          <cell r="AK1426">
            <v>0</v>
          </cell>
          <cell r="AL1426">
            <v>0</v>
          </cell>
          <cell r="AM1426">
            <v>0</v>
          </cell>
          <cell r="AN1426">
            <v>0</v>
          </cell>
          <cell r="AO1426">
            <v>0</v>
          </cell>
          <cell r="AP1426">
            <v>0</v>
          </cell>
          <cell r="AQ1426">
            <v>0</v>
          </cell>
          <cell r="AR1426">
            <v>0</v>
          </cell>
          <cell r="AS1426">
            <v>0</v>
          </cell>
          <cell r="AT1426">
            <v>0</v>
          </cell>
        </row>
        <row r="1427">
          <cell r="A1427" t="str">
            <v>ULHP Physical Power ProductionTotal Paid in Capital</v>
          </cell>
          <cell r="B1427" t="str">
            <v>ULHP Physical Power Production</v>
          </cell>
          <cell r="C1427" t="str">
            <v>Total Paid in Capital</v>
          </cell>
          <cell r="D1427">
            <v>0</v>
          </cell>
          <cell r="E1427">
            <v>0</v>
          </cell>
          <cell r="F1427">
            <v>0</v>
          </cell>
          <cell r="G1427">
            <v>70822.62</v>
          </cell>
          <cell r="H1427">
            <v>70822.62</v>
          </cell>
          <cell r="I1427">
            <v>70822.62</v>
          </cell>
          <cell r="J1427">
            <v>70822.62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73571.008000000002</v>
          </cell>
          <cell r="X1427">
            <v>70822.622000000003</v>
          </cell>
          <cell r="Y1427">
            <v>70822.622000000003</v>
          </cell>
          <cell r="Z1427">
            <v>70822.622000000003</v>
          </cell>
          <cell r="AA1427">
            <v>70822.622000000003</v>
          </cell>
          <cell r="AB1427">
            <v>70822.622000000003</v>
          </cell>
          <cell r="AC1427">
            <v>70822.622000000003</v>
          </cell>
          <cell r="AD1427">
            <v>70822.622000000003</v>
          </cell>
          <cell r="AE1427">
            <v>70822.622000000003</v>
          </cell>
          <cell r="AF1427">
            <v>70822.622000000003</v>
          </cell>
          <cell r="AG1427">
            <v>70822.622000000003</v>
          </cell>
          <cell r="AH1427">
            <v>70822.62</v>
          </cell>
          <cell r="AI1427">
            <v>70822.62</v>
          </cell>
          <cell r="AJ1427">
            <v>70822.62</v>
          </cell>
          <cell r="AK1427">
            <v>70822.62</v>
          </cell>
          <cell r="AL1427">
            <v>70822.62</v>
          </cell>
          <cell r="AM1427">
            <v>70822.62</v>
          </cell>
          <cell r="AN1427">
            <v>70822.62</v>
          </cell>
          <cell r="AO1427">
            <v>70822.62</v>
          </cell>
          <cell r="AP1427">
            <v>70822.62</v>
          </cell>
          <cell r="AQ1427">
            <v>70822.62</v>
          </cell>
          <cell r="AR1427">
            <v>70822.62</v>
          </cell>
          <cell r="AS1427">
            <v>70822.62</v>
          </cell>
          <cell r="AT1427">
            <v>70822.62</v>
          </cell>
        </row>
        <row r="1428">
          <cell r="A1428" t="str">
            <v>ULHP Physical Power ProductionTotal Plant In Service</v>
          </cell>
          <cell r="B1428" t="str">
            <v>ULHP Physical Power Production</v>
          </cell>
          <cell r="C1428" t="str">
            <v>Total Plant In Service</v>
          </cell>
          <cell r="D1428">
            <v>0</v>
          </cell>
          <cell r="E1428">
            <v>0</v>
          </cell>
          <cell r="F1428">
            <v>0</v>
          </cell>
          <cell r="G1428">
            <v>776569.04</v>
          </cell>
          <cell r="H1428">
            <v>784294.75444000005</v>
          </cell>
          <cell r="I1428">
            <v>803955.73571000004</v>
          </cell>
          <cell r="J1428">
            <v>812168.01240999997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746950.50300000003</v>
          </cell>
          <cell r="X1428">
            <v>748669.37</v>
          </cell>
          <cell r="Y1428">
            <v>748835.68099999998</v>
          </cell>
          <cell r="Z1428">
            <v>749104.18980000005</v>
          </cell>
          <cell r="AA1428">
            <v>750759.30279999995</v>
          </cell>
          <cell r="AB1428">
            <v>768896.2291</v>
          </cell>
          <cell r="AC1428">
            <v>769170.1176</v>
          </cell>
          <cell r="AD1428">
            <v>769262.45349999995</v>
          </cell>
          <cell r="AE1428">
            <v>769492.20770000003</v>
          </cell>
          <cell r="AF1428">
            <v>769546.16980000003</v>
          </cell>
          <cell r="AG1428">
            <v>770036.9791</v>
          </cell>
          <cell r="AH1428">
            <v>776569.04</v>
          </cell>
          <cell r="AI1428">
            <v>776623.59840000002</v>
          </cell>
          <cell r="AJ1428">
            <v>776664.79819999996</v>
          </cell>
          <cell r="AK1428">
            <v>776705.96915000002</v>
          </cell>
          <cell r="AL1428">
            <v>776747.14006999996</v>
          </cell>
          <cell r="AM1428">
            <v>777515.17197999998</v>
          </cell>
          <cell r="AN1428">
            <v>779509.33382000006</v>
          </cell>
          <cell r="AO1428">
            <v>779559.22692000004</v>
          </cell>
          <cell r="AP1428">
            <v>779651.21470000001</v>
          </cell>
          <cell r="AQ1428">
            <v>780403.41943000001</v>
          </cell>
          <cell r="AR1428">
            <v>780801.66984999995</v>
          </cell>
          <cell r="AS1428">
            <v>782080.53494000004</v>
          </cell>
          <cell r="AT1428">
            <v>784294.75444000005</v>
          </cell>
        </row>
        <row r="1429">
          <cell r="A1429" t="str">
            <v>ULHP Physical Power ProductionTotal Preferred Stock</v>
          </cell>
          <cell r="B1429" t="str">
            <v>ULHP Physical Power Production</v>
          </cell>
          <cell r="C1429" t="str">
            <v>Total Preferred Stock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  <cell r="AF1429">
            <v>0</v>
          </cell>
          <cell r="AG1429">
            <v>0</v>
          </cell>
          <cell r="AH1429">
            <v>0</v>
          </cell>
          <cell r="AI1429">
            <v>0</v>
          </cell>
          <cell r="AJ1429">
            <v>0</v>
          </cell>
          <cell r="AK1429">
            <v>0</v>
          </cell>
          <cell r="AL1429">
            <v>0</v>
          </cell>
          <cell r="AM1429">
            <v>0</v>
          </cell>
          <cell r="AN1429">
            <v>0</v>
          </cell>
          <cell r="AO1429">
            <v>0</v>
          </cell>
          <cell r="AP1429">
            <v>0</v>
          </cell>
          <cell r="AQ1429">
            <v>0</v>
          </cell>
          <cell r="AR1429">
            <v>0</v>
          </cell>
          <cell r="AS1429">
            <v>0</v>
          </cell>
          <cell r="AT1429">
            <v>0</v>
          </cell>
        </row>
        <row r="1430">
          <cell r="A1430" t="str">
            <v>ULHP Physical Power ProductionTotal Regulated Gas Revenue (Firm Sales)</v>
          </cell>
          <cell r="B1430" t="str">
            <v>ULHP Physical Power Production</v>
          </cell>
          <cell r="C1430" t="str">
            <v>Total Regulated Gas Revenue (Firm Sales)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H1430">
            <v>0</v>
          </cell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O1430">
            <v>0</v>
          </cell>
          <cell r="AP1430">
            <v>0</v>
          </cell>
          <cell r="AQ1430">
            <v>0</v>
          </cell>
          <cell r="AR1430">
            <v>0</v>
          </cell>
          <cell r="AS1430">
            <v>0</v>
          </cell>
          <cell r="AT1430">
            <v>0</v>
          </cell>
        </row>
        <row r="1431">
          <cell r="A1431" t="str">
            <v>ULHP Physical Power ProductionTotal Regulatory Assets</v>
          </cell>
          <cell r="B1431" t="str">
            <v>ULHP Physical Power Production</v>
          </cell>
          <cell r="C1431" t="str">
            <v>Total Regulatory Assets</v>
          </cell>
          <cell r="D1431">
            <v>0</v>
          </cell>
          <cell r="E1431">
            <v>0</v>
          </cell>
          <cell r="F1431">
            <v>592.70000000000005</v>
          </cell>
          <cell r="G1431">
            <v>1259.69</v>
          </cell>
          <cell r="H1431">
            <v>1259.69</v>
          </cell>
          <cell r="I1431">
            <v>1259.69</v>
          </cell>
          <cell r="J1431">
            <v>1259.69</v>
          </cell>
          <cell r="K1431">
            <v>0</v>
          </cell>
          <cell r="L1431">
            <v>0</v>
          </cell>
          <cell r="M1431">
            <v>582.59</v>
          </cell>
          <cell r="N1431">
            <v>582.59</v>
          </cell>
          <cell r="O1431">
            <v>582.59</v>
          </cell>
          <cell r="P1431">
            <v>582.59</v>
          </cell>
          <cell r="Q1431">
            <v>582.59</v>
          </cell>
          <cell r="R1431">
            <v>582.59</v>
          </cell>
          <cell r="S1431">
            <v>582.59</v>
          </cell>
          <cell r="T1431">
            <v>582.59</v>
          </cell>
          <cell r="U1431">
            <v>592.69600000000003</v>
          </cell>
          <cell r="V1431">
            <v>592.70000000000005</v>
          </cell>
          <cell r="W1431">
            <v>585.04</v>
          </cell>
          <cell r="X1431">
            <v>1257.424</v>
          </cell>
          <cell r="Y1431">
            <v>1257.6501599999999</v>
          </cell>
          <cell r="Z1431">
            <v>1257.8763200000001</v>
          </cell>
          <cell r="AA1431">
            <v>1258.10248</v>
          </cell>
          <cell r="AB1431">
            <v>1258.32864</v>
          </cell>
          <cell r="AC1431">
            <v>1258.5547999999999</v>
          </cell>
          <cell r="AD1431">
            <v>1258.7809600000001</v>
          </cell>
          <cell r="AE1431">
            <v>1259.00712</v>
          </cell>
          <cell r="AF1431">
            <v>1259.2332799999999</v>
          </cell>
          <cell r="AG1431">
            <v>1259.4594400000001</v>
          </cell>
          <cell r="AH1431">
            <v>1259.69</v>
          </cell>
          <cell r="AI1431">
            <v>1259.69</v>
          </cell>
          <cell r="AJ1431">
            <v>1259.69</v>
          </cell>
          <cell r="AK1431">
            <v>1259.69</v>
          </cell>
          <cell r="AL1431">
            <v>1259.69</v>
          </cell>
          <cell r="AM1431">
            <v>1259.69</v>
          </cell>
          <cell r="AN1431">
            <v>1259.69</v>
          </cell>
          <cell r="AO1431">
            <v>1259.69</v>
          </cell>
          <cell r="AP1431">
            <v>1259.69</v>
          </cell>
          <cell r="AQ1431">
            <v>1259.69</v>
          </cell>
          <cell r="AR1431">
            <v>1259.69</v>
          </cell>
          <cell r="AS1431">
            <v>1259.69</v>
          </cell>
          <cell r="AT1431">
            <v>1259.69</v>
          </cell>
        </row>
        <row r="1432">
          <cell r="A1432" t="str">
            <v>ULHP Physical Power ProductionTotal Regulatory Liabilities</v>
          </cell>
          <cell r="B1432" t="str">
            <v>ULHP Physical Power Production</v>
          </cell>
          <cell r="C1432" t="str">
            <v>Total Regulatory Liabilities</v>
          </cell>
          <cell r="D1432">
            <v>0</v>
          </cell>
          <cell r="E1432">
            <v>0</v>
          </cell>
          <cell r="F1432">
            <v>0</v>
          </cell>
          <cell r="G1432">
            <v>-26.3</v>
          </cell>
          <cell r="H1432">
            <v>-160.33799999999999</v>
          </cell>
          <cell r="I1432">
            <v>-299.83</v>
          </cell>
          <cell r="J1432">
            <v>-445.08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91.694999999999993</v>
          </cell>
          <cell r="X1432">
            <v>81.116</v>
          </cell>
          <cell r="Y1432">
            <v>70.501999999999995</v>
          </cell>
          <cell r="Z1432">
            <v>59.853000000000002</v>
          </cell>
          <cell r="AA1432">
            <v>49.168999999999997</v>
          </cell>
          <cell r="AB1432">
            <v>38.77543</v>
          </cell>
          <cell r="AC1432">
            <v>28.01943</v>
          </cell>
          <cell r="AD1432">
            <v>17.227429999999998</v>
          </cell>
          <cell r="AE1432">
            <v>6.3994299999999997</v>
          </cell>
          <cell r="AF1432">
            <v>-4.4645700000000001</v>
          </cell>
          <cell r="AG1432">
            <v>-15.36557</v>
          </cell>
          <cell r="AH1432">
            <v>-26.3</v>
          </cell>
          <cell r="AI1432">
            <v>-37.47</v>
          </cell>
          <cell r="AJ1432">
            <v>-48.64</v>
          </cell>
          <cell r="AK1432">
            <v>-59.808999999999997</v>
          </cell>
          <cell r="AL1432">
            <v>-70.978999999999999</v>
          </cell>
          <cell r="AM1432">
            <v>-82.149000000000001</v>
          </cell>
          <cell r="AN1432">
            <v>-93.319000000000003</v>
          </cell>
          <cell r="AO1432">
            <v>-104.489</v>
          </cell>
          <cell r="AP1432">
            <v>-115.65900000000001</v>
          </cell>
          <cell r="AQ1432">
            <v>-126.828</v>
          </cell>
          <cell r="AR1432">
            <v>-137.99799999999999</v>
          </cell>
          <cell r="AS1432">
            <v>-149.16800000000001</v>
          </cell>
          <cell r="AT1432">
            <v>-160.33799999999999</v>
          </cell>
        </row>
        <row r="1433">
          <cell r="A1433" t="str">
            <v>ULHP Physical Power ProductionTotal Retail Electric Sales</v>
          </cell>
          <cell r="B1433" t="str">
            <v>ULHP Physical Power Production</v>
          </cell>
          <cell r="C1433" t="str">
            <v>Total Retail Electric Sales</v>
          </cell>
          <cell r="D1433">
            <v>-2.2587000000000002</v>
          </cell>
          <cell r="E1433">
            <v>0</v>
          </cell>
          <cell r="F1433">
            <v>132744.16800000001</v>
          </cell>
          <cell r="G1433">
            <v>167254.046</v>
          </cell>
          <cell r="H1433">
            <v>210909.10839000001</v>
          </cell>
          <cell r="I1433">
            <v>206708.94128699999</v>
          </cell>
          <cell r="J1433">
            <v>213232.16938899999</v>
          </cell>
          <cell r="K1433">
            <v>0</v>
          </cell>
          <cell r="L1433">
            <v>0</v>
          </cell>
          <cell r="M1433">
            <v>0</v>
          </cell>
          <cell r="N1433">
            <v>11989.620999999999</v>
          </cell>
          <cell r="O1433">
            <v>12884.311</v>
          </cell>
          <cell r="P1433">
            <v>15975.927</v>
          </cell>
          <cell r="Q1433">
            <v>17513.249</v>
          </cell>
          <cell r="R1433">
            <v>18092.202000000001</v>
          </cell>
          <cell r="S1433">
            <v>15440.835999999999</v>
          </cell>
          <cell r="T1433">
            <v>13082.856</v>
          </cell>
          <cell r="U1433">
            <v>12507.526</v>
          </cell>
          <cell r="V1433">
            <v>15257.64</v>
          </cell>
          <cell r="W1433">
            <v>13253.867</v>
          </cell>
          <cell r="X1433">
            <v>13094.043</v>
          </cell>
          <cell r="Y1433">
            <v>13401.839</v>
          </cell>
          <cell r="Z1433">
            <v>12092.868</v>
          </cell>
          <cell r="AA1433">
            <v>13035.356</v>
          </cell>
          <cell r="AB1433">
            <v>15278.851000000001</v>
          </cell>
          <cell r="AC1433">
            <v>16611.524000000001</v>
          </cell>
          <cell r="AD1433">
            <v>17331.455000000002</v>
          </cell>
          <cell r="AE1433">
            <v>13871.98</v>
          </cell>
          <cell r="AF1433">
            <v>12631.147999999999</v>
          </cell>
          <cell r="AG1433">
            <v>12461.305</v>
          </cell>
          <cell r="AH1433">
            <v>14189.81</v>
          </cell>
          <cell r="AI1433">
            <v>16892.220719000001</v>
          </cell>
          <cell r="AJ1433">
            <v>15336.157068</v>
          </cell>
          <cell r="AK1433">
            <v>19962.029933000002</v>
          </cell>
          <cell r="AL1433">
            <v>21003.632183000002</v>
          </cell>
          <cell r="AM1433">
            <v>13660.305297999999</v>
          </cell>
          <cell r="AN1433">
            <v>18855.523997</v>
          </cell>
          <cell r="AO1433">
            <v>22529.962995999998</v>
          </cell>
          <cell r="AP1433">
            <v>22376.799276999998</v>
          </cell>
          <cell r="AQ1433">
            <v>15421.482494</v>
          </cell>
          <cell r="AR1433">
            <v>13461.552565</v>
          </cell>
          <cell r="AS1433">
            <v>14452.463261999999</v>
          </cell>
          <cell r="AT1433">
            <v>16956.978598000002</v>
          </cell>
        </row>
        <row r="1434">
          <cell r="A1434" t="str">
            <v>ULHP Physical Power ProductionTotal Retained Earnings</v>
          </cell>
          <cell r="B1434" t="str">
            <v>ULHP Physical Power Production</v>
          </cell>
          <cell r="C1434" t="str">
            <v>Total Retained Earnings</v>
          </cell>
          <cell r="D1434">
            <v>-3349.2102049999999</v>
          </cell>
          <cell r="E1434">
            <v>-2505.5569999999998</v>
          </cell>
          <cell r="F1434">
            <v>452.18</v>
          </cell>
          <cell r="G1434">
            <v>35232.559999999998</v>
          </cell>
          <cell r="H1434">
            <v>56394.721675000001</v>
          </cell>
          <cell r="I1434">
            <v>78396.831657000002</v>
          </cell>
          <cell r="J1434">
            <v>98373.680609999996</v>
          </cell>
          <cell r="K1434">
            <v>0</v>
          </cell>
          <cell r="L1434">
            <v>0</v>
          </cell>
          <cell r="M1434">
            <v>1347.9390000000001</v>
          </cell>
          <cell r="N1434">
            <v>1260.0170000000001</v>
          </cell>
          <cell r="O1434">
            <v>937.72799999999995</v>
          </cell>
          <cell r="P1434">
            <v>1103.2239999999999</v>
          </cell>
          <cell r="Q1434">
            <v>1922.5329999999999</v>
          </cell>
          <cell r="R1434">
            <v>724.45600000000002</v>
          </cell>
          <cell r="S1434">
            <v>1208.6759999999999</v>
          </cell>
          <cell r="T1434">
            <v>944.55399999999997</v>
          </cell>
          <cell r="U1434">
            <v>437.53300000000002</v>
          </cell>
          <cell r="V1434">
            <v>452.18</v>
          </cell>
          <cell r="W1434">
            <v>152600.23499999999</v>
          </cell>
          <cell r="X1434">
            <v>161219.413</v>
          </cell>
          <cell r="Y1434">
            <v>66286.575083999996</v>
          </cell>
          <cell r="Z1434">
            <v>55283.431446000002</v>
          </cell>
          <cell r="AA1434">
            <v>57559.910812000002</v>
          </cell>
          <cell r="AB1434">
            <v>52928.996748999998</v>
          </cell>
          <cell r="AC1434">
            <v>54013.330665000001</v>
          </cell>
          <cell r="AD1434">
            <v>53405.866533</v>
          </cell>
          <cell r="AE1434">
            <v>52279.942084000002</v>
          </cell>
          <cell r="AF1434">
            <v>47725.778890000001</v>
          </cell>
          <cell r="AG1434">
            <v>46692.648507999998</v>
          </cell>
          <cell r="AH1434">
            <v>35232.559999999998</v>
          </cell>
          <cell r="AI1434">
            <v>36761.295809000003</v>
          </cell>
          <cell r="AJ1434">
            <v>38617.962469999999</v>
          </cell>
          <cell r="AK1434">
            <v>41326.548297000001</v>
          </cell>
          <cell r="AL1434">
            <v>42406.160988000003</v>
          </cell>
          <cell r="AM1434">
            <v>40410.310390999999</v>
          </cell>
          <cell r="AN1434">
            <v>42932.597728000001</v>
          </cell>
          <cell r="AO1434">
            <v>47466.638406999999</v>
          </cell>
          <cell r="AP1434">
            <v>51700.698311</v>
          </cell>
          <cell r="AQ1434">
            <v>52785.738348999999</v>
          </cell>
          <cell r="AR1434">
            <v>52972.682384</v>
          </cell>
          <cell r="AS1434">
            <v>54087.445683999998</v>
          </cell>
          <cell r="AT1434">
            <v>56394.721675000001</v>
          </cell>
        </row>
        <row r="1435">
          <cell r="A1435" t="str">
            <v>ULHP Physical Power ProductionTransfer Revenues</v>
          </cell>
          <cell r="B1435" t="str">
            <v>ULHP Physical Power Production</v>
          </cell>
          <cell r="C1435" t="str">
            <v>Transfer Revenues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H1435">
            <v>0</v>
          </cell>
          <cell r="AI1435">
            <v>0</v>
          </cell>
          <cell r="AJ1435">
            <v>0</v>
          </cell>
          <cell r="AK1435">
            <v>0</v>
          </cell>
          <cell r="AL1435">
            <v>0</v>
          </cell>
          <cell r="AM1435">
            <v>0</v>
          </cell>
          <cell r="AN1435">
            <v>0</v>
          </cell>
          <cell r="AO1435">
            <v>0</v>
          </cell>
          <cell r="AP1435">
            <v>0</v>
          </cell>
          <cell r="AQ1435">
            <v>0</v>
          </cell>
          <cell r="AR1435">
            <v>0</v>
          </cell>
          <cell r="AS1435">
            <v>0</v>
          </cell>
          <cell r="AT1435">
            <v>0</v>
          </cell>
        </row>
        <row r="1436">
          <cell r="A1436" t="str">
            <v>ULHP Physical Power ProductionUnamortized ITC</v>
          </cell>
          <cell r="B1436" t="str">
            <v>ULHP Physical Power Production</v>
          </cell>
          <cell r="C1436" t="str">
            <v>Unamortized ITC</v>
          </cell>
          <cell r="D1436">
            <v>0</v>
          </cell>
          <cell r="E1436">
            <v>0</v>
          </cell>
          <cell r="F1436">
            <v>0</v>
          </cell>
          <cell r="G1436">
            <v>5202.92</v>
          </cell>
          <cell r="H1436">
            <v>4638.0200000000004</v>
          </cell>
          <cell r="I1436">
            <v>4074.5050000000001</v>
          </cell>
          <cell r="J1436">
            <v>3520.9009999999998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5272.8950000000004</v>
          </cell>
          <cell r="X1436">
            <v>5202.9160000000002</v>
          </cell>
          <cell r="Y1436">
            <v>5202.9160000000002</v>
          </cell>
          <cell r="Z1436">
            <v>5202.9160000000002</v>
          </cell>
          <cell r="AA1436">
            <v>5202.9160000000002</v>
          </cell>
          <cell r="AB1436">
            <v>5202.9160000000002</v>
          </cell>
          <cell r="AC1436">
            <v>5202.9160000000002</v>
          </cell>
          <cell r="AD1436">
            <v>5202.9160000000002</v>
          </cell>
          <cell r="AE1436">
            <v>5202.9160000000002</v>
          </cell>
          <cell r="AF1436">
            <v>5202.9160000000002</v>
          </cell>
          <cell r="AG1436">
            <v>5202.9160000000002</v>
          </cell>
          <cell r="AH1436">
            <v>5202.92</v>
          </cell>
          <cell r="AI1436">
            <v>5155.8450000000003</v>
          </cell>
          <cell r="AJ1436">
            <v>5108.7700000000004</v>
          </cell>
          <cell r="AK1436">
            <v>5061.6949999999997</v>
          </cell>
          <cell r="AL1436">
            <v>5014.62</v>
          </cell>
          <cell r="AM1436">
            <v>4967.5450000000001</v>
          </cell>
          <cell r="AN1436">
            <v>4920.47</v>
          </cell>
          <cell r="AO1436">
            <v>4873.3950000000004</v>
          </cell>
          <cell r="AP1436">
            <v>4826.32</v>
          </cell>
          <cell r="AQ1436">
            <v>4779.2449999999999</v>
          </cell>
          <cell r="AR1436">
            <v>4732.17</v>
          </cell>
          <cell r="AS1436">
            <v>4685.0950000000003</v>
          </cell>
          <cell r="AT1436">
            <v>4638.0200000000004</v>
          </cell>
        </row>
        <row r="1437">
          <cell r="A1437" t="str">
            <v>ULHP Total ElectricAccounts and notes receivable (CF)</v>
          </cell>
          <cell r="B1437" t="str">
            <v>ULHP Total Electric</v>
          </cell>
          <cell r="C1437" t="str">
            <v>Accounts and notes receivable (CF)</v>
          </cell>
          <cell r="D1437">
            <v>-9060.2092290000001</v>
          </cell>
          <cell r="E1437">
            <v>0</v>
          </cell>
          <cell r="F1437">
            <v>0</v>
          </cell>
          <cell r="G1437">
            <v>-10992.107348</v>
          </cell>
          <cell r="H1437">
            <v>-6941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1716.2386919999999</v>
          </cell>
          <cell r="Z1437">
            <v>8843.2916270000005</v>
          </cell>
          <cell r="AA1437">
            <v>4917.0958890000002</v>
          </cell>
          <cell r="AB1437">
            <v>-1213.0322200000001</v>
          </cell>
          <cell r="AC1437">
            <v>-88.640158</v>
          </cell>
          <cell r="AD1437">
            <v>63.866154999999999</v>
          </cell>
          <cell r="AE1437">
            <v>1235.118408</v>
          </cell>
          <cell r="AF1437">
            <v>-3089.6353730000001</v>
          </cell>
          <cell r="AG1437">
            <v>-7051.5803679999999</v>
          </cell>
          <cell r="AH1437">
            <v>-16324.83</v>
          </cell>
          <cell r="AI1437">
            <v>-21166</v>
          </cell>
          <cell r="AJ1437">
            <v>25345</v>
          </cell>
          <cell r="AK1437">
            <v>17953</v>
          </cell>
          <cell r="AL1437">
            <v>17952</v>
          </cell>
          <cell r="AM1437">
            <v>4899</v>
          </cell>
          <cell r="AN1437">
            <v>-40830</v>
          </cell>
          <cell r="AO1437">
            <v>-40528</v>
          </cell>
          <cell r="AP1437">
            <v>-8489</v>
          </cell>
          <cell r="AQ1437">
            <v>18033</v>
          </cell>
          <cell r="AR1437">
            <v>60524</v>
          </cell>
          <cell r="AS1437">
            <v>5831</v>
          </cell>
          <cell r="AT1437">
            <v>-46465</v>
          </cell>
        </row>
        <row r="1438">
          <cell r="A1438" t="str">
            <v>ULHP Total ElectricAccounts Payable</v>
          </cell>
          <cell r="B1438" t="str">
            <v>ULHP Total Electric</v>
          </cell>
          <cell r="C1438" t="str">
            <v>Accounts Payable</v>
          </cell>
          <cell r="D1438">
            <v>34562.132812999997</v>
          </cell>
          <cell r="E1438">
            <v>38264.089999999997</v>
          </cell>
          <cell r="F1438">
            <v>2484.46</v>
          </cell>
          <cell r="G1438">
            <v>90536.52</v>
          </cell>
          <cell r="H1438">
            <v>90536.52</v>
          </cell>
          <cell r="I1438">
            <v>90536.52</v>
          </cell>
          <cell r="J1438">
            <v>90536.52</v>
          </cell>
          <cell r="K1438">
            <v>0</v>
          </cell>
          <cell r="L1438">
            <v>0</v>
          </cell>
          <cell r="M1438">
            <v>125.90900000000001</v>
          </cell>
          <cell r="N1438">
            <v>124.444</v>
          </cell>
          <cell r="O1438">
            <v>241.542</v>
          </cell>
          <cell r="P1438">
            <v>104.029</v>
          </cell>
          <cell r="Q1438">
            <v>128.77600000000001</v>
          </cell>
          <cell r="R1438">
            <v>-65.055999999999997</v>
          </cell>
          <cell r="S1438">
            <v>25.298999999999999</v>
          </cell>
          <cell r="T1438">
            <v>590.37</v>
          </cell>
          <cell r="U1438">
            <v>802.67600000000004</v>
          </cell>
          <cell r="V1438">
            <v>2484.46</v>
          </cell>
          <cell r="W1438">
            <v>86565.116999999998</v>
          </cell>
          <cell r="X1438">
            <v>89197.423999999999</v>
          </cell>
          <cell r="Y1438">
            <v>90766.989960000006</v>
          </cell>
          <cell r="Z1438">
            <v>91515.113219999999</v>
          </cell>
          <cell r="AA1438">
            <v>89498.978820000004</v>
          </cell>
          <cell r="AB1438">
            <v>92051.030239999993</v>
          </cell>
          <cell r="AC1438">
            <v>94101.748189999998</v>
          </cell>
          <cell r="AD1438">
            <v>94340.893710000004</v>
          </cell>
          <cell r="AE1438">
            <v>90596.465179999999</v>
          </cell>
          <cell r="AF1438">
            <v>89516.936079999999</v>
          </cell>
          <cell r="AG1438">
            <v>89549.699460000003</v>
          </cell>
          <cell r="AH1438">
            <v>90536.52</v>
          </cell>
          <cell r="AI1438">
            <v>90536.52</v>
          </cell>
          <cell r="AJ1438">
            <v>90536.52</v>
          </cell>
          <cell r="AK1438">
            <v>90536.52</v>
          </cell>
          <cell r="AL1438">
            <v>90536.52</v>
          </cell>
          <cell r="AM1438">
            <v>90536.52</v>
          </cell>
          <cell r="AN1438">
            <v>90536.52</v>
          </cell>
          <cell r="AO1438">
            <v>90536.52</v>
          </cell>
          <cell r="AP1438">
            <v>90536.52</v>
          </cell>
          <cell r="AQ1438">
            <v>90536.52</v>
          </cell>
          <cell r="AR1438">
            <v>90536.52</v>
          </cell>
          <cell r="AS1438">
            <v>90536.52</v>
          </cell>
          <cell r="AT1438">
            <v>90536.52</v>
          </cell>
        </row>
        <row r="1439">
          <cell r="A1439" t="str">
            <v>ULHP Total ElectricAccounts payable (CF)</v>
          </cell>
          <cell r="B1439" t="str">
            <v>ULHP Total Electric</v>
          </cell>
          <cell r="C1439" t="str">
            <v>Accounts payable (CF)</v>
          </cell>
          <cell r="D1439">
            <v>3448.908203</v>
          </cell>
          <cell r="E1439">
            <v>0</v>
          </cell>
          <cell r="F1439">
            <v>0</v>
          </cell>
          <cell r="G1439">
            <v>8990.7579480000004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-1940.449719</v>
          </cell>
          <cell r="Z1439">
            <v>-3620.725539</v>
          </cell>
          <cell r="AA1439">
            <v>-3451.026249</v>
          </cell>
          <cell r="AB1439">
            <v>2773.724706</v>
          </cell>
          <cell r="AC1439">
            <v>1520.0061700000001</v>
          </cell>
          <cell r="AD1439">
            <v>336.95970699999998</v>
          </cell>
          <cell r="AE1439">
            <v>-1472.239607</v>
          </cell>
          <cell r="AF1439">
            <v>1566.127796</v>
          </cell>
          <cell r="AG1439">
            <v>5287.7606830000004</v>
          </cell>
          <cell r="AH1439">
            <v>7990.62</v>
          </cell>
          <cell r="AI1439">
            <v>0</v>
          </cell>
          <cell r="AJ1439">
            <v>0</v>
          </cell>
          <cell r="AK1439">
            <v>0</v>
          </cell>
          <cell r="AL1439">
            <v>0</v>
          </cell>
          <cell r="AM1439">
            <v>0</v>
          </cell>
          <cell r="AN1439">
            <v>0</v>
          </cell>
          <cell r="AO1439">
            <v>0</v>
          </cell>
          <cell r="AP1439">
            <v>0</v>
          </cell>
          <cell r="AQ1439">
            <v>0</v>
          </cell>
          <cell r="AR1439">
            <v>0</v>
          </cell>
          <cell r="AS1439">
            <v>0</v>
          </cell>
          <cell r="AT1439">
            <v>0</v>
          </cell>
        </row>
        <row r="1440">
          <cell r="A1440" t="str">
            <v>ULHP Total ElectricAccounts Receivable and Accrued Unbilled Revenue</v>
          </cell>
          <cell r="B1440" t="str">
            <v>ULHP Total Electric</v>
          </cell>
          <cell r="C1440" t="str">
            <v>Accounts Receivable and Accrued Unbilled Revenue</v>
          </cell>
          <cell r="D1440">
            <v>24771.236327999999</v>
          </cell>
          <cell r="E1440">
            <v>27797.210999999999</v>
          </cell>
          <cell r="F1440">
            <v>528.78</v>
          </cell>
          <cell r="G1440">
            <v>12167.64</v>
          </cell>
          <cell r="H1440">
            <v>20926.075327999999</v>
          </cell>
          <cell r="I1440">
            <v>21265.715737999999</v>
          </cell>
          <cell r="J1440">
            <v>21545.244884</v>
          </cell>
          <cell r="K1440">
            <v>0</v>
          </cell>
          <cell r="L1440">
            <v>0</v>
          </cell>
          <cell r="M1440">
            <v>-3.629</v>
          </cell>
          <cell r="N1440">
            <v>-4.3040000000000003</v>
          </cell>
          <cell r="O1440">
            <v>-9.4540000000000006</v>
          </cell>
          <cell r="P1440">
            <v>-8.4220000000000006</v>
          </cell>
          <cell r="Q1440">
            <v>-8.2880000000000003</v>
          </cell>
          <cell r="R1440">
            <v>-8.0549999999999997</v>
          </cell>
          <cell r="S1440">
            <v>-8.8230000000000004</v>
          </cell>
          <cell r="T1440">
            <v>122.28700000000001</v>
          </cell>
          <cell r="U1440">
            <v>167.072</v>
          </cell>
          <cell r="V1440">
            <v>528.78</v>
          </cell>
          <cell r="W1440">
            <v>177.13499999999999</v>
          </cell>
          <cell r="X1440">
            <v>4866.848</v>
          </cell>
          <cell r="Y1440">
            <v>4993.5486849999998</v>
          </cell>
          <cell r="Z1440">
            <v>4238.9035780000004</v>
          </cell>
          <cell r="AA1440">
            <v>7429.1434749999999</v>
          </cell>
          <cell r="AB1440">
            <v>11963.617226</v>
          </cell>
          <cell r="AC1440">
            <v>11918.647093</v>
          </cell>
          <cell r="AD1440">
            <v>11320.096093</v>
          </cell>
          <cell r="AE1440">
            <v>7845.1790929999997</v>
          </cell>
          <cell r="AF1440">
            <v>8862.0550930000009</v>
          </cell>
          <cell r="AG1440">
            <v>8760.2450929999995</v>
          </cell>
          <cell r="AH1440">
            <v>12167.64</v>
          </cell>
          <cell r="AI1440">
            <v>33558.879496000001</v>
          </cell>
          <cell r="AJ1440">
            <v>7248.3534589999999</v>
          </cell>
          <cell r="AK1440">
            <v>-9342.3383240000003</v>
          </cell>
          <cell r="AL1440">
            <v>-27202.517839</v>
          </cell>
          <cell r="AM1440">
            <v>-32687.485208999999</v>
          </cell>
          <cell r="AN1440">
            <v>10222.043446</v>
          </cell>
          <cell r="AO1440">
            <v>52553.742335000003</v>
          </cell>
          <cell r="AP1440">
            <v>62344.944428000003</v>
          </cell>
          <cell r="AQ1440">
            <v>40284.667677999998</v>
          </cell>
          <cell r="AR1440">
            <v>-20649.396294999999</v>
          </cell>
          <cell r="AS1440">
            <v>-25934.811009000001</v>
          </cell>
          <cell r="AT1440">
            <v>20926.075327999999</v>
          </cell>
        </row>
        <row r="1441">
          <cell r="A1441" t="str">
            <v>ULHP Total ElectricAccrued Interest</v>
          </cell>
          <cell r="B1441" t="str">
            <v>ULHP Total Electric</v>
          </cell>
          <cell r="C1441" t="str">
            <v>Accrued Interest</v>
          </cell>
          <cell r="D1441">
            <v>1230.1301269999999</v>
          </cell>
          <cell r="E1441">
            <v>1369.973</v>
          </cell>
          <cell r="F1441">
            <v>886.58</v>
          </cell>
          <cell r="G1441">
            <v>3962.71</v>
          </cell>
          <cell r="H1441">
            <v>3962.71</v>
          </cell>
          <cell r="I1441">
            <v>3962.71</v>
          </cell>
          <cell r="J1441">
            <v>3962.71</v>
          </cell>
          <cell r="K1441">
            <v>0</v>
          </cell>
          <cell r="L1441">
            <v>0</v>
          </cell>
          <cell r="M1441">
            <v>798.99699999999996</v>
          </cell>
          <cell r="N1441">
            <v>808.25599999999997</v>
          </cell>
          <cell r="O1441">
            <v>817.91700000000003</v>
          </cell>
          <cell r="P1441">
            <v>827.20600000000002</v>
          </cell>
          <cell r="Q1441">
            <v>837.06899999999996</v>
          </cell>
          <cell r="R1441">
            <v>846.97199999999998</v>
          </cell>
          <cell r="S1441">
            <v>856.58500000000004</v>
          </cell>
          <cell r="T1441">
            <v>866.51300000000003</v>
          </cell>
          <cell r="U1441">
            <v>876.31200000000001</v>
          </cell>
          <cell r="V1441">
            <v>886.58</v>
          </cell>
          <cell r="W1441">
            <v>902.02300000000002</v>
          </cell>
          <cell r="X1441">
            <v>916.30100000000004</v>
          </cell>
          <cell r="Y1441">
            <v>1636.182</v>
          </cell>
          <cell r="Z1441">
            <v>2377.2399999999998</v>
          </cell>
          <cell r="AA1441">
            <v>3447.0030000000002</v>
          </cell>
          <cell r="AB1441">
            <v>4011.0659999999998</v>
          </cell>
          <cell r="AC1441">
            <v>3299.0390000000002</v>
          </cell>
          <cell r="AD1441">
            <v>4368.8019999999997</v>
          </cell>
          <cell r="AE1441">
            <v>1587.826</v>
          </cell>
          <cell r="AF1441">
            <v>2328.884</v>
          </cell>
          <cell r="AG1441">
            <v>3398.6469999999999</v>
          </cell>
          <cell r="AH1441">
            <v>3962.71</v>
          </cell>
          <cell r="AI1441">
            <v>3962.71</v>
          </cell>
          <cell r="AJ1441">
            <v>3962.71</v>
          </cell>
          <cell r="AK1441">
            <v>3962.71</v>
          </cell>
          <cell r="AL1441">
            <v>3962.71</v>
          </cell>
          <cell r="AM1441">
            <v>3962.71</v>
          </cell>
          <cell r="AN1441">
            <v>3962.71</v>
          </cell>
          <cell r="AO1441">
            <v>3962.71</v>
          </cell>
          <cell r="AP1441">
            <v>3962.71</v>
          </cell>
          <cell r="AQ1441">
            <v>3962.71</v>
          </cell>
          <cell r="AR1441">
            <v>3962.71</v>
          </cell>
          <cell r="AS1441">
            <v>3962.71</v>
          </cell>
          <cell r="AT1441">
            <v>3962.71</v>
          </cell>
        </row>
        <row r="1442">
          <cell r="A1442" t="str">
            <v>ULHP Total ElectricAccrued pension and other post-retirement benefit costs</v>
          </cell>
          <cell r="B1442" t="str">
            <v>ULHP Total Electric</v>
          </cell>
          <cell r="C1442" t="str">
            <v>Accrued pension and other post-retirement benefit costs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H1442">
            <v>0</v>
          </cell>
          <cell r="AI1442">
            <v>0</v>
          </cell>
          <cell r="AJ1442">
            <v>0</v>
          </cell>
          <cell r="AK1442">
            <v>0</v>
          </cell>
          <cell r="AL1442">
            <v>0</v>
          </cell>
          <cell r="AM1442">
            <v>0</v>
          </cell>
          <cell r="AN1442">
            <v>0</v>
          </cell>
          <cell r="AO1442">
            <v>0</v>
          </cell>
          <cell r="AP1442">
            <v>0</v>
          </cell>
          <cell r="AQ1442">
            <v>0</v>
          </cell>
          <cell r="AR1442">
            <v>0</v>
          </cell>
          <cell r="AS1442">
            <v>0</v>
          </cell>
          <cell r="AT1442">
            <v>0</v>
          </cell>
        </row>
        <row r="1443">
          <cell r="A1443" t="str">
            <v>ULHP Total ElectricAccrued pension and other post-retirement benefit costs (CF)</v>
          </cell>
          <cell r="B1443" t="str">
            <v>ULHP Total Electric</v>
          </cell>
          <cell r="C1443" t="str">
            <v>Accrued pension and other post-retirement benefit costs (CF)</v>
          </cell>
          <cell r="D1443">
            <v>0</v>
          </cell>
          <cell r="E1443">
            <v>0</v>
          </cell>
          <cell r="F1443">
            <v>0</v>
          </cell>
          <cell r="G1443">
            <v>173.02890199999999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>
            <v>182.71165300000001</v>
          </cell>
          <cell r="Z1443">
            <v>182.71165300000001</v>
          </cell>
          <cell r="AA1443">
            <v>182.71165300000001</v>
          </cell>
          <cell r="AB1443">
            <v>182.71165300000001</v>
          </cell>
          <cell r="AC1443">
            <v>182.71165300000001</v>
          </cell>
          <cell r="AD1443">
            <v>-920.22982300000001</v>
          </cell>
          <cell r="AE1443">
            <v>-368.43284699999998</v>
          </cell>
          <cell r="AF1443">
            <v>182.71165300000001</v>
          </cell>
          <cell r="AG1443">
            <v>182.71165300000001</v>
          </cell>
          <cell r="AH1443">
            <v>182.71</v>
          </cell>
          <cell r="AI1443">
            <v>0</v>
          </cell>
          <cell r="AJ1443">
            <v>0</v>
          </cell>
          <cell r="AK1443">
            <v>0</v>
          </cell>
          <cell r="AL1443">
            <v>0</v>
          </cell>
          <cell r="AM1443">
            <v>0</v>
          </cell>
          <cell r="AN1443">
            <v>0</v>
          </cell>
          <cell r="AO1443">
            <v>0</v>
          </cell>
          <cell r="AP1443">
            <v>0</v>
          </cell>
          <cell r="AQ1443">
            <v>0</v>
          </cell>
          <cell r="AR1443">
            <v>0</v>
          </cell>
          <cell r="AS1443">
            <v>0</v>
          </cell>
          <cell r="AT1443">
            <v>0</v>
          </cell>
        </row>
        <row r="1444">
          <cell r="A1444" t="str">
            <v>ULHP Total ElectricAccrued taxes and interest (CF)</v>
          </cell>
          <cell r="B1444" t="str">
            <v>ULHP Total Electric</v>
          </cell>
          <cell r="C1444" t="str">
            <v>Accrued taxes and interest (CF)</v>
          </cell>
          <cell r="D1444">
            <v>-1184.8613889999999</v>
          </cell>
          <cell r="E1444">
            <v>0</v>
          </cell>
          <cell r="F1444">
            <v>0</v>
          </cell>
          <cell r="G1444">
            <v>2242.8806159999999</v>
          </cell>
          <cell r="H1444">
            <v>5625.54</v>
          </cell>
          <cell r="I1444">
            <v>5912.0280000000002</v>
          </cell>
          <cell r="J1444">
            <v>6377.1279999999997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>
            <v>1802.276744</v>
          </cell>
          <cell r="Z1444">
            <v>-1187.716242</v>
          </cell>
          <cell r="AA1444">
            <v>1026.878224</v>
          </cell>
          <cell r="AB1444">
            <v>-875.945108</v>
          </cell>
          <cell r="AC1444">
            <v>140.03039100000001</v>
          </cell>
          <cell r="AD1444">
            <v>1241.8802800000001</v>
          </cell>
          <cell r="AE1444">
            <v>-2471.7815780000001</v>
          </cell>
          <cell r="AF1444">
            <v>785.70883800000001</v>
          </cell>
          <cell r="AG1444">
            <v>1428.7990669999999</v>
          </cell>
          <cell r="AH1444">
            <v>352.75</v>
          </cell>
          <cell r="AI1444">
            <v>527.85699999999997</v>
          </cell>
          <cell r="AJ1444">
            <v>527.85699999999997</v>
          </cell>
          <cell r="AK1444">
            <v>527.85699999999997</v>
          </cell>
          <cell r="AL1444">
            <v>527.85699999999997</v>
          </cell>
          <cell r="AM1444">
            <v>527.85699999999997</v>
          </cell>
          <cell r="AN1444">
            <v>527.85699999999997</v>
          </cell>
          <cell r="AO1444">
            <v>527.85699999999997</v>
          </cell>
          <cell r="AP1444">
            <v>527.85699999999997</v>
          </cell>
          <cell r="AQ1444">
            <v>527.85699999999997</v>
          </cell>
          <cell r="AR1444">
            <v>527.85699999999997</v>
          </cell>
          <cell r="AS1444">
            <v>527.85699999999997</v>
          </cell>
          <cell r="AT1444">
            <v>-180.887</v>
          </cell>
        </row>
        <row r="1445">
          <cell r="A1445" t="str">
            <v>ULHP Total ElectricAccumulated Deferred Income Taxes</v>
          </cell>
          <cell r="B1445" t="str">
            <v>ULHP Total Electric</v>
          </cell>
          <cell r="C1445" t="str">
            <v>Accumulated Deferred Income Taxes</v>
          </cell>
          <cell r="D1445">
            <v>55488.625977000003</v>
          </cell>
          <cell r="E1445">
            <v>58422.156000000003</v>
          </cell>
          <cell r="F1445">
            <v>25686.880000000001</v>
          </cell>
          <cell r="G1445">
            <v>111958.8</v>
          </cell>
          <cell r="H1445">
            <v>111958.8</v>
          </cell>
          <cell r="I1445">
            <v>111958.8</v>
          </cell>
          <cell r="J1445">
            <v>111958.8</v>
          </cell>
          <cell r="K1445">
            <v>0</v>
          </cell>
          <cell r="L1445">
            <v>0</v>
          </cell>
          <cell r="M1445">
            <v>30034.699000000001</v>
          </cell>
          <cell r="N1445">
            <v>32047.502</v>
          </cell>
          <cell r="O1445">
            <v>30326.204000000002</v>
          </cell>
          <cell r="P1445">
            <v>30662.169000000002</v>
          </cell>
          <cell r="Q1445">
            <v>31009.672999999999</v>
          </cell>
          <cell r="R1445">
            <v>27462.391</v>
          </cell>
          <cell r="S1445">
            <v>29385.100999999999</v>
          </cell>
          <cell r="T1445">
            <v>29721.156999999999</v>
          </cell>
          <cell r="U1445">
            <v>31275.061000000002</v>
          </cell>
          <cell r="V1445">
            <v>25686.880000000001</v>
          </cell>
          <cell r="W1445">
            <v>111266.996</v>
          </cell>
          <cell r="X1445">
            <v>113929.52</v>
          </cell>
          <cell r="Y1445">
            <v>113763.81424000001</v>
          </cell>
          <cell r="Z1445">
            <v>113541.76831</v>
          </cell>
          <cell r="AA1445">
            <v>113342.62295999999</v>
          </cell>
          <cell r="AB1445">
            <v>113138.80818000001</v>
          </cell>
          <cell r="AC1445">
            <v>112935.45733</v>
          </cell>
          <cell r="AD1445">
            <v>112732.71173</v>
          </cell>
          <cell r="AE1445">
            <v>112537.66245</v>
          </cell>
          <cell r="AF1445">
            <v>112348.19341000001</v>
          </cell>
          <cell r="AG1445">
            <v>112151.27479</v>
          </cell>
          <cell r="AH1445">
            <v>111958.8</v>
          </cell>
          <cell r="AI1445">
            <v>111958.8</v>
          </cell>
          <cell r="AJ1445">
            <v>111958.8</v>
          </cell>
          <cell r="AK1445">
            <v>111958.8</v>
          </cell>
          <cell r="AL1445">
            <v>111958.8</v>
          </cell>
          <cell r="AM1445">
            <v>111958.8</v>
          </cell>
          <cell r="AN1445">
            <v>111958.8</v>
          </cell>
          <cell r="AO1445">
            <v>111958.8</v>
          </cell>
          <cell r="AP1445">
            <v>111958.8</v>
          </cell>
          <cell r="AQ1445">
            <v>111958.8</v>
          </cell>
          <cell r="AR1445">
            <v>111958.8</v>
          </cell>
          <cell r="AS1445">
            <v>111958.8</v>
          </cell>
          <cell r="AT1445">
            <v>111958.8</v>
          </cell>
        </row>
        <row r="1446">
          <cell r="A1446" t="str">
            <v>ULHP Total ElectricAcquisition and Other Investments - (CF)</v>
          </cell>
          <cell r="B1446" t="str">
            <v>ULHP Total Electric</v>
          </cell>
          <cell r="C1446" t="str">
            <v>Acquisition and Other Investments - (CF)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>
            <v>0</v>
          </cell>
          <cell r="AG1446">
            <v>0</v>
          </cell>
          <cell r="AH1446">
            <v>0</v>
          </cell>
          <cell r="AI1446">
            <v>0</v>
          </cell>
          <cell r="AJ1446">
            <v>0</v>
          </cell>
          <cell r="AK1446">
            <v>0</v>
          </cell>
          <cell r="AL1446">
            <v>0</v>
          </cell>
          <cell r="AM1446">
            <v>0</v>
          </cell>
          <cell r="AN1446">
            <v>0</v>
          </cell>
          <cell r="AO1446">
            <v>0</v>
          </cell>
          <cell r="AP1446">
            <v>0</v>
          </cell>
          <cell r="AQ1446">
            <v>0</v>
          </cell>
          <cell r="AR1446">
            <v>0</v>
          </cell>
          <cell r="AS1446">
            <v>0</v>
          </cell>
          <cell r="AT1446">
            <v>0</v>
          </cell>
        </row>
        <row r="1447">
          <cell r="A1447" t="str">
            <v>ULHP Total ElectricAFUDC (CF)</v>
          </cell>
          <cell r="B1447" t="str">
            <v>ULHP Total Electric</v>
          </cell>
          <cell r="C1447" t="str">
            <v>AFUDC (CF)</v>
          </cell>
          <cell r="D1447">
            <v>167.061196</v>
          </cell>
          <cell r="E1447">
            <v>0</v>
          </cell>
          <cell r="F1447">
            <v>0</v>
          </cell>
          <cell r="G1447">
            <v>0.70933800000000002</v>
          </cell>
          <cell r="H1447">
            <v>6.9404399999999997</v>
          </cell>
          <cell r="I1447">
            <v>0.24468999999999999</v>
          </cell>
          <cell r="J1447">
            <v>2.1273599999999999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>
            <v>5.3151999999999998E-2</v>
          </cell>
          <cell r="Z1447">
            <v>5.6843999999999999E-2</v>
          </cell>
          <cell r="AA1447">
            <v>6.0526999999999997E-2</v>
          </cell>
          <cell r="AB1447">
            <v>6.4243999999999996E-2</v>
          </cell>
          <cell r="AC1447">
            <v>6.7986000000000005E-2</v>
          </cell>
          <cell r="AD1447">
            <v>7.1718000000000004E-2</v>
          </cell>
          <cell r="AE1447">
            <v>7.7372999999999997E-2</v>
          </cell>
          <cell r="AF1447">
            <v>8.4949999999999998E-2</v>
          </cell>
          <cell r="AG1447">
            <v>9.2543E-2</v>
          </cell>
          <cell r="AH1447">
            <v>0.08</v>
          </cell>
          <cell r="AI1447">
            <v>0.27617999999999998</v>
          </cell>
          <cell r="AJ1447">
            <v>0.40873999999999999</v>
          </cell>
          <cell r="AK1447">
            <v>0.43757000000000001</v>
          </cell>
          <cell r="AL1447">
            <v>0.49859999999999999</v>
          </cell>
          <cell r="AM1447">
            <v>0.55993000000000004</v>
          </cell>
          <cell r="AN1447">
            <v>0.60535000000000005</v>
          </cell>
          <cell r="AO1447">
            <v>0.65100000000000002</v>
          </cell>
          <cell r="AP1447">
            <v>0.69686999999999999</v>
          </cell>
          <cell r="AQ1447">
            <v>0.74295999999999995</v>
          </cell>
          <cell r="AR1447">
            <v>0.78927000000000003</v>
          </cell>
          <cell r="AS1447">
            <v>0.83564000000000005</v>
          </cell>
          <cell r="AT1447">
            <v>0.43833</v>
          </cell>
        </row>
        <row r="1448">
          <cell r="A1448" t="str">
            <v>ULHP Total ElectricAFUDC Debt (TOTAL - Utility &amp; NonReg PPE)</v>
          </cell>
          <cell r="B1448" t="str">
            <v>ULHP Total Electric</v>
          </cell>
          <cell r="C1448" t="str">
            <v>AFUDC Debt (TOTAL - Utility &amp; NonReg PPE)</v>
          </cell>
          <cell r="D1448">
            <v>45.587400000000002</v>
          </cell>
          <cell r="E1448">
            <v>40.947000000000003</v>
          </cell>
          <cell r="F1448">
            <v>110.639</v>
          </cell>
          <cell r="G1448">
            <v>744.39049</v>
          </cell>
          <cell r="H1448">
            <v>616.41584</v>
          </cell>
          <cell r="I1448">
            <v>914.79422</v>
          </cell>
          <cell r="J1448">
            <v>709.87719000000004</v>
          </cell>
          <cell r="K1448">
            <v>0</v>
          </cell>
          <cell r="L1448">
            <v>0</v>
          </cell>
          <cell r="M1448">
            <v>16.724</v>
          </cell>
          <cell r="N1448">
            <v>11.617000000000001</v>
          </cell>
          <cell r="O1448">
            <v>11.654</v>
          </cell>
          <cell r="P1448">
            <v>8.9589999999999996</v>
          </cell>
          <cell r="Q1448">
            <v>7.5010000000000003</v>
          </cell>
          <cell r="R1448">
            <v>11.276999999999999</v>
          </cell>
          <cell r="S1448">
            <v>7.9969999999999999</v>
          </cell>
          <cell r="T1448">
            <v>9.8070000000000004</v>
          </cell>
          <cell r="U1448">
            <v>9.7230000000000008</v>
          </cell>
          <cell r="V1448">
            <v>15.38</v>
          </cell>
          <cell r="W1448">
            <v>35.459000000000003</v>
          </cell>
          <cell r="X1448">
            <v>52.988999999999997</v>
          </cell>
          <cell r="Y1448">
            <v>85.277680000000004</v>
          </cell>
          <cell r="Z1448">
            <v>102.77382</v>
          </cell>
          <cell r="AA1448">
            <v>117.43348</v>
          </cell>
          <cell r="AB1448">
            <v>79.914990000000003</v>
          </cell>
          <cell r="AC1448">
            <v>38.317520000000002</v>
          </cell>
          <cell r="AD1448">
            <v>43.456479999999999</v>
          </cell>
          <cell r="AE1448">
            <v>48.513469999999998</v>
          </cell>
          <cell r="AF1448">
            <v>53.090800000000002</v>
          </cell>
          <cell r="AG1448">
            <v>52.39425</v>
          </cell>
          <cell r="AH1448">
            <v>34.770000000000003</v>
          </cell>
          <cell r="AI1448">
            <v>29.36908</v>
          </cell>
          <cell r="AJ1448">
            <v>40.581119999999999</v>
          </cell>
          <cell r="AK1448">
            <v>46.431759999999997</v>
          </cell>
          <cell r="AL1448">
            <v>55.879600000000003</v>
          </cell>
          <cell r="AM1448">
            <v>62.720320000000001</v>
          </cell>
          <cell r="AN1448">
            <v>57.319479999999999</v>
          </cell>
          <cell r="AO1448">
            <v>52.16574</v>
          </cell>
          <cell r="AP1448">
            <v>54.549709999999997</v>
          </cell>
          <cell r="AQ1448">
            <v>54.569800000000001</v>
          </cell>
          <cell r="AR1448">
            <v>55.863819999999997</v>
          </cell>
          <cell r="AS1448">
            <v>58.222499999999997</v>
          </cell>
          <cell r="AT1448">
            <v>48.742910000000002</v>
          </cell>
        </row>
        <row r="1449">
          <cell r="A1449" t="str">
            <v>ULHP Total ElectricAFUDC Equity</v>
          </cell>
          <cell r="B1449" t="str">
            <v>ULHP Total Electric</v>
          </cell>
          <cell r="C1449" t="str">
            <v>AFUDC Equity</v>
          </cell>
          <cell r="D1449">
            <v>167.061196</v>
          </cell>
          <cell r="E1449">
            <v>-18.707999999999998</v>
          </cell>
          <cell r="F1449">
            <v>341.476</v>
          </cell>
          <cell r="G1449">
            <v>63.871189999999999</v>
          </cell>
          <cell r="H1449">
            <v>6.9404399999999997</v>
          </cell>
          <cell r="I1449">
            <v>0.24468999999999999</v>
          </cell>
          <cell r="J1449">
            <v>2.1273599999999999</v>
          </cell>
          <cell r="K1449">
            <v>0</v>
          </cell>
          <cell r="L1449">
            <v>0</v>
          </cell>
          <cell r="M1449">
            <v>115.789</v>
          </cell>
          <cell r="N1449">
            <v>28.861999999999998</v>
          </cell>
          <cell r="O1449">
            <v>33.619999999999997</v>
          </cell>
          <cell r="P1449">
            <v>28.138000000000002</v>
          </cell>
          <cell r="Q1449">
            <v>20.164000000000001</v>
          </cell>
          <cell r="R1449">
            <v>12.898</v>
          </cell>
          <cell r="S1449">
            <v>19.716999999999999</v>
          </cell>
          <cell r="T1449">
            <v>27.837</v>
          </cell>
          <cell r="U1449">
            <v>19.771000000000001</v>
          </cell>
          <cell r="V1449">
            <v>34.68</v>
          </cell>
          <cell r="W1449">
            <v>48.511000000000003</v>
          </cell>
          <cell r="X1449">
            <v>13.917</v>
          </cell>
          <cell r="Y1449">
            <v>0.10753</v>
          </cell>
          <cell r="Z1449">
            <v>0.115</v>
          </cell>
          <cell r="AA1449">
            <v>0.12245</v>
          </cell>
          <cell r="AB1449">
            <v>0.12997</v>
          </cell>
          <cell r="AC1449">
            <v>0.13754</v>
          </cell>
          <cell r="AD1449">
            <v>0.14509</v>
          </cell>
          <cell r="AE1449">
            <v>0.15653</v>
          </cell>
          <cell r="AF1449">
            <v>0.17186000000000001</v>
          </cell>
          <cell r="AG1449">
            <v>0.18722</v>
          </cell>
          <cell r="AH1449">
            <v>0.17</v>
          </cell>
          <cell r="AI1449">
            <v>0.27617999999999998</v>
          </cell>
          <cell r="AJ1449">
            <v>0.40873999999999999</v>
          </cell>
          <cell r="AK1449">
            <v>0.43757000000000001</v>
          </cell>
          <cell r="AL1449">
            <v>0.49859999999999999</v>
          </cell>
          <cell r="AM1449">
            <v>0.55993000000000004</v>
          </cell>
          <cell r="AN1449">
            <v>0.60535000000000005</v>
          </cell>
          <cell r="AO1449">
            <v>0.65100000000000002</v>
          </cell>
          <cell r="AP1449">
            <v>0.69686999999999999</v>
          </cell>
          <cell r="AQ1449">
            <v>0.74295999999999995</v>
          </cell>
          <cell r="AR1449">
            <v>0.78927000000000003</v>
          </cell>
          <cell r="AS1449">
            <v>0.83564000000000005</v>
          </cell>
          <cell r="AT1449">
            <v>0.43833</v>
          </cell>
        </row>
        <row r="1450">
          <cell r="A1450" t="str">
            <v>ULHP Total ElectricAllowance for equity funds used during construction (CF)</v>
          </cell>
          <cell r="B1450" t="str">
            <v>ULHP Total Electric</v>
          </cell>
          <cell r="C1450" t="str">
            <v>Allowance for equity funds used during construction (CF)</v>
          </cell>
          <cell r="D1450">
            <v>-167.061196</v>
          </cell>
          <cell r="E1450">
            <v>0</v>
          </cell>
          <cell r="F1450">
            <v>0</v>
          </cell>
          <cell r="G1450">
            <v>-0.70933800000000002</v>
          </cell>
          <cell r="H1450">
            <v>-6.9404399999999997</v>
          </cell>
          <cell r="I1450">
            <v>-0.24468999999999999</v>
          </cell>
          <cell r="J1450">
            <v>-2.1273599999999999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-5.3151999999999998E-2</v>
          </cell>
          <cell r="Z1450">
            <v>-5.6843999999999999E-2</v>
          </cell>
          <cell r="AA1450">
            <v>-6.0526999999999997E-2</v>
          </cell>
          <cell r="AB1450">
            <v>-6.4243999999999996E-2</v>
          </cell>
          <cell r="AC1450">
            <v>-6.7986000000000005E-2</v>
          </cell>
          <cell r="AD1450">
            <v>-7.1718000000000004E-2</v>
          </cell>
          <cell r="AE1450">
            <v>-7.7372999999999997E-2</v>
          </cell>
          <cell r="AF1450">
            <v>-8.4949999999999998E-2</v>
          </cell>
          <cell r="AG1450">
            <v>-9.2543E-2</v>
          </cell>
          <cell r="AH1450">
            <v>-0.08</v>
          </cell>
          <cell r="AI1450">
            <v>-0.27617999999999998</v>
          </cell>
          <cell r="AJ1450">
            <v>-0.40873999999999999</v>
          </cell>
          <cell r="AK1450">
            <v>-0.43757000000000001</v>
          </cell>
          <cell r="AL1450">
            <v>-0.49859999999999999</v>
          </cell>
          <cell r="AM1450">
            <v>-0.55993000000000004</v>
          </cell>
          <cell r="AN1450">
            <v>-0.60535000000000005</v>
          </cell>
          <cell r="AO1450">
            <v>-0.65100000000000002</v>
          </cell>
          <cell r="AP1450">
            <v>-0.69686999999999999</v>
          </cell>
          <cell r="AQ1450">
            <v>-0.74295999999999995</v>
          </cell>
          <cell r="AR1450">
            <v>-0.78927000000000003</v>
          </cell>
          <cell r="AS1450">
            <v>-0.83564000000000005</v>
          </cell>
          <cell r="AT1450">
            <v>-0.43833</v>
          </cell>
        </row>
        <row r="1451">
          <cell r="A1451" t="str">
            <v>ULHP Total ElectricAmortization - Debt Items</v>
          </cell>
          <cell r="B1451" t="str">
            <v>ULHP Total Electric</v>
          </cell>
          <cell r="C1451" t="str">
            <v>Amortization - Debt Items</v>
          </cell>
          <cell r="D1451">
            <v>0</v>
          </cell>
          <cell r="E1451">
            <v>0</v>
          </cell>
          <cell r="F1451">
            <v>200.04300000000001</v>
          </cell>
          <cell r="G1451">
            <v>245.649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79.477000000000004</v>
          </cell>
          <cell r="N1451">
            <v>13.397</v>
          </cell>
          <cell r="O1451">
            <v>13.397</v>
          </cell>
          <cell r="P1451">
            <v>13.397</v>
          </cell>
          <cell r="Q1451">
            <v>13.397</v>
          </cell>
          <cell r="R1451">
            <v>13.397</v>
          </cell>
          <cell r="S1451">
            <v>13.397</v>
          </cell>
          <cell r="T1451">
            <v>13.397</v>
          </cell>
          <cell r="U1451">
            <v>13.397</v>
          </cell>
          <cell r="V1451">
            <v>13.39</v>
          </cell>
          <cell r="W1451">
            <v>19.786999999999999</v>
          </cell>
          <cell r="X1451">
            <v>19.786999999999999</v>
          </cell>
          <cell r="Y1451">
            <v>19.710999999999999</v>
          </cell>
          <cell r="Z1451">
            <v>20.707999999999998</v>
          </cell>
          <cell r="AA1451">
            <v>20.707999999999998</v>
          </cell>
          <cell r="AB1451">
            <v>20.707999999999998</v>
          </cell>
          <cell r="AC1451">
            <v>20.707999999999998</v>
          </cell>
          <cell r="AD1451">
            <v>20.707999999999998</v>
          </cell>
          <cell r="AE1451">
            <v>20.707999999999998</v>
          </cell>
          <cell r="AF1451">
            <v>20.707999999999998</v>
          </cell>
          <cell r="AG1451">
            <v>20.707999999999998</v>
          </cell>
          <cell r="AH1451">
            <v>20.7</v>
          </cell>
          <cell r="AI1451">
            <v>0</v>
          </cell>
          <cell r="AJ1451">
            <v>0</v>
          </cell>
          <cell r="AK1451">
            <v>0</v>
          </cell>
          <cell r="AL1451">
            <v>0</v>
          </cell>
          <cell r="AM1451">
            <v>0</v>
          </cell>
          <cell r="AN1451">
            <v>0</v>
          </cell>
          <cell r="AO1451">
            <v>0</v>
          </cell>
          <cell r="AP1451">
            <v>0</v>
          </cell>
          <cell r="AQ1451">
            <v>0</v>
          </cell>
          <cell r="AR1451">
            <v>0</v>
          </cell>
          <cell r="AS1451">
            <v>0</v>
          </cell>
          <cell r="AT1451">
            <v>0</v>
          </cell>
        </row>
        <row r="1452">
          <cell r="A1452" t="str">
            <v>ULHP Total ElectricBonus Depreciation - State</v>
          </cell>
          <cell r="B1452" t="str">
            <v>ULHP Total Electric</v>
          </cell>
          <cell r="C1452" t="str">
            <v>Bonus Depreciation - State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-806.89158299999997</v>
          </cell>
          <cell r="I1452">
            <v>-736.58500000000004</v>
          </cell>
          <cell r="J1452">
            <v>-682.68700000000001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>
            <v>0</v>
          </cell>
          <cell r="AG1452">
            <v>0</v>
          </cell>
          <cell r="AH1452">
            <v>0</v>
          </cell>
          <cell r="AI1452">
            <v>-67.240499999999997</v>
          </cell>
          <cell r="AJ1452">
            <v>-67.241</v>
          </cell>
          <cell r="AK1452">
            <v>-67.241</v>
          </cell>
          <cell r="AL1452">
            <v>-67.241</v>
          </cell>
          <cell r="AM1452">
            <v>-67.241</v>
          </cell>
          <cell r="AN1452">
            <v>-67.241</v>
          </cell>
          <cell r="AO1452">
            <v>-67.241</v>
          </cell>
          <cell r="AP1452">
            <v>-67.241</v>
          </cell>
          <cell r="AQ1452">
            <v>-67.241</v>
          </cell>
          <cell r="AR1452">
            <v>-67.241</v>
          </cell>
          <cell r="AS1452">
            <v>-67.241</v>
          </cell>
          <cell r="AT1452">
            <v>-67.241083000000003</v>
          </cell>
        </row>
        <row r="1453">
          <cell r="A1453" t="str">
            <v>ULHP Total ElectricCash &amp; Cash Equivalents (No Intercompany)</v>
          </cell>
          <cell r="B1453" t="str">
            <v>ULHP Total Electric</v>
          </cell>
          <cell r="C1453" t="str">
            <v>Cash &amp; Cash Equivalents (No Intercompany)</v>
          </cell>
          <cell r="D1453">
            <v>1898.7475589999999</v>
          </cell>
          <cell r="E1453">
            <v>4197.5839999999998</v>
          </cell>
          <cell r="F1453">
            <v>0</v>
          </cell>
          <cell r="G1453">
            <v>0</v>
          </cell>
          <cell r="H1453">
            <v>30412.781242000001</v>
          </cell>
          <cell r="I1453">
            <v>86072.089328999995</v>
          </cell>
          <cell r="J1453">
            <v>152851.53069300001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4970.911744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>
            <v>0</v>
          </cell>
          <cell r="AG1453">
            <v>0</v>
          </cell>
          <cell r="AH1453">
            <v>0</v>
          </cell>
          <cell r="AI1453">
            <v>0</v>
          </cell>
          <cell r="AJ1453">
            <v>0</v>
          </cell>
          <cell r="AK1453">
            <v>14226.838376</v>
          </cell>
          <cell r="AL1453">
            <v>33724.432475000001</v>
          </cell>
          <cell r="AM1453">
            <v>40726.505797999998</v>
          </cell>
          <cell r="AN1453">
            <v>4664.9212310000003</v>
          </cell>
          <cell r="AO1453">
            <v>0</v>
          </cell>
          <cell r="AP1453">
            <v>0</v>
          </cell>
          <cell r="AQ1453">
            <v>0</v>
          </cell>
          <cell r="AR1453">
            <v>62903.085799</v>
          </cell>
          <cell r="AS1453">
            <v>72200.131341999993</v>
          </cell>
          <cell r="AT1453">
            <v>30412.781242000001</v>
          </cell>
        </row>
        <row r="1454">
          <cell r="A1454" t="str">
            <v>ULHP Total ElectricCash and cash equivalents at beginning of period (CF)</v>
          </cell>
          <cell r="B1454" t="str">
            <v>ULHP Total Electric</v>
          </cell>
          <cell r="C1454" t="str">
            <v>Cash and cash equivalents at beginning of period (CF)</v>
          </cell>
          <cell r="D1454">
            <v>3925.8770119999999</v>
          </cell>
          <cell r="E1454">
            <v>1898.7475589999999</v>
          </cell>
          <cell r="F1454">
            <v>4197.5839999999998</v>
          </cell>
          <cell r="G1454">
            <v>0</v>
          </cell>
          <cell r="H1454">
            <v>0</v>
          </cell>
          <cell r="I1454">
            <v>30412.781242000001</v>
          </cell>
          <cell r="J1454">
            <v>86072.089328999995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4970.911744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  <cell r="AG1454">
            <v>0</v>
          </cell>
          <cell r="AH1454">
            <v>0</v>
          </cell>
          <cell r="AI1454">
            <v>0</v>
          </cell>
          <cell r="AJ1454">
            <v>0</v>
          </cell>
          <cell r="AK1454">
            <v>0</v>
          </cell>
          <cell r="AL1454">
            <v>14226.838376</v>
          </cell>
          <cell r="AM1454">
            <v>33724.432475000001</v>
          </cell>
          <cell r="AN1454">
            <v>40726.505797999998</v>
          </cell>
          <cell r="AO1454">
            <v>4664.9212310000003</v>
          </cell>
          <cell r="AP1454">
            <v>0</v>
          </cell>
          <cell r="AQ1454">
            <v>0</v>
          </cell>
          <cell r="AR1454">
            <v>0</v>
          </cell>
          <cell r="AS1454">
            <v>62903.085799</v>
          </cell>
          <cell r="AT1454">
            <v>72200.131341999993</v>
          </cell>
        </row>
        <row r="1455">
          <cell r="A1455" t="str">
            <v>ULHP Total ElectricCash and cash equivalents at end of period (CF)</v>
          </cell>
          <cell r="B1455" t="str">
            <v>ULHP Total Electric</v>
          </cell>
          <cell r="C1455" t="str">
            <v>Cash and cash equivalents at end of period (CF)</v>
          </cell>
          <cell r="D1455">
            <v>1898.7475589999999</v>
          </cell>
          <cell r="E1455">
            <v>4197.5839999999998</v>
          </cell>
          <cell r="F1455">
            <v>0</v>
          </cell>
          <cell r="G1455">
            <v>0</v>
          </cell>
          <cell r="H1455">
            <v>30412.781242000001</v>
          </cell>
          <cell r="I1455">
            <v>86072.089328999995</v>
          </cell>
          <cell r="J1455">
            <v>152851.53069300001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4970.911744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  <cell r="AG1455">
            <v>0</v>
          </cell>
          <cell r="AH1455">
            <v>0</v>
          </cell>
          <cell r="AI1455">
            <v>0</v>
          </cell>
          <cell r="AJ1455">
            <v>0</v>
          </cell>
          <cell r="AK1455">
            <v>14226.838376</v>
          </cell>
          <cell r="AL1455">
            <v>33724.432475000001</v>
          </cell>
          <cell r="AM1455">
            <v>40726.505797999998</v>
          </cell>
          <cell r="AN1455">
            <v>4664.9212310000003</v>
          </cell>
          <cell r="AO1455">
            <v>0</v>
          </cell>
          <cell r="AP1455">
            <v>0</v>
          </cell>
          <cell r="AQ1455">
            <v>0</v>
          </cell>
          <cell r="AR1455">
            <v>62903.085799</v>
          </cell>
          <cell r="AS1455">
            <v>72200.131341999993</v>
          </cell>
          <cell r="AT1455">
            <v>30412.781242000001</v>
          </cell>
        </row>
        <row r="1456">
          <cell r="A1456" t="str">
            <v>ULHP Total ElectricChange in common stock (CF)</v>
          </cell>
          <cell r="B1456" t="str">
            <v>ULHP Total Electric</v>
          </cell>
          <cell r="C1456" t="str">
            <v>Change in common stock (CF)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  <cell r="AG1456">
            <v>0</v>
          </cell>
          <cell r="AH1456">
            <v>0</v>
          </cell>
          <cell r="AI1456">
            <v>0</v>
          </cell>
          <cell r="AJ1456">
            <v>0</v>
          </cell>
          <cell r="AK1456">
            <v>0</v>
          </cell>
          <cell r="AL1456">
            <v>0</v>
          </cell>
          <cell r="AM1456">
            <v>0</v>
          </cell>
          <cell r="AN1456">
            <v>0</v>
          </cell>
          <cell r="AO1456">
            <v>0</v>
          </cell>
          <cell r="AP1456">
            <v>0</v>
          </cell>
          <cell r="AQ1456">
            <v>0</v>
          </cell>
          <cell r="AR1456">
            <v>0</v>
          </cell>
          <cell r="AS1456">
            <v>0</v>
          </cell>
          <cell r="AT1456">
            <v>0</v>
          </cell>
        </row>
        <row r="1457">
          <cell r="A1457" t="str">
            <v>ULHP Total ElectricChange in contributed capital (CF)</v>
          </cell>
          <cell r="B1457" t="str">
            <v>ULHP Total Electric</v>
          </cell>
          <cell r="C1457" t="str">
            <v>Change in contributed capital (CF)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0</v>
          </cell>
          <cell r="AE1457">
            <v>0</v>
          </cell>
          <cell r="AF1457">
            <v>0</v>
          </cell>
          <cell r="AG1457">
            <v>0</v>
          </cell>
          <cell r="AH1457">
            <v>0</v>
          </cell>
          <cell r="AI1457">
            <v>0</v>
          </cell>
          <cell r="AJ1457">
            <v>0</v>
          </cell>
          <cell r="AK1457">
            <v>0</v>
          </cell>
          <cell r="AL1457">
            <v>0</v>
          </cell>
          <cell r="AM1457">
            <v>0</v>
          </cell>
          <cell r="AN1457">
            <v>0</v>
          </cell>
          <cell r="AO1457">
            <v>0</v>
          </cell>
          <cell r="AP1457">
            <v>0</v>
          </cell>
          <cell r="AQ1457">
            <v>0</v>
          </cell>
          <cell r="AR1457">
            <v>0</v>
          </cell>
          <cell r="AS1457">
            <v>0</v>
          </cell>
          <cell r="AT1457">
            <v>0</v>
          </cell>
        </row>
        <row r="1458">
          <cell r="A1458" t="str">
            <v>ULHP Total ElectricChange in net position of energy risk management activities (CF)</v>
          </cell>
          <cell r="B1458" t="str">
            <v>ULHP Total Electric</v>
          </cell>
          <cell r="C1458" t="str">
            <v>Change in net position of energy risk management activities (CF)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  <cell r="AD1458">
            <v>0</v>
          </cell>
          <cell r="AE1458">
            <v>0</v>
          </cell>
          <cell r="AF1458">
            <v>0</v>
          </cell>
          <cell r="AG1458">
            <v>0</v>
          </cell>
          <cell r="AH1458">
            <v>0</v>
          </cell>
          <cell r="AI1458">
            <v>0</v>
          </cell>
          <cell r="AJ1458">
            <v>0</v>
          </cell>
          <cell r="AK1458">
            <v>0</v>
          </cell>
          <cell r="AL1458">
            <v>0</v>
          </cell>
          <cell r="AM1458">
            <v>0</v>
          </cell>
          <cell r="AN1458">
            <v>0</v>
          </cell>
          <cell r="AO1458">
            <v>0</v>
          </cell>
          <cell r="AP1458">
            <v>0</v>
          </cell>
          <cell r="AQ1458">
            <v>0</v>
          </cell>
          <cell r="AR1458">
            <v>0</v>
          </cell>
          <cell r="AS1458">
            <v>0</v>
          </cell>
          <cell r="AT1458">
            <v>0</v>
          </cell>
        </row>
        <row r="1459">
          <cell r="A1459" t="str">
            <v>ULHP Total ElectricChange in short-term debt (CF)</v>
          </cell>
          <cell r="B1459" t="str">
            <v>ULHP Total Electric</v>
          </cell>
          <cell r="C1459" t="str">
            <v>Change in short-term debt (CF)</v>
          </cell>
          <cell r="D1459">
            <v>31156.889648</v>
          </cell>
          <cell r="E1459">
            <v>0</v>
          </cell>
          <cell r="F1459">
            <v>0</v>
          </cell>
          <cell r="G1459">
            <v>-30746.968574999999</v>
          </cell>
          <cell r="H1459">
            <v>-21600.67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-52347.640850000003</v>
          </cell>
          <cell r="Z1459">
            <v>4530.615033</v>
          </cell>
          <cell r="AA1459">
            <v>2669.8250840000001</v>
          </cell>
          <cell r="AB1459">
            <v>4898.7867079999996</v>
          </cell>
          <cell r="AC1459">
            <v>-289.66430200000002</v>
          </cell>
          <cell r="AD1459">
            <v>272.96557899999999</v>
          </cell>
          <cell r="AE1459">
            <v>4582.3127869999998</v>
          </cell>
          <cell r="AF1459">
            <v>846.48085100000003</v>
          </cell>
          <cell r="AG1459">
            <v>-1825.3394659999999</v>
          </cell>
          <cell r="AH1459">
            <v>5914.69</v>
          </cell>
          <cell r="AI1459">
            <v>18583.559850000001</v>
          </cell>
          <cell r="AJ1459">
            <v>-32211.034511999998</v>
          </cell>
          <cell r="AK1459">
            <v>-7973.1953389999999</v>
          </cell>
          <cell r="AL1459">
            <v>0</v>
          </cell>
          <cell r="AM1459">
            <v>0</v>
          </cell>
          <cell r="AN1459">
            <v>0</v>
          </cell>
          <cell r="AO1459">
            <v>27996.658438999999</v>
          </cell>
          <cell r="AP1459">
            <v>-68.714219999999997</v>
          </cell>
          <cell r="AQ1459">
            <v>-27025.498889999999</v>
          </cell>
          <cell r="AR1459">
            <v>-902.44532800000002</v>
          </cell>
          <cell r="AS1459">
            <v>0</v>
          </cell>
          <cell r="AT1459">
            <v>0</v>
          </cell>
        </row>
        <row r="1460">
          <cell r="A1460" t="str">
            <v>ULHP Total ElectricConstruction expenditures (lncl AFUDC) (CF)</v>
          </cell>
          <cell r="B1460" t="str">
            <v>ULHP Total Electric</v>
          </cell>
          <cell r="C1460" t="str">
            <v>Construction expenditures (lncl AFUDC) (CF)</v>
          </cell>
          <cell r="D1460">
            <v>-20166.648201</v>
          </cell>
          <cell r="E1460">
            <v>0</v>
          </cell>
          <cell r="F1460">
            <v>0</v>
          </cell>
          <cell r="G1460">
            <v>-28646.063805999998</v>
          </cell>
          <cell r="H1460">
            <v>-32012.1446</v>
          </cell>
          <cell r="I1460">
            <v>-40892.164290000001</v>
          </cell>
          <cell r="J1460">
            <v>-25109.5324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-4153.2551899999999</v>
          </cell>
          <cell r="Z1460">
            <v>-3660.6829859999998</v>
          </cell>
          <cell r="AA1460">
            <v>-4355.0972169999995</v>
          </cell>
          <cell r="AB1460">
            <v>-2867.0485229999999</v>
          </cell>
          <cell r="AC1460">
            <v>-2610.8647860000001</v>
          </cell>
          <cell r="AD1460">
            <v>-2433.5096290000001</v>
          </cell>
          <cell r="AE1460">
            <v>-2647.0483709999999</v>
          </cell>
          <cell r="AF1460">
            <v>-2243.0662339999999</v>
          </cell>
          <cell r="AG1460">
            <v>-1892.6508699999999</v>
          </cell>
          <cell r="AH1460">
            <v>-1782.84</v>
          </cell>
          <cell r="AI1460">
            <v>-5253.6264199999996</v>
          </cell>
          <cell r="AJ1460">
            <v>-2107.4180099999999</v>
          </cell>
          <cell r="AK1460">
            <v>-2802.4379300000001</v>
          </cell>
          <cell r="AL1460">
            <v>-4101.4072800000004</v>
          </cell>
          <cell r="AM1460">
            <v>-2301.5575199999998</v>
          </cell>
          <cell r="AN1460">
            <v>-2091.3798900000002</v>
          </cell>
          <cell r="AO1460">
            <v>-1872.2577200000001</v>
          </cell>
          <cell r="AP1460">
            <v>-1869.3165200000001</v>
          </cell>
          <cell r="AQ1460">
            <v>-1738.3053299999999</v>
          </cell>
          <cell r="AR1460">
            <v>-2831.3932100000002</v>
          </cell>
          <cell r="AS1460">
            <v>-2611.03674</v>
          </cell>
          <cell r="AT1460">
            <v>-2432.00803</v>
          </cell>
        </row>
        <row r="1461">
          <cell r="A1461" t="str">
            <v>ULHP Total ElectricCost of Removal (CF)</v>
          </cell>
          <cell r="B1461" t="str">
            <v>ULHP Total Electric</v>
          </cell>
          <cell r="C1461" t="str">
            <v>Cost of Removal (CF)</v>
          </cell>
          <cell r="D1461">
            <v>0</v>
          </cell>
          <cell r="E1461">
            <v>0</v>
          </cell>
          <cell r="F1461">
            <v>0</v>
          </cell>
          <cell r="G1461">
            <v>-53.100839999999998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-5.2465000000000002</v>
          </cell>
          <cell r="Z1461">
            <v>-5.263801</v>
          </cell>
          <cell r="AA1461">
            <v>-5.2811009999999996</v>
          </cell>
          <cell r="AB1461">
            <v>-5.1375419999999998</v>
          </cell>
          <cell r="AC1461">
            <v>-5.3166909999999996</v>
          </cell>
          <cell r="AD1461">
            <v>-5.3344860000000001</v>
          </cell>
          <cell r="AE1461">
            <v>-5.3522800000000004</v>
          </cell>
          <cell r="AF1461">
            <v>-5.3700749999999999</v>
          </cell>
          <cell r="AG1461">
            <v>-5.3883640000000002</v>
          </cell>
          <cell r="AH1461">
            <v>-5.41</v>
          </cell>
          <cell r="AI1461">
            <v>0</v>
          </cell>
          <cell r="AJ1461">
            <v>0</v>
          </cell>
          <cell r="AK1461">
            <v>0</v>
          </cell>
          <cell r="AL1461">
            <v>0</v>
          </cell>
          <cell r="AM1461">
            <v>0</v>
          </cell>
          <cell r="AN1461">
            <v>0</v>
          </cell>
          <cell r="AO1461">
            <v>0</v>
          </cell>
          <cell r="AP1461">
            <v>0</v>
          </cell>
          <cell r="AQ1461">
            <v>0</v>
          </cell>
          <cell r="AR1461">
            <v>0</v>
          </cell>
          <cell r="AS1461">
            <v>0</v>
          </cell>
          <cell r="AT1461">
            <v>0</v>
          </cell>
        </row>
        <row r="1462">
          <cell r="A1462" t="str">
            <v>ULHP Total ElectricCumulative effect of a change in accounting principles, net of tax (CF)</v>
          </cell>
          <cell r="B1462" t="str">
            <v>ULHP Total Electric</v>
          </cell>
          <cell r="C1462" t="str">
            <v>Cumulative effect of a change in accounting principles, net of tax (CF)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Y1462">
            <v>0</v>
          </cell>
          <cell r="Z1462">
            <v>0</v>
          </cell>
          <cell r="AA1462">
            <v>0</v>
          </cell>
          <cell r="AB1462">
            <v>0</v>
          </cell>
          <cell r="AC1462">
            <v>0</v>
          </cell>
          <cell r="AD1462">
            <v>0</v>
          </cell>
          <cell r="AE1462">
            <v>0</v>
          </cell>
          <cell r="AF1462">
            <v>0</v>
          </cell>
          <cell r="AG1462">
            <v>0</v>
          </cell>
          <cell r="AH1462">
            <v>0</v>
          </cell>
          <cell r="AI1462">
            <v>0</v>
          </cell>
          <cell r="AJ1462">
            <v>0</v>
          </cell>
          <cell r="AK1462">
            <v>0</v>
          </cell>
          <cell r="AL1462">
            <v>0</v>
          </cell>
          <cell r="AM1462">
            <v>0</v>
          </cell>
          <cell r="AN1462">
            <v>0</v>
          </cell>
          <cell r="AO1462">
            <v>0</v>
          </cell>
          <cell r="AP1462">
            <v>0</v>
          </cell>
          <cell r="AQ1462">
            <v>0</v>
          </cell>
          <cell r="AR1462">
            <v>0</v>
          </cell>
          <cell r="AS1462">
            <v>0</v>
          </cell>
          <cell r="AT1462">
            <v>0</v>
          </cell>
        </row>
        <row r="1463">
          <cell r="A1463" t="str">
            <v>ULHP Total ElectricCumulative effect of a change in acctg principles net of tax</v>
          </cell>
          <cell r="B1463" t="str">
            <v>ULHP Total Electric</v>
          </cell>
          <cell r="C1463" t="str">
            <v>Cumulative effect of a change in acctg principles net of tax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0</v>
          </cell>
          <cell r="AE1463">
            <v>0</v>
          </cell>
          <cell r="AF1463">
            <v>0</v>
          </cell>
          <cell r="AG1463">
            <v>0</v>
          </cell>
          <cell r="AH1463">
            <v>0</v>
          </cell>
          <cell r="AI1463">
            <v>0</v>
          </cell>
          <cell r="AJ1463">
            <v>0</v>
          </cell>
          <cell r="AK1463">
            <v>0</v>
          </cell>
          <cell r="AL1463">
            <v>0</v>
          </cell>
          <cell r="AM1463">
            <v>0</v>
          </cell>
          <cell r="AN1463">
            <v>0</v>
          </cell>
          <cell r="AO1463">
            <v>0</v>
          </cell>
          <cell r="AP1463">
            <v>0</v>
          </cell>
          <cell r="AQ1463">
            <v>0</v>
          </cell>
          <cell r="AR1463">
            <v>0</v>
          </cell>
          <cell r="AS1463">
            <v>0</v>
          </cell>
          <cell r="AT1463">
            <v>0</v>
          </cell>
        </row>
        <row r="1464">
          <cell r="A1464" t="str">
            <v>ULHP Total ElectricDeferred costs under gas recovery mechanism (CF)</v>
          </cell>
          <cell r="B1464" t="str">
            <v>ULHP Total Electric</v>
          </cell>
          <cell r="C1464" t="str">
            <v>Deferred costs under gas recovery mechanism (CF)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0</v>
          </cell>
          <cell r="AE1464">
            <v>0</v>
          </cell>
          <cell r="AF1464">
            <v>0</v>
          </cell>
          <cell r="AG1464">
            <v>0</v>
          </cell>
          <cell r="AH1464">
            <v>0</v>
          </cell>
          <cell r="AI1464">
            <v>0</v>
          </cell>
          <cell r="AJ1464">
            <v>0</v>
          </cell>
          <cell r="AK1464">
            <v>0</v>
          </cell>
          <cell r="AL1464">
            <v>0</v>
          </cell>
          <cell r="AM1464">
            <v>0</v>
          </cell>
          <cell r="AN1464">
            <v>0</v>
          </cell>
          <cell r="AO1464">
            <v>0</v>
          </cell>
          <cell r="AP1464">
            <v>0</v>
          </cell>
          <cell r="AQ1464">
            <v>0</v>
          </cell>
          <cell r="AR1464">
            <v>0</v>
          </cell>
          <cell r="AS1464">
            <v>0</v>
          </cell>
          <cell r="AT1464">
            <v>0</v>
          </cell>
        </row>
        <row r="1465">
          <cell r="A1465" t="str">
            <v>ULHP Total ElectricDeferred Fuel</v>
          </cell>
          <cell r="B1465" t="str">
            <v>ULHP Total Electric</v>
          </cell>
          <cell r="C1465" t="str">
            <v>Deferred Fuel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0</v>
          </cell>
          <cell r="AE1465">
            <v>0</v>
          </cell>
          <cell r="AF1465">
            <v>0</v>
          </cell>
          <cell r="AG1465">
            <v>0</v>
          </cell>
          <cell r="AH1465">
            <v>0</v>
          </cell>
          <cell r="AI1465">
            <v>0</v>
          </cell>
          <cell r="AJ1465">
            <v>0</v>
          </cell>
          <cell r="AK1465">
            <v>0</v>
          </cell>
          <cell r="AL1465">
            <v>0</v>
          </cell>
          <cell r="AM1465">
            <v>0</v>
          </cell>
          <cell r="AN1465">
            <v>0</v>
          </cell>
          <cell r="AO1465">
            <v>0</v>
          </cell>
          <cell r="AP1465">
            <v>0</v>
          </cell>
          <cell r="AQ1465">
            <v>0</v>
          </cell>
          <cell r="AR1465">
            <v>0</v>
          </cell>
          <cell r="AS1465">
            <v>0</v>
          </cell>
          <cell r="AT1465">
            <v>0</v>
          </cell>
        </row>
        <row r="1466">
          <cell r="A1466" t="str">
            <v>ULHP Total ElectricDeferred income taxes and investment tax credits - net (CF)</v>
          </cell>
          <cell r="B1466" t="str">
            <v>ULHP Total Electric</v>
          </cell>
          <cell r="C1466" t="str">
            <v>Deferred income taxes and investment tax credits - net (CF)</v>
          </cell>
          <cell r="D1466">
            <v>-1987.137254</v>
          </cell>
          <cell r="E1466">
            <v>0</v>
          </cell>
          <cell r="F1466">
            <v>0</v>
          </cell>
          <cell r="G1466">
            <v>-2746.5047869999999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-254.988676</v>
          </cell>
          <cell r="Z1466">
            <v>-283.45308</v>
          </cell>
          <cell r="AA1466">
            <v>-261.82708400000001</v>
          </cell>
          <cell r="AB1466">
            <v>-267.42555099999998</v>
          </cell>
          <cell r="AC1466">
            <v>-283.06915099999998</v>
          </cell>
          <cell r="AD1466">
            <v>-280.79916200000002</v>
          </cell>
          <cell r="AE1466">
            <v>-282.87811699999997</v>
          </cell>
          <cell r="AF1466">
            <v>-271.980502</v>
          </cell>
          <cell r="AG1466">
            <v>-277.10346500000003</v>
          </cell>
          <cell r="AH1466">
            <v>-282.98</v>
          </cell>
          <cell r="AI1466">
            <v>0</v>
          </cell>
          <cell r="AJ1466">
            <v>0</v>
          </cell>
          <cell r="AK1466">
            <v>0</v>
          </cell>
          <cell r="AL1466">
            <v>0</v>
          </cell>
          <cell r="AM1466">
            <v>0</v>
          </cell>
          <cell r="AN1466">
            <v>0</v>
          </cell>
          <cell r="AO1466">
            <v>0</v>
          </cell>
          <cell r="AP1466">
            <v>0</v>
          </cell>
          <cell r="AQ1466">
            <v>0</v>
          </cell>
          <cell r="AR1466">
            <v>0</v>
          </cell>
          <cell r="AS1466">
            <v>0</v>
          </cell>
          <cell r="AT1466">
            <v>0</v>
          </cell>
        </row>
        <row r="1467">
          <cell r="A1467" t="str">
            <v>ULHP Total ElectricDepreciation - Book Total</v>
          </cell>
          <cell r="B1467" t="str">
            <v>ULHP Total Electric</v>
          </cell>
          <cell r="C1467" t="str">
            <v>Depreciation - Book Total</v>
          </cell>
          <cell r="D1467">
            <v>11454.181366000001</v>
          </cell>
          <cell r="E1467">
            <v>12426.621999999999</v>
          </cell>
          <cell r="F1467">
            <v>11400.508</v>
          </cell>
          <cell r="G1467">
            <v>30994.632229999999</v>
          </cell>
          <cell r="H1467">
            <v>32582.235540000001</v>
          </cell>
          <cell r="I1467">
            <v>33013.482669999998</v>
          </cell>
          <cell r="J1467">
            <v>33912.259729999998</v>
          </cell>
          <cell r="K1467">
            <v>0</v>
          </cell>
          <cell r="L1467">
            <v>0</v>
          </cell>
          <cell r="M1467">
            <v>2917.3380000000002</v>
          </cell>
          <cell r="N1467">
            <v>927.83100000000002</v>
          </cell>
          <cell r="O1467">
            <v>908.83199999999999</v>
          </cell>
          <cell r="P1467">
            <v>914.62400000000002</v>
          </cell>
          <cell r="Q1467">
            <v>926.14300000000003</v>
          </cell>
          <cell r="R1467">
            <v>930.49300000000005</v>
          </cell>
          <cell r="S1467">
            <v>938.06299999999999</v>
          </cell>
          <cell r="T1467">
            <v>985.99599999999998</v>
          </cell>
          <cell r="U1467">
            <v>954.07799999999997</v>
          </cell>
          <cell r="V1467">
            <v>997.11</v>
          </cell>
          <cell r="W1467">
            <v>2422.8319999999999</v>
          </cell>
          <cell r="X1467">
            <v>2427.8000000000002</v>
          </cell>
          <cell r="Y1467">
            <v>2572.1435000000001</v>
          </cell>
          <cell r="Z1467">
            <v>2575.4089300000001</v>
          </cell>
          <cell r="AA1467">
            <v>2576.3848699999999</v>
          </cell>
          <cell r="AB1467">
            <v>2583.0203499999998</v>
          </cell>
          <cell r="AC1467">
            <v>2624.0688100000002</v>
          </cell>
          <cell r="AD1467">
            <v>2625.8054499999998</v>
          </cell>
          <cell r="AE1467">
            <v>2628.79637</v>
          </cell>
          <cell r="AF1467">
            <v>2632.76098</v>
          </cell>
          <cell r="AG1467">
            <v>2650.7409699999998</v>
          </cell>
          <cell r="AH1467">
            <v>2674.87</v>
          </cell>
          <cell r="AI1467">
            <v>2689.9067799999998</v>
          </cell>
          <cell r="AJ1467">
            <v>2692.84105</v>
          </cell>
          <cell r="AK1467">
            <v>2695.7362400000002</v>
          </cell>
          <cell r="AL1467">
            <v>2699.2912900000001</v>
          </cell>
          <cell r="AM1467">
            <v>2702.7910900000002</v>
          </cell>
          <cell r="AN1467">
            <v>2707.4083999999998</v>
          </cell>
          <cell r="AO1467">
            <v>2718.1271000000002</v>
          </cell>
          <cell r="AP1467">
            <v>2721.85043</v>
          </cell>
          <cell r="AQ1467">
            <v>2726.1552200000001</v>
          </cell>
          <cell r="AR1467">
            <v>2729.3119099999999</v>
          </cell>
          <cell r="AS1467">
            <v>2733.2746400000001</v>
          </cell>
          <cell r="AT1467">
            <v>2765.5413899999999</v>
          </cell>
        </row>
        <row r="1468">
          <cell r="A1468" t="str">
            <v>ULHP Total ElectricDepreciation (CF)</v>
          </cell>
          <cell r="B1468" t="str">
            <v>ULHP Total Electric</v>
          </cell>
          <cell r="C1468" t="str">
            <v>Depreciation (CF)</v>
          </cell>
          <cell r="D1468">
            <v>11454.181366000001</v>
          </cell>
          <cell r="E1468">
            <v>0</v>
          </cell>
          <cell r="F1468">
            <v>0</v>
          </cell>
          <cell r="G1468">
            <v>17261.448813999999</v>
          </cell>
          <cell r="H1468">
            <v>32582.235540000001</v>
          </cell>
          <cell r="I1468">
            <v>33013.482669999998</v>
          </cell>
          <cell r="J1468">
            <v>33912.259729999998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1698.5626950000001</v>
          </cell>
          <cell r="Z1468">
            <v>1701.500685</v>
          </cell>
          <cell r="AA1468">
            <v>1702.3423600000001</v>
          </cell>
          <cell r="AB1468">
            <v>1707.432033</v>
          </cell>
          <cell r="AC1468">
            <v>1729.157334</v>
          </cell>
          <cell r="AD1468">
            <v>1730.5611309999999</v>
          </cell>
          <cell r="AE1468">
            <v>1733.335241</v>
          </cell>
          <cell r="AF1468">
            <v>1736.8327300000001</v>
          </cell>
          <cell r="AG1468">
            <v>1753.4746050000001</v>
          </cell>
          <cell r="AH1468">
            <v>1768.25</v>
          </cell>
          <cell r="AI1468">
            <v>2689.9067799999998</v>
          </cell>
          <cell r="AJ1468">
            <v>2692.84105</v>
          </cell>
          <cell r="AK1468">
            <v>2695.7362400000002</v>
          </cell>
          <cell r="AL1468">
            <v>2699.2912900000001</v>
          </cell>
          <cell r="AM1468">
            <v>2702.7910900000002</v>
          </cell>
          <cell r="AN1468">
            <v>2707.4083999999998</v>
          </cell>
          <cell r="AO1468">
            <v>2718.1271000000002</v>
          </cell>
          <cell r="AP1468">
            <v>2721.85043</v>
          </cell>
          <cell r="AQ1468">
            <v>2726.1552200000001</v>
          </cell>
          <cell r="AR1468">
            <v>2729.3119099999999</v>
          </cell>
          <cell r="AS1468">
            <v>2733.2746400000001</v>
          </cell>
          <cell r="AT1468">
            <v>2765.5413899999999</v>
          </cell>
        </row>
        <row r="1469">
          <cell r="A1469" t="str">
            <v>ULHP Total ElectricDepreciation Expense - Utility</v>
          </cell>
          <cell r="B1469" t="str">
            <v>ULHP Total Electric</v>
          </cell>
          <cell r="C1469" t="str">
            <v>Depreciation Expense - Utility</v>
          </cell>
          <cell r="D1469">
            <v>11454.181366000001</v>
          </cell>
          <cell r="E1469">
            <v>12426.621999999999</v>
          </cell>
          <cell r="F1469">
            <v>11400.508</v>
          </cell>
          <cell r="G1469">
            <v>30994.632229999999</v>
          </cell>
          <cell r="H1469">
            <v>32582.235540000001</v>
          </cell>
          <cell r="I1469">
            <v>33013.482669999998</v>
          </cell>
          <cell r="J1469">
            <v>33912.259729999998</v>
          </cell>
          <cell r="K1469">
            <v>0</v>
          </cell>
          <cell r="L1469">
            <v>0</v>
          </cell>
          <cell r="M1469">
            <v>2917.3380000000002</v>
          </cell>
          <cell r="N1469">
            <v>927.83100000000002</v>
          </cell>
          <cell r="O1469">
            <v>908.83199999999999</v>
          </cell>
          <cell r="P1469">
            <v>914.62400000000002</v>
          </cell>
          <cell r="Q1469">
            <v>926.14300000000003</v>
          </cell>
          <cell r="R1469">
            <v>930.49300000000005</v>
          </cell>
          <cell r="S1469">
            <v>938.06299999999999</v>
          </cell>
          <cell r="T1469">
            <v>985.99599999999998</v>
          </cell>
          <cell r="U1469">
            <v>954.07799999999997</v>
          </cell>
          <cell r="V1469">
            <v>997.11</v>
          </cell>
          <cell r="W1469">
            <v>2422.8319999999999</v>
          </cell>
          <cell r="X1469">
            <v>2427.8000000000002</v>
          </cell>
          <cell r="Y1469">
            <v>2572.1435000000001</v>
          </cell>
          <cell r="Z1469">
            <v>2575.4089300000001</v>
          </cell>
          <cell r="AA1469">
            <v>2576.3848699999999</v>
          </cell>
          <cell r="AB1469">
            <v>2583.0203499999998</v>
          </cell>
          <cell r="AC1469">
            <v>2624.0688100000002</v>
          </cell>
          <cell r="AD1469">
            <v>2625.8054499999998</v>
          </cell>
          <cell r="AE1469">
            <v>2628.79637</v>
          </cell>
          <cell r="AF1469">
            <v>2632.76098</v>
          </cell>
          <cell r="AG1469">
            <v>2650.7409699999998</v>
          </cell>
          <cell r="AH1469">
            <v>2674.87</v>
          </cell>
          <cell r="AI1469">
            <v>2689.9067799999998</v>
          </cell>
          <cell r="AJ1469">
            <v>2692.84105</v>
          </cell>
          <cell r="AK1469">
            <v>2695.7362400000002</v>
          </cell>
          <cell r="AL1469">
            <v>2699.2912900000001</v>
          </cell>
          <cell r="AM1469">
            <v>2702.7910900000002</v>
          </cell>
          <cell r="AN1469">
            <v>2707.4083999999998</v>
          </cell>
          <cell r="AO1469">
            <v>2718.1271000000002</v>
          </cell>
          <cell r="AP1469">
            <v>2721.85043</v>
          </cell>
          <cell r="AQ1469">
            <v>2726.1552200000001</v>
          </cell>
          <cell r="AR1469">
            <v>2729.3119099999999</v>
          </cell>
          <cell r="AS1469">
            <v>2733.2746400000001</v>
          </cell>
          <cell r="AT1469">
            <v>2765.5413899999999</v>
          </cell>
        </row>
        <row r="1470">
          <cell r="A1470" t="str">
            <v>ULHP Total ElectricDiscontinued Operations Net of Tax</v>
          </cell>
          <cell r="B1470" t="str">
            <v>ULHP Total Electric</v>
          </cell>
          <cell r="C1470" t="str">
            <v>Discontinued Operations Net of Tax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0</v>
          </cell>
          <cell r="AH1470">
            <v>0</v>
          </cell>
          <cell r="AI1470">
            <v>0</v>
          </cell>
          <cell r="AJ1470">
            <v>0</v>
          </cell>
          <cell r="AK1470">
            <v>0</v>
          </cell>
          <cell r="AL1470">
            <v>0</v>
          </cell>
          <cell r="AM1470">
            <v>0</v>
          </cell>
          <cell r="AN1470">
            <v>0</v>
          </cell>
          <cell r="AO1470">
            <v>0</v>
          </cell>
          <cell r="AP1470">
            <v>0</v>
          </cell>
          <cell r="AQ1470">
            <v>0</v>
          </cell>
          <cell r="AR1470">
            <v>0</v>
          </cell>
          <cell r="AS1470">
            <v>0</v>
          </cell>
          <cell r="AT1470">
            <v>0</v>
          </cell>
        </row>
        <row r="1471">
          <cell r="A1471" t="str">
            <v>ULHP Total ElectricDividends on common stock and Preferred Stock (CF)</v>
          </cell>
          <cell r="B1471" t="str">
            <v>ULHP Total Electric</v>
          </cell>
          <cell r="C1471" t="str">
            <v>Dividends on common stock and Preferred Stock (CF)</v>
          </cell>
          <cell r="D1471">
            <v>-6305</v>
          </cell>
          <cell r="E1471">
            <v>0</v>
          </cell>
          <cell r="F1471">
            <v>0</v>
          </cell>
          <cell r="G1471">
            <v>-7414.5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-3707.25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H1471">
            <v>-3707.25</v>
          </cell>
          <cell r="AI1471">
            <v>0</v>
          </cell>
          <cell r="AJ1471">
            <v>0</v>
          </cell>
          <cell r="AK1471">
            <v>0</v>
          </cell>
          <cell r="AL1471">
            <v>0</v>
          </cell>
          <cell r="AM1471">
            <v>0</v>
          </cell>
          <cell r="AN1471">
            <v>0</v>
          </cell>
          <cell r="AO1471">
            <v>0</v>
          </cell>
          <cell r="AP1471">
            <v>0</v>
          </cell>
          <cell r="AQ1471">
            <v>0</v>
          </cell>
          <cell r="AR1471">
            <v>0</v>
          </cell>
          <cell r="AS1471">
            <v>0</v>
          </cell>
          <cell r="AT1471">
            <v>0</v>
          </cell>
        </row>
        <row r="1472">
          <cell r="A1472" t="str">
            <v>ULHP Total ElectricDividends Payable</v>
          </cell>
          <cell r="B1472" t="str">
            <v>ULHP Total Electric</v>
          </cell>
          <cell r="C1472" t="str">
            <v>Dividends Payable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H1472">
            <v>0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M1472">
            <v>0</v>
          </cell>
          <cell r="AN1472">
            <v>0</v>
          </cell>
          <cell r="AO1472">
            <v>0</v>
          </cell>
          <cell r="AP1472">
            <v>0</v>
          </cell>
          <cell r="AQ1472">
            <v>0</v>
          </cell>
          <cell r="AR1472">
            <v>0</v>
          </cell>
          <cell r="AS1472">
            <v>0</v>
          </cell>
          <cell r="AT1472">
            <v>0</v>
          </cell>
        </row>
        <row r="1473">
          <cell r="A1473" t="str">
            <v>ULHP Total ElectricEBIT</v>
          </cell>
          <cell r="B1473" t="str">
            <v>ULHP Total Electric</v>
          </cell>
          <cell r="C1473" t="str">
            <v>EBIT</v>
          </cell>
          <cell r="D1473">
            <v>19786.688727000001</v>
          </cell>
          <cell r="E1473">
            <v>14777.634</v>
          </cell>
          <cell r="F1473">
            <v>13684.911</v>
          </cell>
          <cell r="G1473">
            <v>17703.768279</v>
          </cell>
          <cell r="H1473">
            <v>55404.245791000001</v>
          </cell>
          <cell r="I1473">
            <v>55281.879896999999</v>
          </cell>
          <cell r="J1473">
            <v>53111.626989999997</v>
          </cell>
          <cell r="K1473">
            <v>0</v>
          </cell>
          <cell r="L1473">
            <v>0</v>
          </cell>
          <cell r="M1473">
            <v>2221.9789999999998</v>
          </cell>
          <cell r="N1473">
            <v>575.95799999999997</v>
          </cell>
          <cell r="O1473">
            <v>866.54200000000003</v>
          </cell>
          <cell r="P1473">
            <v>426.358</v>
          </cell>
          <cell r="Q1473">
            <v>1922.5129999999999</v>
          </cell>
          <cell r="R1473">
            <v>1676.732</v>
          </cell>
          <cell r="S1473">
            <v>3618.1439999999998</v>
          </cell>
          <cell r="T1473">
            <v>828.85199999999998</v>
          </cell>
          <cell r="U1473">
            <v>1594.943</v>
          </cell>
          <cell r="V1473">
            <v>-47.11</v>
          </cell>
          <cell r="W1473">
            <v>5599.29</v>
          </cell>
          <cell r="X1473">
            <v>2487.183</v>
          </cell>
          <cell r="Y1473">
            <v>3339.832461</v>
          </cell>
          <cell r="Z1473">
            <v>-3311.1139149999999</v>
          </cell>
          <cell r="AA1473">
            <v>1008.687594</v>
          </cell>
          <cell r="AB1473">
            <v>1186.3388190000001</v>
          </cell>
          <cell r="AC1473">
            <v>1319.91986</v>
          </cell>
          <cell r="AD1473">
            <v>2221.8811620000001</v>
          </cell>
          <cell r="AE1473">
            <v>938.95741499999997</v>
          </cell>
          <cell r="AF1473">
            <v>771.75414899999998</v>
          </cell>
          <cell r="AG1473">
            <v>555.12773500000003</v>
          </cell>
          <cell r="AH1473">
            <v>1585.91</v>
          </cell>
          <cell r="AI1473">
            <v>4877.1012060000003</v>
          </cell>
          <cell r="AJ1473">
            <v>4835.8853150000004</v>
          </cell>
          <cell r="AK1473">
            <v>5258.3218619999998</v>
          </cell>
          <cell r="AL1473">
            <v>2607.6719739999999</v>
          </cell>
          <cell r="AM1473">
            <v>696.503063</v>
          </cell>
          <cell r="AN1473">
            <v>5790.2670980000003</v>
          </cell>
          <cell r="AO1473">
            <v>8337.0850989999999</v>
          </cell>
          <cell r="AP1473">
            <v>8507.1536940000005</v>
          </cell>
          <cell r="AQ1473">
            <v>3500.44245</v>
          </cell>
          <cell r="AR1473">
            <v>2554.665634</v>
          </cell>
          <cell r="AS1473">
            <v>3461.49143</v>
          </cell>
          <cell r="AT1473">
            <v>4977.6569669999999</v>
          </cell>
        </row>
        <row r="1474">
          <cell r="A1474" t="str">
            <v>ULHP Total ElectricEBIT</v>
          </cell>
          <cell r="B1474" t="str">
            <v>ULHP Total Electric</v>
          </cell>
          <cell r="C1474" t="str">
            <v>EBIT</v>
          </cell>
          <cell r="D1474">
            <v>19786.688727000001</v>
          </cell>
          <cell r="E1474">
            <v>14777.634</v>
          </cell>
          <cell r="F1474">
            <v>13684.911</v>
          </cell>
          <cell r="G1474">
            <v>17703.768279</v>
          </cell>
          <cell r="H1474">
            <v>55404.245791000001</v>
          </cell>
          <cell r="I1474">
            <v>55281.879896999999</v>
          </cell>
          <cell r="J1474">
            <v>53111.626989999997</v>
          </cell>
          <cell r="K1474">
            <v>0</v>
          </cell>
          <cell r="L1474">
            <v>0</v>
          </cell>
          <cell r="M1474">
            <v>2221.9789999999998</v>
          </cell>
          <cell r="N1474">
            <v>575.95799999999997</v>
          </cell>
          <cell r="O1474">
            <v>866.54200000000003</v>
          </cell>
          <cell r="P1474">
            <v>426.358</v>
          </cell>
          <cell r="Q1474">
            <v>1922.5129999999999</v>
          </cell>
          <cell r="R1474">
            <v>1676.732</v>
          </cell>
          <cell r="S1474">
            <v>3618.1439999999998</v>
          </cell>
          <cell r="T1474">
            <v>828.85199999999998</v>
          </cell>
          <cell r="U1474">
            <v>1594.943</v>
          </cell>
          <cell r="V1474">
            <v>-47.11</v>
          </cell>
          <cell r="W1474">
            <v>5599.29</v>
          </cell>
          <cell r="X1474">
            <v>2487.183</v>
          </cell>
          <cell r="Y1474">
            <v>3339.832461</v>
          </cell>
          <cell r="Z1474">
            <v>-3311.1139149999999</v>
          </cell>
          <cell r="AA1474">
            <v>1008.687594</v>
          </cell>
          <cell r="AB1474">
            <v>1186.3388190000001</v>
          </cell>
          <cell r="AC1474">
            <v>1319.91986</v>
          </cell>
          <cell r="AD1474">
            <v>2221.8811620000001</v>
          </cell>
          <cell r="AE1474">
            <v>938.95741499999997</v>
          </cell>
          <cell r="AF1474">
            <v>771.75414899999998</v>
          </cell>
          <cell r="AG1474">
            <v>555.12773500000003</v>
          </cell>
          <cell r="AH1474">
            <v>1585.91</v>
          </cell>
          <cell r="AI1474">
            <v>4877.1012060000003</v>
          </cell>
          <cell r="AJ1474">
            <v>4835.8853150000004</v>
          </cell>
          <cell r="AK1474">
            <v>5258.3218619999998</v>
          </cell>
          <cell r="AL1474">
            <v>2607.6719739999999</v>
          </cell>
          <cell r="AM1474">
            <v>696.503063</v>
          </cell>
          <cell r="AN1474">
            <v>5790.2670980000003</v>
          </cell>
          <cell r="AO1474">
            <v>8337.0850989999999</v>
          </cell>
          <cell r="AP1474">
            <v>8507.1536940000005</v>
          </cell>
          <cell r="AQ1474">
            <v>3500.44245</v>
          </cell>
          <cell r="AR1474">
            <v>2554.665634</v>
          </cell>
          <cell r="AS1474">
            <v>3461.49143</v>
          </cell>
          <cell r="AT1474">
            <v>4977.6569669999999</v>
          </cell>
        </row>
        <row r="1475">
          <cell r="A1475" t="str">
            <v>ULHP Total ElectricEmission Allowances-Total</v>
          </cell>
          <cell r="B1475" t="str">
            <v>ULHP Total Electric</v>
          </cell>
          <cell r="C1475" t="str">
            <v>Emission Allowances-Total</v>
          </cell>
          <cell r="D1475">
            <v>0</v>
          </cell>
          <cell r="E1475">
            <v>0</v>
          </cell>
          <cell r="F1475">
            <v>0</v>
          </cell>
          <cell r="G1475">
            <v>6189.1031149999999</v>
          </cell>
          <cell r="H1475">
            <v>5436.451</v>
          </cell>
          <cell r="I1475">
            <v>3665.7779999999998</v>
          </cell>
          <cell r="J1475">
            <v>3208.8290000000002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348.82100000000003</v>
          </cell>
          <cell r="X1475">
            <v>696.33600000000001</v>
          </cell>
          <cell r="Y1475">
            <v>785.98928999999998</v>
          </cell>
          <cell r="Z1475">
            <v>247.45837399999999</v>
          </cell>
          <cell r="AA1475">
            <v>528.98987699999998</v>
          </cell>
          <cell r="AB1475">
            <v>393.57474999999999</v>
          </cell>
          <cell r="AC1475">
            <v>391.514298</v>
          </cell>
          <cell r="AD1475">
            <v>701.97737299999994</v>
          </cell>
          <cell r="AE1475">
            <v>767.51032999999995</v>
          </cell>
          <cell r="AF1475">
            <v>481.70048000000003</v>
          </cell>
          <cell r="AG1475">
            <v>464.961344</v>
          </cell>
          <cell r="AH1475">
            <v>380.27</v>
          </cell>
          <cell r="AI1475">
            <v>369.98200000000003</v>
          </cell>
          <cell r="AJ1475">
            <v>369.483</v>
          </cell>
          <cell r="AK1475">
            <v>309.10599999999999</v>
          </cell>
          <cell r="AL1475">
            <v>233.959</v>
          </cell>
          <cell r="AM1475">
            <v>431.38600000000002</v>
          </cell>
          <cell r="AN1475">
            <v>464.12799999999999</v>
          </cell>
          <cell r="AO1475">
            <v>541.20500000000004</v>
          </cell>
          <cell r="AP1475">
            <v>604.51499999999999</v>
          </cell>
          <cell r="AQ1475">
            <v>567.346</v>
          </cell>
          <cell r="AR1475">
            <v>452.63499999999999</v>
          </cell>
          <cell r="AS1475">
            <v>493.36399999999998</v>
          </cell>
          <cell r="AT1475">
            <v>599.34199999999998</v>
          </cell>
        </row>
        <row r="1476">
          <cell r="A1476" t="str">
            <v>ULHP Total ElectricEnergy Risk Management - current assets</v>
          </cell>
          <cell r="B1476" t="str">
            <v>ULHP Total Electric</v>
          </cell>
          <cell r="C1476" t="str">
            <v>Energy Risk Management - current assets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  <cell r="V1476">
            <v>0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0</v>
          </cell>
          <cell r="AH1476">
            <v>0</v>
          </cell>
          <cell r="AI1476">
            <v>0</v>
          </cell>
          <cell r="AJ1476">
            <v>0</v>
          </cell>
          <cell r="AK1476">
            <v>0</v>
          </cell>
          <cell r="AL1476">
            <v>0</v>
          </cell>
          <cell r="AM1476">
            <v>0</v>
          </cell>
          <cell r="AN1476">
            <v>0</v>
          </cell>
          <cell r="AO1476">
            <v>0</v>
          </cell>
          <cell r="AP1476">
            <v>0</v>
          </cell>
          <cell r="AQ1476">
            <v>0</v>
          </cell>
          <cell r="AR1476">
            <v>0</v>
          </cell>
          <cell r="AS1476">
            <v>0</v>
          </cell>
          <cell r="AT1476">
            <v>0</v>
          </cell>
        </row>
        <row r="1477">
          <cell r="A1477" t="str">
            <v>ULHP Total ElectricEnergy risk management - Current Liabilities</v>
          </cell>
          <cell r="B1477" t="str">
            <v>ULHP Total Electric</v>
          </cell>
          <cell r="C1477" t="str">
            <v>Energy risk management - Current Liabilities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B1477">
            <v>0</v>
          </cell>
          <cell r="AC1477">
            <v>0</v>
          </cell>
          <cell r="AD1477">
            <v>0</v>
          </cell>
          <cell r="AE1477">
            <v>0</v>
          </cell>
          <cell r="AF1477">
            <v>0</v>
          </cell>
          <cell r="AG1477">
            <v>0</v>
          </cell>
          <cell r="AH1477">
            <v>0</v>
          </cell>
          <cell r="AI1477">
            <v>0</v>
          </cell>
          <cell r="AJ1477">
            <v>0</v>
          </cell>
          <cell r="AK1477">
            <v>0</v>
          </cell>
          <cell r="AL1477">
            <v>0</v>
          </cell>
          <cell r="AM1477">
            <v>0</v>
          </cell>
          <cell r="AN1477">
            <v>0</v>
          </cell>
          <cell r="AO1477">
            <v>0</v>
          </cell>
          <cell r="AP1477">
            <v>0</v>
          </cell>
          <cell r="AQ1477">
            <v>0</v>
          </cell>
          <cell r="AR1477">
            <v>0</v>
          </cell>
          <cell r="AS1477">
            <v>0</v>
          </cell>
          <cell r="AT1477">
            <v>0</v>
          </cell>
        </row>
        <row r="1478">
          <cell r="A1478" t="str">
            <v>ULHP Total ElectricEnergy risk management - non current assets</v>
          </cell>
          <cell r="B1478" t="str">
            <v>ULHP Total Electric</v>
          </cell>
          <cell r="C1478" t="str">
            <v>Energy risk management - non current assets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  <cell r="V1478">
            <v>0</v>
          </cell>
          <cell r="W1478">
            <v>0</v>
          </cell>
          <cell r="X1478">
            <v>0</v>
          </cell>
          <cell r="Y1478">
            <v>0</v>
          </cell>
          <cell r="Z1478">
            <v>0</v>
          </cell>
          <cell r="AA1478">
            <v>0</v>
          </cell>
          <cell r="AB1478">
            <v>0</v>
          </cell>
          <cell r="AC1478">
            <v>0</v>
          </cell>
          <cell r="AD1478">
            <v>0</v>
          </cell>
          <cell r="AE1478">
            <v>0</v>
          </cell>
          <cell r="AF1478">
            <v>0</v>
          </cell>
          <cell r="AG1478">
            <v>0</v>
          </cell>
          <cell r="AH1478">
            <v>0</v>
          </cell>
          <cell r="AI1478">
            <v>0</v>
          </cell>
          <cell r="AJ1478">
            <v>0</v>
          </cell>
          <cell r="AK1478">
            <v>0</v>
          </cell>
          <cell r="AL1478">
            <v>0</v>
          </cell>
          <cell r="AM1478">
            <v>0</v>
          </cell>
          <cell r="AN1478">
            <v>0</v>
          </cell>
          <cell r="AO1478">
            <v>0</v>
          </cell>
          <cell r="AP1478">
            <v>0</v>
          </cell>
          <cell r="AQ1478">
            <v>0</v>
          </cell>
          <cell r="AR1478">
            <v>0</v>
          </cell>
          <cell r="AS1478">
            <v>0</v>
          </cell>
          <cell r="AT1478">
            <v>0</v>
          </cell>
        </row>
        <row r="1479">
          <cell r="A1479" t="str">
            <v>ULHP Total ElectricEnergy risk management - non current liabilities</v>
          </cell>
          <cell r="B1479" t="str">
            <v>ULHP Total Electric</v>
          </cell>
          <cell r="C1479" t="str">
            <v>Energy risk management - non current liabilities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C1479">
            <v>0</v>
          </cell>
          <cell r="AD1479">
            <v>0</v>
          </cell>
          <cell r="AE1479">
            <v>0</v>
          </cell>
          <cell r="AF1479">
            <v>0</v>
          </cell>
          <cell r="AG1479">
            <v>0</v>
          </cell>
          <cell r="AH1479">
            <v>0</v>
          </cell>
          <cell r="AI1479">
            <v>0</v>
          </cell>
          <cell r="AJ1479">
            <v>0</v>
          </cell>
          <cell r="AK1479">
            <v>0</v>
          </cell>
          <cell r="AL1479">
            <v>0</v>
          </cell>
          <cell r="AM1479">
            <v>0</v>
          </cell>
          <cell r="AN1479">
            <v>0</v>
          </cell>
          <cell r="AO1479">
            <v>0</v>
          </cell>
          <cell r="AP1479">
            <v>0</v>
          </cell>
          <cell r="AQ1479">
            <v>0</v>
          </cell>
          <cell r="AR1479">
            <v>0</v>
          </cell>
          <cell r="AS1479">
            <v>0</v>
          </cell>
          <cell r="AT1479">
            <v>0</v>
          </cell>
        </row>
        <row r="1480">
          <cell r="A1480" t="str">
            <v>ULHP Total ElectricEquity in earnings (losses) of unconsolidated subsidiaries</v>
          </cell>
          <cell r="B1480" t="str">
            <v>ULHP Total Electric</v>
          </cell>
          <cell r="C1480" t="str">
            <v>Equity in earnings (losses) of unconsolidated subsidiaries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0</v>
          </cell>
          <cell r="AI1480">
            <v>0</v>
          </cell>
          <cell r="AJ1480">
            <v>0</v>
          </cell>
          <cell r="AK1480">
            <v>0</v>
          </cell>
          <cell r="AL1480">
            <v>0</v>
          </cell>
          <cell r="AM1480">
            <v>0</v>
          </cell>
          <cell r="AN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>
            <v>0</v>
          </cell>
          <cell r="AT1480">
            <v>0</v>
          </cell>
        </row>
        <row r="1481">
          <cell r="A1481" t="str">
            <v>ULHP Total ElectricEquity in earnings of unconsolidated subsidiaries (CF)</v>
          </cell>
          <cell r="B1481" t="str">
            <v>ULHP Total Electric</v>
          </cell>
          <cell r="C1481" t="str">
            <v>Equity in earnings of unconsolidated subsidiaries (CF)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P1481">
            <v>0</v>
          </cell>
          <cell r="AQ1481">
            <v>0</v>
          </cell>
          <cell r="AR1481">
            <v>0</v>
          </cell>
          <cell r="AS1481">
            <v>0</v>
          </cell>
          <cell r="AT1481">
            <v>0</v>
          </cell>
        </row>
        <row r="1482">
          <cell r="A1482" t="str">
            <v>ULHP Total ElectricFederal Taxes - Above</v>
          </cell>
          <cell r="B1482" t="str">
            <v>ULHP Total Electric</v>
          </cell>
          <cell r="C1482" t="str">
            <v>Federal Taxes - Above</v>
          </cell>
          <cell r="D1482">
            <v>6454.3495439999997</v>
          </cell>
          <cell r="E1482">
            <v>691.13599999999997</v>
          </cell>
          <cell r="F1482">
            <v>-493.12799999999999</v>
          </cell>
          <cell r="G1482">
            <v>1683.1217469999999</v>
          </cell>
          <cell r="H1482">
            <v>564.9</v>
          </cell>
          <cell r="I1482">
            <v>563.51499999999999</v>
          </cell>
          <cell r="J1482">
            <v>553.60400000000004</v>
          </cell>
          <cell r="K1482">
            <v>0</v>
          </cell>
          <cell r="L1482">
            <v>0</v>
          </cell>
          <cell r="M1482">
            <v>-25.382000000000001</v>
          </cell>
          <cell r="N1482">
            <v>251.124</v>
          </cell>
          <cell r="O1482">
            <v>359.339</v>
          </cell>
          <cell r="P1482">
            <v>-408.91699999999997</v>
          </cell>
          <cell r="Q1482">
            <v>720</v>
          </cell>
          <cell r="R1482">
            <v>-2251.9899999999998</v>
          </cell>
          <cell r="S1482">
            <v>3004.7829999999999</v>
          </cell>
          <cell r="T1482">
            <v>44.369</v>
          </cell>
          <cell r="U1482">
            <v>-760.024</v>
          </cell>
          <cell r="V1482">
            <v>-1426.43</v>
          </cell>
          <cell r="W1482">
            <v>14367.880999999999</v>
          </cell>
          <cell r="X1482">
            <v>-12851.232</v>
          </cell>
          <cell r="Y1482">
            <v>630.10844599999996</v>
          </cell>
          <cell r="Z1482">
            <v>-585.83678499999996</v>
          </cell>
          <cell r="AA1482">
            <v>-149.92555999999999</v>
          </cell>
          <cell r="AB1482">
            <v>-175.08521300000001</v>
          </cell>
          <cell r="AC1482">
            <v>-144.95710299999999</v>
          </cell>
          <cell r="AD1482">
            <v>4.0758450000000002</v>
          </cell>
          <cell r="AE1482">
            <v>-166.383228</v>
          </cell>
          <cell r="AF1482">
            <v>-87.692085000000006</v>
          </cell>
          <cell r="AG1482">
            <v>144.31842900000001</v>
          </cell>
          <cell r="AH1482">
            <v>697.85</v>
          </cell>
          <cell r="AI1482">
            <v>47.075000000000003</v>
          </cell>
          <cell r="AJ1482">
            <v>47.075000000000003</v>
          </cell>
          <cell r="AK1482">
            <v>47.075000000000003</v>
          </cell>
          <cell r="AL1482">
            <v>47.075000000000003</v>
          </cell>
          <cell r="AM1482">
            <v>47.075000000000003</v>
          </cell>
          <cell r="AN1482">
            <v>47.075000000000003</v>
          </cell>
          <cell r="AO1482">
            <v>47.075000000000003</v>
          </cell>
          <cell r="AP1482">
            <v>47.075000000000003</v>
          </cell>
          <cell r="AQ1482">
            <v>47.075000000000003</v>
          </cell>
          <cell r="AR1482">
            <v>47.075000000000003</v>
          </cell>
          <cell r="AS1482">
            <v>47.075000000000003</v>
          </cell>
          <cell r="AT1482">
            <v>47.075000000000003</v>
          </cell>
        </row>
        <row r="1483">
          <cell r="A1483" t="str">
            <v>ULHP Total ElectricFuel Inventory</v>
          </cell>
          <cell r="B1483" t="str">
            <v>ULHP Total Electric</v>
          </cell>
          <cell r="C1483" t="str">
            <v>Fuel Inventory</v>
          </cell>
          <cell r="D1483">
            <v>0</v>
          </cell>
          <cell r="E1483">
            <v>0</v>
          </cell>
          <cell r="F1483">
            <v>0</v>
          </cell>
          <cell r="G1483">
            <v>10256.93</v>
          </cell>
          <cell r="H1483">
            <v>10772.93</v>
          </cell>
          <cell r="I1483">
            <v>10893.93</v>
          </cell>
          <cell r="J1483">
            <v>10893.93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</v>
          </cell>
          <cell r="V1483">
            <v>0</v>
          </cell>
          <cell r="W1483">
            <v>8501.5920000000006</v>
          </cell>
          <cell r="X1483">
            <v>8873.9320000000007</v>
          </cell>
          <cell r="Y1483">
            <v>8873.9320000000007</v>
          </cell>
          <cell r="Z1483">
            <v>8873.9320000000007</v>
          </cell>
          <cell r="AA1483">
            <v>8873.9320000000007</v>
          </cell>
          <cell r="AB1483">
            <v>8873.9320000000007</v>
          </cell>
          <cell r="AC1483">
            <v>8873.9320000000007</v>
          </cell>
          <cell r="AD1483">
            <v>8873.9320000000007</v>
          </cell>
          <cell r="AE1483">
            <v>8873.9320000000007</v>
          </cell>
          <cell r="AF1483">
            <v>8873.9320000000007</v>
          </cell>
          <cell r="AG1483">
            <v>8873.9320000000007</v>
          </cell>
          <cell r="AH1483">
            <v>10256.93</v>
          </cell>
          <cell r="AI1483">
            <v>10299.93</v>
          </cell>
          <cell r="AJ1483">
            <v>10342.93</v>
          </cell>
          <cell r="AK1483">
            <v>10385.93</v>
          </cell>
          <cell r="AL1483">
            <v>10428.93</v>
          </cell>
          <cell r="AM1483">
            <v>10471.93</v>
          </cell>
          <cell r="AN1483">
            <v>10514.93</v>
          </cell>
          <cell r="AO1483">
            <v>10557.93</v>
          </cell>
          <cell r="AP1483">
            <v>10600.93</v>
          </cell>
          <cell r="AQ1483">
            <v>10643.93</v>
          </cell>
          <cell r="AR1483">
            <v>10686.93</v>
          </cell>
          <cell r="AS1483">
            <v>10729.93</v>
          </cell>
          <cell r="AT1483">
            <v>10772.93</v>
          </cell>
        </row>
        <row r="1484">
          <cell r="A1484" t="str">
            <v>ULHP Total ElectricFuel used in electric production</v>
          </cell>
          <cell r="B1484" t="str">
            <v>ULHP Total Electric</v>
          </cell>
          <cell r="C1484" t="str">
            <v>Fuel used in electric production</v>
          </cell>
          <cell r="D1484">
            <v>0</v>
          </cell>
          <cell r="E1484">
            <v>0</v>
          </cell>
          <cell r="F1484">
            <v>0.04</v>
          </cell>
          <cell r="G1484">
            <v>75215.697750000007</v>
          </cell>
          <cell r="H1484">
            <v>76682.153055999996</v>
          </cell>
          <cell r="I1484">
            <v>88200.632515999998</v>
          </cell>
          <cell r="J1484">
            <v>91046.614218999996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0</v>
          </cell>
          <cell r="V1484">
            <v>0.04</v>
          </cell>
          <cell r="W1484">
            <v>6814.4070000000002</v>
          </cell>
          <cell r="X1484">
            <v>6813.3429999999998</v>
          </cell>
          <cell r="Y1484">
            <v>6867.1556700000001</v>
          </cell>
          <cell r="Z1484">
            <v>3915.949846</v>
          </cell>
          <cell r="AA1484">
            <v>5450.905941</v>
          </cell>
          <cell r="AB1484">
            <v>6574.2894930000002</v>
          </cell>
          <cell r="AC1484">
            <v>8398.6748910000006</v>
          </cell>
          <cell r="AD1484">
            <v>8557.336335</v>
          </cell>
          <cell r="AE1484">
            <v>5324.3348539999997</v>
          </cell>
          <cell r="AF1484">
            <v>5232.6026000000002</v>
          </cell>
          <cell r="AG1484">
            <v>5236.0681199999999</v>
          </cell>
          <cell r="AH1484">
            <v>6030.63</v>
          </cell>
          <cell r="AI1484">
            <v>7677.544363</v>
          </cell>
          <cell r="AJ1484">
            <v>6786.5274019999997</v>
          </cell>
          <cell r="AK1484">
            <v>5106.168643</v>
          </cell>
          <cell r="AL1484">
            <v>2685.1911930000001</v>
          </cell>
          <cell r="AM1484">
            <v>5676.9724040000001</v>
          </cell>
          <cell r="AN1484">
            <v>6603.4352349999999</v>
          </cell>
          <cell r="AO1484">
            <v>7899.1146749999998</v>
          </cell>
          <cell r="AP1484">
            <v>8154.4060159999999</v>
          </cell>
          <cell r="AQ1484">
            <v>6245.1053160000001</v>
          </cell>
          <cell r="AR1484">
            <v>6361.1321120000002</v>
          </cell>
          <cell r="AS1484">
            <v>6417.339156</v>
          </cell>
          <cell r="AT1484">
            <v>7069.2165420000001</v>
          </cell>
        </row>
        <row r="1485">
          <cell r="A1485" t="str">
            <v>ULHP Total ElectricGain/Loss on Sale of Assets (CF)</v>
          </cell>
          <cell r="B1485" t="str">
            <v>ULHP Total Electric</v>
          </cell>
          <cell r="C1485" t="str">
            <v>Gain/Loss on Sale of Assets (CF)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C1485">
            <v>0</v>
          </cell>
          <cell r="AD1485">
            <v>0</v>
          </cell>
          <cell r="AE1485">
            <v>0</v>
          </cell>
          <cell r="AF1485">
            <v>0</v>
          </cell>
          <cell r="AG1485">
            <v>0</v>
          </cell>
          <cell r="AH1485">
            <v>0</v>
          </cell>
          <cell r="AI1485">
            <v>0</v>
          </cell>
          <cell r="AJ1485">
            <v>0</v>
          </cell>
          <cell r="AK1485">
            <v>0</v>
          </cell>
          <cell r="AL1485">
            <v>0</v>
          </cell>
          <cell r="AM1485">
            <v>0</v>
          </cell>
          <cell r="AN1485">
            <v>0</v>
          </cell>
          <cell r="AO1485">
            <v>0</v>
          </cell>
          <cell r="AP1485">
            <v>0</v>
          </cell>
          <cell r="AQ1485">
            <v>0</v>
          </cell>
          <cell r="AR1485">
            <v>0</v>
          </cell>
          <cell r="AS1485">
            <v>0</v>
          </cell>
          <cell r="AT1485">
            <v>0</v>
          </cell>
        </row>
        <row r="1486">
          <cell r="A1486" t="str">
            <v>ULHP Total ElectricGas Purchased</v>
          </cell>
          <cell r="B1486" t="str">
            <v>ULHP Total Electric</v>
          </cell>
          <cell r="C1486" t="str">
            <v>Gas Purchased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C1486">
            <v>0</v>
          </cell>
          <cell r="AD1486">
            <v>0</v>
          </cell>
          <cell r="AE1486">
            <v>0</v>
          </cell>
          <cell r="AF1486">
            <v>0</v>
          </cell>
          <cell r="AG1486">
            <v>0</v>
          </cell>
          <cell r="AH1486">
            <v>0</v>
          </cell>
          <cell r="AI1486">
            <v>0</v>
          </cell>
          <cell r="AJ1486">
            <v>0</v>
          </cell>
          <cell r="AK1486">
            <v>0</v>
          </cell>
          <cell r="AL1486">
            <v>0</v>
          </cell>
          <cell r="AM1486">
            <v>0</v>
          </cell>
          <cell r="AN1486">
            <v>0</v>
          </cell>
          <cell r="AO1486">
            <v>0</v>
          </cell>
          <cell r="AP1486">
            <v>0</v>
          </cell>
          <cell r="AQ1486">
            <v>0</v>
          </cell>
          <cell r="AR1486">
            <v>0</v>
          </cell>
          <cell r="AS1486">
            <v>0</v>
          </cell>
          <cell r="AT1486">
            <v>0</v>
          </cell>
        </row>
        <row r="1487">
          <cell r="A1487" t="str">
            <v>ULHP Total ElectricIncome before Disc Ops &amp; Cumulative eff. Of chg in acctg principles</v>
          </cell>
          <cell r="B1487" t="str">
            <v>ULHP Total Electric</v>
          </cell>
          <cell r="C1487" t="str">
            <v>Income before Disc Ops &amp; Cumulative eff. Of chg in acctg principles</v>
          </cell>
          <cell r="D1487">
            <v>6317.4460550000003</v>
          </cell>
          <cell r="E1487">
            <v>7375.0429999999997</v>
          </cell>
          <cell r="F1487">
            <v>9903.81</v>
          </cell>
          <cell r="G1487">
            <v>3319.460572</v>
          </cell>
          <cell r="H1487">
            <v>56020.661631000003</v>
          </cell>
          <cell r="I1487">
            <v>56196.674117000002</v>
          </cell>
          <cell r="J1487">
            <v>53821.504180000004</v>
          </cell>
          <cell r="K1487">
            <v>0</v>
          </cell>
          <cell r="L1487">
            <v>0</v>
          </cell>
          <cell r="M1487">
            <v>494.01499999999999</v>
          </cell>
          <cell r="N1487">
            <v>47.558</v>
          </cell>
          <cell r="O1487">
            <v>232.011</v>
          </cell>
          <cell r="P1487">
            <v>557.18200000000002</v>
          </cell>
          <cell r="Q1487">
            <v>920.91399999999999</v>
          </cell>
          <cell r="R1487">
            <v>3657.4059999999999</v>
          </cell>
          <cell r="S1487">
            <v>333.435</v>
          </cell>
          <cell r="T1487">
            <v>505.565</v>
          </cell>
          <cell r="U1487">
            <v>2077.694</v>
          </cell>
          <cell r="V1487">
            <v>1078.03</v>
          </cell>
          <cell r="W1487">
            <v>-9178.7749999999996</v>
          </cell>
          <cell r="X1487">
            <v>14700.539000000001</v>
          </cell>
          <cell r="Y1487">
            <v>1487.24748</v>
          </cell>
          <cell r="Z1487">
            <v>-3796.240499</v>
          </cell>
          <cell r="AA1487">
            <v>77.760928000000007</v>
          </cell>
          <cell r="AB1487">
            <v>227.85497599999999</v>
          </cell>
          <cell r="AC1487">
            <v>280.39410600000002</v>
          </cell>
          <cell r="AD1487">
            <v>1037.9574950000001</v>
          </cell>
          <cell r="AE1487">
            <v>-78.854112000000001</v>
          </cell>
          <cell r="AF1487">
            <v>-331.413479</v>
          </cell>
          <cell r="AG1487">
            <v>-779.01032199999997</v>
          </cell>
          <cell r="AH1487">
            <v>-328</v>
          </cell>
          <cell r="AI1487">
            <v>4906.4702859999998</v>
          </cell>
          <cell r="AJ1487">
            <v>4876.4664350000003</v>
          </cell>
          <cell r="AK1487">
            <v>5304.7536220000002</v>
          </cell>
          <cell r="AL1487">
            <v>2663.5515740000001</v>
          </cell>
          <cell r="AM1487">
            <v>759.22338300000001</v>
          </cell>
          <cell r="AN1487">
            <v>5847.5865780000004</v>
          </cell>
          <cell r="AO1487">
            <v>8389.2508390000003</v>
          </cell>
          <cell r="AP1487">
            <v>8561.7034039999999</v>
          </cell>
          <cell r="AQ1487">
            <v>3555.0122500000002</v>
          </cell>
          <cell r="AR1487">
            <v>2610.529454</v>
          </cell>
          <cell r="AS1487">
            <v>3519.7139299999999</v>
          </cell>
          <cell r="AT1487">
            <v>5026.3998769999998</v>
          </cell>
        </row>
        <row r="1488">
          <cell r="A1488" t="str">
            <v>ULHP Total ElectricIncome taxes (CF)</v>
          </cell>
          <cell r="B1488" t="str">
            <v>ULHP Total Electric</v>
          </cell>
          <cell r="C1488" t="str">
            <v>Income taxes (CF)</v>
          </cell>
          <cell r="D1488">
            <v>3001</v>
          </cell>
          <cell r="E1488">
            <v>0</v>
          </cell>
          <cell r="F1488">
            <v>0</v>
          </cell>
          <cell r="G1488">
            <v>5530.1889359999996</v>
          </cell>
          <cell r="H1488">
            <v>-4916.7939999999999</v>
          </cell>
          <cell r="I1488">
            <v>-5210.4660000000003</v>
          </cell>
          <cell r="J1488">
            <v>-5691.6670000000004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1382.5463119999999</v>
          </cell>
          <cell r="AA1488">
            <v>0</v>
          </cell>
          <cell r="AB1488">
            <v>1382.5463119999999</v>
          </cell>
          <cell r="AC1488">
            <v>0</v>
          </cell>
          <cell r="AD1488">
            <v>0</v>
          </cell>
          <cell r="AE1488">
            <v>1382.5463119999999</v>
          </cell>
          <cell r="AF1488">
            <v>0</v>
          </cell>
          <cell r="AG1488">
            <v>0</v>
          </cell>
          <cell r="AH1488">
            <v>1382.55</v>
          </cell>
          <cell r="AI1488">
            <v>-468.79500000000002</v>
          </cell>
          <cell r="AJ1488">
            <v>-468.79500000000002</v>
          </cell>
          <cell r="AK1488">
            <v>-468.79500000000002</v>
          </cell>
          <cell r="AL1488">
            <v>-468.79500000000002</v>
          </cell>
          <cell r="AM1488">
            <v>-468.79500000000002</v>
          </cell>
          <cell r="AN1488">
            <v>-468.79500000000002</v>
          </cell>
          <cell r="AO1488">
            <v>-468.79500000000002</v>
          </cell>
          <cell r="AP1488">
            <v>-468.79500000000002</v>
          </cell>
          <cell r="AQ1488">
            <v>-468.79500000000002</v>
          </cell>
          <cell r="AR1488">
            <v>-468.79500000000002</v>
          </cell>
          <cell r="AS1488">
            <v>-468.79500000000002</v>
          </cell>
          <cell r="AT1488">
            <v>239.95099999999999</v>
          </cell>
        </row>
        <row r="1489">
          <cell r="A1489" t="str">
            <v>ULHP Total ElectricIncome Taxes Payable</v>
          </cell>
          <cell r="B1489" t="str">
            <v>ULHP Total Electric</v>
          </cell>
          <cell r="C1489" t="str">
            <v>Income Taxes Payable</v>
          </cell>
          <cell r="D1489">
            <v>0</v>
          </cell>
          <cell r="E1489">
            <v>0</v>
          </cell>
          <cell r="F1489">
            <v>1007.59</v>
          </cell>
          <cell r="G1489">
            <v>-1012.76</v>
          </cell>
          <cell r="H1489">
            <v>-1012.76</v>
          </cell>
          <cell r="I1489">
            <v>-1012.76</v>
          </cell>
          <cell r="J1489">
            <v>-1012.76</v>
          </cell>
          <cell r="K1489">
            <v>0</v>
          </cell>
          <cell r="L1489">
            <v>0</v>
          </cell>
          <cell r="M1489">
            <v>0</v>
          </cell>
          <cell r="N1489">
            <v>-1590.9870000000001</v>
          </cell>
          <cell r="O1489">
            <v>460.44400000000002</v>
          </cell>
          <cell r="P1489">
            <v>-396.00700000000001</v>
          </cell>
          <cell r="Q1489">
            <v>-117.202</v>
          </cell>
          <cell r="R1489">
            <v>342.29399999999998</v>
          </cell>
          <cell r="S1489">
            <v>1725.3219999999999</v>
          </cell>
          <cell r="T1489">
            <v>1399.0170000000001</v>
          </cell>
          <cell r="U1489">
            <v>-798.91600000000005</v>
          </cell>
          <cell r="V1489">
            <v>1007.59</v>
          </cell>
          <cell r="W1489">
            <v>5730.8119999999999</v>
          </cell>
          <cell r="X1489">
            <v>891.92899999999997</v>
          </cell>
          <cell r="Y1489">
            <v>1701.549207</v>
          </cell>
          <cell r="Z1489">
            <v>229.01907399999999</v>
          </cell>
          <cell r="AA1489">
            <v>292.04486200000002</v>
          </cell>
          <cell r="AB1489">
            <v>-759.94452200000001</v>
          </cell>
          <cell r="AC1489">
            <v>-687.74477200000001</v>
          </cell>
          <cell r="AD1489">
            <v>-467.11733299999997</v>
          </cell>
          <cell r="AE1489">
            <v>-1412.7874569999999</v>
          </cell>
          <cell r="AF1489">
            <v>-1297.2044969999999</v>
          </cell>
          <cell r="AG1489">
            <v>-942.16144799999995</v>
          </cell>
          <cell r="AH1489">
            <v>-1012.76</v>
          </cell>
          <cell r="AI1489">
            <v>-953.69799999999998</v>
          </cell>
          <cell r="AJ1489">
            <v>-894.63599999999997</v>
          </cell>
          <cell r="AK1489">
            <v>-835.57399999999996</v>
          </cell>
          <cell r="AL1489">
            <v>-776.51199999999994</v>
          </cell>
          <cell r="AM1489">
            <v>-717.45</v>
          </cell>
          <cell r="AN1489">
            <v>-658.38800000000003</v>
          </cell>
          <cell r="AO1489">
            <v>-599.32600000000002</v>
          </cell>
          <cell r="AP1489">
            <v>-540.26400000000001</v>
          </cell>
          <cell r="AQ1489">
            <v>-481.202</v>
          </cell>
          <cell r="AR1489">
            <v>-422.14</v>
          </cell>
          <cell r="AS1489">
            <v>-363.07799999999997</v>
          </cell>
          <cell r="AT1489">
            <v>-1012.76</v>
          </cell>
        </row>
        <row r="1490">
          <cell r="A1490" t="str">
            <v>ULHP Total ElectricInterest (net of amount capitalized) (CF)</v>
          </cell>
          <cell r="B1490" t="str">
            <v>ULHP Total Electric</v>
          </cell>
          <cell r="C1490" t="str">
            <v>Interest (net of amount capitalized) (CF)</v>
          </cell>
          <cell r="D1490">
            <v>5816.5874789999998</v>
          </cell>
          <cell r="E1490">
            <v>0</v>
          </cell>
          <cell r="F1490">
            <v>0</v>
          </cell>
          <cell r="G1490">
            <v>5436.2586309999997</v>
          </cell>
          <cell r="H1490">
            <v>-616.41584</v>
          </cell>
          <cell r="I1490">
            <v>-914.79422</v>
          </cell>
          <cell r="J1490">
            <v>-709.87719000000004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  <cell r="X1490">
            <v>0</v>
          </cell>
          <cell r="Y1490">
            <v>461.95874500000002</v>
          </cell>
          <cell r="Z1490">
            <v>297.13877100000002</v>
          </cell>
          <cell r="AA1490">
            <v>-8.4694590000000005</v>
          </cell>
          <cell r="AB1490">
            <v>517.85112700000002</v>
          </cell>
          <cell r="AC1490">
            <v>955.75076200000001</v>
          </cell>
          <cell r="AD1490">
            <v>47.810720000000003</v>
          </cell>
          <cell r="AE1490">
            <v>2148.740002</v>
          </cell>
          <cell r="AF1490">
            <v>381.40846399999998</v>
          </cell>
          <cell r="AG1490">
            <v>57.029501000000003</v>
          </cell>
          <cell r="AH1490">
            <v>577.04</v>
          </cell>
          <cell r="AI1490">
            <v>-29.36908</v>
          </cell>
          <cell r="AJ1490">
            <v>-40.581119999999999</v>
          </cell>
          <cell r="AK1490">
            <v>-46.431759999999997</v>
          </cell>
          <cell r="AL1490">
            <v>-55.879600000000003</v>
          </cell>
          <cell r="AM1490">
            <v>-62.720320000000001</v>
          </cell>
          <cell r="AN1490">
            <v>-57.319479999999999</v>
          </cell>
          <cell r="AO1490">
            <v>-52.16574</v>
          </cell>
          <cell r="AP1490">
            <v>-54.549709999999997</v>
          </cell>
          <cell r="AQ1490">
            <v>-54.569800000000001</v>
          </cell>
          <cell r="AR1490">
            <v>-55.863819999999997</v>
          </cell>
          <cell r="AS1490">
            <v>-58.222499999999997</v>
          </cell>
          <cell r="AT1490">
            <v>-48.742910000000002</v>
          </cell>
        </row>
        <row r="1491">
          <cell r="A1491" t="str">
            <v>ULHP Total ElectricInterest Income</v>
          </cell>
          <cell r="B1491" t="str">
            <v>ULHP Total Electric</v>
          </cell>
          <cell r="C1491" t="str">
            <v>Interest Income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  <cell r="X1491">
            <v>0</v>
          </cell>
          <cell r="Y1491">
            <v>0</v>
          </cell>
          <cell r="Z1491">
            <v>0</v>
          </cell>
          <cell r="AA1491">
            <v>0</v>
          </cell>
          <cell r="AB1491">
            <v>0</v>
          </cell>
          <cell r="AC1491">
            <v>0</v>
          </cell>
          <cell r="AD1491">
            <v>0</v>
          </cell>
          <cell r="AE1491">
            <v>0</v>
          </cell>
          <cell r="AF1491">
            <v>0</v>
          </cell>
          <cell r="AG1491">
            <v>0</v>
          </cell>
          <cell r="AH1491">
            <v>0</v>
          </cell>
          <cell r="AI1491">
            <v>0</v>
          </cell>
          <cell r="AJ1491">
            <v>0</v>
          </cell>
          <cell r="AK1491">
            <v>0</v>
          </cell>
          <cell r="AL1491">
            <v>0</v>
          </cell>
          <cell r="AM1491">
            <v>0</v>
          </cell>
          <cell r="AN1491">
            <v>0</v>
          </cell>
          <cell r="AO1491">
            <v>0</v>
          </cell>
          <cell r="AP1491">
            <v>0</v>
          </cell>
          <cell r="AQ1491">
            <v>0</v>
          </cell>
          <cell r="AR1491">
            <v>0</v>
          </cell>
          <cell r="AS1491">
            <v>0</v>
          </cell>
          <cell r="AT1491">
            <v>0</v>
          </cell>
        </row>
        <row r="1492">
          <cell r="A1492" t="str">
            <v>ULHP Total ElectricInterest on long term debt - TOTAL</v>
          </cell>
          <cell r="B1492" t="str">
            <v>ULHP Total Electric</v>
          </cell>
          <cell r="C1492" t="str">
            <v>Interest on long term debt - TOTAL</v>
          </cell>
          <cell r="D1492">
            <v>5525.7832950000002</v>
          </cell>
          <cell r="E1492">
            <v>4397.9089999999997</v>
          </cell>
          <cell r="F1492">
            <v>3813.42</v>
          </cell>
          <cell r="G1492">
            <v>12128.192999999999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1522.2919999999999</v>
          </cell>
          <cell r="N1492">
            <v>256.60899999999998</v>
          </cell>
          <cell r="O1492">
            <v>256.60899999999998</v>
          </cell>
          <cell r="P1492">
            <v>255.11</v>
          </cell>
          <cell r="Q1492">
            <v>253.8</v>
          </cell>
          <cell r="R1492">
            <v>253.8</v>
          </cell>
          <cell r="S1492">
            <v>253.8</v>
          </cell>
          <cell r="T1492">
            <v>253.8</v>
          </cell>
          <cell r="U1492">
            <v>253.8</v>
          </cell>
          <cell r="V1492">
            <v>253.8</v>
          </cell>
          <cell r="W1492">
            <v>340.68599999999998</v>
          </cell>
          <cell r="X1492">
            <v>374.85</v>
          </cell>
          <cell r="Y1492">
            <v>1184.787</v>
          </cell>
          <cell r="Z1492">
            <v>1136.43</v>
          </cell>
          <cell r="AA1492">
            <v>1136.43</v>
          </cell>
          <cell r="AB1492">
            <v>1136.43</v>
          </cell>
          <cell r="AC1492">
            <v>1136.43</v>
          </cell>
          <cell r="AD1492">
            <v>1136.43</v>
          </cell>
          <cell r="AE1492">
            <v>1136.43</v>
          </cell>
          <cell r="AF1492">
            <v>1136.43</v>
          </cell>
          <cell r="AG1492">
            <v>1136.43</v>
          </cell>
          <cell r="AH1492">
            <v>1136.43</v>
          </cell>
          <cell r="AI1492">
            <v>0</v>
          </cell>
          <cell r="AJ1492">
            <v>0</v>
          </cell>
          <cell r="AK1492">
            <v>0</v>
          </cell>
          <cell r="AL1492">
            <v>0</v>
          </cell>
          <cell r="AM1492">
            <v>0</v>
          </cell>
          <cell r="AN1492">
            <v>0</v>
          </cell>
          <cell r="AO1492">
            <v>0</v>
          </cell>
          <cell r="AP1492">
            <v>0</v>
          </cell>
          <cell r="AQ1492">
            <v>0</v>
          </cell>
          <cell r="AR1492">
            <v>0</v>
          </cell>
          <cell r="AS1492">
            <v>0</v>
          </cell>
          <cell r="AT1492">
            <v>0</v>
          </cell>
        </row>
        <row r="1493">
          <cell r="A1493" t="str">
            <v>ULHP Total ElectricInterest on Total Short Term Debt</v>
          </cell>
          <cell r="B1493" t="str">
            <v>ULHP Total Electric</v>
          </cell>
          <cell r="C1493" t="str">
            <v>Interest on Total Short Term Debt</v>
          </cell>
          <cell r="D1493">
            <v>672.226902</v>
          </cell>
          <cell r="E1493">
            <v>828.09400000000005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C1493">
            <v>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0</v>
          </cell>
          <cell r="AJ1493">
            <v>0</v>
          </cell>
          <cell r="AK1493">
            <v>0</v>
          </cell>
          <cell r="AL1493">
            <v>0</v>
          </cell>
          <cell r="AM1493">
            <v>0</v>
          </cell>
          <cell r="AN1493">
            <v>0</v>
          </cell>
          <cell r="AO1493">
            <v>0</v>
          </cell>
          <cell r="AP1493">
            <v>0</v>
          </cell>
          <cell r="AQ1493">
            <v>0</v>
          </cell>
          <cell r="AR1493">
            <v>0</v>
          </cell>
          <cell r="AS1493">
            <v>0</v>
          </cell>
          <cell r="AT1493">
            <v>0</v>
          </cell>
        </row>
        <row r="1494">
          <cell r="A1494" t="str">
            <v>ULHP Total ElectricInvestment in Unconsolidated Subs</v>
          </cell>
          <cell r="B1494" t="str">
            <v>ULHP Total Electric</v>
          </cell>
          <cell r="C1494" t="str">
            <v>Investment in Unconsolidated Subs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0</v>
          </cell>
          <cell r="AE1494">
            <v>0</v>
          </cell>
          <cell r="AF1494">
            <v>0</v>
          </cell>
          <cell r="AG1494">
            <v>0</v>
          </cell>
          <cell r="AH1494">
            <v>0</v>
          </cell>
          <cell r="AI1494">
            <v>0</v>
          </cell>
          <cell r="AJ1494">
            <v>0</v>
          </cell>
          <cell r="AK1494">
            <v>0</v>
          </cell>
          <cell r="AL1494">
            <v>0</v>
          </cell>
          <cell r="AM1494">
            <v>0</v>
          </cell>
          <cell r="AN1494">
            <v>0</v>
          </cell>
          <cell r="AO1494">
            <v>0</v>
          </cell>
          <cell r="AP1494">
            <v>0</v>
          </cell>
          <cell r="AQ1494">
            <v>0</v>
          </cell>
          <cell r="AR1494">
            <v>0</v>
          </cell>
          <cell r="AS1494">
            <v>0</v>
          </cell>
          <cell r="AT1494">
            <v>0</v>
          </cell>
        </row>
        <row r="1495">
          <cell r="A1495" t="str">
            <v>ULHP Total ElectricIssuance of long-term debt (CF)</v>
          </cell>
          <cell r="B1495" t="str">
            <v>ULHP Total Electric</v>
          </cell>
          <cell r="C1495" t="str">
            <v>Issuance of long-term debt (CF)</v>
          </cell>
          <cell r="D1495">
            <v>0</v>
          </cell>
          <cell r="E1495">
            <v>0</v>
          </cell>
          <cell r="F1495">
            <v>0</v>
          </cell>
          <cell r="G1495">
            <v>56647.819020000003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56647.819020000003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P1495">
            <v>0</v>
          </cell>
          <cell r="AQ1495">
            <v>0</v>
          </cell>
          <cell r="AR1495">
            <v>0</v>
          </cell>
          <cell r="AS1495">
            <v>0</v>
          </cell>
          <cell r="AT1495">
            <v>0</v>
          </cell>
        </row>
        <row r="1496">
          <cell r="A1496" t="str">
            <v>ULHP Total ElectricIssuance of preferred stock (CF)</v>
          </cell>
          <cell r="B1496" t="str">
            <v>ULHP Total Electric</v>
          </cell>
          <cell r="C1496" t="str">
            <v>Issuance of preferred stock (CF)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G1496">
            <v>0</v>
          </cell>
          <cell r="AH1496">
            <v>0</v>
          </cell>
          <cell r="AI1496">
            <v>0</v>
          </cell>
          <cell r="AJ1496">
            <v>0</v>
          </cell>
          <cell r="AK1496">
            <v>0</v>
          </cell>
          <cell r="AL1496">
            <v>0</v>
          </cell>
          <cell r="AM1496">
            <v>0</v>
          </cell>
          <cell r="AN1496">
            <v>0</v>
          </cell>
          <cell r="AO1496">
            <v>0</v>
          </cell>
          <cell r="AP1496">
            <v>0</v>
          </cell>
          <cell r="AQ1496">
            <v>0</v>
          </cell>
          <cell r="AR1496">
            <v>0</v>
          </cell>
          <cell r="AS1496">
            <v>0</v>
          </cell>
          <cell r="AT1496">
            <v>0</v>
          </cell>
        </row>
        <row r="1497">
          <cell r="A1497" t="str">
            <v>ULHP Total ElectricMaterials and Supplies</v>
          </cell>
          <cell r="B1497" t="str">
            <v>ULHP Total Electric</v>
          </cell>
          <cell r="C1497" t="str">
            <v>Materials and Supplies</v>
          </cell>
          <cell r="D1497">
            <v>444.55261200000001</v>
          </cell>
          <cell r="E1497">
            <v>405.56200000000001</v>
          </cell>
          <cell r="F1497">
            <v>147.54</v>
          </cell>
          <cell r="G1497">
            <v>12527.78</v>
          </cell>
          <cell r="H1497">
            <v>11855.78</v>
          </cell>
          <cell r="I1497">
            <v>12840.78</v>
          </cell>
          <cell r="J1497">
            <v>12840.78</v>
          </cell>
          <cell r="K1497">
            <v>0</v>
          </cell>
          <cell r="L1497">
            <v>0</v>
          </cell>
          <cell r="M1497">
            <v>136.81200000000001</v>
          </cell>
          <cell r="N1497">
            <v>143.72800000000001</v>
          </cell>
          <cell r="O1497">
            <v>140.49</v>
          </cell>
          <cell r="P1497">
            <v>141.839</v>
          </cell>
          <cell r="Q1497">
            <v>146.87299999999999</v>
          </cell>
          <cell r="R1497">
            <v>132.215</v>
          </cell>
          <cell r="S1497">
            <v>137.304</v>
          </cell>
          <cell r="T1497">
            <v>148.179</v>
          </cell>
          <cell r="U1497">
            <v>144.13499999999999</v>
          </cell>
          <cell r="V1497">
            <v>147.54</v>
          </cell>
          <cell r="W1497">
            <v>9770.4889999999996</v>
          </cell>
          <cell r="X1497">
            <v>15364.778</v>
          </cell>
          <cell r="Y1497">
            <v>15364.778</v>
          </cell>
          <cell r="Z1497">
            <v>15364.778</v>
          </cell>
          <cell r="AA1497">
            <v>15364.778</v>
          </cell>
          <cell r="AB1497">
            <v>15364.778</v>
          </cell>
          <cell r="AC1497">
            <v>15364.778</v>
          </cell>
          <cell r="AD1497">
            <v>15364.778</v>
          </cell>
          <cell r="AE1497">
            <v>15364.778</v>
          </cell>
          <cell r="AF1497">
            <v>15364.778</v>
          </cell>
          <cell r="AG1497">
            <v>15364.778</v>
          </cell>
          <cell r="AH1497">
            <v>12527.78</v>
          </cell>
          <cell r="AI1497">
            <v>12471.78</v>
          </cell>
          <cell r="AJ1497">
            <v>12415.78</v>
          </cell>
          <cell r="AK1497">
            <v>12359.78</v>
          </cell>
          <cell r="AL1497">
            <v>12303.78</v>
          </cell>
          <cell r="AM1497">
            <v>12247.78</v>
          </cell>
          <cell r="AN1497">
            <v>12191.78</v>
          </cell>
          <cell r="AO1497">
            <v>12135.78</v>
          </cell>
          <cell r="AP1497">
            <v>12079.78</v>
          </cell>
          <cell r="AQ1497">
            <v>12023.78</v>
          </cell>
          <cell r="AR1497">
            <v>11967.78</v>
          </cell>
          <cell r="AS1497">
            <v>11911.78</v>
          </cell>
          <cell r="AT1497">
            <v>11855.78</v>
          </cell>
        </row>
        <row r="1498">
          <cell r="A1498" t="str">
            <v>ULHP Total ElectricMaterials, supplies, and fuel (CF)</v>
          </cell>
          <cell r="B1498" t="str">
            <v>ULHP Total Electric</v>
          </cell>
          <cell r="C1498" t="str">
            <v>Materials, supplies, and fuel (CF)</v>
          </cell>
          <cell r="D1498">
            <v>5.7560729999999998</v>
          </cell>
          <cell r="E1498">
            <v>0</v>
          </cell>
          <cell r="F1498">
            <v>0</v>
          </cell>
          <cell r="G1498">
            <v>81.56</v>
          </cell>
          <cell r="H1498">
            <v>156</v>
          </cell>
          <cell r="I1498">
            <v>-1106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81.56</v>
          </cell>
          <cell r="AI1498">
            <v>13</v>
          </cell>
          <cell r="AJ1498">
            <v>13</v>
          </cell>
          <cell r="AK1498">
            <v>13</v>
          </cell>
          <cell r="AL1498">
            <v>13</v>
          </cell>
          <cell r="AM1498">
            <v>13</v>
          </cell>
          <cell r="AN1498">
            <v>13</v>
          </cell>
          <cell r="AO1498">
            <v>13</v>
          </cell>
          <cell r="AP1498">
            <v>13</v>
          </cell>
          <cell r="AQ1498">
            <v>13</v>
          </cell>
          <cell r="AR1498">
            <v>13</v>
          </cell>
          <cell r="AS1498">
            <v>13</v>
          </cell>
          <cell r="AT1498">
            <v>13</v>
          </cell>
        </row>
        <row r="1499">
          <cell r="A1499" t="str">
            <v>ULHP Total ElectricMinority Interest</v>
          </cell>
          <cell r="B1499" t="str">
            <v>ULHP Total Electric</v>
          </cell>
          <cell r="C1499" t="str">
            <v>Minority Interest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0</v>
          </cell>
          <cell r="AE1499">
            <v>0</v>
          </cell>
          <cell r="AF1499">
            <v>0</v>
          </cell>
          <cell r="AG1499">
            <v>0</v>
          </cell>
          <cell r="AH1499">
            <v>0</v>
          </cell>
          <cell r="AI1499">
            <v>0</v>
          </cell>
          <cell r="AJ1499">
            <v>0</v>
          </cell>
          <cell r="AK1499">
            <v>0</v>
          </cell>
          <cell r="AL1499">
            <v>0</v>
          </cell>
          <cell r="AM1499">
            <v>0</v>
          </cell>
          <cell r="AN1499">
            <v>0</v>
          </cell>
          <cell r="AO1499">
            <v>0</v>
          </cell>
          <cell r="AP1499">
            <v>0</v>
          </cell>
          <cell r="AQ1499">
            <v>0</v>
          </cell>
          <cell r="AR1499">
            <v>0</v>
          </cell>
          <cell r="AS1499">
            <v>0</v>
          </cell>
          <cell r="AT1499">
            <v>0</v>
          </cell>
        </row>
        <row r="1500">
          <cell r="A1500" t="str">
            <v>ULHP Total ElectricMinority Interest Balance</v>
          </cell>
          <cell r="B1500" t="str">
            <v>ULHP Total Electric</v>
          </cell>
          <cell r="C1500" t="str">
            <v>Minority Interest Balance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0</v>
          </cell>
          <cell r="AE1500">
            <v>0</v>
          </cell>
          <cell r="AF1500">
            <v>0</v>
          </cell>
          <cell r="AG1500">
            <v>0</v>
          </cell>
          <cell r="AH1500">
            <v>0</v>
          </cell>
          <cell r="AI1500">
            <v>0</v>
          </cell>
          <cell r="AJ1500">
            <v>0</v>
          </cell>
          <cell r="AK1500">
            <v>0</v>
          </cell>
          <cell r="AL1500">
            <v>0</v>
          </cell>
          <cell r="AM1500">
            <v>0</v>
          </cell>
          <cell r="AN1500">
            <v>0</v>
          </cell>
          <cell r="AO1500">
            <v>0</v>
          </cell>
          <cell r="AP1500">
            <v>0</v>
          </cell>
          <cell r="AQ1500">
            <v>0</v>
          </cell>
          <cell r="AR1500">
            <v>0</v>
          </cell>
          <cell r="AS1500">
            <v>0</v>
          </cell>
          <cell r="AT1500">
            <v>0</v>
          </cell>
        </row>
        <row r="1501">
          <cell r="A1501" t="str">
            <v>ULHP Total ElectricNatural Gas in Storage</v>
          </cell>
          <cell r="B1501" t="str">
            <v>ULHP Total Electric</v>
          </cell>
          <cell r="C1501" t="str">
            <v>Natural Gas in Storage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>
            <v>0</v>
          </cell>
          <cell r="AG1501">
            <v>0</v>
          </cell>
          <cell r="AH1501">
            <v>0</v>
          </cell>
          <cell r="AI1501">
            <v>0</v>
          </cell>
          <cell r="AJ1501">
            <v>0</v>
          </cell>
          <cell r="AK1501">
            <v>0</v>
          </cell>
          <cell r="AL1501">
            <v>0</v>
          </cell>
          <cell r="AM1501">
            <v>0</v>
          </cell>
          <cell r="AN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AS1501">
            <v>0</v>
          </cell>
          <cell r="AT1501">
            <v>0</v>
          </cell>
        </row>
        <row r="1502">
          <cell r="A1502" t="str">
            <v>ULHP Total ElectricNet cash provided by (used in) financing activities (CF)</v>
          </cell>
          <cell r="B1502" t="str">
            <v>ULHP Total Electric</v>
          </cell>
          <cell r="C1502" t="str">
            <v>Net cash provided by (used in) financing activities (CF)</v>
          </cell>
          <cell r="D1502">
            <v>4851.8896480000003</v>
          </cell>
          <cell r="E1502">
            <v>0</v>
          </cell>
          <cell r="F1502">
            <v>0</v>
          </cell>
          <cell r="G1502">
            <v>11165.884593999999</v>
          </cell>
          <cell r="H1502">
            <v>-22419.94</v>
          </cell>
          <cell r="I1502">
            <v>-969.27</v>
          </cell>
          <cell r="J1502">
            <v>-1295.98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4300.1781700000001</v>
          </cell>
          <cell r="Z1502">
            <v>-2789.8508179999999</v>
          </cell>
          <cell r="AA1502">
            <v>2669.8250840000001</v>
          </cell>
          <cell r="AB1502">
            <v>1191.5367080000001</v>
          </cell>
          <cell r="AC1502">
            <v>-289.66430200000002</v>
          </cell>
          <cell r="AD1502">
            <v>272.96557899999999</v>
          </cell>
          <cell r="AE1502">
            <v>4582.3127869999998</v>
          </cell>
          <cell r="AF1502">
            <v>846.48085100000003</v>
          </cell>
          <cell r="AG1502">
            <v>-1825.3394659999999</v>
          </cell>
          <cell r="AH1502">
            <v>2207.44</v>
          </cell>
          <cell r="AI1502">
            <v>18517.059850000001</v>
          </cell>
          <cell r="AJ1502">
            <v>-32277.844512</v>
          </cell>
          <cell r="AK1502">
            <v>-8040.3353390000002</v>
          </cell>
          <cell r="AL1502">
            <v>-67.45</v>
          </cell>
          <cell r="AM1502">
            <v>-67.78</v>
          </cell>
          <cell r="AN1502">
            <v>-68.099999999999994</v>
          </cell>
          <cell r="AO1502">
            <v>27928.228438999999</v>
          </cell>
          <cell r="AP1502">
            <v>-137.46422000000001</v>
          </cell>
          <cell r="AQ1502">
            <v>-27094.568889999999</v>
          </cell>
          <cell r="AR1502">
            <v>-971.85532799999999</v>
          </cell>
          <cell r="AS1502">
            <v>-69.75</v>
          </cell>
          <cell r="AT1502">
            <v>-70.08</v>
          </cell>
        </row>
        <row r="1503">
          <cell r="A1503" t="str">
            <v>ULHP Total ElectricNet cash provided by (used in) investing activities (CF)</v>
          </cell>
          <cell r="B1503" t="str">
            <v>ULHP Total Electric</v>
          </cell>
          <cell r="C1503" t="str">
            <v>Net cash provided by (used in) investing activities (CF)</v>
          </cell>
          <cell r="D1503">
            <v>-19999.587004000001</v>
          </cell>
          <cell r="E1503">
            <v>0</v>
          </cell>
          <cell r="F1503">
            <v>0</v>
          </cell>
          <cell r="G1503">
            <v>-28645.354468000001</v>
          </cell>
          <cell r="H1503">
            <v>-32005.204160000001</v>
          </cell>
          <cell r="I1503">
            <v>-40891.919600000001</v>
          </cell>
          <cell r="J1503">
            <v>-25107.405040000001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-4153.2020380000004</v>
          </cell>
          <cell r="Z1503">
            <v>-3660.6261410000002</v>
          </cell>
          <cell r="AA1503">
            <v>-4355.0366899999999</v>
          </cell>
          <cell r="AB1503">
            <v>-2866.9842789999998</v>
          </cell>
          <cell r="AC1503">
            <v>-2610.7968000000001</v>
          </cell>
          <cell r="AD1503">
            <v>-2433.437911</v>
          </cell>
          <cell r="AE1503">
            <v>-2646.9709979999998</v>
          </cell>
          <cell r="AF1503">
            <v>-2242.981284</v>
          </cell>
          <cell r="AG1503">
            <v>-1892.558327</v>
          </cell>
          <cell r="AH1503">
            <v>-1782.76</v>
          </cell>
          <cell r="AI1503">
            <v>-5253.3502399999998</v>
          </cell>
          <cell r="AJ1503">
            <v>-2107.00927</v>
          </cell>
          <cell r="AK1503">
            <v>-2802.00036</v>
          </cell>
          <cell r="AL1503">
            <v>-4100.9086799999995</v>
          </cell>
          <cell r="AM1503">
            <v>-2300.9975899999999</v>
          </cell>
          <cell r="AN1503">
            <v>-2090.7745399999999</v>
          </cell>
          <cell r="AO1503">
            <v>-1871.60672</v>
          </cell>
          <cell r="AP1503">
            <v>-1868.6196500000001</v>
          </cell>
          <cell r="AQ1503">
            <v>-1737.5623700000001</v>
          </cell>
          <cell r="AR1503">
            <v>-2830.60394</v>
          </cell>
          <cell r="AS1503">
            <v>-2610.2011000000002</v>
          </cell>
          <cell r="AT1503">
            <v>-2431.5697</v>
          </cell>
        </row>
        <row r="1504">
          <cell r="A1504" t="str">
            <v>ULHP Total ElectricNet cash provided by (used in) operating activities (CF)</v>
          </cell>
          <cell r="B1504" t="str">
            <v>ULHP Total Electric</v>
          </cell>
          <cell r="C1504" t="str">
            <v>Net cash provided by (used in) operating activities (CF)</v>
          </cell>
          <cell r="D1504">
            <v>13120.567902999999</v>
          </cell>
          <cell r="E1504">
            <v>0</v>
          </cell>
          <cell r="F1504">
            <v>0</v>
          </cell>
          <cell r="G1504">
            <v>13497.655499</v>
          </cell>
          <cell r="H1504">
            <v>84874.117402000003</v>
          </cell>
          <cell r="I1504">
            <v>97556.695686999999</v>
          </cell>
          <cell r="J1504">
            <v>93219.024403999996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842.12123699999995</v>
          </cell>
          <cell r="Z1504">
            <v>1479.565216</v>
          </cell>
          <cell r="AA1504">
            <v>1685.211607</v>
          </cell>
          <cell r="AB1504">
            <v>1675.4475709999999</v>
          </cell>
          <cell r="AC1504">
            <v>2900.4611020000002</v>
          </cell>
          <cell r="AD1504">
            <v>2160.4723319999998</v>
          </cell>
          <cell r="AE1504">
            <v>-1935.3417890000001</v>
          </cell>
          <cell r="AF1504">
            <v>1396.500432</v>
          </cell>
          <cell r="AG1504">
            <v>3717.8977920000002</v>
          </cell>
          <cell r="AH1504">
            <v>-424.68</v>
          </cell>
          <cell r="AI1504">
            <v>-13260.69361</v>
          </cell>
          <cell r="AJ1504">
            <v>34387.869782000002</v>
          </cell>
          <cell r="AK1504">
            <v>25072.190074999999</v>
          </cell>
          <cell r="AL1504">
            <v>23668.968778999999</v>
          </cell>
          <cell r="AM1504">
            <v>9373.8669129999998</v>
          </cell>
          <cell r="AN1504">
            <v>-33899.694026999998</v>
          </cell>
          <cell r="AO1504">
            <v>-30718.526949999999</v>
          </cell>
          <cell r="AP1504">
            <v>2009.09987</v>
          </cell>
          <cell r="AQ1504">
            <v>28835.147260000002</v>
          </cell>
          <cell r="AR1504">
            <v>66708.561067000002</v>
          </cell>
          <cell r="AS1504">
            <v>11980.012644</v>
          </cell>
          <cell r="AT1504">
            <v>-39282.684399999998</v>
          </cell>
        </row>
        <row r="1505">
          <cell r="A1505" t="str">
            <v>ULHP Total ElectricNet income (CF)</v>
          </cell>
          <cell r="B1505" t="str">
            <v>ULHP Total Electric</v>
          </cell>
          <cell r="C1505" t="str">
            <v>Net income (CF)</v>
          </cell>
          <cell r="D1505">
            <v>6405.9065149999997</v>
          </cell>
          <cell r="E1505">
            <v>0</v>
          </cell>
          <cell r="F1505">
            <v>0</v>
          </cell>
          <cell r="G1505">
            <v>775.62913800000001</v>
          </cell>
          <cell r="H1505">
            <v>56020.661631000003</v>
          </cell>
          <cell r="I1505">
            <v>56196.674117000002</v>
          </cell>
          <cell r="J1505">
            <v>53821.504180000004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>
            <v>1384.0866040000001</v>
          </cell>
          <cell r="Z1505">
            <v>-1049.698296</v>
          </cell>
          <cell r="AA1505">
            <v>-267.56102600000003</v>
          </cell>
          <cell r="AB1505">
            <v>-313.94970499999999</v>
          </cell>
          <cell r="AC1505">
            <v>-273.41778099999999</v>
          </cell>
          <cell r="AD1505">
            <v>20.433633</v>
          </cell>
          <cell r="AE1505">
            <v>-328.28411799999998</v>
          </cell>
          <cell r="AF1505">
            <v>-164.76236800000001</v>
          </cell>
          <cell r="AG1505">
            <v>300.472194</v>
          </cell>
          <cell r="AH1505">
            <v>1468.31</v>
          </cell>
          <cell r="AI1505">
            <v>4906.4702859999998</v>
          </cell>
          <cell r="AJ1505">
            <v>4876.4664350000003</v>
          </cell>
          <cell r="AK1505">
            <v>5304.7536220000002</v>
          </cell>
          <cell r="AL1505">
            <v>2663.5515740000001</v>
          </cell>
          <cell r="AM1505">
            <v>759.22338300000001</v>
          </cell>
          <cell r="AN1505">
            <v>5847.5865780000004</v>
          </cell>
          <cell r="AO1505">
            <v>8389.2508390000003</v>
          </cell>
          <cell r="AP1505">
            <v>8561.7034039999999</v>
          </cell>
          <cell r="AQ1505">
            <v>3555.0122500000002</v>
          </cell>
          <cell r="AR1505">
            <v>2610.529454</v>
          </cell>
          <cell r="AS1505">
            <v>3519.7139299999999</v>
          </cell>
          <cell r="AT1505">
            <v>5026.3998769999998</v>
          </cell>
        </row>
        <row r="1506">
          <cell r="A1506" t="str">
            <v>ULHP Total ElectricNet Income (Utility &amp; Non-Utility)</v>
          </cell>
          <cell r="B1506" t="str">
            <v>ULHP Total Electric</v>
          </cell>
          <cell r="C1506" t="str">
            <v>Net Income (Utility &amp; Non-Utility)</v>
          </cell>
          <cell r="D1506">
            <v>6317.4460550000003</v>
          </cell>
          <cell r="E1506">
            <v>7375.0429999999997</v>
          </cell>
          <cell r="F1506">
            <v>9903.81</v>
          </cell>
          <cell r="G1506">
            <v>3319.460572</v>
          </cell>
          <cell r="H1506">
            <v>56020.661631000003</v>
          </cell>
          <cell r="I1506">
            <v>56196.674117000002</v>
          </cell>
          <cell r="J1506">
            <v>53821.504180000004</v>
          </cell>
          <cell r="K1506">
            <v>0</v>
          </cell>
          <cell r="L1506">
            <v>0</v>
          </cell>
          <cell r="M1506">
            <v>494.01499999999999</v>
          </cell>
          <cell r="N1506">
            <v>47.558</v>
          </cell>
          <cell r="O1506">
            <v>232.011</v>
          </cell>
          <cell r="P1506">
            <v>557.18200000000002</v>
          </cell>
          <cell r="Q1506">
            <v>920.91399999999999</v>
          </cell>
          <cell r="R1506">
            <v>3657.4059999999999</v>
          </cell>
          <cell r="S1506">
            <v>333.435</v>
          </cell>
          <cell r="T1506">
            <v>505.565</v>
          </cell>
          <cell r="U1506">
            <v>2077.694</v>
          </cell>
          <cell r="V1506">
            <v>1078.03</v>
          </cell>
          <cell r="W1506">
            <v>-9178.7749999999996</v>
          </cell>
          <cell r="X1506">
            <v>14700.539000000001</v>
          </cell>
          <cell r="Y1506">
            <v>1487.24748</v>
          </cell>
          <cell r="Z1506">
            <v>-3796.240499</v>
          </cell>
          <cell r="AA1506">
            <v>77.760928000000007</v>
          </cell>
          <cell r="AB1506">
            <v>227.85497599999999</v>
          </cell>
          <cell r="AC1506">
            <v>280.39410600000002</v>
          </cell>
          <cell r="AD1506">
            <v>1037.9574950000001</v>
          </cell>
          <cell r="AE1506">
            <v>-78.854112000000001</v>
          </cell>
          <cell r="AF1506">
            <v>-331.413479</v>
          </cell>
          <cell r="AG1506">
            <v>-779.01032199999997</v>
          </cell>
          <cell r="AH1506">
            <v>-328</v>
          </cell>
          <cell r="AI1506">
            <v>4906.4702859999998</v>
          </cell>
          <cell r="AJ1506">
            <v>4876.4664350000003</v>
          </cell>
          <cell r="AK1506">
            <v>5304.7536220000002</v>
          </cell>
          <cell r="AL1506">
            <v>2663.5515740000001</v>
          </cell>
          <cell r="AM1506">
            <v>759.22338300000001</v>
          </cell>
          <cell r="AN1506">
            <v>5847.5865780000004</v>
          </cell>
          <cell r="AO1506">
            <v>8389.2508390000003</v>
          </cell>
          <cell r="AP1506">
            <v>8561.7034039999999</v>
          </cell>
          <cell r="AQ1506">
            <v>3555.0122500000002</v>
          </cell>
          <cell r="AR1506">
            <v>2610.529454</v>
          </cell>
          <cell r="AS1506">
            <v>3519.7139299999999</v>
          </cell>
          <cell r="AT1506">
            <v>5026.3998769999998</v>
          </cell>
        </row>
        <row r="1507">
          <cell r="A1507" t="str">
            <v>ULHP Total ElectricNet increase (decrease) in cash and cash equivalents (CF)</v>
          </cell>
          <cell r="B1507" t="str">
            <v>ULHP Total Electric</v>
          </cell>
          <cell r="C1507" t="str">
            <v>Net increase (decrease) in cash and cash equivalents (CF)</v>
          </cell>
          <cell r="D1507">
            <v>-2027.129453</v>
          </cell>
          <cell r="E1507">
            <v>0</v>
          </cell>
          <cell r="F1507">
            <v>0</v>
          </cell>
          <cell r="G1507">
            <v>-3981.8143749999999</v>
          </cell>
          <cell r="H1507">
            <v>30448.973242</v>
          </cell>
          <cell r="I1507">
            <v>55695.506087000002</v>
          </cell>
          <cell r="J1507">
            <v>66815.639364000002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989.09736899999996</v>
          </cell>
          <cell r="Z1507">
            <v>-4970.9117429999997</v>
          </cell>
          <cell r="AA1507">
            <v>9.9999999999999995E-7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-9.9999999999999995E-7</v>
          </cell>
          <cell r="AH1507">
            <v>0</v>
          </cell>
          <cell r="AI1507">
            <v>3.016</v>
          </cell>
          <cell r="AJ1507">
            <v>3.016</v>
          </cell>
          <cell r="AK1507">
            <v>14229.854375999999</v>
          </cell>
          <cell r="AL1507">
            <v>19500.610099000001</v>
          </cell>
          <cell r="AM1507">
            <v>7005.0893230000001</v>
          </cell>
          <cell r="AN1507">
            <v>-36058.568567000002</v>
          </cell>
          <cell r="AO1507">
            <v>-4661.9052309999997</v>
          </cell>
          <cell r="AP1507">
            <v>3.016</v>
          </cell>
          <cell r="AQ1507">
            <v>3.016</v>
          </cell>
          <cell r="AR1507">
            <v>62906.101798999996</v>
          </cell>
          <cell r="AS1507">
            <v>9300.0615440000001</v>
          </cell>
          <cell r="AT1507">
            <v>-41784.3341</v>
          </cell>
        </row>
        <row r="1508">
          <cell r="A1508" t="str">
            <v>ULHP Total ElectricNet Property, Plant &amp; Equipment</v>
          </cell>
          <cell r="B1508" t="str">
            <v>ULHP Total Electric</v>
          </cell>
          <cell r="C1508" t="str">
            <v>Net Property, Plant &amp; Equipment</v>
          </cell>
          <cell r="D1508">
            <v>204448.205078</v>
          </cell>
          <cell r="E1508">
            <v>210498.44699999999</v>
          </cell>
          <cell r="F1508">
            <v>204477.06</v>
          </cell>
          <cell r="G1508">
            <v>589103.28</v>
          </cell>
          <cell r="H1508">
            <v>588569.38106000004</v>
          </cell>
          <cell r="I1508">
            <v>596484.26067999995</v>
          </cell>
          <cell r="J1508">
            <v>587717.73135000002</v>
          </cell>
          <cell r="K1508">
            <v>0</v>
          </cell>
          <cell r="L1508">
            <v>0</v>
          </cell>
          <cell r="M1508">
            <v>209885.41</v>
          </cell>
          <cell r="N1508">
            <v>210894.87899999999</v>
          </cell>
          <cell r="O1508">
            <v>211749.93</v>
          </cell>
          <cell r="P1508">
            <v>212288.98</v>
          </cell>
          <cell r="Q1508">
            <v>212959.77</v>
          </cell>
          <cell r="R1508">
            <v>214087.815</v>
          </cell>
          <cell r="S1508">
            <v>197146.00599999999</v>
          </cell>
          <cell r="T1508">
            <v>198739.49102300001</v>
          </cell>
          <cell r="U1508">
            <v>199979.98300000001</v>
          </cell>
          <cell r="V1508">
            <v>204477.06</v>
          </cell>
          <cell r="W1508">
            <v>579429.36300000001</v>
          </cell>
          <cell r="X1508">
            <v>579435.01595999999</v>
          </cell>
          <cell r="Y1508">
            <v>583173.76418499998</v>
          </cell>
          <cell r="Z1508">
            <v>585642.42908999999</v>
          </cell>
          <cell r="AA1508">
            <v>589806.55742500001</v>
          </cell>
          <cell r="AB1508">
            <v>590671.26830999996</v>
          </cell>
          <cell r="AC1508">
            <v>591021.27175499999</v>
          </cell>
          <cell r="AD1508">
            <v>591023.38040999998</v>
          </cell>
          <cell r="AE1508">
            <v>591331.047685</v>
          </cell>
          <cell r="AF1508">
            <v>591056.97447000002</v>
          </cell>
          <cell r="AG1508">
            <v>590205.38029999996</v>
          </cell>
          <cell r="AH1508">
            <v>589103.28</v>
          </cell>
          <cell r="AI1508">
            <v>591670.01564</v>
          </cell>
          <cell r="AJ1508">
            <v>591087.60860000004</v>
          </cell>
          <cell r="AK1508">
            <v>591197.32629</v>
          </cell>
          <cell r="AL1508">
            <v>592602.45828000002</v>
          </cell>
          <cell r="AM1508">
            <v>592204.24071000004</v>
          </cell>
          <cell r="AN1508">
            <v>591591.22820000001</v>
          </cell>
          <cell r="AO1508">
            <v>590748.37482000003</v>
          </cell>
          <cell r="AP1508">
            <v>589898.85690999997</v>
          </cell>
          <cell r="AQ1508">
            <v>588914.02301999996</v>
          </cell>
          <cell r="AR1508">
            <v>589019.12031999999</v>
          </cell>
          <cell r="AS1508">
            <v>588899.89841999998</v>
          </cell>
          <cell r="AT1508">
            <v>588569.38106000004</v>
          </cell>
        </row>
        <row r="1509">
          <cell r="A1509" t="str">
            <v>ULHP Total ElectricNotes Payable - to affiliated companies</v>
          </cell>
          <cell r="B1509" t="str">
            <v>ULHP Total Electric</v>
          </cell>
          <cell r="C1509" t="str">
            <v>Notes Payable - to affiliated companies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>
            <v>0</v>
          </cell>
          <cell r="AG1509">
            <v>0</v>
          </cell>
          <cell r="AH1509">
            <v>0</v>
          </cell>
          <cell r="AI1509">
            <v>0</v>
          </cell>
          <cell r="AJ1509">
            <v>0</v>
          </cell>
          <cell r="AK1509">
            <v>0</v>
          </cell>
          <cell r="AL1509">
            <v>0</v>
          </cell>
          <cell r="AM1509">
            <v>0</v>
          </cell>
          <cell r="AN1509">
            <v>0</v>
          </cell>
          <cell r="AO1509">
            <v>0</v>
          </cell>
          <cell r="AP1509">
            <v>0</v>
          </cell>
          <cell r="AQ1509">
            <v>0</v>
          </cell>
          <cell r="AR1509">
            <v>0</v>
          </cell>
          <cell r="AS1509">
            <v>0</v>
          </cell>
          <cell r="AT1509">
            <v>0</v>
          </cell>
        </row>
        <row r="1510">
          <cell r="A1510" t="str">
            <v>ULHP Total ElectricNotes payable &amp; other short term obligations</v>
          </cell>
          <cell r="B1510" t="str">
            <v>ULHP Total Electric</v>
          </cell>
          <cell r="C1510" t="str">
            <v>Notes payable &amp; other short term obligations</v>
          </cell>
          <cell r="D1510">
            <v>45233.394530999998</v>
          </cell>
          <cell r="E1510">
            <v>11245.744000000001</v>
          </cell>
          <cell r="F1510">
            <v>0</v>
          </cell>
          <cell r="G1510">
            <v>22381.06</v>
          </cell>
          <cell r="H1510">
            <v>780.39</v>
          </cell>
          <cell r="I1510">
            <v>780.39</v>
          </cell>
          <cell r="J1510">
            <v>780.39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771.21900000000005</v>
          </cell>
          <cell r="X1510">
            <v>780.38699999999994</v>
          </cell>
          <cell r="Y1510">
            <v>780.38699999999994</v>
          </cell>
          <cell r="Z1510">
            <v>5311.0020329999998</v>
          </cell>
          <cell r="AA1510">
            <v>7980.8271160000004</v>
          </cell>
          <cell r="AB1510">
            <v>12879.61382</v>
          </cell>
          <cell r="AC1510">
            <v>12589.94952</v>
          </cell>
          <cell r="AD1510">
            <v>12862.9151</v>
          </cell>
          <cell r="AE1510">
            <v>17445.227889999998</v>
          </cell>
          <cell r="AF1510">
            <v>18291.708739999998</v>
          </cell>
          <cell r="AG1510">
            <v>16466.369269999999</v>
          </cell>
          <cell r="AH1510">
            <v>22381.06</v>
          </cell>
          <cell r="AI1510">
            <v>40964.619850000003</v>
          </cell>
          <cell r="AJ1510">
            <v>8753.5853389999993</v>
          </cell>
          <cell r="AK1510">
            <v>780.39</v>
          </cell>
          <cell r="AL1510">
            <v>780.39</v>
          </cell>
          <cell r="AM1510">
            <v>780.39</v>
          </cell>
          <cell r="AN1510">
            <v>780.39</v>
          </cell>
          <cell r="AO1510">
            <v>28777.048438999998</v>
          </cell>
          <cell r="AP1510">
            <v>28708.334219</v>
          </cell>
          <cell r="AQ1510">
            <v>1682.8353279999999</v>
          </cell>
          <cell r="AR1510">
            <v>780.39</v>
          </cell>
          <cell r="AS1510">
            <v>780.39</v>
          </cell>
          <cell r="AT1510">
            <v>780.39</v>
          </cell>
        </row>
        <row r="1511">
          <cell r="A1511" t="str">
            <v>ULHP Total ElectricNotes Receivable</v>
          </cell>
          <cell r="B1511" t="str">
            <v>ULHP Total Electric</v>
          </cell>
          <cell r="C1511" t="str">
            <v>Notes Receivable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0</v>
          </cell>
          <cell r="AE1511">
            <v>0</v>
          </cell>
          <cell r="AF1511">
            <v>0</v>
          </cell>
          <cell r="AG1511">
            <v>0</v>
          </cell>
          <cell r="AH1511">
            <v>0</v>
          </cell>
          <cell r="AI1511">
            <v>0</v>
          </cell>
          <cell r="AJ1511">
            <v>0</v>
          </cell>
          <cell r="AK1511">
            <v>0</v>
          </cell>
          <cell r="AL1511">
            <v>0</v>
          </cell>
          <cell r="AM1511">
            <v>0</v>
          </cell>
          <cell r="AN1511">
            <v>0</v>
          </cell>
          <cell r="AO1511">
            <v>0</v>
          </cell>
          <cell r="AP1511">
            <v>0</v>
          </cell>
          <cell r="AQ1511">
            <v>0</v>
          </cell>
          <cell r="AR1511">
            <v>0</v>
          </cell>
          <cell r="AS1511">
            <v>0</v>
          </cell>
          <cell r="AT1511">
            <v>0</v>
          </cell>
        </row>
        <row r="1512">
          <cell r="A1512" t="str">
            <v>ULHP Total ElectricNotes Receivable - From Affiliated Companies</v>
          </cell>
          <cell r="B1512" t="str">
            <v>ULHP Total Electric</v>
          </cell>
          <cell r="C1512" t="str">
            <v>Notes Receivable - From Affiliated Companies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H1512">
            <v>0</v>
          </cell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M1512">
            <v>0</v>
          </cell>
          <cell r="AN1512">
            <v>0</v>
          </cell>
          <cell r="AO1512">
            <v>0</v>
          </cell>
          <cell r="AP1512">
            <v>0</v>
          </cell>
          <cell r="AQ1512">
            <v>0</v>
          </cell>
          <cell r="AR1512">
            <v>0</v>
          </cell>
          <cell r="AS1512">
            <v>0</v>
          </cell>
          <cell r="AT1512">
            <v>0</v>
          </cell>
        </row>
        <row r="1513">
          <cell r="A1513" t="str">
            <v>ULHP Total ElectricOff-System Sales</v>
          </cell>
          <cell r="B1513" t="str">
            <v>ULHP Total Electric</v>
          </cell>
          <cell r="C1513" t="str">
            <v>Off-System Sales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H1513">
            <v>0</v>
          </cell>
          <cell r="AI1513">
            <v>0</v>
          </cell>
          <cell r="AJ1513">
            <v>0</v>
          </cell>
          <cell r="AK1513">
            <v>0</v>
          </cell>
          <cell r="AL1513">
            <v>0</v>
          </cell>
          <cell r="AM1513">
            <v>0</v>
          </cell>
          <cell r="AN1513">
            <v>0</v>
          </cell>
          <cell r="AO1513">
            <v>0</v>
          </cell>
          <cell r="AP1513">
            <v>0</v>
          </cell>
          <cell r="AQ1513">
            <v>0</v>
          </cell>
          <cell r="AR1513">
            <v>0</v>
          </cell>
          <cell r="AS1513">
            <v>0</v>
          </cell>
          <cell r="AT1513">
            <v>0</v>
          </cell>
        </row>
        <row r="1514">
          <cell r="A1514" t="str">
            <v>ULHP Total ElectricOperating Income (Utility Only)</v>
          </cell>
          <cell r="B1514" t="str">
            <v>ULHP Total Electric</v>
          </cell>
          <cell r="C1514" t="str">
            <v>Operating Income (Utility Only)</v>
          </cell>
          <cell r="D1514">
            <v>9787.2126970000008</v>
          </cell>
          <cell r="E1514">
            <v>13206.677</v>
          </cell>
          <cell r="F1514">
            <v>13254.916999999999</v>
          </cell>
          <cell r="G1514">
            <v>15577.934712</v>
          </cell>
          <cell r="H1514">
            <v>54467.918484000002</v>
          </cell>
          <cell r="I1514">
            <v>54349.352701999996</v>
          </cell>
          <cell r="J1514">
            <v>52176.606388</v>
          </cell>
          <cell r="K1514">
            <v>0</v>
          </cell>
          <cell r="L1514">
            <v>0</v>
          </cell>
          <cell r="M1514">
            <v>1411.3820000000001</v>
          </cell>
          <cell r="N1514">
            <v>307.86200000000002</v>
          </cell>
          <cell r="O1514">
            <v>482.77100000000002</v>
          </cell>
          <cell r="P1514">
            <v>812.65200000000004</v>
          </cell>
          <cell r="Q1514">
            <v>1185.402</v>
          </cell>
          <cell r="R1514">
            <v>3941.1060000000002</v>
          </cell>
          <cell r="S1514">
            <v>600.39800000000002</v>
          </cell>
          <cell r="T1514">
            <v>774.89099999999996</v>
          </cell>
          <cell r="U1514">
            <v>2380.393</v>
          </cell>
          <cell r="V1514">
            <v>1358.06</v>
          </cell>
          <cell r="W1514">
            <v>-8783.7199999999993</v>
          </cell>
          <cell r="X1514">
            <v>15343.653</v>
          </cell>
          <cell r="Y1514">
            <v>2725.394065</v>
          </cell>
          <cell r="Z1514">
            <v>-2708.9221400000001</v>
          </cell>
          <cell r="AA1514">
            <v>1105.154503</v>
          </cell>
          <cell r="AB1514">
            <v>1308.2685019999999</v>
          </cell>
          <cell r="AC1514">
            <v>1403.7969029999999</v>
          </cell>
          <cell r="AD1514">
            <v>2164.3240270000001</v>
          </cell>
          <cell r="AE1514">
            <v>1051.658463</v>
          </cell>
          <cell r="AF1514">
            <v>805.07086300000003</v>
          </cell>
          <cell r="AG1514">
            <v>357.59652599999998</v>
          </cell>
          <cell r="AH1514">
            <v>805.66</v>
          </cell>
          <cell r="AI1514">
            <v>4806.4078959999997</v>
          </cell>
          <cell r="AJ1514">
            <v>4778.4908429999996</v>
          </cell>
          <cell r="AK1514">
            <v>5201.3375429999996</v>
          </cell>
          <cell r="AL1514">
            <v>2552.3610549999999</v>
          </cell>
          <cell r="AM1514">
            <v>644.49393699999996</v>
          </cell>
          <cell r="AN1514">
            <v>5728.5212229999997</v>
          </cell>
          <cell r="AO1514">
            <v>8257.5907640000005</v>
          </cell>
          <cell r="AP1514">
            <v>8409.2392479999999</v>
          </cell>
          <cell r="AQ1514">
            <v>3403.6659829999999</v>
          </cell>
          <cell r="AR1514">
            <v>2456.9297339999998</v>
          </cell>
          <cell r="AS1514">
            <v>3370.2639800000002</v>
          </cell>
          <cell r="AT1514">
            <v>4858.6162800000002</v>
          </cell>
        </row>
        <row r="1515">
          <cell r="A1515" t="str">
            <v>ULHP Total ElectricOther - Net Total</v>
          </cell>
          <cell r="B1515" t="str">
            <v>ULHP Total Electric</v>
          </cell>
          <cell r="C1515" t="str">
            <v>Other - Net Total</v>
          </cell>
          <cell r="D1515">
            <v>3378.0652909999999</v>
          </cell>
          <cell r="E1515">
            <v>898.529</v>
          </cell>
          <cell r="F1515">
            <v>620.67499999999995</v>
          </cell>
          <cell r="G1515">
            <v>410.49743000000001</v>
          </cell>
          <cell r="H1515">
            <v>369.23678699999999</v>
          </cell>
          <cell r="I1515">
            <v>373.70742300000001</v>
          </cell>
          <cell r="J1515">
            <v>384.40275000000003</v>
          </cell>
          <cell r="K1515">
            <v>0</v>
          </cell>
          <cell r="L1515">
            <v>0</v>
          </cell>
          <cell r="M1515">
            <v>738.11800000000005</v>
          </cell>
          <cell r="N1515">
            <v>-14.401</v>
          </cell>
          <cell r="O1515">
            <v>-2.5150000000000001</v>
          </cell>
          <cell r="P1515">
            <v>-10.143000000000001</v>
          </cell>
          <cell r="Q1515">
            <v>-6.3E-2</v>
          </cell>
          <cell r="R1515">
            <v>-21.190999999999999</v>
          </cell>
          <cell r="S1515">
            <v>-4.3360000000000003</v>
          </cell>
          <cell r="T1515">
            <v>-15.673999999999999</v>
          </cell>
          <cell r="U1515">
            <v>-38.89</v>
          </cell>
          <cell r="V1515">
            <v>-10.23</v>
          </cell>
          <cell r="W1515">
            <v>-19.509</v>
          </cell>
          <cell r="X1515">
            <v>-5.0670000000000002</v>
          </cell>
          <cell r="Y1515">
            <v>-15.4277</v>
          </cell>
          <cell r="Z1515">
            <v>-16.067630000000001</v>
          </cell>
          <cell r="AA1515">
            <v>53.686079999999997</v>
          </cell>
          <cell r="AB1515">
            <v>53.39134</v>
          </cell>
          <cell r="AC1515">
            <v>61.325749999999999</v>
          </cell>
          <cell r="AD1515">
            <v>53.686079999999997</v>
          </cell>
          <cell r="AE1515">
            <v>53.908880000000003</v>
          </cell>
          <cell r="AF1515">
            <v>54.569290000000002</v>
          </cell>
          <cell r="AG1515">
            <v>53.39134</v>
          </cell>
          <cell r="AH1515">
            <v>82.61</v>
          </cell>
          <cell r="AI1515">
            <v>23.841925</v>
          </cell>
          <cell r="AJ1515">
            <v>10.313867</v>
          </cell>
          <cell r="AK1515">
            <v>9.8356239999999993</v>
          </cell>
          <cell r="AL1515">
            <v>8.1557739999999992</v>
          </cell>
          <cell r="AM1515">
            <v>4.7380709999999997</v>
          </cell>
          <cell r="AN1515">
            <v>14.445937000000001</v>
          </cell>
          <cell r="AO1515">
            <v>32.166893999999999</v>
          </cell>
          <cell r="AP1515">
            <v>50.506450999999998</v>
          </cell>
          <cell r="AQ1515">
            <v>49.357066000000003</v>
          </cell>
          <cell r="AR1515">
            <v>50.252040999999998</v>
          </cell>
          <cell r="AS1515">
            <v>43.697221999999996</v>
          </cell>
          <cell r="AT1515">
            <v>71.925916000000001</v>
          </cell>
        </row>
        <row r="1516">
          <cell r="A1516" t="str">
            <v>ULHP Total ElectricOther - Non-Current Liabilities</v>
          </cell>
          <cell r="B1516" t="str">
            <v>ULHP Total Electric</v>
          </cell>
          <cell r="C1516" t="str">
            <v>Other - Non-Current Liabilities</v>
          </cell>
          <cell r="D1516">
            <v>-161528.47729499999</v>
          </cell>
          <cell r="E1516">
            <v>-171618.64600000001</v>
          </cell>
          <cell r="F1516">
            <v>2323.5300000000002</v>
          </cell>
          <cell r="G1516">
            <v>4457.62</v>
          </cell>
          <cell r="H1516">
            <v>4555.4560000000001</v>
          </cell>
          <cell r="I1516">
            <v>4666.9059999999999</v>
          </cell>
          <cell r="J1516">
            <v>4887.4059999999999</v>
          </cell>
          <cell r="K1516">
            <v>0</v>
          </cell>
          <cell r="L1516">
            <v>0</v>
          </cell>
          <cell r="M1516">
            <v>2366.2080000000001</v>
          </cell>
          <cell r="N1516">
            <v>2366.2080000000001</v>
          </cell>
          <cell r="O1516">
            <v>2386.1089999999999</v>
          </cell>
          <cell r="P1516">
            <v>2432.8090000000002</v>
          </cell>
          <cell r="Q1516">
            <v>2382.3090000000002</v>
          </cell>
          <cell r="R1516">
            <v>2370.2330000000002</v>
          </cell>
          <cell r="S1516">
            <v>2370.2330000000002</v>
          </cell>
          <cell r="T1516">
            <v>2370.2330000000002</v>
          </cell>
          <cell r="U1516">
            <v>2370.2330000000002</v>
          </cell>
          <cell r="V1516">
            <v>2323.5300000000002</v>
          </cell>
          <cell r="W1516">
            <v>4106.8329999999996</v>
          </cell>
          <cell r="X1516">
            <v>4380.03</v>
          </cell>
          <cell r="Y1516">
            <v>4387.6279999999997</v>
          </cell>
          <cell r="Z1516">
            <v>4395.2610000000004</v>
          </cell>
          <cell r="AA1516">
            <v>4402.9290000000001</v>
          </cell>
          <cell r="AB1516">
            <v>4410.6329999999998</v>
          </cell>
          <cell r="AC1516">
            <v>4418.3729999999996</v>
          </cell>
          <cell r="AD1516">
            <v>4426.1490000000003</v>
          </cell>
          <cell r="AE1516">
            <v>4433.9610000000002</v>
          </cell>
          <cell r="AF1516">
            <v>4441.8090000000002</v>
          </cell>
          <cell r="AG1516">
            <v>4449.6940000000004</v>
          </cell>
          <cell r="AH1516">
            <v>4457.62</v>
          </cell>
          <cell r="AI1516">
            <v>4465.7730000000001</v>
          </cell>
          <cell r="AJ1516">
            <v>4473.9260000000004</v>
          </cell>
          <cell r="AK1516">
            <v>4482.0789999999997</v>
          </cell>
          <cell r="AL1516">
            <v>4490.232</v>
          </cell>
          <cell r="AM1516">
            <v>4498.3850000000002</v>
          </cell>
          <cell r="AN1516">
            <v>4506.5379999999996</v>
          </cell>
          <cell r="AO1516">
            <v>4514.6909999999998</v>
          </cell>
          <cell r="AP1516">
            <v>4522.8440000000001</v>
          </cell>
          <cell r="AQ1516">
            <v>4530.9970000000003</v>
          </cell>
          <cell r="AR1516">
            <v>4539.1499999999996</v>
          </cell>
          <cell r="AS1516">
            <v>4547.3029999999999</v>
          </cell>
          <cell r="AT1516">
            <v>4555.4560000000001</v>
          </cell>
        </row>
        <row r="1517">
          <cell r="A1517" t="str">
            <v>ULHP Total ElectricOther Assets - Other</v>
          </cell>
          <cell r="B1517" t="str">
            <v>ULHP Total Electric</v>
          </cell>
          <cell r="C1517" t="str">
            <v>Other Assets - Other</v>
          </cell>
          <cell r="D1517">
            <v>11395.040039</v>
          </cell>
          <cell r="E1517">
            <v>10894.931</v>
          </cell>
          <cell r="F1517">
            <v>1547.92</v>
          </cell>
          <cell r="G1517">
            <v>2713.14</v>
          </cell>
          <cell r="H1517">
            <v>2713.14</v>
          </cell>
          <cell r="I1517">
            <v>2713.14</v>
          </cell>
          <cell r="J1517">
            <v>2713.14</v>
          </cell>
          <cell r="K1517">
            <v>0</v>
          </cell>
          <cell r="L1517">
            <v>0</v>
          </cell>
          <cell r="M1517">
            <v>496.39699999999999</v>
          </cell>
          <cell r="N1517">
            <v>614.97400000000005</v>
          </cell>
          <cell r="O1517">
            <v>727.02099999999996</v>
          </cell>
          <cell r="P1517">
            <v>689.67600000000004</v>
          </cell>
          <cell r="Q1517">
            <v>721.37300000000005</v>
          </cell>
          <cell r="R1517">
            <v>797.39599999999996</v>
          </cell>
          <cell r="S1517">
            <v>1230.672</v>
          </cell>
          <cell r="T1517">
            <v>1310.4100000000001</v>
          </cell>
          <cell r="U1517">
            <v>1349.183</v>
          </cell>
          <cell r="V1517">
            <v>1547.92</v>
          </cell>
          <cell r="W1517">
            <v>1764.5029999999999</v>
          </cell>
          <cell r="X1517">
            <v>1929.4549999999999</v>
          </cell>
          <cell r="Y1517">
            <v>2975.5883100000001</v>
          </cell>
          <cell r="Z1517">
            <v>2683.4663500000001</v>
          </cell>
          <cell r="AA1517">
            <v>2687.17605</v>
          </cell>
          <cell r="AB1517">
            <v>2690.8860199999999</v>
          </cell>
          <cell r="AC1517">
            <v>2694.5959200000002</v>
          </cell>
          <cell r="AD1517">
            <v>2698.3056200000001</v>
          </cell>
          <cell r="AE1517">
            <v>2702.0155199999999</v>
          </cell>
          <cell r="AF1517">
            <v>2705.7254899999998</v>
          </cell>
          <cell r="AG1517">
            <v>2709.4354600000001</v>
          </cell>
          <cell r="AH1517">
            <v>2713.14</v>
          </cell>
          <cell r="AI1517">
            <v>2713.14</v>
          </cell>
          <cell r="AJ1517">
            <v>2713.14</v>
          </cell>
          <cell r="AK1517">
            <v>2713.14</v>
          </cell>
          <cell r="AL1517">
            <v>2713.14</v>
          </cell>
          <cell r="AM1517">
            <v>2713.14</v>
          </cell>
          <cell r="AN1517">
            <v>2713.14</v>
          </cell>
          <cell r="AO1517">
            <v>2713.14</v>
          </cell>
          <cell r="AP1517">
            <v>2713.14</v>
          </cell>
          <cell r="AQ1517">
            <v>2713.14</v>
          </cell>
          <cell r="AR1517">
            <v>2713.14</v>
          </cell>
          <cell r="AS1517">
            <v>2713.14</v>
          </cell>
          <cell r="AT1517">
            <v>2713.14</v>
          </cell>
        </row>
        <row r="1518">
          <cell r="A1518" t="str">
            <v>ULHP Total ElectricOther assets (CF)</v>
          </cell>
          <cell r="B1518" t="str">
            <v>ULHP Total Electric</v>
          </cell>
          <cell r="C1518" t="str">
            <v>Other assets (CF)</v>
          </cell>
          <cell r="D1518">
            <v>12294.832617</v>
          </cell>
          <cell r="E1518">
            <v>0</v>
          </cell>
          <cell r="F1518">
            <v>0</v>
          </cell>
          <cell r="G1518">
            <v>-2184.3366649999998</v>
          </cell>
          <cell r="H1518">
            <v>-1817.435328</v>
          </cell>
          <cell r="I1518">
            <v>-339.64040899999998</v>
          </cell>
          <cell r="J1518">
            <v>-279.52914600000003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  <cell r="X1518">
            <v>0</v>
          </cell>
          <cell r="Y1518">
            <v>-3721.5591690000001</v>
          </cell>
          <cell r="Z1518">
            <v>-2448.8632600000001</v>
          </cell>
          <cell r="AA1518">
            <v>-2090.5507160000002</v>
          </cell>
          <cell r="AB1518">
            <v>-252.550633</v>
          </cell>
          <cell r="AC1518">
            <v>16.865490999999999</v>
          </cell>
          <cell r="AD1518">
            <v>6.285469</v>
          </cell>
          <cell r="AE1518">
            <v>69.921398999999994</v>
          </cell>
          <cell r="AF1518">
            <v>726.07050300000003</v>
          </cell>
          <cell r="AG1518">
            <v>2152.8642500000001</v>
          </cell>
          <cell r="AH1518">
            <v>3357.18</v>
          </cell>
          <cell r="AI1518">
            <v>-225.239496</v>
          </cell>
          <cell r="AJ1518">
            <v>965.52603699999997</v>
          </cell>
          <cell r="AK1518">
            <v>-1362.308217</v>
          </cell>
          <cell r="AL1518">
            <v>-91.820485000000005</v>
          </cell>
          <cell r="AM1518">
            <v>585.96736999999996</v>
          </cell>
          <cell r="AN1518">
            <v>-2079.5286550000001</v>
          </cell>
          <cell r="AO1518">
            <v>-1803.698889</v>
          </cell>
          <cell r="AP1518">
            <v>-1302.202094</v>
          </cell>
          <cell r="AQ1518">
            <v>4027.2767509999999</v>
          </cell>
          <cell r="AR1518">
            <v>410.06397299999998</v>
          </cell>
          <cell r="AS1518">
            <v>-545.585286</v>
          </cell>
          <cell r="AT1518">
            <v>-395.88633700000003</v>
          </cell>
        </row>
        <row r="1519">
          <cell r="A1519" t="str">
            <v>ULHP Total ElectricOther Current Liabilities</v>
          </cell>
          <cell r="B1519" t="str">
            <v>ULHP Total Electric</v>
          </cell>
          <cell r="C1519" t="str">
            <v>Other Current Liabilities</v>
          </cell>
          <cell r="D1519">
            <v>6814.5600590000004</v>
          </cell>
          <cell r="E1519">
            <v>7579.71</v>
          </cell>
          <cell r="F1519">
            <v>5547.55</v>
          </cell>
          <cell r="G1519">
            <v>4911.93</v>
          </cell>
          <cell r="H1519">
            <v>4911.93</v>
          </cell>
          <cell r="I1519">
            <v>4911.93</v>
          </cell>
          <cell r="J1519">
            <v>4911.93</v>
          </cell>
          <cell r="K1519">
            <v>0</v>
          </cell>
          <cell r="L1519">
            <v>0</v>
          </cell>
          <cell r="M1519">
            <v>5367.5309999999999</v>
          </cell>
          <cell r="N1519">
            <v>5405.3649999999998</v>
          </cell>
          <cell r="O1519">
            <v>5424.9579999999996</v>
          </cell>
          <cell r="P1519">
            <v>5530.24</v>
          </cell>
          <cell r="Q1519">
            <v>5186.4520000000002</v>
          </cell>
          <cell r="R1519">
            <v>5200.6509999999998</v>
          </cell>
          <cell r="S1519">
            <v>5200.8890000000001</v>
          </cell>
          <cell r="T1519">
            <v>5280.1080000000002</v>
          </cell>
          <cell r="U1519">
            <v>5335.0959999999995</v>
          </cell>
          <cell r="V1519">
            <v>5547.55</v>
          </cell>
          <cell r="W1519">
            <v>4872.5159999999996</v>
          </cell>
          <cell r="X1519">
            <v>4911.9250000000002</v>
          </cell>
          <cell r="Y1519">
            <v>4911.9250000000002</v>
          </cell>
          <cell r="Z1519">
            <v>4911.9250000000002</v>
          </cell>
          <cell r="AA1519">
            <v>4911.9250000000002</v>
          </cell>
          <cell r="AB1519">
            <v>4911.9250000000002</v>
          </cell>
          <cell r="AC1519">
            <v>4911.9250000000002</v>
          </cell>
          <cell r="AD1519">
            <v>4911.9250000000002</v>
          </cell>
          <cell r="AE1519">
            <v>4911.9250000000002</v>
          </cell>
          <cell r="AF1519">
            <v>4911.9250000000002</v>
          </cell>
          <cell r="AG1519">
            <v>4911.9250000000002</v>
          </cell>
          <cell r="AH1519">
            <v>4911.93</v>
          </cell>
          <cell r="AI1519">
            <v>4911.93</v>
          </cell>
          <cell r="AJ1519">
            <v>4911.93</v>
          </cell>
          <cell r="AK1519">
            <v>4911.93</v>
          </cell>
          <cell r="AL1519">
            <v>4911.93</v>
          </cell>
          <cell r="AM1519">
            <v>4911.93</v>
          </cell>
          <cell r="AN1519">
            <v>4911.93</v>
          </cell>
          <cell r="AO1519">
            <v>4911.93</v>
          </cell>
          <cell r="AP1519">
            <v>4911.93</v>
          </cell>
          <cell r="AQ1519">
            <v>4911.93</v>
          </cell>
          <cell r="AR1519">
            <v>4911.93</v>
          </cell>
          <cell r="AS1519">
            <v>4911.93</v>
          </cell>
          <cell r="AT1519">
            <v>4911.93</v>
          </cell>
        </row>
        <row r="1520">
          <cell r="A1520" t="str">
            <v>ULHP Total ElectricOther Electric Revenues</v>
          </cell>
          <cell r="B1520" t="str">
            <v>ULHP Total Electric</v>
          </cell>
          <cell r="C1520" t="str">
            <v>Other Electric Revenues</v>
          </cell>
          <cell r="D1520">
            <v>1738.4123139999999</v>
          </cell>
          <cell r="E1520">
            <v>3918.09</v>
          </cell>
          <cell r="F1520">
            <v>1662.7840000000001</v>
          </cell>
          <cell r="G1520">
            <v>5507.5128400000003</v>
          </cell>
          <cell r="H1520">
            <v>1557.7642579999999</v>
          </cell>
          <cell r="I1520">
            <v>1581.130731</v>
          </cell>
          <cell r="J1520">
            <v>1604.8476929999999</v>
          </cell>
          <cell r="K1520">
            <v>0</v>
          </cell>
          <cell r="L1520">
            <v>0</v>
          </cell>
          <cell r="M1520">
            <v>-352.61700000000002</v>
          </cell>
          <cell r="N1520">
            <v>150.64400000000001</v>
          </cell>
          <cell r="O1520">
            <v>130.953</v>
          </cell>
          <cell r="P1520">
            <v>199.41200000000001</v>
          </cell>
          <cell r="Q1520">
            <v>188.066</v>
          </cell>
          <cell r="R1520">
            <v>-144.16499999999999</v>
          </cell>
          <cell r="S1520">
            <v>602.18700000000001</v>
          </cell>
          <cell r="T1520">
            <v>257.39</v>
          </cell>
          <cell r="U1520">
            <v>246.25399999999999</v>
          </cell>
          <cell r="V1520">
            <v>384.66</v>
          </cell>
          <cell r="W1520">
            <v>2936.2979999999998</v>
          </cell>
          <cell r="X1520">
            <v>1330.989</v>
          </cell>
          <cell r="Y1520">
            <v>153.60509300000001</v>
          </cell>
          <cell r="Z1520">
            <v>149.37309300000001</v>
          </cell>
          <cell r="AA1520">
            <v>153.60509300000001</v>
          </cell>
          <cell r="AB1520">
            <v>149.37309300000001</v>
          </cell>
          <cell r="AC1520">
            <v>153.60509300000001</v>
          </cell>
          <cell r="AD1520">
            <v>153.60509300000001</v>
          </cell>
          <cell r="AE1520">
            <v>149.37309300000001</v>
          </cell>
          <cell r="AF1520">
            <v>62.713093000000001</v>
          </cell>
          <cell r="AG1520">
            <v>56.913093000000003</v>
          </cell>
          <cell r="AH1520">
            <v>58.06</v>
          </cell>
          <cell r="AI1520">
            <v>155.90916899999999</v>
          </cell>
          <cell r="AJ1520">
            <v>143.022729</v>
          </cell>
          <cell r="AK1520">
            <v>155.90916899999999</v>
          </cell>
          <cell r="AL1520">
            <v>151.61368899999999</v>
          </cell>
          <cell r="AM1520">
            <v>155.90916899999999</v>
          </cell>
          <cell r="AN1520">
            <v>151.61368899999999</v>
          </cell>
          <cell r="AO1520">
            <v>155.90916899999999</v>
          </cell>
          <cell r="AP1520">
            <v>155.90916899999999</v>
          </cell>
          <cell r="AQ1520">
            <v>151.61368899999999</v>
          </cell>
          <cell r="AR1520">
            <v>63.653789000000003</v>
          </cell>
          <cell r="AS1520">
            <v>57.766789000000003</v>
          </cell>
          <cell r="AT1520">
            <v>58.934038999999999</v>
          </cell>
        </row>
        <row r="1521">
          <cell r="A1521" t="str">
            <v>ULHP Total ElectricOther Expenses</v>
          </cell>
          <cell r="B1521" t="str">
            <v>ULHP Total Electric</v>
          </cell>
          <cell r="C1521" t="str">
            <v>Other Expenses</v>
          </cell>
          <cell r="D1521">
            <v>0</v>
          </cell>
          <cell r="E1521">
            <v>-898.529</v>
          </cell>
          <cell r="F1521">
            <v>-620.67499999999995</v>
          </cell>
          <cell r="G1521">
            <v>-410.49743000000001</v>
          </cell>
          <cell r="H1521">
            <v>-369.23678699999999</v>
          </cell>
          <cell r="I1521">
            <v>-373.70742300000001</v>
          </cell>
          <cell r="J1521">
            <v>-384.40275000000003</v>
          </cell>
          <cell r="K1521">
            <v>0</v>
          </cell>
          <cell r="L1521">
            <v>0</v>
          </cell>
          <cell r="M1521">
            <v>-738.11800000000005</v>
          </cell>
          <cell r="N1521">
            <v>14.401</v>
          </cell>
          <cell r="O1521">
            <v>2.5150000000000001</v>
          </cell>
          <cell r="P1521">
            <v>10.143000000000001</v>
          </cell>
          <cell r="Q1521">
            <v>6.3E-2</v>
          </cell>
          <cell r="R1521">
            <v>21.190999999999999</v>
          </cell>
          <cell r="S1521">
            <v>4.3360000000000003</v>
          </cell>
          <cell r="T1521">
            <v>15.673999999999999</v>
          </cell>
          <cell r="U1521">
            <v>38.89</v>
          </cell>
          <cell r="V1521">
            <v>10.23</v>
          </cell>
          <cell r="W1521">
            <v>19.509</v>
          </cell>
          <cell r="X1521">
            <v>5.0670000000000002</v>
          </cell>
          <cell r="Y1521">
            <v>15.4277</v>
          </cell>
          <cell r="Z1521">
            <v>16.067630000000001</v>
          </cell>
          <cell r="AA1521">
            <v>-53.686079999999997</v>
          </cell>
          <cell r="AB1521">
            <v>-53.39134</v>
          </cell>
          <cell r="AC1521">
            <v>-61.325749999999999</v>
          </cell>
          <cell r="AD1521">
            <v>-53.686079999999997</v>
          </cell>
          <cell r="AE1521">
            <v>-53.908880000000003</v>
          </cell>
          <cell r="AF1521">
            <v>-54.569290000000002</v>
          </cell>
          <cell r="AG1521">
            <v>-53.39134</v>
          </cell>
          <cell r="AH1521">
            <v>-82.61</v>
          </cell>
          <cell r="AI1521">
            <v>-23.841925</v>
          </cell>
          <cell r="AJ1521">
            <v>-10.313867</v>
          </cell>
          <cell r="AK1521">
            <v>-9.8356239999999993</v>
          </cell>
          <cell r="AL1521">
            <v>-8.1557739999999992</v>
          </cell>
          <cell r="AM1521">
            <v>-4.7380709999999997</v>
          </cell>
          <cell r="AN1521">
            <v>-14.445937000000001</v>
          </cell>
          <cell r="AO1521">
            <v>-32.166893999999999</v>
          </cell>
          <cell r="AP1521">
            <v>-50.506450999999998</v>
          </cell>
          <cell r="AQ1521">
            <v>-49.357066000000003</v>
          </cell>
          <cell r="AR1521">
            <v>-50.252040999999998</v>
          </cell>
          <cell r="AS1521">
            <v>-43.697221999999996</v>
          </cell>
          <cell r="AT1521">
            <v>-71.925916000000001</v>
          </cell>
        </row>
        <row r="1522">
          <cell r="A1522" t="str">
            <v>ULHP Total ElectricOther Expenses (Utility Only)</v>
          </cell>
          <cell r="B1522" t="str">
            <v>ULHP Total Electric</v>
          </cell>
          <cell r="C1522" t="str">
            <v>Other Expenses (Utility Only)</v>
          </cell>
          <cell r="D1522">
            <v>0</v>
          </cell>
          <cell r="E1522">
            <v>-898.529</v>
          </cell>
          <cell r="F1522">
            <v>-581.64599999999996</v>
          </cell>
          <cell r="G1522">
            <v>-378.84062999999998</v>
          </cell>
          <cell r="H1522">
            <v>-364.48686600000002</v>
          </cell>
          <cell r="I1522">
            <v>-368.76750500000003</v>
          </cell>
          <cell r="J1522">
            <v>-379.289242</v>
          </cell>
          <cell r="K1522">
            <v>0</v>
          </cell>
          <cell r="L1522">
            <v>0</v>
          </cell>
          <cell r="M1522">
            <v>-720.19</v>
          </cell>
          <cell r="N1522">
            <v>11.89</v>
          </cell>
          <cell r="O1522">
            <v>9.1880000000000006</v>
          </cell>
          <cell r="P1522">
            <v>5.5149999999999997</v>
          </cell>
          <cell r="Q1522">
            <v>3.0529999999999999</v>
          </cell>
          <cell r="R1522">
            <v>25.282</v>
          </cell>
          <cell r="S1522">
            <v>6.7539999999999996</v>
          </cell>
          <cell r="T1522">
            <v>18.245000000000001</v>
          </cell>
          <cell r="U1522">
            <v>45.197000000000003</v>
          </cell>
          <cell r="V1522">
            <v>13.42</v>
          </cell>
          <cell r="W1522">
            <v>33.381999999999998</v>
          </cell>
          <cell r="X1522">
            <v>19.155000000000001</v>
          </cell>
          <cell r="Y1522">
            <v>15.77758</v>
          </cell>
          <cell r="Z1522">
            <v>16.469989999999999</v>
          </cell>
          <cell r="AA1522">
            <v>-53.336199999999998</v>
          </cell>
          <cell r="AB1522">
            <v>-53.025559999999999</v>
          </cell>
          <cell r="AC1522">
            <v>-60.942520000000002</v>
          </cell>
          <cell r="AD1522">
            <v>-53.336199999999998</v>
          </cell>
          <cell r="AE1522">
            <v>-53.525649999999999</v>
          </cell>
          <cell r="AF1522">
            <v>-54.203510000000001</v>
          </cell>
          <cell r="AG1522">
            <v>-53.025559999999999</v>
          </cell>
          <cell r="AH1522">
            <v>-82.23</v>
          </cell>
          <cell r="AI1522">
            <v>-23.342130000000001</v>
          </cell>
          <cell r="AJ1522">
            <v>-9.9107319999999994</v>
          </cell>
          <cell r="AK1522">
            <v>-9.4717489999999991</v>
          </cell>
          <cell r="AL1522">
            <v>-7.7373190000000003</v>
          </cell>
          <cell r="AM1522">
            <v>-4.3741959999999995</v>
          </cell>
          <cell r="AN1522">
            <v>-14.065526</v>
          </cell>
          <cell r="AO1522">
            <v>-31.768335</v>
          </cell>
          <cell r="AP1522">
            <v>-50.142575999999998</v>
          </cell>
          <cell r="AQ1522">
            <v>-48.958506999999997</v>
          </cell>
          <cell r="AR1522">
            <v>-49.871630000000003</v>
          </cell>
          <cell r="AS1522">
            <v>-43.316811000000001</v>
          </cell>
          <cell r="AT1522">
            <v>-71.527356999999995</v>
          </cell>
        </row>
        <row r="1523">
          <cell r="A1523" t="str">
            <v>ULHP Total ElectricOther Financing Expenses</v>
          </cell>
          <cell r="B1523" t="str">
            <v>ULHP Total Electric</v>
          </cell>
          <cell r="C1523" t="str">
            <v>Other Financing Expenses</v>
          </cell>
          <cell r="D1523">
            <v>5525.7832950000002</v>
          </cell>
          <cell r="E1523">
            <v>4397.9089999999997</v>
          </cell>
          <cell r="F1523">
            <v>371.40499999999997</v>
          </cell>
          <cell r="G1523">
            <v>1071.7344499999999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168.30099999999999</v>
          </cell>
          <cell r="N1523">
            <v>18.887</v>
          </cell>
          <cell r="O1523">
            <v>16.84</v>
          </cell>
          <cell r="P1523">
            <v>18.545000000000002</v>
          </cell>
          <cell r="Q1523">
            <v>21.902999999999999</v>
          </cell>
          <cell r="R1523">
            <v>15.396000000000001</v>
          </cell>
          <cell r="S1523">
            <v>20.725999999999999</v>
          </cell>
          <cell r="T1523">
            <v>21.527999999999999</v>
          </cell>
          <cell r="U1523">
            <v>19.798999999999999</v>
          </cell>
          <cell r="V1523">
            <v>49.48</v>
          </cell>
          <cell r="W1523">
            <v>85.17</v>
          </cell>
          <cell r="X1523">
            <v>296.22800000000001</v>
          </cell>
          <cell r="Y1523">
            <v>103.25621599999999</v>
          </cell>
          <cell r="Z1523">
            <v>16.599188999999999</v>
          </cell>
          <cell r="AA1523">
            <v>41.147705000000002</v>
          </cell>
          <cell r="AB1523">
            <v>56.346046000000001</v>
          </cell>
          <cell r="AC1523">
            <v>65.662377000000006</v>
          </cell>
          <cell r="AD1523">
            <v>66.166301000000004</v>
          </cell>
          <cell r="AE1523">
            <v>75.570226000000005</v>
          </cell>
          <cell r="AF1523">
            <v>86.812512999999996</v>
          </cell>
          <cell r="AG1523">
            <v>85.075878000000003</v>
          </cell>
          <cell r="AH1523">
            <v>93.7</v>
          </cell>
          <cell r="AI1523">
            <v>0</v>
          </cell>
          <cell r="AJ1523">
            <v>0</v>
          </cell>
          <cell r="AK1523">
            <v>0</v>
          </cell>
          <cell r="AL1523">
            <v>0</v>
          </cell>
          <cell r="AM1523">
            <v>0</v>
          </cell>
          <cell r="AN1523">
            <v>0</v>
          </cell>
          <cell r="AO1523">
            <v>0</v>
          </cell>
          <cell r="AP1523">
            <v>0</v>
          </cell>
          <cell r="AQ1523">
            <v>0</v>
          </cell>
          <cell r="AR1523">
            <v>0</v>
          </cell>
          <cell r="AS1523">
            <v>0</v>
          </cell>
          <cell r="AT1523">
            <v>0</v>
          </cell>
        </row>
        <row r="1524">
          <cell r="A1524" t="str">
            <v>ULHP Total ElectricOther Gas Revenue</v>
          </cell>
          <cell r="B1524" t="str">
            <v>ULHP Total Electric</v>
          </cell>
          <cell r="C1524" t="str">
            <v>Other Gas Revenue</v>
          </cell>
          <cell r="D1524">
            <v>0</v>
          </cell>
          <cell r="E1524">
            <v>0</v>
          </cell>
          <cell r="F1524">
            <v>150.929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149.40799999999999</v>
          </cell>
          <cell r="N1524">
            <v>0.1</v>
          </cell>
          <cell r="O1524">
            <v>0.221</v>
          </cell>
          <cell r="P1524">
            <v>0.2</v>
          </cell>
          <cell r="Q1524">
            <v>-0.05</v>
          </cell>
          <cell r="R1524">
            <v>0.05</v>
          </cell>
          <cell r="S1524">
            <v>0</v>
          </cell>
          <cell r="T1524">
            <v>0.4</v>
          </cell>
          <cell r="U1524">
            <v>0.4</v>
          </cell>
          <cell r="V1524">
            <v>0.2</v>
          </cell>
          <cell r="W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B1524">
            <v>0</v>
          </cell>
          <cell r="AC1524">
            <v>0</v>
          </cell>
          <cell r="AD1524">
            <v>0</v>
          </cell>
          <cell r="AE1524">
            <v>0</v>
          </cell>
          <cell r="AF1524">
            <v>0</v>
          </cell>
          <cell r="AG1524">
            <v>0</v>
          </cell>
          <cell r="AH1524">
            <v>0</v>
          </cell>
          <cell r="AI1524">
            <v>0</v>
          </cell>
          <cell r="AJ1524">
            <v>0</v>
          </cell>
          <cell r="AK1524">
            <v>0</v>
          </cell>
          <cell r="AL1524">
            <v>0</v>
          </cell>
          <cell r="AM1524">
            <v>0</v>
          </cell>
          <cell r="AN1524">
            <v>0</v>
          </cell>
          <cell r="AO1524">
            <v>0</v>
          </cell>
          <cell r="AP1524">
            <v>0</v>
          </cell>
          <cell r="AQ1524">
            <v>0</v>
          </cell>
          <cell r="AR1524">
            <v>0</v>
          </cell>
          <cell r="AS1524">
            <v>0</v>
          </cell>
          <cell r="AT1524">
            <v>0</v>
          </cell>
        </row>
        <row r="1525">
          <cell r="A1525" t="str">
            <v>ULHP Total ElectricOther Income</v>
          </cell>
          <cell r="B1525" t="str">
            <v>ULHP Total Electric</v>
          </cell>
          <cell r="C1525" t="str">
            <v>Other Income</v>
          </cell>
          <cell r="D1525">
            <v>3378.0652909999999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  <cell r="V1525">
            <v>0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H1525">
            <v>0</v>
          </cell>
          <cell r="AI1525">
            <v>0</v>
          </cell>
          <cell r="AJ1525">
            <v>0</v>
          </cell>
          <cell r="AK1525">
            <v>0</v>
          </cell>
          <cell r="AL1525">
            <v>0</v>
          </cell>
          <cell r="AM1525">
            <v>0</v>
          </cell>
          <cell r="AN1525">
            <v>0</v>
          </cell>
          <cell r="AO1525">
            <v>0</v>
          </cell>
          <cell r="AP1525">
            <v>0</v>
          </cell>
          <cell r="AQ1525">
            <v>0</v>
          </cell>
          <cell r="AR1525">
            <v>0</v>
          </cell>
          <cell r="AS1525">
            <v>0</v>
          </cell>
          <cell r="AT1525">
            <v>0</v>
          </cell>
        </row>
        <row r="1526">
          <cell r="A1526" t="str">
            <v>ULHP Total ElectricOther liabilities (CF)</v>
          </cell>
          <cell r="B1526" t="str">
            <v>ULHP Total Electric</v>
          </cell>
          <cell r="C1526" t="str">
            <v>Other liabilities (CF)</v>
          </cell>
          <cell r="D1526">
            <v>0</v>
          </cell>
          <cell r="E1526">
            <v>0</v>
          </cell>
          <cell r="F1526">
            <v>0</v>
          </cell>
          <cell r="G1526">
            <v>-446.39692200000002</v>
          </cell>
          <cell r="H1526">
            <v>-744.94799999999998</v>
          </cell>
          <cell r="I1526">
            <v>-729.60400000000004</v>
          </cell>
          <cell r="J1526">
            <v>-610.21100000000001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  <cell r="X1526">
            <v>0</v>
          </cell>
          <cell r="Y1526">
            <v>-48.252577000000002</v>
          </cell>
          <cell r="Z1526">
            <v>-43.350110000000001</v>
          </cell>
          <cell r="AA1526">
            <v>-43.569578999999997</v>
          </cell>
          <cell r="AB1526">
            <v>-43.790036999999998</v>
          </cell>
          <cell r="AC1526">
            <v>-44.010989000000002</v>
          </cell>
          <cell r="AD1526">
            <v>-44.233918000000003</v>
          </cell>
          <cell r="AE1526">
            <v>-44.457836</v>
          </cell>
          <cell r="AF1526">
            <v>-44.683236999999998</v>
          </cell>
          <cell r="AG1526">
            <v>-44.908638000000003</v>
          </cell>
          <cell r="AH1526">
            <v>-45.14</v>
          </cell>
          <cell r="AI1526">
            <v>-62.079000000000001</v>
          </cell>
          <cell r="AJ1526">
            <v>-62.079000000000001</v>
          </cell>
          <cell r="AK1526">
            <v>-62.078000000000003</v>
          </cell>
          <cell r="AL1526">
            <v>-62.079000000000001</v>
          </cell>
          <cell r="AM1526">
            <v>-62.079000000000001</v>
          </cell>
          <cell r="AN1526">
            <v>-62.079000000000001</v>
          </cell>
          <cell r="AO1526">
            <v>-62.079000000000001</v>
          </cell>
          <cell r="AP1526">
            <v>-62.079000000000001</v>
          </cell>
          <cell r="AQ1526">
            <v>-62.078000000000003</v>
          </cell>
          <cell r="AR1526">
            <v>-62.079000000000001</v>
          </cell>
          <cell r="AS1526">
            <v>-62.079000000000001</v>
          </cell>
          <cell r="AT1526">
            <v>-62.081000000000003</v>
          </cell>
        </row>
        <row r="1527">
          <cell r="A1527" t="str">
            <v>ULHP Total ElectricOther Operations &amp; Maintenance Expense</v>
          </cell>
          <cell r="B1527" t="str">
            <v>ULHP Total Electric</v>
          </cell>
          <cell r="C1527" t="str">
            <v>Other Operations &amp; Maintenance Expense</v>
          </cell>
          <cell r="D1527">
            <v>37269.689406999998</v>
          </cell>
          <cell r="E1527">
            <v>39108.839</v>
          </cell>
          <cell r="F1527">
            <v>45836.182000000001</v>
          </cell>
          <cell r="G1527">
            <v>78725.747447999995</v>
          </cell>
          <cell r="H1527">
            <v>79205.333402999997</v>
          </cell>
          <cell r="I1527">
            <v>78972.298777999997</v>
          </cell>
          <cell r="J1527">
            <v>81892.479552000004</v>
          </cell>
          <cell r="K1527">
            <v>0</v>
          </cell>
          <cell r="L1527">
            <v>0</v>
          </cell>
          <cell r="M1527">
            <v>10189.583000000001</v>
          </cell>
          <cell r="N1527">
            <v>3155.9059999999999</v>
          </cell>
          <cell r="O1527">
            <v>3645.3919999999998</v>
          </cell>
          <cell r="P1527">
            <v>4595.5349999999999</v>
          </cell>
          <cell r="Q1527">
            <v>3798.8180000000002</v>
          </cell>
          <cell r="R1527">
            <v>4880.1480000000001</v>
          </cell>
          <cell r="S1527">
            <v>3875.614</v>
          </cell>
          <cell r="T1527">
            <v>3455.9349999999999</v>
          </cell>
          <cell r="U1527">
            <v>4006.3510000000001</v>
          </cell>
          <cell r="V1527">
            <v>4232.8999999999996</v>
          </cell>
          <cell r="W1527">
            <v>6803.0810000000001</v>
          </cell>
          <cell r="X1527">
            <v>7902.5829999999996</v>
          </cell>
          <cell r="Y1527">
            <v>5993.1528109999999</v>
          </cell>
          <cell r="Z1527">
            <v>7868.4906709999996</v>
          </cell>
          <cell r="AA1527">
            <v>6543.0230510000001</v>
          </cell>
          <cell r="AB1527">
            <v>6582.9230610000004</v>
          </cell>
          <cell r="AC1527">
            <v>6102.2845809999999</v>
          </cell>
          <cell r="AD1527">
            <v>6089.7021709999999</v>
          </cell>
          <cell r="AE1527">
            <v>6062.2875210000002</v>
          </cell>
          <cell r="AF1527">
            <v>6334.710341</v>
          </cell>
          <cell r="AG1527">
            <v>6269.9892410000002</v>
          </cell>
          <cell r="AH1527">
            <v>6173.52</v>
          </cell>
          <cell r="AI1527">
            <v>6802.2326469999998</v>
          </cell>
          <cell r="AJ1527">
            <v>6268.7994870000002</v>
          </cell>
          <cell r="AK1527">
            <v>6658.4789559999999</v>
          </cell>
          <cell r="AL1527">
            <v>7428.6776319999999</v>
          </cell>
          <cell r="AM1527">
            <v>7436.7691169999998</v>
          </cell>
          <cell r="AN1527">
            <v>6908.5164059999997</v>
          </cell>
          <cell r="AO1527">
            <v>6182.8465299999998</v>
          </cell>
          <cell r="AP1527">
            <v>6194.4808720000001</v>
          </cell>
          <cell r="AQ1527">
            <v>6201.1730269999998</v>
          </cell>
          <cell r="AR1527">
            <v>6465.4308449999999</v>
          </cell>
          <cell r="AS1527">
            <v>6390.171797</v>
          </cell>
          <cell r="AT1527">
            <v>6267.7560890000004</v>
          </cell>
        </row>
        <row r="1528">
          <cell r="A1528" t="str">
            <v>ULHP Total ElectricOther Tax Expense</v>
          </cell>
          <cell r="B1528" t="str">
            <v>ULHP Total Electric</v>
          </cell>
          <cell r="C1528" t="str">
            <v>Other Tax Expense</v>
          </cell>
          <cell r="D1528">
            <v>7.5464000000000002</v>
          </cell>
          <cell r="E1528">
            <v>171.982</v>
          </cell>
          <cell r="F1528">
            <v>0.249</v>
          </cell>
          <cell r="G1528">
            <v>0</v>
          </cell>
          <cell r="H1528">
            <v>7.8000040000000004</v>
          </cell>
          <cell r="I1528">
            <v>7.8</v>
          </cell>
          <cell r="J1528">
            <v>7.8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0.249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0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H1528">
            <v>0</v>
          </cell>
          <cell r="AI1528">
            <v>1.1166670000000001</v>
          </cell>
          <cell r="AJ1528">
            <v>0.41666700000000001</v>
          </cell>
          <cell r="AK1528">
            <v>0.41666700000000001</v>
          </cell>
          <cell r="AL1528">
            <v>1.1166670000000001</v>
          </cell>
          <cell r="AM1528">
            <v>0.41666700000000001</v>
          </cell>
          <cell r="AN1528">
            <v>0.41666700000000001</v>
          </cell>
          <cell r="AO1528">
            <v>1.1166670000000001</v>
          </cell>
          <cell r="AP1528">
            <v>0.41666700000000001</v>
          </cell>
          <cell r="AQ1528">
            <v>0.41666700000000001</v>
          </cell>
          <cell r="AR1528">
            <v>1.1166670000000001</v>
          </cell>
          <cell r="AS1528">
            <v>0.41666700000000001</v>
          </cell>
          <cell r="AT1528">
            <v>0.41666700000000001</v>
          </cell>
        </row>
        <row r="1529">
          <cell r="A1529" t="str">
            <v>ULHP Total ElectricOther Taxes Payable</v>
          </cell>
          <cell r="B1529" t="str">
            <v>ULHP Total Electric</v>
          </cell>
          <cell r="C1529" t="str">
            <v>Other Taxes Payable</v>
          </cell>
          <cell r="D1529">
            <v>298.02319299999999</v>
          </cell>
          <cell r="E1529">
            <v>-570.52499999999998</v>
          </cell>
          <cell r="F1529">
            <v>-630.54</v>
          </cell>
          <cell r="G1529">
            <v>5781.53</v>
          </cell>
          <cell r="H1529">
            <v>11407.07</v>
          </cell>
          <cell r="I1529">
            <v>17319.098000000002</v>
          </cell>
          <cell r="J1529">
            <v>23696.225999999999</v>
          </cell>
          <cell r="K1529">
            <v>0</v>
          </cell>
          <cell r="L1529">
            <v>0</v>
          </cell>
          <cell r="M1529">
            <v>0</v>
          </cell>
          <cell r="N1529">
            <v>168.27199999999999</v>
          </cell>
          <cell r="O1529">
            <v>521.73500000000001</v>
          </cell>
          <cell r="P1529">
            <v>861.99099999999999</v>
          </cell>
          <cell r="Q1529">
            <v>1269.73</v>
          </cell>
          <cell r="R1529">
            <v>2281.4760000000001</v>
          </cell>
          <cell r="S1529">
            <v>2203.87</v>
          </cell>
          <cell r="T1529">
            <v>1973.9280000000001</v>
          </cell>
          <cell r="U1529">
            <v>687.76300000000003</v>
          </cell>
          <cell r="V1529">
            <v>-630.54</v>
          </cell>
          <cell r="W1529">
            <v>1962.607</v>
          </cell>
          <cell r="X1529">
            <v>1372.2159999999999</v>
          </cell>
          <cell r="Y1529">
            <v>1813.146833</v>
          </cell>
          <cell r="Z1529">
            <v>2254.077667</v>
          </cell>
          <cell r="AA1529">
            <v>2695.0084999999999</v>
          </cell>
          <cell r="AB1529">
            <v>3135.9393329999998</v>
          </cell>
          <cell r="AC1529">
            <v>3576.870167</v>
          </cell>
          <cell r="AD1529">
            <v>4017.8009999999999</v>
          </cell>
          <cell r="AE1529">
            <v>4458.7318329999998</v>
          </cell>
          <cell r="AF1529">
            <v>4899.6626660000002</v>
          </cell>
          <cell r="AG1529">
            <v>5340.5934999999999</v>
          </cell>
          <cell r="AH1529">
            <v>5781.53</v>
          </cell>
          <cell r="AI1529">
            <v>6250.3249999999998</v>
          </cell>
          <cell r="AJ1529">
            <v>6719.12</v>
          </cell>
          <cell r="AK1529">
            <v>7187.915</v>
          </cell>
          <cell r="AL1529">
            <v>7656.71</v>
          </cell>
          <cell r="AM1529">
            <v>8125.5050000000001</v>
          </cell>
          <cell r="AN1529">
            <v>8594.2999999999993</v>
          </cell>
          <cell r="AO1529">
            <v>9063.0949999999993</v>
          </cell>
          <cell r="AP1529">
            <v>9531.89</v>
          </cell>
          <cell r="AQ1529">
            <v>10000.684999999999</v>
          </cell>
          <cell r="AR1529">
            <v>10469.48</v>
          </cell>
          <cell r="AS1529">
            <v>10938.275</v>
          </cell>
          <cell r="AT1529">
            <v>11407.07</v>
          </cell>
        </row>
        <row r="1530">
          <cell r="A1530" t="str">
            <v>ULHP Total ElectricPayroll Tax Expense - Total</v>
          </cell>
          <cell r="B1530" t="str">
            <v>ULHP Total Electric</v>
          </cell>
          <cell r="C1530" t="str">
            <v>Payroll Tax Expense - Total</v>
          </cell>
          <cell r="D1530">
            <v>528.94708800000001</v>
          </cell>
          <cell r="E1530">
            <v>659.65599999999995</v>
          </cell>
          <cell r="F1530">
            <v>602.45100000000002</v>
          </cell>
          <cell r="G1530">
            <v>1831.0937300000001</v>
          </cell>
          <cell r="H1530">
            <v>1891.5715479999999</v>
          </cell>
          <cell r="I1530">
            <v>1972.9913389999999</v>
          </cell>
          <cell r="J1530">
            <v>2053.1747999999998</v>
          </cell>
          <cell r="K1530">
            <v>0</v>
          </cell>
          <cell r="L1530">
            <v>0</v>
          </cell>
          <cell r="M1530">
            <v>158.505</v>
          </cell>
          <cell r="N1530">
            <v>58.47</v>
          </cell>
          <cell r="O1530">
            <v>59.564999999999998</v>
          </cell>
          <cell r="P1530">
            <v>56.161000000000001</v>
          </cell>
          <cell r="Q1530">
            <v>60.558</v>
          </cell>
          <cell r="R1530">
            <v>63.743000000000002</v>
          </cell>
          <cell r="S1530">
            <v>58.481000000000002</v>
          </cell>
          <cell r="T1530">
            <v>55.725999999999999</v>
          </cell>
          <cell r="U1530">
            <v>58.241999999999997</v>
          </cell>
          <cell r="V1530">
            <v>-27</v>
          </cell>
          <cell r="W1530">
            <v>146.476</v>
          </cell>
          <cell r="X1530">
            <v>178.22900000000001</v>
          </cell>
          <cell r="Y1530">
            <v>151.63095000000001</v>
          </cell>
          <cell r="Z1530">
            <v>156.91320999999999</v>
          </cell>
          <cell r="AA1530">
            <v>150.12384</v>
          </cell>
          <cell r="AB1530">
            <v>149.59223</v>
          </cell>
          <cell r="AC1530">
            <v>148.21211</v>
          </cell>
          <cell r="AD1530">
            <v>143.41793999999999</v>
          </cell>
          <cell r="AE1530">
            <v>150.76617999999999</v>
          </cell>
          <cell r="AF1530">
            <v>155.25986</v>
          </cell>
          <cell r="AG1530">
            <v>150.96241000000001</v>
          </cell>
          <cell r="AH1530">
            <v>149.51</v>
          </cell>
          <cell r="AI1530">
            <v>166.38913299999999</v>
          </cell>
          <cell r="AJ1530">
            <v>160.760121</v>
          </cell>
          <cell r="AK1530">
            <v>157.49125900000001</v>
          </cell>
          <cell r="AL1530">
            <v>162.94337200000001</v>
          </cell>
          <cell r="AM1530">
            <v>155.924362</v>
          </cell>
          <cell r="AN1530">
            <v>155.36063300000001</v>
          </cell>
          <cell r="AO1530">
            <v>153.89531099999999</v>
          </cell>
          <cell r="AP1530">
            <v>148.940235</v>
          </cell>
          <cell r="AQ1530">
            <v>156.57097899999999</v>
          </cell>
          <cell r="AR1530">
            <v>161.24354400000001</v>
          </cell>
          <cell r="AS1530">
            <v>156.78526299999999</v>
          </cell>
          <cell r="AT1530">
            <v>155.267336</v>
          </cell>
        </row>
        <row r="1531">
          <cell r="A1531" t="str">
            <v>ULHP Total ElectricPayroll Taxes - Utility - Total</v>
          </cell>
          <cell r="B1531" t="str">
            <v>ULHP Total Electric</v>
          </cell>
          <cell r="C1531" t="str">
            <v>Payroll Taxes - Utility - Total</v>
          </cell>
          <cell r="D1531">
            <v>528.94708800000001</v>
          </cell>
          <cell r="E1531">
            <v>659.65599999999995</v>
          </cell>
          <cell r="F1531">
            <v>563.42200000000003</v>
          </cell>
          <cell r="G1531">
            <v>1799.4369300000001</v>
          </cell>
          <cell r="H1531">
            <v>1886.821627</v>
          </cell>
          <cell r="I1531">
            <v>1968.0514209999999</v>
          </cell>
          <cell r="J1531">
            <v>2048.0612919999999</v>
          </cell>
          <cell r="K1531">
            <v>0</v>
          </cell>
          <cell r="L1531">
            <v>0</v>
          </cell>
          <cell r="M1531">
            <v>140.577</v>
          </cell>
          <cell r="N1531">
            <v>60.981000000000002</v>
          </cell>
          <cell r="O1531">
            <v>52.892000000000003</v>
          </cell>
          <cell r="P1531">
            <v>60.789000000000001</v>
          </cell>
          <cell r="Q1531">
            <v>57.567999999999998</v>
          </cell>
          <cell r="R1531">
            <v>59.652000000000001</v>
          </cell>
          <cell r="S1531">
            <v>56.063000000000002</v>
          </cell>
          <cell r="T1531">
            <v>53.155000000000001</v>
          </cell>
          <cell r="U1531">
            <v>51.935000000000002</v>
          </cell>
          <cell r="V1531">
            <v>-30.19</v>
          </cell>
          <cell r="W1531">
            <v>132.60300000000001</v>
          </cell>
          <cell r="X1531">
            <v>164.14099999999999</v>
          </cell>
          <cell r="Y1531">
            <v>151.28107</v>
          </cell>
          <cell r="Z1531">
            <v>156.51085</v>
          </cell>
          <cell r="AA1531">
            <v>149.77395999999999</v>
          </cell>
          <cell r="AB1531">
            <v>149.22645</v>
          </cell>
          <cell r="AC1531">
            <v>147.82888</v>
          </cell>
          <cell r="AD1531">
            <v>143.06806</v>
          </cell>
          <cell r="AE1531">
            <v>150.38294999999999</v>
          </cell>
          <cell r="AF1531">
            <v>154.89408</v>
          </cell>
          <cell r="AG1531">
            <v>150.59663</v>
          </cell>
          <cell r="AH1531">
            <v>149.13</v>
          </cell>
          <cell r="AI1531">
            <v>165.88933900000001</v>
          </cell>
          <cell r="AJ1531">
            <v>160.35698600000001</v>
          </cell>
          <cell r="AK1531">
            <v>157.12738400000001</v>
          </cell>
          <cell r="AL1531">
            <v>162.52491699999999</v>
          </cell>
          <cell r="AM1531">
            <v>155.56048699999999</v>
          </cell>
          <cell r="AN1531">
            <v>154.980222</v>
          </cell>
          <cell r="AO1531">
            <v>153.49675099999999</v>
          </cell>
          <cell r="AP1531">
            <v>148.57635999999999</v>
          </cell>
          <cell r="AQ1531">
            <v>156.17241999999999</v>
          </cell>
          <cell r="AR1531">
            <v>160.863133</v>
          </cell>
          <cell r="AS1531">
            <v>156.40485100000001</v>
          </cell>
          <cell r="AT1531">
            <v>154.86877699999999</v>
          </cell>
        </row>
        <row r="1532">
          <cell r="A1532" t="str">
            <v>ULHP Total ElectricPreferred Stock Dividend Expense</v>
          </cell>
          <cell r="B1532" t="str">
            <v>ULHP Total Electric</v>
          </cell>
          <cell r="C1532" t="str">
            <v>Preferred Stock Dividend Expense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0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C1532">
            <v>0</v>
          </cell>
          <cell r="AD1532">
            <v>0</v>
          </cell>
          <cell r="AE1532">
            <v>0</v>
          </cell>
          <cell r="AF1532">
            <v>0</v>
          </cell>
          <cell r="AG1532">
            <v>0</v>
          </cell>
          <cell r="AH1532">
            <v>0</v>
          </cell>
          <cell r="AI1532">
            <v>0</v>
          </cell>
          <cell r="AJ1532">
            <v>0</v>
          </cell>
          <cell r="AK1532">
            <v>0</v>
          </cell>
          <cell r="AL1532">
            <v>0</v>
          </cell>
          <cell r="AM1532">
            <v>0</v>
          </cell>
          <cell r="AN1532">
            <v>0</v>
          </cell>
          <cell r="AO1532">
            <v>0</v>
          </cell>
          <cell r="AP1532">
            <v>0</v>
          </cell>
          <cell r="AQ1532">
            <v>0</v>
          </cell>
          <cell r="AR1532">
            <v>0</v>
          </cell>
          <cell r="AS1532">
            <v>0</v>
          </cell>
          <cell r="AT1532">
            <v>0</v>
          </cell>
        </row>
        <row r="1533">
          <cell r="A1533" t="str">
            <v>ULHP Total ElectricPrepayments and Other (CF)</v>
          </cell>
          <cell r="B1533" t="str">
            <v>ULHP Total Electric</v>
          </cell>
          <cell r="C1533" t="str">
            <v>Prepayments and Other (CF)</v>
          </cell>
          <cell r="D1533">
            <v>0</v>
          </cell>
          <cell r="E1533">
            <v>0</v>
          </cell>
          <cell r="F1533">
            <v>0</v>
          </cell>
          <cell r="G1533">
            <v>994.04</v>
          </cell>
          <cell r="H1533">
            <v>0</v>
          </cell>
          <cell r="I1533">
            <v>4610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C1533">
            <v>0</v>
          </cell>
          <cell r="AD1533">
            <v>0</v>
          </cell>
          <cell r="AE1533">
            <v>0</v>
          </cell>
          <cell r="AF1533">
            <v>0</v>
          </cell>
          <cell r="AG1533">
            <v>0</v>
          </cell>
          <cell r="AH1533">
            <v>994.04</v>
          </cell>
          <cell r="AI1533">
            <v>0</v>
          </cell>
          <cell r="AJ1533">
            <v>0</v>
          </cell>
          <cell r="AK1533">
            <v>0</v>
          </cell>
          <cell r="AL1533">
            <v>0</v>
          </cell>
          <cell r="AM1533">
            <v>0</v>
          </cell>
          <cell r="AN1533">
            <v>0</v>
          </cell>
          <cell r="AO1533">
            <v>0</v>
          </cell>
          <cell r="AP1533">
            <v>0</v>
          </cell>
          <cell r="AQ1533">
            <v>0</v>
          </cell>
          <cell r="AR1533">
            <v>0</v>
          </cell>
          <cell r="AS1533">
            <v>0</v>
          </cell>
          <cell r="AT1533">
            <v>0</v>
          </cell>
        </row>
        <row r="1534">
          <cell r="A1534" t="str">
            <v>ULHP Total ElectricPrepayments and Others</v>
          </cell>
          <cell r="B1534" t="str">
            <v>ULHP Total Electric</v>
          </cell>
          <cell r="C1534" t="str">
            <v>Prepayments and Others</v>
          </cell>
          <cell r="D1534">
            <v>278.90548699999999</v>
          </cell>
          <cell r="E1534">
            <v>284.77</v>
          </cell>
          <cell r="F1534">
            <v>2937.35</v>
          </cell>
          <cell r="G1534">
            <v>6652.24</v>
          </cell>
          <cell r="H1534">
            <v>6652.24</v>
          </cell>
          <cell r="I1534">
            <v>2042.24</v>
          </cell>
          <cell r="J1534">
            <v>2042.24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12.96</v>
          </cell>
          <cell r="P1534">
            <v>379.45800000000003</v>
          </cell>
          <cell r="Q1534">
            <v>379.45800000000003</v>
          </cell>
          <cell r="R1534">
            <v>379.45800000000003</v>
          </cell>
          <cell r="S1534">
            <v>379.45800000000003</v>
          </cell>
          <cell r="T1534">
            <v>379.45800000000003</v>
          </cell>
          <cell r="U1534">
            <v>379.45800000000003</v>
          </cell>
          <cell r="V1534">
            <v>2937.35</v>
          </cell>
          <cell r="W1534">
            <v>8215.3559999999998</v>
          </cell>
          <cell r="X1534">
            <v>9129.2430000000004</v>
          </cell>
          <cell r="Y1534">
            <v>9129.2430000000004</v>
          </cell>
          <cell r="Z1534">
            <v>9129.2430000000004</v>
          </cell>
          <cell r="AA1534">
            <v>9129.2430000000004</v>
          </cell>
          <cell r="AB1534">
            <v>9129.2430000000004</v>
          </cell>
          <cell r="AC1534">
            <v>9129.2430000000004</v>
          </cell>
          <cell r="AD1534">
            <v>9129.2430000000004</v>
          </cell>
          <cell r="AE1534">
            <v>9129.2430000000004</v>
          </cell>
          <cell r="AF1534">
            <v>9129.2430000000004</v>
          </cell>
          <cell r="AG1534">
            <v>9129.2430000000004</v>
          </cell>
          <cell r="AH1534">
            <v>6652.24</v>
          </cell>
          <cell r="AI1534">
            <v>6652.24</v>
          </cell>
          <cell r="AJ1534">
            <v>6652.24</v>
          </cell>
          <cell r="AK1534">
            <v>6652.24</v>
          </cell>
          <cell r="AL1534">
            <v>6652.24</v>
          </cell>
          <cell r="AM1534">
            <v>6652.24</v>
          </cell>
          <cell r="AN1534">
            <v>6652.24</v>
          </cell>
          <cell r="AO1534">
            <v>6652.24</v>
          </cell>
          <cell r="AP1534">
            <v>6652.24</v>
          </cell>
          <cell r="AQ1534">
            <v>6652.24</v>
          </cell>
          <cell r="AR1534">
            <v>6652.24</v>
          </cell>
          <cell r="AS1534">
            <v>6652.24</v>
          </cell>
          <cell r="AT1534">
            <v>6652.24</v>
          </cell>
        </row>
        <row r="1535">
          <cell r="A1535" t="str">
            <v>ULHP Total ElectricPretax Operating Income (Utility Only)</v>
          </cell>
          <cell r="B1535" t="str">
            <v>ULHP Total Electric</v>
          </cell>
          <cell r="C1535" t="str">
            <v>Pretax Operating Income (Utility Only)</v>
          </cell>
          <cell r="D1535">
            <v>16241.562241</v>
          </cell>
          <cell r="E1535">
            <v>13897.813</v>
          </cell>
          <cell r="F1535">
            <v>12761.789000000001</v>
          </cell>
          <cell r="G1535">
            <v>17261.056458999999</v>
          </cell>
          <cell r="H1535">
            <v>55032.818484000003</v>
          </cell>
          <cell r="I1535">
            <v>54912.867702000003</v>
          </cell>
          <cell r="J1535">
            <v>52730.210388</v>
          </cell>
          <cell r="K1535">
            <v>0</v>
          </cell>
          <cell r="L1535">
            <v>0</v>
          </cell>
          <cell r="M1535">
            <v>1386</v>
          </cell>
          <cell r="N1535">
            <v>558.98599999999999</v>
          </cell>
          <cell r="O1535">
            <v>842.11</v>
          </cell>
          <cell r="P1535">
            <v>403.73500000000001</v>
          </cell>
          <cell r="Q1535">
            <v>1905.402</v>
          </cell>
          <cell r="R1535">
            <v>1689.116</v>
          </cell>
          <cell r="S1535">
            <v>3605.181</v>
          </cell>
          <cell r="T1535">
            <v>819.26</v>
          </cell>
          <cell r="U1535">
            <v>1620.3689999999999</v>
          </cell>
          <cell r="V1535">
            <v>-68.37</v>
          </cell>
          <cell r="W1535">
            <v>5584.1610000000001</v>
          </cell>
          <cell r="X1535">
            <v>2492.4209999999998</v>
          </cell>
          <cell r="Y1535">
            <v>3355.5025110000001</v>
          </cell>
          <cell r="Z1535">
            <v>-3294.7589250000001</v>
          </cell>
          <cell r="AA1535">
            <v>955.22894399999996</v>
          </cell>
          <cell r="AB1535">
            <v>1133.1832890000001</v>
          </cell>
          <cell r="AC1535">
            <v>1258.8398</v>
          </cell>
          <cell r="AD1535">
            <v>2168.399872</v>
          </cell>
          <cell r="AE1535">
            <v>885.27523499999995</v>
          </cell>
          <cell r="AF1535">
            <v>717.37877900000001</v>
          </cell>
          <cell r="AG1535">
            <v>501.91495500000002</v>
          </cell>
          <cell r="AH1535">
            <v>1503.51</v>
          </cell>
          <cell r="AI1535">
            <v>4853.4828960000004</v>
          </cell>
          <cell r="AJ1535">
            <v>4825.5658430000003</v>
          </cell>
          <cell r="AK1535">
            <v>5248.4125430000004</v>
          </cell>
          <cell r="AL1535">
            <v>2599.4360550000001</v>
          </cell>
          <cell r="AM1535">
            <v>691.56893700000001</v>
          </cell>
          <cell r="AN1535">
            <v>5775.5962229999996</v>
          </cell>
          <cell r="AO1535">
            <v>8304.6657639999994</v>
          </cell>
          <cell r="AP1535">
            <v>8456.3142480000006</v>
          </cell>
          <cell r="AQ1535">
            <v>3450.7409830000001</v>
          </cell>
          <cell r="AR1535">
            <v>2504.0047340000001</v>
          </cell>
          <cell r="AS1535">
            <v>3417.33898</v>
          </cell>
          <cell r="AT1535">
            <v>4905.69128</v>
          </cell>
        </row>
        <row r="1536">
          <cell r="A1536" t="str">
            <v>ULHP Total ElectricProceeds from Sale of Subs and Equity in Investments (CF)</v>
          </cell>
          <cell r="B1536" t="str">
            <v>ULHP Total Electric</v>
          </cell>
          <cell r="C1536" t="str">
            <v>Proceeds from Sale of Subs and Equity in Investments (CF)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  <cell r="V1536">
            <v>0</v>
          </cell>
          <cell r="W1536">
            <v>0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H1536">
            <v>0</v>
          </cell>
          <cell r="AI1536">
            <v>0</v>
          </cell>
          <cell r="AJ1536">
            <v>0</v>
          </cell>
          <cell r="AK1536">
            <v>0</v>
          </cell>
          <cell r="AL1536">
            <v>0</v>
          </cell>
          <cell r="AM1536">
            <v>0</v>
          </cell>
          <cell r="AN1536">
            <v>0</v>
          </cell>
          <cell r="AO1536">
            <v>0</v>
          </cell>
          <cell r="AP1536">
            <v>0</v>
          </cell>
          <cell r="AQ1536">
            <v>0</v>
          </cell>
          <cell r="AR1536">
            <v>0</v>
          </cell>
          <cell r="AS1536">
            <v>0</v>
          </cell>
          <cell r="AT1536">
            <v>0</v>
          </cell>
        </row>
        <row r="1537">
          <cell r="A1537" t="str">
            <v>ULHP Total ElectricProperty Tax Expense - Total</v>
          </cell>
          <cell r="B1537" t="str">
            <v>ULHP Total Electric</v>
          </cell>
          <cell r="C1537" t="str">
            <v>Property Tax Expense - Total</v>
          </cell>
          <cell r="D1537">
            <v>2007.267151</v>
          </cell>
          <cell r="E1537">
            <v>1306.174</v>
          </cell>
          <cell r="F1537">
            <v>1479.83</v>
          </cell>
          <cell r="G1537">
            <v>5291.1695</v>
          </cell>
          <cell r="H1537">
            <v>5625.54</v>
          </cell>
          <cell r="I1537">
            <v>5912.0280000000002</v>
          </cell>
          <cell r="J1537">
            <v>6377.1279999999997</v>
          </cell>
          <cell r="K1537">
            <v>0</v>
          </cell>
          <cell r="L1537">
            <v>0</v>
          </cell>
          <cell r="M1537">
            <v>541.95000000000005</v>
          </cell>
          <cell r="N1537">
            <v>180.65</v>
          </cell>
          <cell r="O1537">
            <v>180.65</v>
          </cell>
          <cell r="P1537">
            <v>180.65</v>
          </cell>
          <cell r="Q1537">
            <v>180.65</v>
          </cell>
          <cell r="R1537">
            <v>101.247</v>
          </cell>
          <cell r="S1537">
            <v>-433.97699999999998</v>
          </cell>
          <cell r="T1537">
            <v>180.65</v>
          </cell>
          <cell r="U1537">
            <v>180.65</v>
          </cell>
          <cell r="V1537">
            <v>186.71</v>
          </cell>
          <cell r="W1537">
            <v>440.93099999999998</v>
          </cell>
          <cell r="X1537">
            <v>440.93099999999998</v>
          </cell>
          <cell r="Y1537">
            <v>440.93083300000001</v>
          </cell>
          <cell r="Z1537">
            <v>440.93083300000001</v>
          </cell>
          <cell r="AA1537">
            <v>440.93083300000001</v>
          </cell>
          <cell r="AB1537">
            <v>440.93083300000001</v>
          </cell>
          <cell r="AC1537">
            <v>440.93083300000001</v>
          </cell>
          <cell r="AD1537">
            <v>440.93083300000001</v>
          </cell>
          <cell r="AE1537">
            <v>440.93083300000001</v>
          </cell>
          <cell r="AF1537">
            <v>440.93083300000001</v>
          </cell>
          <cell r="AG1537">
            <v>440.93083300000001</v>
          </cell>
          <cell r="AH1537">
            <v>440.93</v>
          </cell>
          <cell r="AI1537">
            <v>468.79500000000002</v>
          </cell>
          <cell r="AJ1537">
            <v>468.79500000000002</v>
          </cell>
          <cell r="AK1537">
            <v>468.79500000000002</v>
          </cell>
          <cell r="AL1537">
            <v>468.79500000000002</v>
          </cell>
          <cell r="AM1537">
            <v>468.79500000000002</v>
          </cell>
          <cell r="AN1537">
            <v>468.79500000000002</v>
          </cell>
          <cell r="AO1537">
            <v>468.79500000000002</v>
          </cell>
          <cell r="AP1537">
            <v>468.79500000000002</v>
          </cell>
          <cell r="AQ1537">
            <v>468.79500000000002</v>
          </cell>
          <cell r="AR1537">
            <v>468.79500000000002</v>
          </cell>
          <cell r="AS1537">
            <v>468.79500000000002</v>
          </cell>
          <cell r="AT1537">
            <v>468.79500000000002</v>
          </cell>
        </row>
        <row r="1538">
          <cell r="A1538" t="str">
            <v>ULHP Total ElectricProperty Tax Expense - Utility</v>
          </cell>
          <cell r="B1538" t="str">
            <v>ULHP Total Electric</v>
          </cell>
          <cell r="C1538" t="str">
            <v>Property Tax Expense - Utility</v>
          </cell>
          <cell r="D1538">
            <v>2007.267151</v>
          </cell>
          <cell r="E1538">
            <v>1306.174</v>
          </cell>
          <cell r="F1538">
            <v>1479.83</v>
          </cell>
          <cell r="G1538">
            <v>5291.1695</v>
          </cell>
          <cell r="H1538">
            <v>5625.54</v>
          </cell>
          <cell r="I1538">
            <v>5912.0280000000002</v>
          </cell>
          <cell r="J1538">
            <v>6377.1279999999997</v>
          </cell>
          <cell r="K1538">
            <v>0</v>
          </cell>
          <cell r="L1538">
            <v>0</v>
          </cell>
          <cell r="M1538">
            <v>541.95000000000005</v>
          </cell>
          <cell r="N1538">
            <v>180.65</v>
          </cell>
          <cell r="O1538">
            <v>180.65</v>
          </cell>
          <cell r="P1538">
            <v>180.65</v>
          </cell>
          <cell r="Q1538">
            <v>180.65</v>
          </cell>
          <cell r="R1538">
            <v>101.247</v>
          </cell>
          <cell r="S1538">
            <v>-433.97699999999998</v>
          </cell>
          <cell r="T1538">
            <v>180.65</v>
          </cell>
          <cell r="U1538">
            <v>180.65</v>
          </cell>
          <cell r="V1538">
            <v>186.71</v>
          </cell>
          <cell r="W1538">
            <v>440.93099999999998</v>
          </cell>
          <cell r="X1538">
            <v>440.93099999999998</v>
          </cell>
          <cell r="Y1538">
            <v>440.93083300000001</v>
          </cell>
          <cell r="Z1538">
            <v>440.93083300000001</v>
          </cell>
          <cell r="AA1538">
            <v>440.93083300000001</v>
          </cell>
          <cell r="AB1538">
            <v>440.93083300000001</v>
          </cell>
          <cell r="AC1538">
            <v>440.93083300000001</v>
          </cell>
          <cell r="AD1538">
            <v>440.93083300000001</v>
          </cell>
          <cell r="AE1538">
            <v>440.93083300000001</v>
          </cell>
          <cell r="AF1538">
            <v>440.93083300000001</v>
          </cell>
          <cell r="AG1538">
            <v>440.93083300000001</v>
          </cell>
          <cell r="AH1538">
            <v>440.93</v>
          </cell>
          <cell r="AI1538">
            <v>468.79500000000002</v>
          </cell>
          <cell r="AJ1538">
            <v>468.79500000000002</v>
          </cell>
          <cell r="AK1538">
            <v>468.79500000000002</v>
          </cell>
          <cell r="AL1538">
            <v>468.79500000000002</v>
          </cell>
          <cell r="AM1538">
            <v>468.79500000000002</v>
          </cell>
          <cell r="AN1538">
            <v>468.79500000000002</v>
          </cell>
          <cell r="AO1538">
            <v>468.79500000000002</v>
          </cell>
          <cell r="AP1538">
            <v>468.79500000000002</v>
          </cell>
          <cell r="AQ1538">
            <v>468.79500000000002</v>
          </cell>
          <cell r="AR1538">
            <v>468.79500000000002</v>
          </cell>
          <cell r="AS1538">
            <v>468.79500000000002</v>
          </cell>
          <cell r="AT1538">
            <v>468.79500000000002</v>
          </cell>
        </row>
        <row r="1539">
          <cell r="A1539" t="str">
            <v>ULHP Total ElectricPurchased &amp; Exchanged Power</v>
          </cell>
          <cell r="B1539" t="str">
            <v>ULHP Total Electric</v>
          </cell>
          <cell r="C1539" t="str">
            <v>Purchased &amp; Exchanged Power</v>
          </cell>
          <cell r="D1539">
            <v>154572.19042999999</v>
          </cell>
          <cell r="E1539">
            <v>162497.29300000001</v>
          </cell>
          <cell r="F1539">
            <v>167820.00200000001</v>
          </cell>
          <cell r="G1539">
            <v>33652.608999999997</v>
          </cell>
          <cell r="H1539">
            <v>50776.975828000002</v>
          </cell>
          <cell r="I1539">
            <v>39820.244393000001</v>
          </cell>
          <cell r="J1539">
            <v>42545.015848000003</v>
          </cell>
          <cell r="K1539">
            <v>0</v>
          </cell>
          <cell r="L1539">
            <v>0</v>
          </cell>
          <cell r="M1539">
            <v>39500.875</v>
          </cell>
          <cell r="N1539">
            <v>11675.416999999999</v>
          </cell>
          <cell r="O1539">
            <v>12078.025</v>
          </cell>
          <cell r="P1539">
            <v>16182.177</v>
          </cell>
          <cell r="Q1539">
            <v>17760.620999999999</v>
          </cell>
          <cell r="R1539">
            <v>17382.303</v>
          </cell>
          <cell r="S1539">
            <v>13884.779</v>
          </cell>
          <cell r="T1539">
            <v>12606.022000000001</v>
          </cell>
          <cell r="U1539">
            <v>10605.852999999999</v>
          </cell>
          <cell r="V1539">
            <v>16143.93</v>
          </cell>
          <cell r="W1539">
            <v>1141.8630000000001</v>
          </cell>
          <cell r="X1539">
            <v>331.43099999999998</v>
          </cell>
          <cell r="Y1539">
            <v>1757.5309999999999</v>
          </cell>
          <cell r="Z1539">
            <v>5995.3909999999996</v>
          </cell>
          <cell r="AA1539">
            <v>2162.7689999999998</v>
          </cell>
          <cell r="AB1539">
            <v>3726.8519999999999</v>
          </cell>
          <cell r="AC1539">
            <v>3955.2449999999999</v>
          </cell>
          <cell r="AD1539">
            <v>3725.2660000000001</v>
          </cell>
          <cell r="AE1539">
            <v>3148.306</v>
          </cell>
          <cell r="AF1539">
            <v>2446.319</v>
          </cell>
          <cell r="AG1539">
            <v>2492.3560000000002</v>
          </cell>
          <cell r="AH1539">
            <v>2769.28</v>
          </cell>
          <cell r="AI1539">
            <v>3005.0210929999998</v>
          </cell>
          <cell r="AJ1539">
            <v>2410.4766960000002</v>
          </cell>
          <cell r="AK1539">
            <v>6735.9330980000004</v>
          </cell>
          <cell r="AL1539">
            <v>10337.099760999999</v>
          </cell>
          <cell r="AM1539">
            <v>4020.1323419999999</v>
          </cell>
          <cell r="AN1539">
            <v>3995.1902140000002</v>
          </cell>
          <cell r="AO1539">
            <v>5059.6056150000004</v>
          </cell>
          <cell r="AP1539">
            <v>4968.3704699999998</v>
          </cell>
          <cell r="AQ1539">
            <v>3248.377778</v>
          </cell>
          <cell r="AR1539">
            <v>2049.1035430000002</v>
          </cell>
          <cell r="AS1539">
            <v>2215.7868119999998</v>
          </cell>
          <cell r="AT1539">
            <v>2731.8784059999998</v>
          </cell>
        </row>
        <row r="1540">
          <cell r="A1540" t="str">
            <v>ULHP Total ElectricRedemption of long-term debt (CF)</v>
          </cell>
          <cell r="B1540" t="str">
            <v>ULHP Total Electric</v>
          </cell>
          <cell r="C1540" t="str">
            <v>Redemption of long-term debt (CF)</v>
          </cell>
          <cell r="D1540">
            <v>-20000</v>
          </cell>
          <cell r="E1540">
            <v>0</v>
          </cell>
          <cell r="F1540">
            <v>0</v>
          </cell>
          <cell r="G1540">
            <v>-7320.4658509999999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-7320.4658509999999</v>
          </cell>
          <cell r="AA1540">
            <v>0</v>
          </cell>
          <cell r="AB1540">
            <v>0</v>
          </cell>
          <cell r="AC1540">
            <v>0</v>
          </cell>
          <cell r="AD1540">
            <v>0</v>
          </cell>
          <cell r="AE1540">
            <v>0</v>
          </cell>
          <cell r="AF1540">
            <v>0</v>
          </cell>
          <cell r="AG1540">
            <v>0</v>
          </cell>
          <cell r="AH1540">
            <v>0</v>
          </cell>
          <cell r="AI1540">
            <v>0</v>
          </cell>
          <cell r="AJ1540">
            <v>0</v>
          </cell>
          <cell r="AK1540">
            <v>0</v>
          </cell>
          <cell r="AL1540">
            <v>0</v>
          </cell>
          <cell r="AM1540">
            <v>0</v>
          </cell>
          <cell r="AN1540">
            <v>0</v>
          </cell>
          <cell r="AO1540">
            <v>0</v>
          </cell>
          <cell r="AP1540">
            <v>0</v>
          </cell>
          <cell r="AQ1540">
            <v>0</v>
          </cell>
          <cell r="AR1540">
            <v>0</v>
          </cell>
          <cell r="AS1540">
            <v>0</v>
          </cell>
          <cell r="AT1540">
            <v>0</v>
          </cell>
        </row>
        <row r="1541">
          <cell r="A1541" t="str">
            <v>ULHP Total ElectricRegulatory Assets Amortization (CF)</v>
          </cell>
          <cell r="B1541" t="str">
            <v>ULHP Total Electric</v>
          </cell>
          <cell r="C1541" t="str">
            <v>Regulatory Assets Amortization (CF)</v>
          </cell>
          <cell r="D1541">
            <v>-8089.7478030000002</v>
          </cell>
          <cell r="E1541">
            <v>0</v>
          </cell>
          <cell r="F1541">
            <v>0</v>
          </cell>
          <cell r="G1541">
            <v>10.063959000000001</v>
          </cell>
          <cell r="H1541">
            <v>2020</v>
          </cell>
          <cell r="I1541">
            <v>2037</v>
          </cell>
          <cell r="J1541">
            <v>2053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28.794642</v>
          </cell>
          <cell r="Z1541">
            <v>-0.21360000000000001</v>
          </cell>
          <cell r="AA1541">
            <v>-23.940237</v>
          </cell>
          <cell r="AB1541">
            <v>-16.525782</v>
          </cell>
          <cell r="AC1541">
            <v>6.2128189999999996</v>
          </cell>
          <cell r="AD1541">
            <v>11.155063</v>
          </cell>
          <cell r="AE1541">
            <v>-0.21308099999999999</v>
          </cell>
          <cell r="AF1541">
            <v>-24.434581999999999</v>
          </cell>
          <cell r="AG1541">
            <v>-9.1112819999999992</v>
          </cell>
          <cell r="AH1541">
            <v>38.340000000000003</v>
          </cell>
          <cell r="AI1541">
            <v>224</v>
          </cell>
          <cell r="AJ1541">
            <v>198</v>
          </cell>
          <cell r="AK1541">
            <v>171</v>
          </cell>
          <cell r="AL1541">
            <v>136</v>
          </cell>
          <cell r="AM1541">
            <v>117</v>
          </cell>
          <cell r="AN1541">
            <v>145</v>
          </cell>
          <cell r="AO1541">
            <v>196</v>
          </cell>
          <cell r="AP1541">
            <v>207</v>
          </cell>
          <cell r="AQ1541">
            <v>184</v>
          </cell>
          <cell r="AR1541">
            <v>125</v>
          </cell>
          <cell r="AS1541">
            <v>132</v>
          </cell>
          <cell r="AT1541">
            <v>185</v>
          </cell>
        </row>
        <row r="1542">
          <cell r="A1542" t="str">
            <v>ULHP Total ElectricRegulatory Assets Deferrals (CF)</v>
          </cell>
          <cell r="B1542" t="str">
            <v>ULHP Total Electric</v>
          </cell>
          <cell r="C1542" t="str">
            <v>Regulatory Assets Deferrals (CF)</v>
          </cell>
          <cell r="D1542">
            <v>0</v>
          </cell>
          <cell r="E1542">
            <v>0</v>
          </cell>
          <cell r="F1542">
            <v>0</v>
          </cell>
          <cell r="G1542">
            <v>-608.59797800000001</v>
          </cell>
          <cell r="H1542">
            <v>-2019.9960000000001</v>
          </cell>
          <cell r="I1542">
            <v>-2037</v>
          </cell>
          <cell r="J1542">
            <v>-2053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-608.59797800000001</v>
          </cell>
          <cell r="AA1542">
            <v>0</v>
          </cell>
          <cell r="AB1542">
            <v>0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  <cell r="AG1542">
            <v>0</v>
          </cell>
          <cell r="AH1542">
            <v>0</v>
          </cell>
          <cell r="AI1542">
            <v>-168.333</v>
          </cell>
          <cell r="AJ1542">
            <v>-168.333</v>
          </cell>
          <cell r="AK1542">
            <v>-168.333</v>
          </cell>
          <cell r="AL1542">
            <v>-168.333</v>
          </cell>
          <cell r="AM1542">
            <v>-168.333</v>
          </cell>
          <cell r="AN1542">
            <v>-168.333</v>
          </cell>
          <cell r="AO1542">
            <v>-168.333</v>
          </cell>
          <cell r="AP1542">
            <v>-168.333</v>
          </cell>
          <cell r="AQ1542">
            <v>-168.333</v>
          </cell>
          <cell r="AR1542">
            <v>-168.333</v>
          </cell>
          <cell r="AS1542">
            <v>-168.333</v>
          </cell>
          <cell r="AT1542">
            <v>-168.333</v>
          </cell>
        </row>
        <row r="1543">
          <cell r="A1543" t="str">
            <v>ULHP Total ElectricRetirement of preferred stock (CF)</v>
          </cell>
          <cell r="B1543" t="str">
            <v>ULHP Total Electric</v>
          </cell>
          <cell r="C1543" t="str">
            <v>Retirement of preferred stock (CF)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0</v>
          </cell>
          <cell r="V1543">
            <v>0</v>
          </cell>
          <cell r="W1543">
            <v>0</v>
          </cell>
          <cell r="X1543">
            <v>0</v>
          </cell>
          <cell r="Y1543">
            <v>0</v>
          </cell>
          <cell r="Z1543">
            <v>0</v>
          </cell>
          <cell r="AA1543">
            <v>0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0</v>
          </cell>
          <cell r="AG1543">
            <v>0</v>
          </cell>
          <cell r="AH1543">
            <v>0</v>
          </cell>
          <cell r="AI1543">
            <v>0</v>
          </cell>
          <cell r="AJ1543">
            <v>0</v>
          </cell>
          <cell r="AK1543">
            <v>0</v>
          </cell>
          <cell r="AL1543">
            <v>0</v>
          </cell>
          <cell r="AM1543">
            <v>0</v>
          </cell>
          <cell r="AN1543">
            <v>0</v>
          </cell>
          <cell r="AO1543">
            <v>0</v>
          </cell>
          <cell r="AP1543">
            <v>0</v>
          </cell>
          <cell r="AQ1543">
            <v>0</v>
          </cell>
          <cell r="AR1543">
            <v>0</v>
          </cell>
          <cell r="AS1543">
            <v>0</v>
          </cell>
          <cell r="AT1543">
            <v>0</v>
          </cell>
        </row>
        <row r="1544">
          <cell r="A1544" t="str">
            <v>ULHP Total ElectricRevenue Tax Expense</v>
          </cell>
          <cell r="B1544" t="str">
            <v>ULHP Total Electric</v>
          </cell>
          <cell r="C1544" t="str">
            <v>Revenue Tax Expense</v>
          </cell>
          <cell r="D1544">
            <v>0</v>
          </cell>
          <cell r="E1544">
            <v>0</v>
          </cell>
          <cell r="F1544">
            <v>48.552</v>
          </cell>
          <cell r="G1544">
            <v>8.1530000000000005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44.140999999999998</v>
          </cell>
          <cell r="N1544">
            <v>1.0629999999999999</v>
          </cell>
          <cell r="O1544">
            <v>0.98</v>
          </cell>
          <cell r="P1544">
            <v>0</v>
          </cell>
          <cell r="Q1544">
            <v>1.214</v>
          </cell>
          <cell r="R1544">
            <v>0</v>
          </cell>
          <cell r="S1544">
            <v>0</v>
          </cell>
          <cell r="T1544">
            <v>1.1539999999999999</v>
          </cell>
          <cell r="U1544">
            <v>0</v>
          </cell>
          <cell r="V1544">
            <v>0</v>
          </cell>
          <cell r="W1544">
            <v>1.0529999999999999</v>
          </cell>
          <cell r="X1544">
            <v>0</v>
          </cell>
          <cell r="Y1544">
            <v>0</v>
          </cell>
          <cell r="Z1544">
            <v>0.7</v>
          </cell>
          <cell r="AA1544">
            <v>0</v>
          </cell>
          <cell r="AB1544">
            <v>0</v>
          </cell>
          <cell r="AC1544">
            <v>0.7</v>
          </cell>
          <cell r="AD1544">
            <v>5</v>
          </cell>
          <cell r="AE1544">
            <v>0</v>
          </cell>
          <cell r="AF1544">
            <v>0.7</v>
          </cell>
          <cell r="AG1544">
            <v>0</v>
          </cell>
          <cell r="AH1544">
            <v>0</v>
          </cell>
          <cell r="AI1544">
            <v>0</v>
          </cell>
          <cell r="AJ1544">
            <v>0</v>
          </cell>
          <cell r="AK1544">
            <v>0</v>
          </cell>
          <cell r="AL1544">
            <v>0</v>
          </cell>
          <cell r="AM1544">
            <v>0</v>
          </cell>
          <cell r="AN1544">
            <v>0</v>
          </cell>
          <cell r="AO1544">
            <v>0</v>
          </cell>
          <cell r="AP1544">
            <v>0</v>
          </cell>
          <cell r="AQ1544">
            <v>0</v>
          </cell>
          <cell r="AR1544">
            <v>0</v>
          </cell>
          <cell r="AS1544">
            <v>0</v>
          </cell>
          <cell r="AT1544">
            <v>0</v>
          </cell>
        </row>
        <row r="1545">
          <cell r="A1545" t="str">
            <v>ULHP Total ElectricSales for Resale</v>
          </cell>
          <cell r="B1545" t="str">
            <v>ULHP Total Electric</v>
          </cell>
          <cell r="C1545" t="str">
            <v>Sales for Resale</v>
          </cell>
          <cell r="D1545">
            <v>0</v>
          </cell>
          <cell r="E1545">
            <v>0</v>
          </cell>
          <cell r="F1545">
            <v>0</v>
          </cell>
          <cell r="G1545">
            <v>13648.397591999999</v>
          </cell>
          <cell r="H1545">
            <v>17670.011999999999</v>
          </cell>
          <cell r="I1545">
            <v>21198.258000000002</v>
          </cell>
          <cell r="J1545">
            <v>21562.118999999999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0</v>
          </cell>
          <cell r="V1545">
            <v>0</v>
          </cell>
          <cell r="W1545">
            <v>2594.8209999999999</v>
          </cell>
          <cell r="X1545">
            <v>1858.0119999999999</v>
          </cell>
          <cell r="Y1545">
            <v>3304.041592</v>
          </cell>
          <cell r="Z1545">
            <v>1143.5954850000001</v>
          </cell>
          <cell r="AA1545">
            <v>900.27738199999999</v>
          </cell>
          <cell r="AB1545">
            <v>314.07413300000002</v>
          </cell>
          <cell r="AC1545">
            <v>184.27600000000001</v>
          </cell>
          <cell r="AD1545">
            <v>323.06099999999998</v>
          </cell>
          <cell r="AE1545">
            <v>255.578</v>
          </cell>
          <cell r="AF1545">
            <v>1196.835</v>
          </cell>
          <cell r="AG1545">
            <v>1034.586</v>
          </cell>
          <cell r="AH1545">
            <v>539.24</v>
          </cell>
          <cell r="AI1545">
            <v>2115.0479999999998</v>
          </cell>
          <cell r="AJ1545">
            <v>2401.8420000000001</v>
          </cell>
          <cell r="AK1545">
            <v>1214.222</v>
          </cell>
          <cell r="AL1545">
            <v>0</v>
          </cell>
          <cell r="AM1545">
            <v>1767.9680000000001</v>
          </cell>
          <cell r="AN1545">
            <v>1037.9760000000001</v>
          </cell>
          <cell r="AO1545">
            <v>1098.0319999999999</v>
          </cell>
          <cell r="AP1545">
            <v>1310.8489999999999</v>
          </cell>
          <cell r="AQ1545">
            <v>1319.817</v>
          </cell>
          <cell r="AR1545">
            <v>1894.424</v>
          </cell>
          <cell r="AS1545">
            <v>1979.954</v>
          </cell>
          <cell r="AT1545">
            <v>1529.88</v>
          </cell>
        </row>
        <row r="1546">
          <cell r="A1546" t="str">
            <v>ULHP Total ElectricState Taxes - Above</v>
          </cell>
          <cell r="B1546" t="str">
            <v>ULHP Total Electric</v>
          </cell>
          <cell r="C1546" t="str">
            <v>State Taxes - Above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C1546">
            <v>0</v>
          </cell>
          <cell r="AD1546">
            <v>0</v>
          </cell>
          <cell r="AE1546">
            <v>0</v>
          </cell>
          <cell r="AF1546">
            <v>0</v>
          </cell>
          <cell r="AG1546">
            <v>0</v>
          </cell>
          <cell r="AH1546">
            <v>0</v>
          </cell>
          <cell r="AI1546">
            <v>0</v>
          </cell>
          <cell r="AJ1546">
            <v>0</v>
          </cell>
          <cell r="AK1546">
            <v>0</v>
          </cell>
          <cell r="AL1546">
            <v>0</v>
          </cell>
          <cell r="AM1546">
            <v>0</v>
          </cell>
          <cell r="AN1546">
            <v>0</v>
          </cell>
          <cell r="AO1546">
            <v>0</v>
          </cell>
          <cell r="AP1546">
            <v>0</v>
          </cell>
          <cell r="AQ1546">
            <v>0</v>
          </cell>
          <cell r="AR1546">
            <v>0</v>
          </cell>
          <cell r="AS1546">
            <v>0</v>
          </cell>
          <cell r="AT1546">
            <v>0</v>
          </cell>
        </row>
        <row r="1547">
          <cell r="A1547" t="str">
            <v>ULHP Total ElectricTaxes other than income taxes total (Utility Only)</v>
          </cell>
          <cell r="B1547" t="str">
            <v>ULHP Total Electric</v>
          </cell>
          <cell r="C1547" t="str">
            <v>Taxes other than income taxes total (Utility Only)</v>
          </cell>
          <cell r="D1547">
            <v>2543.7606390000001</v>
          </cell>
          <cell r="E1547">
            <v>2137.8119999999999</v>
          </cell>
          <cell r="F1547">
            <v>2092.0529999999999</v>
          </cell>
          <cell r="G1547">
            <v>7098.7594300000001</v>
          </cell>
          <cell r="H1547">
            <v>7520.1616309999999</v>
          </cell>
          <cell r="I1547">
            <v>7887.8794209999996</v>
          </cell>
          <cell r="J1547">
            <v>8432.9892920000002</v>
          </cell>
          <cell r="K1547">
            <v>0</v>
          </cell>
          <cell r="L1547">
            <v>0</v>
          </cell>
          <cell r="M1547">
            <v>726.66800000000001</v>
          </cell>
          <cell r="N1547">
            <v>242.69399999999999</v>
          </cell>
          <cell r="O1547">
            <v>234.52199999999999</v>
          </cell>
          <cell r="P1547">
            <v>241.68799999999999</v>
          </cell>
          <cell r="Q1547">
            <v>239.43199999999999</v>
          </cell>
          <cell r="R1547">
            <v>160.899</v>
          </cell>
          <cell r="S1547">
            <v>-377.91399999999999</v>
          </cell>
          <cell r="T1547">
            <v>234.959</v>
          </cell>
          <cell r="U1547">
            <v>232.58500000000001</v>
          </cell>
          <cell r="V1547">
            <v>156.52000000000001</v>
          </cell>
          <cell r="W1547">
            <v>574.58699999999999</v>
          </cell>
          <cell r="X1547">
            <v>605.072</v>
          </cell>
          <cell r="Y1547">
            <v>592.21190300000001</v>
          </cell>
          <cell r="Z1547">
            <v>598.14168299999994</v>
          </cell>
          <cell r="AA1547">
            <v>590.704793</v>
          </cell>
          <cell r="AB1547">
            <v>590.15728300000001</v>
          </cell>
          <cell r="AC1547">
            <v>589.45971299999997</v>
          </cell>
          <cell r="AD1547">
            <v>588.99889299999995</v>
          </cell>
          <cell r="AE1547">
            <v>591.31378299999994</v>
          </cell>
          <cell r="AF1547">
            <v>596.52491299999997</v>
          </cell>
          <cell r="AG1547">
            <v>591.52746300000001</v>
          </cell>
          <cell r="AH1547">
            <v>590.05999999999995</v>
          </cell>
          <cell r="AI1547">
            <v>635.80100600000003</v>
          </cell>
          <cell r="AJ1547">
            <v>629.56865300000004</v>
          </cell>
          <cell r="AK1547">
            <v>626.33905100000004</v>
          </cell>
          <cell r="AL1547">
            <v>632.43658400000004</v>
          </cell>
          <cell r="AM1547">
            <v>624.772154</v>
          </cell>
          <cell r="AN1547">
            <v>624.19188899999995</v>
          </cell>
          <cell r="AO1547">
            <v>623.40841799999998</v>
          </cell>
          <cell r="AP1547">
            <v>617.78802700000006</v>
          </cell>
          <cell r="AQ1547">
            <v>625.38408700000002</v>
          </cell>
          <cell r="AR1547">
            <v>630.77480000000003</v>
          </cell>
          <cell r="AS1547">
            <v>625.61651800000004</v>
          </cell>
          <cell r="AT1547">
            <v>624.08044400000006</v>
          </cell>
        </row>
        <row r="1548">
          <cell r="A1548" t="str">
            <v>ULHP Total ElectricTotal Accumulated Depreciation</v>
          </cell>
          <cell r="B1548" t="str">
            <v>ULHP Total Electric</v>
          </cell>
          <cell r="C1548" t="str">
            <v>Total Accumulated Depreciation</v>
          </cell>
          <cell r="D1548">
            <v>127537.773438</v>
          </cell>
          <cell r="E1548">
            <v>122279.633</v>
          </cell>
          <cell r="F1548">
            <v>124783.61</v>
          </cell>
          <cell r="G1548">
            <v>527364.61</v>
          </cell>
          <cell r="H1548">
            <v>555235.56876000005</v>
          </cell>
          <cell r="I1548">
            <v>580039.12023</v>
          </cell>
          <cell r="J1548">
            <v>609360.68669</v>
          </cell>
          <cell r="K1548">
            <v>0</v>
          </cell>
          <cell r="L1548">
            <v>0</v>
          </cell>
          <cell r="M1548">
            <v>102841.287</v>
          </cell>
          <cell r="N1548">
            <v>103286.245</v>
          </cell>
          <cell r="O1548">
            <v>103542.003</v>
          </cell>
          <cell r="P1548">
            <v>104133.372</v>
          </cell>
          <cell r="Q1548">
            <v>104630.20699999999</v>
          </cell>
          <cell r="R1548">
            <v>104968.11199999999</v>
          </cell>
          <cell r="S1548">
            <v>122835.107</v>
          </cell>
          <cell r="T1548">
            <v>123758.12697700001</v>
          </cell>
          <cell r="U1548">
            <v>124268.114</v>
          </cell>
          <cell r="V1548">
            <v>124783.61</v>
          </cell>
          <cell r="W1548">
            <v>508840.06699999998</v>
          </cell>
          <cell r="X1548">
            <v>511135.50704</v>
          </cell>
          <cell r="Y1548">
            <v>513397.57392</v>
          </cell>
          <cell r="Z1548">
            <v>515733.66350999998</v>
          </cell>
          <cell r="AA1548">
            <v>517563.28026999999</v>
          </cell>
          <cell r="AB1548">
            <v>514853.17193000001</v>
          </cell>
          <cell r="AC1548">
            <v>517234.62436999998</v>
          </cell>
          <cell r="AD1548">
            <v>519650.49573000002</v>
          </cell>
          <cell r="AE1548">
            <v>522049.26409999997</v>
          </cell>
          <cell r="AF1548">
            <v>524493.31957000005</v>
          </cell>
          <cell r="AG1548">
            <v>526648.92919000005</v>
          </cell>
          <cell r="AH1548">
            <v>527364.61</v>
          </cell>
          <cell r="AI1548">
            <v>529831.82675999997</v>
          </cell>
          <cell r="AJ1548">
            <v>532321.60372000001</v>
          </cell>
          <cell r="AK1548">
            <v>534790.90335000004</v>
          </cell>
          <cell r="AL1548">
            <v>537256.31195999996</v>
          </cell>
          <cell r="AM1548">
            <v>539571.92896000005</v>
          </cell>
          <cell r="AN1548">
            <v>541458.47479999997</v>
          </cell>
          <cell r="AO1548">
            <v>543935.01690000005</v>
          </cell>
          <cell r="AP1548">
            <v>546412.28347000002</v>
          </cell>
          <cell r="AQ1548">
            <v>548738.51942999999</v>
          </cell>
          <cell r="AR1548">
            <v>551157.37346999999</v>
          </cell>
          <cell r="AS1548">
            <v>553371.58791</v>
          </cell>
          <cell r="AT1548">
            <v>555235.56876000005</v>
          </cell>
        </row>
        <row r="1549">
          <cell r="A1549" t="str">
            <v>ULHP Total ElectricTotal Assets</v>
          </cell>
          <cell r="B1549" t="str">
            <v>ULHP Total Electric</v>
          </cell>
          <cell r="C1549" t="str">
            <v>Total Assets</v>
          </cell>
          <cell r="D1549">
            <v>256460.58126800001</v>
          </cell>
          <cell r="E1549">
            <v>264149.03200000001</v>
          </cell>
          <cell r="F1549">
            <v>211793.13</v>
          </cell>
          <cell r="G1549">
            <v>637271.35</v>
          </cell>
          <cell r="H1549">
            <v>675752.66363099997</v>
          </cell>
          <cell r="I1549">
            <v>736162.49174700002</v>
          </cell>
          <cell r="J1549">
            <v>794454.93292799999</v>
          </cell>
          <cell r="K1549">
            <v>0</v>
          </cell>
          <cell r="L1549">
            <v>0</v>
          </cell>
          <cell r="M1549">
            <v>212898.22200000001</v>
          </cell>
          <cell r="N1549">
            <v>214018.03200000001</v>
          </cell>
          <cell r="O1549">
            <v>214887.86499999999</v>
          </cell>
          <cell r="P1549">
            <v>215614.06599999999</v>
          </cell>
          <cell r="Q1549">
            <v>216321.72099999999</v>
          </cell>
          <cell r="R1549">
            <v>217511.47</v>
          </cell>
          <cell r="S1549">
            <v>201014.799</v>
          </cell>
          <cell r="T1549">
            <v>202836.16202300001</v>
          </cell>
          <cell r="U1549">
            <v>204172.85399999999</v>
          </cell>
          <cell r="V1549">
            <v>211793.13</v>
          </cell>
          <cell r="W1549">
            <v>610006.34299999999</v>
          </cell>
          <cell r="X1549">
            <v>622416.69796000002</v>
          </cell>
          <cell r="Y1549">
            <v>632332.02995400003</v>
          </cell>
          <cell r="Z1549">
            <v>629469.80858800001</v>
          </cell>
          <cell r="AA1549">
            <v>636911.04553</v>
          </cell>
          <cell r="AB1549">
            <v>642369.09923599998</v>
          </cell>
          <cell r="AC1549">
            <v>642682.99997799995</v>
          </cell>
          <cell r="AD1549">
            <v>642084.42634300003</v>
          </cell>
          <cell r="AE1549">
            <v>638939.04404800001</v>
          </cell>
          <cell r="AF1549">
            <v>639760.71590299997</v>
          </cell>
          <cell r="AG1549">
            <v>638879.180803</v>
          </cell>
          <cell r="AH1549">
            <v>637271.35</v>
          </cell>
          <cell r="AI1549">
            <v>661160.65813600004</v>
          </cell>
          <cell r="AJ1549">
            <v>634225.05805899994</v>
          </cell>
          <cell r="AK1549">
            <v>631955.25534200005</v>
          </cell>
          <cell r="AL1549">
            <v>635017.13491599995</v>
          </cell>
          <cell r="AM1549">
            <v>636174.35629899998</v>
          </cell>
          <cell r="AN1549">
            <v>642419.62087700004</v>
          </cell>
          <cell r="AO1549">
            <v>679202.87815500004</v>
          </cell>
          <cell r="AP1549">
            <v>688092.89533800003</v>
          </cell>
          <cell r="AQ1549">
            <v>665019.11769800005</v>
          </cell>
          <cell r="AR1549">
            <v>667123.569823</v>
          </cell>
          <cell r="AS1549">
            <v>671039.31175400002</v>
          </cell>
          <cell r="AT1549">
            <v>675752.66363099997</v>
          </cell>
        </row>
        <row r="1550">
          <cell r="A1550" t="str">
            <v>ULHP Total ElectricTotal Common at Par</v>
          </cell>
          <cell r="B1550" t="str">
            <v>ULHP Total Electric</v>
          </cell>
          <cell r="C1550" t="str">
            <v>Total Common at Par</v>
          </cell>
          <cell r="D1550">
            <v>8779.9951170000004</v>
          </cell>
          <cell r="E1550">
            <v>8779.9950000000008</v>
          </cell>
          <cell r="F1550">
            <v>4440.04</v>
          </cell>
          <cell r="G1550">
            <v>4440.04</v>
          </cell>
          <cell r="H1550">
            <v>4440.04</v>
          </cell>
          <cell r="I1550">
            <v>4440.04</v>
          </cell>
          <cell r="J1550">
            <v>4440.04</v>
          </cell>
          <cell r="K1550">
            <v>0</v>
          </cell>
          <cell r="L1550">
            <v>0</v>
          </cell>
          <cell r="M1550">
            <v>4440.0439999999999</v>
          </cell>
          <cell r="N1550">
            <v>4440.0439999999999</v>
          </cell>
          <cell r="O1550">
            <v>4440.0439999999999</v>
          </cell>
          <cell r="P1550">
            <v>4440.0439999999999</v>
          </cell>
          <cell r="Q1550">
            <v>4440.0439999999999</v>
          </cell>
          <cell r="R1550">
            <v>4440.0439999999999</v>
          </cell>
          <cell r="S1550">
            <v>4440.0439999999999</v>
          </cell>
          <cell r="T1550">
            <v>4440.0439999999999</v>
          </cell>
          <cell r="U1550">
            <v>4440.0439999999999</v>
          </cell>
          <cell r="V1550">
            <v>4440.04</v>
          </cell>
          <cell r="W1550">
            <v>4440.0439999999999</v>
          </cell>
          <cell r="X1550">
            <v>4440.0439999999999</v>
          </cell>
          <cell r="Y1550">
            <v>4440.0439999999999</v>
          </cell>
          <cell r="Z1550">
            <v>4440.0439999999999</v>
          </cell>
          <cell r="AA1550">
            <v>4440.0439999999999</v>
          </cell>
          <cell r="AB1550">
            <v>4440.0439999999999</v>
          </cell>
          <cell r="AC1550">
            <v>4440.0439999999999</v>
          </cell>
          <cell r="AD1550">
            <v>4440.0439999999999</v>
          </cell>
          <cell r="AE1550">
            <v>4440.0439999999999</v>
          </cell>
          <cell r="AF1550">
            <v>4440.0439999999999</v>
          </cell>
          <cell r="AG1550">
            <v>4440.0439999999999</v>
          </cell>
          <cell r="AH1550">
            <v>4440.04</v>
          </cell>
          <cell r="AI1550">
            <v>4440.04</v>
          </cell>
          <cell r="AJ1550">
            <v>4440.04</v>
          </cell>
          <cell r="AK1550">
            <v>4440.04</v>
          </cell>
          <cell r="AL1550">
            <v>4440.04</v>
          </cell>
          <cell r="AM1550">
            <v>4440.04</v>
          </cell>
          <cell r="AN1550">
            <v>4440.04</v>
          </cell>
          <cell r="AO1550">
            <v>4440.04</v>
          </cell>
          <cell r="AP1550">
            <v>4440.04</v>
          </cell>
          <cell r="AQ1550">
            <v>4440.04</v>
          </cell>
          <cell r="AR1550">
            <v>4440.04</v>
          </cell>
          <cell r="AS1550">
            <v>4440.04</v>
          </cell>
          <cell r="AT1550">
            <v>4440.04</v>
          </cell>
        </row>
        <row r="1551">
          <cell r="A1551" t="str">
            <v>ULHP Total ElectricTotal Common Stock Equity</v>
          </cell>
          <cell r="B1551" t="str">
            <v>ULHP Total Electric</v>
          </cell>
          <cell r="C1551" t="str">
            <v>Total Common Stock Equity</v>
          </cell>
          <cell r="D1551">
            <v>189356.1347</v>
          </cell>
          <cell r="E1551">
            <v>192511.845</v>
          </cell>
          <cell r="F1551">
            <v>117874.6</v>
          </cell>
          <cell r="G1551">
            <v>226055.39</v>
          </cell>
          <cell r="H1551">
            <v>282076.05163100001</v>
          </cell>
          <cell r="I1551">
            <v>338272.72574700002</v>
          </cell>
          <cell r="J1551">
            <v>392094.22992800002</v>
          </cell>
          <cell r="K1551">
            <v>0</v>
          </cell>
          <cell r="L1551">
            <v>0</v>
          </cell>
          <cell r="M1551">
            <v>104737.83</v>
          </cell>
          <cell r="N1551">
            <v>105212.1</v>
          </cell>
          <cell r="O1551">
            <v>105256.416</v>
          </cell>
          <cell r="P1551">
            <v>106388.235</v>
          </cell>
          <cell r="Q1551">
            <v>106212.36</v>
          </cell>
          <cell r="R1551">
            <v>109480.57399999999</v>
          </cell>
          <cell r="S1551">
            <v>106962.227</v>
          </cell>
          <cell r="T1551">
            <v>108490.950023</v>
          </cell>
          <cell r="U1551">
            <v>111596.58900000001</v>
          </cell>
          <cell r="V1551">
            <v>117874.6</v>
          </cell>
          <cell r="W1551">
            <v>331837.54200000002</v>
          </cell>
          <cell r="X1551">
            <v>344189.72795999999</v>
          </cell>
          <cell r="Y1551">
            <v>236197.57915400001</v>
          </cell>
          <cell r="Z1551">
            <v>236121.29655200001</v>
          </cell>
          <cell r="AA1551">
            <v>241597.33878300001</v>
          </cell>
          <cell r="AB1551">
            <v>239918.388653</v>
          </cell>
          <cell r="AC1551">
            <v>238937.11507</v>
          </cell>
          <cell r="AD1551">
            <v>236361.77117299999</v>
          </cell>
          <cell r="AE1551">
            <v>235923.472346</v>
          </cell>
          <cell r="AF1551">
            <v>235934.58234600001</v>
          </cell>
          <cell r="AG1551">
            <v>235241.58885500001</v>
          </cell>
          <cell r="AH1551">
            <v>226055.39</v>
          </cell>
          <cell r="AI1551">
            <v>230961.86028600001</v>
          </cell>
          <cell r="AJ1551">
            <v>235838.32672099999</v>
          </cell>
          <cell r="AK1551">
            <v>241143.080342</v>
          </cell>
          <cell r="AL1551">
            <v>243806.63191600001</v>
          </cell>
          <cell r="AM1551">
            <v>244565.85529899999</v>
          </cell>
          <cell r="AN1551">
            <v>250413.441877</v>
          </cell>
          <cell r="AO1551">
            <v>258802.69271599999</v>
          </cell>
          <cell r="AP1551">
            <v>267364.39611999999</v>
          </cell>
          <cell r="AQ1551">
            <v>270919.40836900001</v>
          </cell>
          <cell r="AR1551">
            <v>273529.93782300001</v>
          </cell>
          <cell r="AS1551">
            <v>277049.65175399999</v>
          </cell>
          <cell r="AT1551">
            <v>282076.05163100001</v>
          </cell>
        </row>
        <row r="1552">
          <cell r="A1552" t="str">
            <v>ULHP Total ElectricTotal Construction Work in Progress</v>
          </cell>
          <cell r="B1552" t="str">
            <v>ULHP Total Electric</v>
          </cell>
          <cell r="C1552" t="str">
            <v>Total Construction Work in Progress</v>
          </cell>
          <cell r="D1552">
            <v>5433.7285160000001</v>
          </cell>
          <cell r="E1552">
            <v>5306.3289999999997</v>
          </cell>
          <cell r="F1552">
            <v>7259.31</v>
          </cell>
          <cell r="G1552">
            <v>-1971.33</v>
          </cell>
          <cell r="H1552">
            <v>1198.22054</v>
          </cell>
          <cell r="I1552">
            <v>-482.71024999999997</v>
          </cell>
          <cell r="J1552">
            <v>-1750.4194</v>
          </cell>
          <cell r="K1552">
            <v>0</v>
          </cell>
          <cell r="L1552">
            <v>0</v>
          </cell>
          <cell r="M1552">
            <v>4719.7879999999996</v>
          </cell>
          <cell r="N1552">
            <v>5326.5780000000004</v>
          </cell>
          <cell r="O1552">
            <v>6391.2380000000003</v>
          </cell>
          <cell r="P1552">
            <v>3645.009</v>
          </cell>
          <cell r="Q1552">
            <v>4206.1170000000002</v>
          </cell>
          <cell r="R1552">
            <v>5348.3490000000002</v>
          </cell>
          <cell r="S1552">
            <v>5302.384</v>
          </cell>
          <cell r="T1552">
            <v>6082.3040000000001</v>
          </cell>
          <cell r="U1552">
            <v>5970.6189999999997</v>
          </cell>
          <cell r="V1552">
            <v>7259.31</v>
          </cell>
          <cell r="W1552">
            <v>18823.483</v>
          </cell>
          <cell r="X1552">
            <v>18645.276000000002</v>
          </cell>
          <cell r="Y1552">
            <v>23407.838374999999</v>
          </cell>
          <cell r="Z1552">
            <v>27104.05546</v>
          </cell>
          <cell r="AA1552">
            <v>30428.574404999999</v>
          </cell>
          <cell r="AB1552">
            <v>6881.0713400000004</v>
          </cell>
          <cell r="AC1552">
            <v>8307.1818149999999</v>
          </cell>
          <cell r="AD1552">
            <v>9615.9900699999998</v>
          </cell>
          <cell r="AE1552">
            <v>11047.564575</v>
          </cell>
          <cell r="AF1552">
            <v>10427.253070000001</v>
          </cell>
          <cell r="AG1552">
            <v>8489.4863800000003</v>
          </cell>
          <cell r="AH1552">
            <v>-1971.33</v>
          </cell>
          <cell r="AI1552">
            <v>2027.8372899999999</v>
          </cell>
          <cell r="AJ1552">
            <v>3031.5544799999998</v>
          </cell>
          <cell r="AK1552">
            <v>4576.7956800000002</v>
          </cell>
          <cell r="AL1552">
            <v>7259.5746399999998</v>
          </cell>
          <cell r="AM1552">
            <v>7501.7296100000003</v>
          </cell>
          <cell r="AN1552">
            <v>4448.6236099999996</v>
          </cell>
          <cell r="AO1552">
            <v>4963.2401399999999</v>
          </cell>
          <cell r="AP1552">
            <v>5464.6088499999996</v>
          </cell>
          <cell r="AQ1552">
            <v>4959.9439400000001</v>
          </cell>
          <cell r="AR1552">
            <v>6080.9065600000004</v>
          </cell>
          <cell r="AS1552">
            <v>5878.8990199999998</v>
          </cell>
          <cell r="AT1552">
            <v>1198.22054</v>
          </cell>
        </row>
        <row r="1553">
          <cell r="A1553" t="str">
            <v>ULHP Total ElectricTotal Current Assets</v>
          </cell>
          <cell r="B1553" t="str">
            <v>ULHP Total Electric</v>
          </cell>
          <cell r="C1553" t="str">
            <v>Total Current Assets</v>
          </cell>
          <cell r="D1553">
            <v>27393.441986000002</v>
          </cell>
          <cell r="E1553">
            <v>32685.127</v>
          </cell>
          <cell r="F1553">
            <v>3613.67</v>
          </cell>
          <cell r="G1553">
            <v>41604.589999999997</v>
          </cell>
          <cell r="H1553">
            <v>80619.806570999994</v>
          </cell>
          <cell r="I1553">
            <v>133114.75506699999</v>
          </cell>
          <cell r="J1553">
            <v>200173.72557800001</v>
          </cell>
          <cell r="K1553">
            <v>0</v>
          </cell>
          <cell r="L1553">
            <v>0</v>
          </cell>
          <cell r="M1553">
            <v>133.18299999999999</v>
          </cell>
          <cell r="N1553">
            <v>139.42400000000001</v>
          </cell>
          <cell r="O1553">
            <v>143.99600000000001</v>
          </cell>
          <cell r="P1553">
            <v>512.875</v>
          </cell>
          <cell r="Q1553">
            <v>518.04300000000001</v>
          </cell>
          <cell r="R1553">
            <v>503.61799999999999</v>
          </cell>
          <cell r="S1553">
            <v>507.93900000000002</v>
          </cell>
          <cell r="T1553">
            <v>649.92399999999998</v>
          </cell>
          <cell r="U1553">
            <v>690.66499999999996</v>
          </cell>
          <cell r="V1553">
            <v>3613.67</v>
          </cell>
          <cell r="W1553">
            <v>26664.572</v>
          </cell>
          <cell r="X1553">
            <v>38234.800999999999</v>
          </cell>
          <cell r="Y1553">
            <v>43332.413429</v>
          </cell>
          <cell r="Z1553">
            <v>37606.856577999999</v>
          </cell>
          <cell r="AA1553">
            <v>40797.096474999998</v>
          </cell>
          <cell r="AB1553">
            <v>45331.570226000003</v>
          </cell>
          <cell r="AC1553">
            <v>45286.600093000001</v>
          </cell>
          <cell r="AD1553">
            <v>44688.049093000001</v>
          </cell>
          <cell r="AE1553">
            <v>41213.132093</v>
          </cell>
          <cell r="AF1553">
            <v>42230.008092999997</v>
          </cell>
          <cell r="AG1553">
            <v>42128.198092999999</v>
          </cell>
          <cell r="AH1553">
            <v>41604.589999999997</v>
          </cell>
          <cell r="AI1553">
            <v>62982.829495999998</v>
          </cell>
          <cell r="AJ1553">
            <v>36659.303459000002</v>
          </cell>
          <cell r="AK1553">
            <v>34282.450052</v>
          </cell>
          <cell r="AL1553">
            <v>35906.864635999998</v>
          </cell>
          <cell r="AM1553">
            <v>37410.970588999997</v>
          </cell>
          <cell r="AN1553">
            <v>44245.914677000001</v>
          </cell>
          <cell r="AO1553">
            <v>81899.692335</v>
          </cell>
          <cell r="AP1553">
            <v>91677.894428</v>
          </cell>
          <cell r="AQ1553">
            <v>69604.617677999995</v>
          </cell>
          <cell r="AR1553">
            <v>71560.639502999999</v>
          </cell>
          <cell r="AS1553">
            <v>75559.270334000001</v>
          </cell>
          <cell r="AT1553">
            <v>80619.806570999994</v>
          </cell>
        </row>
        <row r="1554">
          <cell r="A1554" t="str">
            <v>ULHP Total ElectricTotal Current Liabilities</v>
          </cell>
          <cell r="B1554" t="str">
            <v>ULHP Total Electric</v>
          </cell>
          <cell r="C1554" t="str">
            <v>Total Current Liabilities</v>
          </cell>
          <cell r="D1554">
            <v>88138.240722999995</v>
          </cell>
          <cell r="E1554">
            <v>57888.991999999998</v>
          </cell>
          <cell r="F1554">
            <v>9295.64</v>
          </cell>
          <cell r="G1554">
            <v>126560.99</v>
          </cell>
          <cell r="H1554">
            <v>110585.86</v>
          </cell>
          <cell r="I1554">
            <v>116497.88800000001</v>
          </cell>
          <cell r="J1554">
            <v>122875.016</v>
          </cell>
          <cell r="K1554">
            <v>0</v>
          </cell>
          <cell r="L1554">
            <v>0</v>
          </cell>
          <cell r="M1554">
            <v>6292.4369999999999</v>
          </cell>
          <cell r="N1554">
            <v>4915.3500000000004</v>
          </cell>
          <cell r="O1554">
            <v>7466.5959999999995</v>
          </cell>
          <cell r="P1554">
            <v>6927.4589999999998</v>
          </cell>
          <cell r="Q1554">
            <v>7304.8249999999998</v>
          </cell>
          <cell r="R1554">
            <v>8606.3369999999995</v>
          </cell>
          <cell r="S1554">
            <v>10011.965</v>
          </cell>
          <cell r="T1554">
            <v>10109.936</v>
          </cell>
          <cell r="U1554">
            <v>6902.9309999999996</v>
          </cell>
          <cell r="V1554">
            <v>9295.64</v>
          </cell>
          <cell r="W1554">
            <v>100804.29399999999</v>
          </cell>
          <cell r="X1554">
            <v>98070.182000000001</v>
          </cell>
          <cell r="Y1554">
            <v>101610.18</v>
          </cell>
          <cell r="Z1554">
            <v>106598.37699400001</v>
          </cell>
          <cell r="AA1554">
            <v>108825.787298</v>
          </cell>
          <cell r="AB1554">
            <v>116229.629872</v>
          </cell>
          <cell r="AC1554">
            <v>117791.787105</v>
          </cell>
          <cell r="AD1554">
            <v>120035.21947700001</v>
          </cell>
          <cell r="AE1554">
            <v>117587.388446</v>
          </cell>
          <cell r="AF1554">
            <v>118651.911989</v>
          </cell>
          <cell r="AG1554">
            <v>118725.072782</v>
          </cell>
          <cell r="AH1554">
            <v>126560.99</v>
          </cell>
          <cell r="AI1554">
            <v>145672.40685</v>
          </cell>
          <cell r="AJ1554">
            <v>113989.229339</v>
          </cell>
          <cell r="AK1554">
            <v>106543.891</v>
          </cell>
          <cell r="AL1554">
            <v>107071.74800000001</v>
          </cell>
          <cell r="AM1554">
            <v>107599.605</v>
          </cell>
          <cell r="AN1554">
            <v>108127.462</v>
          </cell>
          <cell r="AO1554">
            <v>136651.97743900001</v>
          </cell>
          <cell r="AP1554">
            <v>137111.120219</v>
          </cell>
          <cell r="AQ1554">
            <v>110613.478328</v>
          </cell>
          <cell r="AR1554">
            <v>110238.89</v>
          </cell>
          <cell r="AS1554">
            <v>110766.747</v>
          </cell>
          <cell r="AT1554">
            <v>110585.86</v>
          </cell>
        </row>
        <row r="1555">
          <cell r="A1555" t="str">
            <v>ULHP Total ElectricTotal Electric Revenue</v>
          </cell>
          <cell r="B1555" t="str">
            <v>ULHP Total Electric</v>
          </cell>
          <cell r="C1555" t="str">
            <v>Total Electric Revenue</v>
          </cell>
          <cell r="D1555">
            <v>222081.38408300001</v>
          </cell>
          <cell r="E1555">
            <v>230068.37899999999</v>
          </cell>
          <cell r="F1555">
            <v>239754.774</v>
          </cell>
          <cell r="G1555">
            <v>249137.60543200001</v>
          </cell>
          <cell r="H1555">
            <v>307236.12894199998</v>
          </cell>
          <cell r="I1555">
            <v>306473.18348000001</v>
          </cell>
          <cell r="J1555">
            <v>313768.39802899997</v>
          </cell>
          <cell r="K1555">
            <v>0</v>
          </cell>
          <cell r="L1555">
            <v>0</v>
          </cell>
          <cell r="M1555">
            <v>54571.055999999997</v>
          </cell>
          <cell r="N1555">
            <v>16560.734</v>
          </cell>
          <cell r="O1555">
            <v>17708.66</v>
          </cell>
          <cell r="P1555">
            <v>22337.559000000001</v>
          </cell>
          <cell r="Q1555">
            <v>24605.535</v>
          </cell>
          <cell r="R1555">
            <v>25062.969000000001</v>
          </cell>
          <cell r="S1555">
            <v>21925.723000000002</v>
          </cell>
          <cell r="T1555">
            <v>18101.772000000001</v>
          </cell>
          <cell r="U1555">
            <v>17418.835999999999</v>
          </cell>
          <cell r="V1555">
            <v>21461.93</v>
          </cell>
          <cell r="W1555">
            <v>23689.752</v>
          </cell>
          <cell r="X1555">
            <v>21268.986000000001</v>
          </cell>
          <cell r="Y1555">
            <v>21923.686685000001</v>
          </cell>
          <cell r="Z1555">
            <v>17906.081578000001</v>
          </cell>
          <cell r="AA1555">
            <v>18808.006474999998</v>
          </cell>
          <cell r="AB1555">
            <v>21584.000227</v>
          </cell>
          <cell r="AC1555">
            <v>23320.087092999998</v>
          </cell>
          <cell r="AD1555">
            <v>24457.486093</v>
          </cell>
          <cell r="AE1555">
            <v>19407.824092999999</v>
          </cell>
          <cell r="AF1555">
            <v>18441.997093000002</v>
          </cell>
          <cell r="AG1555">
            <v>18207.558093</v>
          </cell>
          <cell r="AH1555">
            <v>20122.14</v>
          </cell>
          <cell r="AI1555">
            <v>26033.970784000001</v>
          </cell>
          <cell r="AJ1555">
            <v>23983.262130999999</v>
          </cell>
          <cell r="AK1555">
            <v>27380.17453</v>
          </cell>
          <cell r="AL1555">
            <v>26616.091514</v>
          </cell>
          <cell r="AM1555">
            <v>21584.392043</v>
          </cell>
          <cell r="AN1555">
            <v>27078.466367000001</v>
          </cell>
          <cell r="AO1555">
            <v>31328.973101</v>
          </cell>
          <cell r="AP1555">
            <v>31717.725063000002</v>
          </cell>
          <cell r="AQ1555">
            <v>23064.28241</v>
          </cell>
          <cell r="AR1555">
            <v>21192.392943999999</v>
          </cell>
          <cell r="AS1555">
            <v>22292.891903</v>
          </cell>
          <cell r="AT1555">
            <v>24963.506151000001</v>
          </cell>
        </row>
        <row r="1556">
          <cell r="A1556" t="str">
            <v>ULHP Total ElectricTotal Gas Revenues</v>
          </cell>
          <cell r="B1556" t="str">
            <v>ULHP Total Electric</v>
          </cell>
          <cell r="C1556" t="str">
            <v>Total Gas Revenues</v>
          </cell>
          <cell r="D1556">
            <v>0</v>
          </cell>
          <cell r="E1556">
            <v>0</v>
          </cell>
          <cell r="F1556">
            <v>150.929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149.40799999999999</v>
          </cell>
          <cell r="N1556">
            <v>0.1</v>
          </cell>
          <cell r="O1556">
            <v>0.221</v>
          </cell>
          <cell r="P1556">
            <v>0.2</v>
          </cell>
          <cell r="Q1556">
            <v>-0.05</v>
          </cell>
          <cell r="R1556">
            <v>0.05</v>
          </cell>
          <cell r="S1556">
            <v>0</v>
          </cell>
          <cell r="T1556">
            <v>0.4</v>
          </cell>
          <cell r="U1556">
            <v>0.4</v>
          </cell>
          <cell r="V1556">
            <v>0.2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0</v>
          </cell>
          <cell r="AE1556">
            <v>0</v>
          </cell>
          <cell r="AF1556">
            <v>0</v>
          </cell>
          <cell r="AG1556">
            <v>0</v>
          </cell>
          <cell r="AH1556">
            <v>0</v>
          </cell>
          <cell r="AI1556">
            <v>0</v>
          </cell>
          <cell r="AJ1556">
            <v>0</v>
          </cell>
          <cell r="AK1556">
            <v>0</v>
          </cell>
          <cell r="AL1556">
            <v>0</v>
          </cell>
          <cell r="AM1556">
            <v>0</v>
          </cell>
          <cell r="AN1556">
            <v>0</v>
          </cell>
          <cell r="AO1556">
            <v>0</v>
          </cell>
          <cell r="AP1556">
            <v>0</v>
          </cell>
          <cell r="AQ1556">
            <v>0</v>
          </cell>
          <cell r="AR1556">
            <v>0</v>
          </cell>
          <cell r="AS1556">
            <v>0</v>
          </cell>
          <cell r="AT1556">
            <v>0</v>
          </cell>
        </row>
        <row r="1557">
          <cell r="A1557" t="str">
            <v>ULHP Total ElectricTotal Gas Transportation Revenue</v>
          </cell>
          <cell r="B1557" t="str">
            <v>ULHP Total Electric</v>
          </cell>
          <cell r="C1557" t="str">
            <v>Total Gas Transportation Revenue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  <cell r="X1557">
            <v>0</v>
          </cell>
          <cell r="Y1557">
            <v>0</v>
          </cell>
          <cell r="Z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0</v>
          </cell>
          <cell r="AE1557">
            <v>0</v>
          </cell>
          <cell r="AF1557">
            <v>0</v>
          </cell>
          <cell r="AG1557">
            <v>0</v>
          </cell>
          <cell r="AH1557">
            <v>0</v>
          </cell>
          <cell r="AI1557">
            <v>0</v>
          </cell>
          <cell r="AJ1557">
            <v>0</v>
          </cell>
          <cell r="AK1557">
            <v>0</v>
          </cell>
          <cell r="AL1557">
            <v>0</v>
          </cell>
          <cell r="AM1557">
            <v>0</v>
          </cell>
          <cell r="AN1557">
            <v>0</v>
          </cell>
          <cell r="AO1557">
            <v>0</v>
          </cell>
          <cell r="AP1557">
            <v>0</v>
          </cell>
          <cell r="AQ1557">
            <v>0</v>
          </cell>
          <cell r="AR1557">
            <v>0</v>
          </cell>
          <cell r="AS1557">
            <v>0</v>
          </cell>
          <cell r="AT1557">
            <v>0</v>
          </cell>
        </row>
        <row r="1558">
          <cell r="A1558" t="str">
            <v>ULHP Total ElectricTotal Income Taxes - Above</v>
          </cell>
          <cell r="B1558" t="str">
            <v>ULHP Total Electric</v>
          </cell>
          <cell r="C1558" t="str">
            <v>Total Income Taxes - Above</v>
          </cell>
          <cell r="D1558">
            <v>6454.3495439999997</v>
          </cell>
          <cell r="E1558">
            <v>691.13599999999997</v>
          </cell>
          <cell r="F1558">
            <v>-493.12799999999999</v>
          </cell>
          <cell r="G1558">
            <v>1683.1217469999999</v>
          </cell>
          <cell r="H1558">
            <v>564.9</v>
          </cell>
          <cell r="I1558">
            <v>563.51499999999999</v>
          </cell>
          <cell r="J1558">
            <v>553.60400000000004</v>
          </cell>
          <cell r="K1558">
            <v>0</v>
          </cell>
          <cell r="L1558">
            <v>0</v>
          </cell>
          <cell r="M1558">
            <v>-25.382000000000001</v>
          </cell>
          <cell r="N1558">
            <v>251.124</v>
          </cell>
          <cell r="O1558">
            <v>359.339</v>
          </cell>
          <cell r="P1558">
            <v>-408.91699999999997</v>
          </cell>
          <cell r="Q1558">
            <v>720</v>
          </cell>
          <cell r="R1558">
            <v>-2251.9899999999998</v>
          </cell>
          <cell r="S1558">
            <v>3004.7829999999999</v>
          </cell>
          <cell r="T1558">
            <v>44.369</v>
          </cell>
          <cell r="U1558">
            <v>-760.024</v>
          </cell>
          <cell r="V1558">
            <v>-1426.43</v>
          </cell>
          <cell r="W1558">
            <v>14367.880999999999</v>
          </cell>
          <cell r="X1558">
            <v>-12851.232</v>
          </cell>
          <cell r="Y1558">
            <v>630.10844599999996</v>
          </cell>
          <cell r="Z1558">
            <v>-585.83678499999996</v>
          </cell>
          <cell r="AA1558">
            <v>-149.92555999999999</v>
          </cell>
          <cell r="AB1558">
            <v>-175.08521300000001</v>
          </cell>
          <cell r="AC1558">
            <v>-144.95710299999999</v>
          </cell>
          <cell r="AD1558">
            <v>4.0758450000000002</v>
          </cell>
          <cell r="AE1558">
            <v>-166.383228</v>
          </cell>
          <cell r="AF1558">
            <v>-87.692085000000006</v>
          </cell>
          <cell r="AG1558">
            <v>144.31842900000001</v>
          </cell>
          <cell r="AH1558">
            <v>697.85</v>
          </cell>
          <cell r="AI1558">
            <v>47.075000000000003</v>
          </cell>
          <cell r="AJ1558">
            <v>47.075000000000003</v>
          </cell>
          <cell r="AK1558">
            <v>47.075000000000003</v>
          </cell>
          <cell r="AL1558">
            <v>47.075000000000003</v>
          </cell>
          <cell r="AM1558">
            <v>47.075000000000003</v>
          </cell>
          <cell r="AN1558">
            <v>47.075000000000003</v>
          </cell>
          <cell r="AO1558">
            <v>47.075000000000003</v>
          </cell>
          <cell r="AP1558">
            <v>47.075000000000003</v>
          </cell>
          <cell r="AQ1558">
            <v>47.075000000000003</v>
          </cell>
          <cell r="AR1558">
            <v>47.075000000000003</v>
          </cell>
          <cell r="AS1558">
            <v>47.075000000000003</v>
          </cell>
          <cell r="AT1558">
            <v>47.075000000000003</v>
          </cell>
        </row>
        <row r="1559">
          <cell r="A1559" t="str">
            <v>ULHP Total ElectricTotal Income Taxes - Below</v>
          </cell>
          <cell r="B1559" t="str">
            <v>ULHP Total Electric</v>
          </cell>
          <cell r="C1559" t="str">
            <v>Total Income Taxes - Below</v>
          </cell>
          <cell r="D1559">
            <v>862.47033199999998</v>
          </cell>
          <cell r="E1559">
            <v>1526.3989999999999</v>
          </cell>
          <cell r="F1559">
            <v>0</v>
          </cell>
          <cell r="G1559">
            <v>0</v>
          </cell>
          <cell r="H1559">
            <v>-564.9</v>
          </cell>
          <cell r="I1559">
            <v>-563.51499999999999</v>
          </cell>
          <cell r="J1559">
            <v>-553.60400000000004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</v>
          </cell>
          <cell r="AF1559">
            <v>0</v>
          </cell>
          <cell r="AG1559">
            <v>0</v>
          </cell>
          <cell r="AH1559">
            <v>0</v>
          </cell>
          <cell r="AI1559">
            <v>-47.075000000000003</v>
          </cell>
          <cell r="AJ1559">
            <v>-47.075000000000003</v>
          </cell>
          <cell r="AK1559">
            <v>-47.075000000000003</v>
          </cell>
          <cell r="AL1559">
            <v>-47.075000000000003</v>
          </cell>
          <cell r="AM1559">
            <v>-47.075000000000003</v>
          </cell>
          <cell r="AN1559">
            <v>-47.075000000000003</v>
          </cell>
          <cell r="AO1559">
            <v>-47.075000000000003</v>
          </cell>
          <cell r="AP1559">
            <v>-47.075000000000003</v>
          </cell>
          <cell r="AQ1559">
            <v>-47.075000000000003</v>
          </cell>
          <cell r="AR1559">
            <v>-47.075000000000003</v>
          </cell>
          <cell r="AS1559">
            <v>-47.075000000000003</v>
          </cell>
          <cell r="AT1559">
            <v>-47.075000000000003</v>
          </cell>
        </row>
        <row r="1560">
          <cell r="A1560" t="str">
            <v>ULHP Total ElectricTotal Interest &amp; Other Charges</v>
          </cell>
          <cell r="B1560" t="str">
            <v>ULHP Total Electric</v>
          </cell>
          <cell r="C1560" t="str">
            <v>Total Interest &amp; Other Charges</v>
          </cell>
          <cell r="D1560">
            <v>11678.206091</v>
          </cell>
          <cell r="E1560">
            <v>9582.9650000000001</v>
          </cell>
          <cell r="F1560">
            <v>4274.2290000000003</v>
          </cell>
          <cell r="G1560">
            <v>12701.185960000001</v>
          </cell>
          <cell r="H1560">
            <v>-616.41584</v>
          </cell>
          <cell r="I1560">
            <v>-914.79422</v>
          </cell>
          <cell r="J1560">
            <v>-709.87719000000004</v>
          </cell>
          <cell r="K1560">
            <v>0</v>
          </cell>
          <cell r="L1560">
            <v>0</v>
          </cell>
          <cell r="M1560">
            <v>1753.346</v>
          </cell>
          <cell r="N1560">
            <v>277.27600000000001</v>
          </cell>
          <cell r="O1560">
            <v>275.19200000000001</v>
          </cell>
          <cell r="P1560">
            <v>278.09300000000002</v>
          </cell>
          <cell r="Q1560">
            <v>281.59899999999999</v>
          </cell>
          <cell r="R1560">
            <v>271.31599999999997</v>
          </cell>
          <cell r="S1560">
            <v>279.92599999999999</v>
          </cell>
          <cell r="T1560">
            <v>278.91800000000001</v>
          </cell>
          <cell r="U1560">
            <v>277.27300000000002</v>
          </cell>
          <cell r="V1560">
            <v>301.29000000000002</v>
          </cell>
          <cell r="W1560">
            <v>410.18400000000003</v>
          </cell>
          <cell r="X1560">
            <v>637.87599999999998</v>
          </cell>
          <cell r="Y1560">
            <v>1222.4765359999999</v>
          </cell>
          <cell r="Z1560">
            <v>1070.9633690000001</v>
          </cell>
          <cell r="AA1560">
            <v>1080.8522250000001</v>
          </cell>
          <cell r="AB1560">
            <v>1133.569056</v>
          </cell>
          <cell r="AC1560">
            <v>1184.482857</v>
          </cell>
          <cell r="AD1560">
            <v>1179.8478210000001</v>
          </cell>
          <cell r="AE1560">
            <v>1184.1947560000001</v>
          </cell>
          <cell r="AF1560">
            <v>1190.8597130000001</v>
          </cell>
          <cell r="AG1560">
            <v>1189.819628</v>
          </cell>
          <cell r="AH1560">
            <v>1216.06</v>
          </cell>
          <cell r="AI1560">
            <v>-29.36908</v>
          </cell>
          <cell r="AJ1560">
            <v>-40.581119999999999</v>
          </cell>
          <cell r="AK1560">
            <v>-46.431759999999997</v>
          </cell>
          <cell r="AL1560">
            <v>-55.879600000000003</v>
          </cell>
          <cell r="AM1560">
            <v>-62.720320000000001</v>
          </cell>
          <cell r="AN1560">
            <v>-57.319479999999999</v>
          </cell>
          <cell r="AO1560">
            <v>-52.16574</v>
          </cell>
          <cell r="AP1560">
            <v>-54.549709999999997</v>
          </cell>
          <cell r="AQ1560">
            <v>-54.569800000000001</v>
          </cell>
          <cell r="AR1560">
            <v>-55.863819999999997</v>
          </cell>
          <cell r="AS1560">
            <v>-58.222499999999997</v>
          </cell>
          <cell r="AT1560">
            <v>-48.742910000000002</v>
          </cell>
        </row>
        <row r="1561">
          <cell r="A1561" t="str">
            <v>ULHP Total ElectricTotal Liabilities</v>
          </cell>
          <cell r="B1561" t="str">
            <v>ULHP Total Electric</v>
          </cell>
          <cell r="C1561" t="str">
            <v>Total Liabilities</v>
          </cell>
          <cell r="D1561">
            <v>67104.446567999999</v>
          </cell>
          <cell r="E1561">
            <v>71637.187000000005</v>
          </cell>
          <cell r="F1561">
            <v>93918.53</v>
          </cell>
          <cell r="G1561">
            <v>411215.96</v>
          </cell>
          <cell r="H1561">
            <v>393676.61200000002</v>
          </cell>
          <cell r="I1561">
            <v>397889.766</v>
          </cell>
          <cell r="J1561">
            <v>402360.70299999998</v>
          </cell>
          <cell r="K1561">
            <v>0</v>
          </cell>
          <cell r="L1561">
            <v>0</v>
          </cell>
          <cell r="M1561">
            <v>108160.39200000001</v>
          </cell>
          <cell r="N1561">
            <v>108805.932</v>
          </cell>
          <cell r="O1561">
            <v>109631.44899999999</v>
          </cell>
          <cell r="P1561">
            <v>109225.83100000001</v>
          </cell>
          <cell r="Q1561">
            <v>110109.361</v>
          </cell>
          <cell r="R1561">
            <v>108030.89599999999</v>
          </cell>
          <cell r="S1561">
            <v>94052.572</v>
          </cell>
          <cell r="T1561">
            <v>94345.212</v>
          </cell>
          <cell r="U1561">
            <v>92576.264999999999</v>
          </cell>
          <cell r="V1561">
            <v>93918.53</v>
          </cell>
          <cell r="W1561">
            <v>278168.80099999998</v>
          </cell>
          <cell r="X1561">
            <v>278226.96999999997</v>
          </cell>
          <cell r="Y1561">
            <v>396134.450801</v>
          </cell>
          <cell r="Z1561">
            <v>393348.51203599997</v>
          </cell>
          <cell r="AA1561">
            <v>395313.70674699999</v>
          </cell>
          <cell r="AB1561">
            <v>402450.71058299998</v>
          </cell>
          <cell r="AC1561">
            <v>403745.88490800001</v>
          </cell>
          <cell r="AD1561">
            <v>405722.65516999998</v>
          </cell>
          <cell r="AE1561">
            <v>403015.57170199999</v>
          </cell>
          <cell r="AF1561">
            <v>403826.13355700002</v>
          </cell>
          <cell r="AG1561">
            <v>403637.59194800002</v>
          </cell>
          <cell r="AH1561">
            <v>411215.96</v>
          </cell>
          <cell r="AI1561">
            <v>430198.79784999997</v>
          </cell>
          <cell r="AJ1561">
            <v>398386.73133899999</v>
          </cell>
          <cell r="AK1561">
            <v>390812.17499999999</v>
          </cell>
          <cell r="AL1561">
            <v>391210.50300000003</v>
          </cell>
          <cell r="AM1561">
            <v>391608.50099999999</v>
          </cell>
          <cell r="AN1561">
            <v>392006.179</v>
          </cell>
          <cell r="AO1561">
            <v>420400.18543900002</v>
          </cell>
          <cell r="AP1561">
            <v>420728.49921899999</v>
          </cell>
          <cell r="AQ1561">
            <v>394099.70932800003</v>
          </cell>
          <cell r="AR1561">
            <v>393593.63199999998</v>
          </cell>
          <cell r="AS1561">
            <v>393989.66</v>
          </cell>
          <cell r="AT1561">
            <v>393676.61200000002</v>
          </cell>
        </row>
        <row r="1562">
          <cell r="A1562" t="str">
            <v>ULHP Total ElectricTotal Liabilities and Shareholder's Equity</v>
          </cell>
          <cell r="B1562" t="str">
            <v>ULHP Total Electric</v>
          </cell>
          <cell r="C1562" t="str">
            <v>Total Liabilities and Shareholder's Equity</v>
          </cell>
          <cell r="D1562">
            <v>256460.58126800001</v>
          </cell>
          <cell r="E1562">
            <v>264149.03200000001</v>
          </cell>
          <cell r="F1562">
            <v>211793.13</v>
          </cell>
          <cell r="G1562">
            <v>637271.35</v>
          </cell>
          <cell r="H1562">
            <v>675752.66363099997</v>
          </cell>
          <cell r="I1562">
            <v>736162.49174700002</v>
          </cell>
          <cell r="J1562">
            <v>794454.93292799999</v>
          </cell>
          <cell r="K1562">
            <v>0</v>
          </cell>
          <cell r="L1562">
            <v>0</v>
          </cell>
          <cell r="M1562">
            <v>212898.22200000001</v>
          </cell>
          <cell r="N1562">
            <v>214018.03200000001</v>
          </cell>
          <cell r="O1562">
            <v>214887.86499999999</v>
          </cell>
          <cell r="P1562">
            <v>215614.06599999999</v>
          </cell>
          <cell r="Q1562">
            <v>216321.72099999999</v>
          </cell>
          <cell r="R1562">
            <v>217511.47</v>
          </cell>
          <cell r="S1562">
            <v>201014.799</v>
          </cell>
          <cell r="T1562">
            <v>202836.16202300001</v>
          </cell>
          <cell r="U1562">
            <v>204172.85399999999</v>
          </cell>
          <cell r="V1562">
            <v>211793.13</v>
          </cell>
          <cell r="W1562">
            <v>610006.34299999999</v>
          </cell>
          <cell r="X1562">
            <v>622416.69796000002</v>
          </cell>
          <cell r="Y1562">
            <v>632332.02995400003</v>
          </cell>
          <cell r="Z1562">
            <v>629469.80858800001</v>
          </cell>
          <cell r="AA1562">
            <v>636911.04553</v>
          </cell>
          <cell r="AB1562">
            <v>642369.09923599998</v>
          </cell>
          <cell r="AC1562">
            <v>642682.99997799995</v>
          </cell>
          <cell r="AD1562">
            <v>642084.42634300003</v>
          </cell>
          <cell r="AE1562">
            <v>638939.04404800001</v>
          </cell>
          <cell r="AF1562">
            <v>639760.71590299997</v>
          </cell>
          <cell r="AG1562">
            <v>638879.180803</v>
          </cell>
          <cell r="AH1562">
            <v>637271.35</v>
          </cell>
          <cell r="AI1562">
            <v>661160.65813600004</v>
          </cell>
          <cell r="AJ1562">
            <v>634225.05805899994</v>
          </cell>
          <cell r="AK1562">
            <v>631955.25534200005</v>
          </cell>
          <cell r="AL1562">
            <v>635017.13491599995</v>
          </cell>
          <cell r="AM1562">
            <v>636174.35629899998</v>
          </cell>
          <cell r="AN1562">
            <v>642419.62087700004</v>
          </cell>
          <cell r="AO1562">
            <v>679202.87815500004</v>
          </cell>
          <cell r="AP1562">
            <v>688092.89533800003</v>
          </cell>
          <cell r="AQ1562">
            <v>665019.11769800005</v>
          </cell>
          <cell r="AR1562">
            <v>667123.569823</v>
          </cell>
          <cell r="AS1562">
            <v>671039.31175400002</v>
          </cell>
          <cell r="AT1562">
            <v>675752.66363099997</v>
          </cell>
        </row>
        <row r="1563">
          <cell r="A1563" t="str">
            <v>ULHP Total ElectricTotal Long-Term Debt</v>
          </cell>
          <cell r="B1563" t="str">
            <v>ULHP Total Electric</v>
          </cell>
          <cell r="C1563" t="str">
            <v>Total Long-Term Debt</v>
          </cell>
          <cell r="D1563">
            <v>54684.617187999997</v>
          </cell>
          <cell r="E1563">
            <v>94339.672000000006</v>
          </cell>
          <cell r="F1563">
            <v>54460.52</v>
          </cell>
          <cell r="G1563">
            <v>160973.64000000001</v>
          </cell>
          <cell r="H1563">
            <v>160154.37</v>
          </cell>
          <cell r="I1563">
            <v>159185.1</v>
          </cell>
          <cell r="J1563">
            <v>157889.12</v>
          </cell>
          <cell r="K1563">
            <v>0</v>
          </cell>
          <cell r="L1563">
            <v>0</v>
          </cell>
          <cell r="M1563">
            <v>52738.46</v>
          </cell>
          <cell r="N1563">
            <v>52658.027000000002</v>
          </cell>
          <cell r="O1563">
            <v>52536.171000000002</v>
          </cell>
          <cell r="P1563">
            <v>52452.478000000003</v>
          </cell>
          <cell r="Q1563">
            <v>52505.394</v>
          </cell>
          <cell r="R1563">
            <v>52452.192999999999</v>
          </cell>
          <cell r="S1563">
            <v>52398.745000000003</v>
          </cell>
          <cell r="T1563">
            <v>52345.046999999999</v>
          </cell>
          <cell r="U1563">
            <v>52291.099000000002</v>
          </cell>
          <cell r="V1563">
            <v>54460.52</v>
          </cell>
          <cell r="W1563">
            <v>54401.830999999998</v>
          </cell>
          <cell r="X1563">
            <v>54336.858</v>
          </cell>
          <cell r="Y1563">
            <v>168886.86856100001</v>
          </cell>
          <cell r="Z1563">
            <v>161351.600733</v>
          </cell>
          <cell r="AA1563">
            <v>161305.35248900001</v>
          </cell>
          <cell r="AB1563">
            <v>161258.82410100001</v>
          </cell>
          <cell r="AC1563">
            <v>161212.014043</v>
          </cell>
          <cell r="AD1563">
            <v>161164.91953399999</v>
          </cell>
          <cell r="AE1563">
            <v>161117.53837600001</v>
          </cell>
          <cell r="AF1563">
            <v>161069.86772800001</v>
          </cell>
          <cell r="AG1563">
            <v>161021.90594600001</v>
          </cell>
          <cell r="AH1563">
            <v>160973.64000000001</v>
          </cell>
          <cell r="AI1563">
            <v>160907.14000000001</v>
          </cell>
          <cell r="AJ1563">
            <v>160840.32999999999</v>
          </cell>
          <cell r="AK1563">
            <v>160773.19</v>
          </cell>
          <cell r="AL1563">
            <v>160705.74</v>
          </cell>
          <cell r="AM1563">
            <v>160637.96</v>
          </cell>
          <cell r="AN1563">
            <v>160569.85999999999</v>
          </cell>
          <cell r="AO1563">
            <v>160501.43</v>
          </cell>
          <cell r="AP1563">
            <v>160432.68</v>
          </cell>
          <cell r="AQ1563">
            <v>160363.60999999999</v>
          </cell>
          <cell r="AR1563">
            <v>160294.20000000001</v>
          </cell>
          <cell r="AS1563">
            <v>160224.45000000001</v>
          </cell>
          <cell r="AT1563">
            <v>160154.37</v>
          </cell>
        </row>
        <row r="1564">
          <cell r="A1564" t="str">
            <v>ULHP Total ElectricTotal Non-Current Liabilities</v>
          </cell>
          <cell r="B1564" t="str">
            <v>ULHP Total Electric</v>
          </cell>
          <cell r="C1564" t="str">
            <v>Total Non-Current Liabilities</v>
          </cell>
          <cell r="D1564">
            <v>-21033.794153999999</v>
          </cell>
          <cell r="E1564">
            <v>13748.195</v>
          </cell>
          <cell r="F1564">
            <v>84622.89</v>
          </cell>
          <cell r="G1564">
            <v>284654.96999999997</v>
          </cell>
          <cell r="H1564">
            <v>283090.75199999998</v>
          </cell>
          <cell r="I1564">
            <v>281391.87800000003</v>
          </cell>
          <cell r="J1564">
            <v>279485.68699999998</v>
          </cell>
          <cell r="K1564">
            <v>0</v>
          </cell>
          <cell r="L1564">
            <v>0</v>
          </cell>
          <cell r="M1564">
            <v>101867.955</v>
          </cell>
          <cell r="N1564">
            <v>103890.58199999999</v>
          </cell>
          <cell r="O1564">
            <v>102164.853</v>
          </cell>
          <cell r="P1564">
            <v>102298.372</v>
          </cell>
          <cell r="Q1564">
            <v>102804.53599999999</v>
          </cell>
          <cell r="R1564">
            <v>99424.558999999994</v>
          </cell>
          <cell r="S1564">
            <v>84040.607000000004</v>
          </cell>
          <cell r="T1564">
            <v>84235.275999999998</v>
          </cell>
          <cell r="U1564">
            <v>85673.334000000003</v>
          </cell>
          <cell r="V1564">
            <v>84622.89</v>
          </cell>
          <cell r="W1564">
            <v>177364.50700000001</v>
          </cell>
          <cell r="X1564">
            <v>180156.788</v>
          </cell>
          <cell r="Y1564">
            <v>294524.2708</v>
          </cell>
          <cell r="Z1564">
            <v>286750.13504199998</v>
          </cell>
          <cell r="AA1564">
            <v>286487.91944799997</v>
          </cell>
          <cell r="AB1564">
            <v>286221.08071100002</v>
          </cell>
          <cell r="AC1564">
            <v>285954.09780300001</v>
          </cell>
          <cell r="AD1564">
            <v>285687.43569399999</v>
          </cell>
          <cell r="AE1564">
            <v>285428.18325499998</v>
          </cell>
          <cell r="AF1564">
            <v>285174.22156699997</v>
          </cell>
          <cell r="AG1564">
            <v>284912.51916600001</v>
          </cell>
          <cell r="AH1564">
            <v>284654.96999999997</v>
          </cell>
          <cell r="AI1564">
            <v>284526.391</v>
          </cell>
          <cell r="AJ1564">
            <v>284397.50199999998</v>
          </cell>
          <cell r="AK1564">
            <v>284268.28399999999</v>
          </cell>
          <cell r="AL1564">
            <v>284138.755</v>
          </cell>
          <cell r="AM1564">
            <v>284008.89600000001</v>
          </cell>
          <cell r="AN1564">
            <v>283878.717</v>
          </cell>
          <cell r="AO1564">
            <v>283748.20799999998</v>
          </cell>
          <cell r="AP1564">
            <v>283617.37900000002</v>
          </cell>
          <cell r="AQ1564">
            <v>283486.23100000003</v>
          </cell>
          <cell r="AR1564">
            <v>283354.74200000003</v>
          </cell>
          <cell r="AS1564">
            <v>283222.913</v>
          </cell>
          <cell r="AT1564">
            <v>283090.75199999998</v>
          </cell>
        </row>
        <row r="1565">
          <cell r="A1565" t="str">
            <v>ULHP Total ElectricTotal Operating Expenses (Utility Only)</v>
          </cell>
          <cell r="B1565" t="str">
            <v>ULHP Total Electric</v>
          </cell>
          <cell r="C1565" t="str">
            <v>Total Operating Expenses (Utility Only)</v>
          </cell>
          <cell r="D1565">
            <v>205839.821842</v>
          </cell>
          <cell r="E1565">
            <v>216170.56599999999</v>
          </cell>
          <cell r="F1565">
            <v>227148.785</v>
          </cell>
          <cell r="G1565">
            <v>231876.548973</v>
          </cell>
          <cell r="H1565">
            <v>252203.31045799999</v>
          </cell>
          <cell r="I1565">
            <v>251560.315779</v>
          </cell>
          <cell r="J1565">
            <v>261038.187641</v>
          </cell>
          <cell r="K1565">
            <v>0</v>
          </cell>
          <cell r="L1565">
            <v>0</v>
          </cell>
          <cell r="M1565">
            <v>53334.464</v>
          </cell>
          <cell r="N1565">
            <v>16001.848</v>
          </cell>
          <cell r="O1565">
            <v>16866.771000000001</v>
          </cell>
          <cell r="P1565">
            <v>21934.024000000001</v>
          </cell>
          <cell r="Q1565">
            <v>22725.013999999999</v>
          </cell>
          <cell r="R1565">
            <v>23353.843000000001</v>
          </cell>
          <cell r="S1565">
            <v>18320.542000000001</v>
          </cell>
          <cell r="T1565">
            <v>17282.912</v>
          </cell>
          <cell r="U1565">
            <v>15798.867</v>
          </cell>
          <cell r="V1565">
            <v>21530.5</v>
          </cell>
          <cell r="W1565">
            <v>18105.591</v>
          </cell>
          <cell r="X1565">
            <v>18776.564999999999</v>
          </cell>
          <cell r="Y1565">
            <v>18568.184174000002</v>
          </cell>
          <cell r="Z1565">
            <v>21200.840504</v>
          </cell>
          <cell r="AA1565">
            <v>17852.777532</v>
          </cell>
          <cell r="AB1565">
            <v>20450.816937</v>
          </cell>
          <cell r="AC1565">
            <v>22061.247293</v>
          </cell>
          <cell r="AD1565">
            <v>22289.086222000002</v>
          </cell>
          <cell r="AE1565">
            <v>18522.548857999998</v>
          </cell>
          <cell r="AF1565">
            <v>17724.618315</v>
          </cell>
          <cell r="AG1565">
            <v>17705.643137999999</v>
          </cell>
          <cell r="AH1565">
            <v>18618.63</v>
          </cell>
          <cell r="AI1565">
            <v>21180.487889</v>
          </cell>
          <cell r="AJ1565">
            <v>19157.696287999999</v>
          </cell>
          <cell r="AK1565">
            <v>22131.761987000002</v>
          </cell>
          <cell r="AL1565">
            <v>24016.655460000002</v>
          </cell>
          <cell r="AM1565">
            <v>20892.823106</v>
          </cell>
          <cell r="AN1565">
            <v>21302.870144</v>
          </cell>
          <cell r="AO1565">
            <v>23024.307336999998</v>
          </cell>
          <cell r="AP1565">
            <v>23261.410814999999</v>
          </cell>
          <cell r="AQ1565">
            <v>19613.541428</v>
          </cell>
          <cell r="AR1565">
            <v>18688.388209000001</v>
          </cell>
          <cell r="AS1565">
            <v>18875.552922999999</v>
          </cell>
          <cell r="AT1565">
            <v>20057.814870999999</v>
          </cell>
        </row>
        <row r="1566">
          <cell r="A1566" t="str">
            <v>ULHP Total ElectricTotal Operating Revenues</v>
          </cell>
          <cell r="B1566" t="str">
            <v>ULHP Total Electric</v>
          </cell>
          <cell r="C1566" t="str">
            <v>Total Operating Revenues</v>
          </cell>
          <cell r="D1566">
            <v>222081.38408300001</v>
          </cell>
          <cell r="E1566">
            <v>230068.37899999999</v>
          </cell>
          <cell r="F1566">
            <v>239910.57399999999</v>
          </cell>
          <cell r="G1566">
            <v>249137.60543200001</v>
          </cell>
          <cell r="H1566">
            <v>307236.12894199998</v>
          </cell>
          <cell r="I1566">
            <v>306473.18348000001</v>
          </cell>
          <cell r="J1566">
            <v>313768.39802899997</v>
          </cell>
          <cell r="K1566">
            <v>0</v>
          </cell>
          <cell r="L1566">
            <v>0</v>
          </cell>
          <cell r="M1566">
            <v>54720.464</v>
          </cell>
          <cell r="N1566">
            <v>16560.833999999999</v>
          </cell>
          <cell r="O1566">
            <v>17708.881000000001</v>
          </cell>
          <cell r="P1566">
            <v>22337.758999999998</v>
          </cell>
          <cell r="Q1566">
            <v>24630.416000000001</v>
          </cell>
          <cell r="R1566">
            <v>25042.958999999999</v>
          </cell>
          <cell r="S1566">
            <v>21925.723000000002</v>
          </cell>
          <cell r="T1566">
            <v>18102.171999999999</v>
          </cell>
          <cell r="U1566">
            <v>17419.236000000001</v>
          </cell>
          <cell r="V1566">
            <v>21462.13</v>
          </cell>
          <cell r="W1566">
            <v>23689.752</v>
          </cell>
          <cell r="X1566">
            <v>21268.986000000001</v>
          </cell>
          <cell r="Y1566">
            <v>21923.686685000001</v>
          </cell>
          <cell r="Z1566">
            <v>17906.081578000001</v>
          </cell>
          <cell r="AA1566">
            <v>18808.006474999998</v>
          </cell>
          <cell r="AB1566">
            <v>21584.000227</v>
          </cell>
          <cell r="AC1566">
            <v>23320.087092999998</v>
          </cell>
          <cell r="AD1566">
            <v>24457.486093</v>
          </cell>
          <cell r="AE1566">
            <v>19407.824092999999</v>
          </cell>
          <cell r="AF1566">
            <v>18441.997093000002</v>
          </cell>
          <cell r="AG1566">
            <v>18207.558093</v>
          </cell>
          <cell r="AH1566">
            <v>20122.14</v>
          </cell>
          <cell r="AI1566">
            <v>26033.970784000001</v>
          </cell>
          <cell r="AJ1566">
            <v>23983.262130999999</v>
          </cell>
          <cell r="AK1566">
            <v>27380.17453</v>
          </cell>
          <cell r="AL1566">
            <v>26616.091514</v>
          </cell>
          <cell r="AM1566">
            <v>21584.392043</v>
          </cell>
          <cell r="AN1566">
            <v>27078.466367000001</v>
          </cell>
          <cell r="AO1566">
            <v>31328.973101</v>
          </cell>
          <cell r="AP1566">
            <v>31717.725063000002</v>
          </cell>
          <cell r="AQ1566">
            <v>23064.28241</v>
          </cell>
          <cell r="AR1566">
            <v>21192.392943999999</v>
          </cell>
          <cell r="AS1566">
            <v>22292.891903</v>
          </cell>
          <cell r="AT1566">
            <v>24963.506151000001</v>
          </cell>
        </row>
        <row r="1567">
          <cell r="A1567" t="str">
            <v>ULHP Total ElectricTotal Other Assets</v>
          </cell>
          <cell r="B1567" t="str">
            <v>ULHP Total Electric</v>
          </cell>
          <cell r="C1567" t="str">
            <v>Total Other Assets</v>
          </cell>
          <cell r="D1567">
            <v>24618.934204000001</v>
          </cell>
          <cell r="E1567">
            <v>20965.457999999999</v>
          </cell>
          <cell r="F1567">
            <v>3702.4</v>
          </cell>
          <cell r="G1567">
            <v>6563.48</v>
          </cell>
          <cell r="H1567">
            <v>6563.4759999999997</v>
          </cell>
          <cell r="I1567">
            <v>6563.4759999999997</v>
          </cell>
          <cell r="J1567">
            <v>6563.4759999999997</v>
          </cell>
          <cell r="K1567">
            <v>0</v>
          </cell>
          <cell r="L1567">
            <v>0</v>
          </cell>
          <cell r="M1567">
            <v>2879.6289999999999</v>
          </cell>
          <cell r="N1567">
            <v>2983.7289999999998</v>
          </cell>
          <cell r="O1567">
            <v>2993.9389999999999</v>
          </cell>
          <cell r="P1567">
            <v>2812.2109999999998</v>
          </cell>
          <cell r="Q1567">
            <v>2843.9079999999999</v>
          </cell>
          <cell r="R1567">
            <v>2920.0369999999998</v>
          </cell>
          <cell r="S1567">
            <v>3360.8539999999998</v>
          </cell>
          <cell r="T1567">
            <v>3446.7469999999998</v>
          </cell>
          <cell r="U1567">
            <v>3502.2060000000001</v>
          </cell>
          <cell r="V1567">
            <v>3702.4</v>
          </cell>
          <cell r="W1567">
            <v>3912.4079999999999</v>
          </cell>
          <cell r="X1567">
            <v>4746.8810000000003</v>
          </cell>
          <cell r="Y1567">
            <v>5825.8523400000004</v>
          </cell>
          <cell r="Z1567">
            <v>6220.5229200000003</v>
          </cell>
          <cell r="AA1567">
            <v>6307.3916300000001</v>
          </cell>
          <cell r="AB1567">
            <v>6366.2606999999998</v>
          </cell>
          <cell r="AC1567">
            <v>6375.1281300000001</v>
          </cell>
          <cell r="AD1567">
            <v>6372.9968399999998</v>
          </cell>
          <cell r="AE1567">
            <v>6394.86427</v>
          </cell>
          <cell r="AF1567">
            <v>6473.7333399999998</v>
          </cell>
          <cell r="AG1567">
            <v>6545.6024100000004</v>
          </cell>
          <cell r="AH1567">
            <v>6563.48</v>
          </cell>
          <cell r="AI1567">
            <v>6507.8130000000001</v>
          </cell>
          <cell r="AJ1567">
            <v>6478.1459999999997</v>
          </cell>
          <cell r="AK1567">
            <v>6475.4790000000003</v>
          </cell>
          <cell r="AL1567">
            <v>6507.8119999999999</v>
          </cell>
          <cell r="AM1567">
            <v>6559.1450000000004</v>
          </cell>
          <cell r="AN1567">
            <v>6582.4780000000001</v>
          </cell>
          <cell r="AO1567">
            <v>6554.8109999999997</v>
          </cell>
          <cell r="AP1567">
            <v>6516.1440000000002</v>
          </cell>
          <cell r="AQ1567">
            <v>6500.4769999999999</v>
          </cell>
          <cell r="AR1567">
            <v>6543.81</v>
          </cell>
          <cell r="AS1567">
            <v>6580.143</v>
          </cell>
          <cell r="AT1567">
            <v>6563.4759999999997</v>
          </cell>
        </row>
        <row r="1568">
          <cell r="A1568" t="str">
            <v>ULHP Total ElectricTotal Other Income / (Expenses) Net (Utility)</v>
          </cell>
          <cell r="B1568" t="str">
            <v>ULHP Total Electric</v>
          </cell>
          <cell r="C1568" t="str">
            <v>Total Other Income / (Expenses) Net (Utility)</v>
          </cell>
          <cell r="D1568">
            <v>2682.6561550000001</v>
          </cell>
          <cell r="E1568">
            <v>-646.57799999999997</v>
          </cell>
          <cell r="F1568">
            <v>923.12199999999996</v>
          </cell>
          <cell r="G1568">
            <v>442.71181999999999</v>
          </cell>
          <cell r="H1568">
            <v>936.32730600000002</v>
          </cell>
          <cell r="I1568">
            <v>932.52719500000001</v>
          </cell>
          <cell r="J1568">
            <v>935.02060200000005</v>
          </cell>
          <cell r="K1568">
            <v>0</v>
          </cell>
          <cell r="L1568">
            <v>0</v>
          </cell>
          <cell r="M1568">
            <v>835.97900000000004</v>
          </cell>
          <cell r="N1568">
            <v>16.972000000000001</v>
          </cell>
          <cell r="O1568">
            <v>24.431999999999999</v>
          </cell>
          <cell r="P1568">
            <v>22.623000000000001</v>
          </cell>
          <cell r="Q1568">
            <v>17.111000000000001</v>
          </cell>
          <cell r="R1568">
            <v>-12.384</v>
          </cell>
          <cell r="S1568">
            <v>12.962999999999999</v>
          </cell>
          <cell r="T1568">
            <v>9.5920000000000005</v>
          </cell>
          <cell r="U1568">
            <v>-25.425999999999998</v>
          </cell>
          <cell r="V1568">
            <v>21.26</v>
          </cell>
          <cell r="W1568">
            <v>15.129</v>
          </cell>
          <cell r="X1568">
            <v>-5.2379999999999995</v>
          </cell>
          <cell r="Y1568">
            <v>-15.67005</v>
          </cell>
          <cell r="Z1568">
            <v>-16.354990000000001</v>
          </cell>
          <cell r="AA1568">
            <v>53.458649999999999</v>
          </cell>
          <cell r="AB1568">
            <v>53.155529999999999</v>
          </cell>
          <cell r="AC1568">
            <v>61.080060000000003</v>
          </cell>
          <cell r="AD1568">
            <v>53.481290000000001</v>
          </cell>
          <cell r="AE1568">
            <v>53.682180000000002</v>
          </cell>
          <cell r="AF1568">
            <v>54.375369999999997</v>
          </cell>
          <cell r="AG1568">
            <v>53.212780000000002</v>
          </cell>
          <cell r="AH1568">
            <v>82.4</v>
          </cell>
          <cell r="AI1568">
            <v>70.693309999999997</v>
          </cell>
          <cell r="AJ1568">
            <v>57.394472</v>
          </cell>
          <cell r="AK1568">
            <v>56.984318999999999</v>
          </cell>
          <cell r="AL1568">
            <v>55.310918999999998</v>
          </cell>
          <cell r="AM1568">
            <v>52.009126000000002</v>
          </cell>
          <cell r="AN1568">
            <v>61.745876000000003</v>
          </cell>
          <cell r="AO1568">
            <v>79.494335000000007</v>
          </cell>
          <cell r="AP1568">
            <v>97.914445999999998</v>
          </cell>
          <cell r="AQ1568">
            <v>96.776466999999997</v>
          </cell>
          <cell r="AR1568">
            <v>97.735900000000001</v>
          </cell>
          <cell r="AS1568">
            <v>91.227451000000002</v>
          </cell>
          <cell r="AT1568">
            <v>119.04068700000001</v>
          </cell>
        </row>
        <row r="1569">
          <cell r="A1569" t="str">
            <v>ULHP Total ElectricTotal Other Operating Revenue</v>
          </cell>
          <cell r="B1569" t="str">
            <v>ULHP Total Electric</v>
          </cell>
          <cell r="C1569" t="str">
            <v>Total Other Operating Revenue</v>
          </cell>
          <cell r="D1569">
            <v>0</v>
          </cell>
          <cell r="E1569">
            <v>0</v>
          </cell>
          <cell r="F1569">
            <v>4.8710000000000004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24.931000000000001</v>
          </cell>
          <cell r="R1569">
            <v>-20.059999999999999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  <cell r="X1569">
            <v>0</v>
          </cell>
          <cell r="Y1569">
            <v>0</v>
          </cell>
          <cell r="Z1569">
            <v>0</v>
          </cell>
          <cell r="AA1569">
            <v>0</v>
          </cell>
          <cell r="AB1569">
            <v>0</v>
          </cell>
          <cell r="AC1569">
            <v>0</v>
          </cell>
          <cell r="AD1569">
            <v>0</v>
          </cell>
          <cell r="AE1569">
            <v>0</v>
          </cell>
          <cell r="AF1569">
            <v>0</v>
          </cell>
          <cell r="AG1569">
            <v>0</v>
          </cell>
          <cell r="AH1569">
            <v>0</v>
          </cell>
          <cell r="AI1569">
            <v>0</v>
          </cell>
          <cell r="AJ1569">
            <v>0</v>
          </cell>
          <cell r="AK1569">
            <v>0</v>
          </cell>
          <cell r="AL1569">
            <v>0</v>
          </cell>
          <cell r="AM1569">
            <v>0</v>
          </cell>
          <cell r="AN1569">
            <v>0</v>
          </cell>
          <cell r="AO1569">
            <v>0</v>
          </cell>
          <cell r="AP1569">
            <v>0</v>
          </cell>
          <cell r="AQ1569">
            <v>0</v>
          </cell>
          <cell r="AR1569">
            <v>0</v>
          </cell>
          <cell r="AS1569">
            <v>0</v>
          </cell>
          <cell r="AT1569">
            <v>0</v>
          </cell>
        </row>
        <row r="1570">
          <cell r="A1570" t="str">
            <v>ULHP Total ElectricTotal Paid in Capital</v>
          </cell>
          <cell r="B1570" t="str">
            <v>ULHP Total Electric</v>
          </cell>
          <cell r="C1570" t="str">
            <v>Total Paid in Capital</v>
          </cell>
          <cell r="D1570">
            <v>23541.228515999999</v>
          </cell>
          <cell r="E1570">
            <v>23455.361000000001</v>
          </cell>
          <cell r="F1570">
            <v>12015.34</v>
          </cell>
          <cell r="G1570">
            <v>116473.11</v>
          </cell>
          <cell r="H1570">
            <v>116473.11</v>
          </cell>
          <cell r="I1570">
            <v>116473.11</v>
          </cell>
          <cell r="J1570">
            <v>116473.11</v>
          </cell>
          <cell r="K1570">
            <v>0</v>
          </cell>
          <cell r="L1570">
            <v>0</v>
          </cell>
          <cell r="M1570">
            <v>11861.376</v>
          </cell>
          <cell r="N1570">
            <v>11861.376</v>
          </cell>
          <cell r="O1570">
            <v>11861.376</v>
          </cell>
          <cell r="P1570">
            <v>11861.376</v>
          </cell>
          <cell r="Q1570">
            <v>11861.376</v>
          </cell>
          <cell r="R1570">
            <v>11861.376</v>
          </cell>
          <cell r="S1570">
            <v>11861.376</v>
          </cell>
          <cell r="T1570">
            <v>11861.376</v>
          </cell>
          <cell r="U1570">
            <v>12015.341</v>
          </cell>
          <cell r="V1570">
            <v>12015.34</v>
          </cell>
          <cell r="W1570">
            <v>120526.76700000001</v>
          </cell>
          <cell r="X1570">
            <v>116473.114</v>
          </cell>
          <cell r="Y1570">
            <v>116473.114</v>
          </cell>
          <cell r="Z1570">
            <v>116473.114</v>
          </cell>
          <cell r="AA1570">
            <v>116473.114</v>
          </cell>
          <cell r="AB1570">
            <v>116473.114</v>
          </cell>
          <cell r="AC1570">
            <v>116473.114</v>
          </cell>
          <cell r="AD1570">
            <v>116473.114</v>
          </cell>
          <cell r="AE1570">
            <v>116473.114</v>
          </cell>
          <cell r="AF1570">
            <v>116473.114</v>
          </cell>
          <cell r="AG1570">
            <v>116473.114</v>
          </cell>
          <cell r="AH1570">
            <v>116473.11</v>
          </cell>
          <cell r="AI1570">
            <v>116473.11</v>
          </cell>
          <cell r="AJ1570">
            <v>116473.11</v>
          </cell>
          <cell r="AK1570">
            <v>116473.11</v>
          </cell>
          <cell r="AL1570">
            <v>116473.11</v>
          </cell>
          <cell r="AM1570">
            <v>116473.11</v>
          </cell>
          <cell r="AN1570">
            <v>116473.11</v>
          </cell>
          <cell r="AO1570">
            <v>116473.11</v>
          </cell>
          <cell r="AP1570">
            <v>116473.11</v>
          </cell>
          <cell r="AQ1570">
            <v>116473.11</v>
          </cell>
          <cell r="AR1570">
            <v>116473.11</v>
          </cell>
          <cell r="AS1570">
            <v>116473.11</v>
          </cell>
          <cell r="AT1570">
            <v>116473.11</v>
          </cell>
        </row>
        <row r="1571">
          <cell r="A1571" t="str">
            <v>ULHP Total ElectricTotal Plant In Service</v>
          </cell>
          <cell r="B1571" t="str">
            <v>ULHP Total Electric</v>
          </cell>
          <cell r="C1571" t="str">
            <v>Total Plant In Service</v>
          </cell>
          <cell r="D1571">
            <v>326552.25</v>
          </cell>
          <cell r="E1571">
            <v>327471.75099999999</v>
          </cell>
          <cell r="F1571">
            <v>322001.36</v>
          </cell>
          <cell r="G1571">
            <v>1118439.22</v>
          </cell>
          <cell r="H1571">
            <v>1142606.7292800001</v>
          </cell>
          <cell r="I1571">
            <v>1177006.0911600001</v>
          </cell>
          <cell r="J1571">
            <v>1198828.8374399999</v>
          </cell>
          <cell r="K1571">
            <v>0</v>
          </cell>
          <cell r="L1571">
            <v>0</v>
          </cell>
          <cell r="M1571">
            <v>308006.90899999999</v>
          </cell>
          <cell r="N1571">
            <v>308854.54599999997</v>
          </cell>
          <cell r="O1571">
            <v>308900.69500000001</v>
          </cell>
          <cell r="P1571">
            <v>312777.34299999999</v>
          </cell>
          <cell r="Q1571">
            <v>313383.86</v>
          </cell>
          <cell r="R1571">
            <v>313707.57799999998</v>
          </cell>
          <cell r="S1571">
            <v>314678.72899999999</v>
          </cell>
          <cell r="T1571">
            <v>316415.31400000001</v>
          </cell>
          <cell r="U1571">
            <v>318277.478</v>
          </cell>
          <cell r="V1571">
            <v>322001.36</v>
          </cell>
          <cell r="W1571">
            <v>1069445.9469999999</v>
          </cell>
          <cell r="X1571">
            <v>1071925.247</v>
          </cell>
          <cell r="Y1571">
            <v>1073163.49973</v>
          </cell>
          <cell r="Z1571">
            <v>1074272.0371399999</v>
          </cell>
          <cell r="AA1571">
            <v>1076941.2632899999</v>
          </cell>
          <cell r="AB1571">
            <v>1098643.3688999999</v>
          </cell>
          <cell r="AC1571">
            <v>1099948.71431</v>
          </cell>
          <cell r="AD1571">
            <v>1101057.88607</v>
          </cell>
          <cell r="AE1571">
            <v>1102332.7472099999</v>
          </cell>
          <cell r="AF1571">
            <v>1105123.04097</v>
          </cell>
          <cell r="AG1571">
            <v>1108364.82311</v>
          </cell>
          <cell r="AH1571">
            <v>1118439.22</v>
          </cell>
          <cell r="AI1571">
            <v>1119474.00511</v>
          </cell>
          <cell r="AJ1571">
            <v>1120377.65784</v>
          </cell>
          <cell r="AK1571">
            <v>1121411.4339600001</v>
          </cell>
          <cell r="AL1571">
            <v>1122599.1956</v>
          </cell>
          <cell r="AM1571">
            <v>1124274.4400599999</v>
          </cell>
          <cell r="AN1571">
            <v>1128601.0793900001</v>
          </cell>
          <cell r="AO1571">
            <v>1129720.1515800001</v>
          </cell>
          <cell r="AP1571">
            <v>1130846.53153</v>
          </cell>
          <cell r="AQ1571">
            <v>1132692.5985099999</v>
          </cell>
          <cell r="AR1571">
            <v>1134095.5872299999</v>
          </cell>
          <cell r="AS1571">
            <v>1136392.5873100001</v>
          </cell>
          <cell r="AT1571">
            <v>1142606.7292800001</v>
          </cell>
        </row>
        <row r="1572">
          <cell r="A1572" t="str">
            <v>ULHP Total ElectricTotal Preferred Stock</v>
          </cell>
          <cell r="B1572" t="str">
            <v>ULHP Total Electric</v>
          </cell>
          <cell r="C1572" t="str">
            <v>Total Preferred Stock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>
            <v>0</v>
          </cell>
          <cell r="AI1572">
            <v>0</v>
          </cell>
          <cell r="AJ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O1572">
            <v>0</v>
          </cell>
          <cell r="AP1572">
            <v>0</v>
          </cell>
          <cell r="AQ1572">
            <v>0</v>
          </cell>
          <cell r="AR1572">
            <v>0</v>
          </cell>
          <cell r="AS1572">
            <v>0</v>
          </cell>
          <cell r="AT1572">
            <v>0</v>
          </cell>
        </row>
        <row r="1573">
          <cell r="A1573" t="str">
            <v>ULHP Total ElectricTotal Regulated Gas Revenue (Firm Sales)</v>
          </cell>
          <cell r="B1573" t="str">
            <v>ULHP Total Electric</v>
          </cell>
          <cell r="C1573" t="str">
            <v>Total Regulated Gas Revenue (Firm Sales)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C1573">
            <v>0</v>
          </cell>
          <cell r="AD1573">
            <v>0</v>
          </cell>
          <cell r="AE1573">
            <v>0</v>
          </cell>
          <cell r="AF1573">
            <v>0</v>
          </cell>
          <cell r="AG1573">
            <v>0</v>
          </cell>
          <cell r="AH1573">
            <v>0</v>
          </cell>
          <cell r="AI1573">
            <v>0</v>
          </cell>
          <cell r="AJ1573">
            <v>0</v>
          </cell>
          <cell r="AK1573">
            <v>0</v>
          </cell>
          <cell r="AL1573">
            <v>0</v>
          </cell>
          <cell r="AM1573">
            <v>0</v>
          </cell>
          <cell r="AN1573">
            <v>0</v>
          </cell>
          <cell r="AO1573">
            <v>0</v>
          </cell>
          <cell r="AP1573">
            <v>0</v>
          </cell>
          <cell r="AQ1573">
            <v>0</v>
          </cell>
          <cell r="AR1573">
            <v>0</v>
          </cell>
          <cell r="AS1573">
            <v>0</v>
          </cell>
          <cell r="AT1573">
            <v>0</v>
          </cell>
        </row>
        <row r="1574">
          <cell r="A1574" t="str">
            <v>ULHP Total ElectricTotal Regulatory Assets</v>
          </cell>
          <cell r="B1574" t="str">
            <v>ULHP Total Electric</v>
          </cell>
          <cell r="C1574" t="str">
            <v>Total Regulatory Assets</v>
          </cell>
          <cell r="D1574">
            <v>13223.894165</v>
          </cell>
          <cell r="E1574">
            <v>10070.527</v>
          </cell>
          <cell r="F1574">
            <v>2154.48</v>
          </cell>
          <cell r="G1574">
            <v>3850.34</v>
          </cell>
          <cell r="H1574">
            <v>3850.3359999999998</v>
          </cell>
          <cell r="I1574">
            <v>3850.3359999999998</v>
          </cell>
          <cell r="J1574">
            <v>3850.3359999999998</v>
          </cell>
          <cell r="K1574">
            <v>0</v>
          </cell>
          <cell r="L1574">
            <v>0</v>
          </cell>
          <cell r="M1574">
            <v>2383.232</v>
          </cell>
          <cell r="N1574">
            <v>2368.7550000000001</v>
          </cell>
          <cell r="O1574">
            <v>2266.9180000000001</v>
          </cell>
          <cell r="P1574">
            <v>2122.5349999999999</v>
          </cell>
          <cell r="Q1574">
            <v>2122.5349999999999</v>
          </cell>
          <cell r="R1574">
            <v>2122.6410000000001</v>
          </cell>
          <cell r="S1574">
            <v>2130.1819999999998</v>
          </cell>
          <cell r="T1574">
            <v>2136.337</v>
          </cell>
          <cell r="U1574">
            <v>2153.0230000000001</v>
          </cell>
          <cell r="V1574">
            <v>2154.48</v>
          </cell>
          <cell r="W1574">
            <v>2147.9050000000002</v>
          </cell>
          <cell r="X1574">
            <v>2817.4259999999999</v>
          </cell>
          <cell r="Y1574">
            <v>2850.2640299999998</v>
          </cell>
          <cell r="Z1574">
            <v>3537.0565700000002</v>
          </cell>
          <cell r="AA1574">
            <v>3620.21558</v>
          </cell>
          <cell r="AB1574">
            <v>3675.3746799999999</v>
          </cell>
          <cell r="AC1574">
            <v>3680.5322099999998</v>
          </cell>
          <cell r="AD1574">
            <v>3674.6912200000002</v>
          </cell>
          <cell r="AE1574">
            <v>3692.8487500000001</v>
          </cell>
          <cell r="AF1574">
            <v>3768.00785</v>
          </cell>
          <cell r="AG1574">
            <v>3836.1669499999998</v>
          </cell>
          <cell r="AH1574">
            <v>3850.34</v>
          </cell>
          <cell r="AI1574">
            <v>3794.6729999999998</v>
          </cell>
          <cell r="AJ1574">
            <v>3765.0059999999999</v>
          </cell>
          <cell r="AK1574">
            <v>3762.3389999999999</v>
          </cell>
          <cell r="AL1574">
            <v>3794.672</v>
          </cell>
          <cell r="AM1574">
            <v>3846.0050000000001</v>
          </cell>
          <cell r="AN1574">
            <v>3869.3380000000002</v>
          </cell>
          <cell r="AO1574">
            <v>3841.6709999999998</v>
          </cell>
          <cell r="AP1574">
            <v>3803.0039999999999</v>
          </cell>
          <cell r="AQ1574">
            <v>3787.337</v>
          </cell>
          <cell r="AR1574">
            <v>3830.67</v>
          </cell>
          <cell r="AS1574">
            <v>3867.0030000000002</v>
          </cell>
          <cell r="AT1574">
            <v>3850.3359999999998</v>
          </cell>
        </row>
        <row r="1575">
          <cell r="A1575" t="str">
            <v>ULHP Total ElectricTotal Regulatory Liabilities</v>
          </cell>
          <cell r="B1575" t="str">
            <v>ULHP Total Electric</v>
          </cell>
          <cell r="C1575" t="str">
            <v>Total Regulatory Liabilities</v>
          </cell>
          <cell r="D1575">
            <v>27442.688999999998</v>
          </cell>
          <cell r="E1575">
            <v>29979.224999999999</v>
          </cell>
          <cell r="F1575">
            <v>2328.41</v>
          </cell>
          <cell r="G1575">
            <v>2404.11</v>
          </cell>
          <cell r="H1575">
            <v>2270.0720000000001</v>
          </cell>
          <cell r="I1575">
            <v>2130.58</v>
          </cell>
          <cell r="J1575">
            <v>1985.33</v>
          </cell>
          <cell r="K1575">
            <v>0</v>
          </cell>
          <cell r="L1575">
            <v>0</v>
          </cell>
          <cell r="M1575">
            <v>16728.588</v>
          </cell>
          <cell r="N1575">
            <v>16848.253000000001</v>
          </cell>
          <cell r="O1575">
            <v>16960.481</v>
          </cell>
          <cell r="P1575">
            <v>16809.732</v>
          </cell>
          <cell r="Q1575">
            <v>16980.68</v>
          </cell>
          <cell r="R1575">
            <v>17227.966</v>
          </cell>
          <cell r="S1575">
            <v>18.864000000000001</v>
          </cell>
          <cell r="T1575">
            <v>-54.121000000000002</v>
          </cell>
          <cell r="U1575">
            <v>-101.315</v>
          </cell>
          <cell r="V1575">
            <v>2328.41</v>
          </cell>
          <cell r="W1575">
            <v>2506.2049999999999</v>
          </cell>
          <cell r="X1575">
            <v>2511.5230000000001</v>
          </cell>
          <cell r="Y1575">
            <v>2500.9090000000001</v>
          </cell>
          <cell r="Z1575">
            <v>2490.2600000000002</v>
          </cell>
          <cell r="AA1575">
            <v>2479.576</v>
          </cell>
          <cell r="AB1575">
            <v>2469.1824299999998</v>
          </cell>
          <cell r="AC1575">
            <v>2458.42643</v>
          </cell>
          <cell r="AD1575">
            <v>2447.6344300000001</v>
          </cell>
          <cell r="AE1575">
            <v>2436.8064300000001</v>
          </cell>
          <cell r="AF1575">
            <v>2425.9424300000001</v>
          </cell>
          <cell r="AG1575">
            <v>2415.0414300000002</v>
          </cell>
          <cell r="AH1575">
            <v>2404.11</v>
          </cell>
          <cell r="AI1575">
            <v>2392.94</v>
          </cell>
          <cell r="AJ1575">
            <v>2381.77</v>
          </cell>
          <cell r="AK1575">
            <v>2370.6010000000001</v>
          </cell>
          <cell r="AL1575">
            <v>2359.431</v>
          </cell>
          <cell r="AM1575">
            <v>2348.261</v>
          </cell>
          <cell r="AN1575">
            <v>2337.0909999999999</v>
          </cell>
          <cell r="AO1575">
            <v>2325.9209999999998</v>
          </cell>
          <cell r="AP1575">
            <v>2314.7510000000002</v>
          </cell>
          <cell r="AQ1575">
            <v>2303.5819999999999</v>
          </cell>
          <cell r="AR1575">
            <v>2292.4119999999998</v>
          </cell>
          <cell r="AS1575">
            <v>2281.2420000000002</v>
          </cell>
          <cell r="AT1575">
            <v>2270.0720000000001</v>
          </cell>
        </row>
        <row r="1576">
          <cell r="A1576" t="str">
            <v>ULHP Total ElectricTotal Retail Electric Sales</v>
          </cell>
          <cell r="B1576" t="str">
            <v>ULHP Total Electric</v>
          </cell>
          <cell r="C1576" t="str">
            <v>Total Retail Electric Sales</v>
          </cell>
          <cell r="D1576">
            <v>220342.971769</v>
          </cell>
          <cell r="E1576">
            <v>226150.28899999999</v>
          </cell>
          <cell r="F1576">
            <v>238091.99</v>
          </cell>
          <cell r="G1576">
            <v>229981.69500000001</v>
          </cell>
          <cell r="H1576">
            <v>288008.35268399998</v>
          </cell>
          <cell r="I1576">
            <v>283693.79474899999</v>
          </cell>
          <cell r="J1576">
            <v>290601.43133599998</v>
          </cell>
          <cell r="K1576">
            <v>0</v>
          </cell>
          <cell r="L1576">
            <v>0</v>
          </cell>
          <cell r="M1576">
            <v>54923.673000000003</v>
          </cell>
          <cell r="N1576">
            <v>16410.09</v>
          </cell>
          <cell r="O1576">
            <v>17577.706999999999</v>
          </cell>
          <cell r="P1576">
            <v>22138.147000000001</v>
          </cell>
          <cell r="Q1576">
            <v>24417.469000000001</v>
          </cell>
          <cell r="R1576">
            <v>25207.133999999998</v>
          </cell>
          <cell r="S1576">
            <v>21323.536</v>
          </cell>
          <cell r="T1576">
            <v>17844.382000000001</v>
          </cell>
          <cell r="U1576">
            <v>17172.581999999999</v>
          </cell>
          <cell r="V1576">
            <v>21077.27</v>
          </cell>
          <cell r="W1576">
            <v>18158.633000000002</v>
          </cell>
          <cell r="X1576">
            <v>18079.985000000001</v>
          </cell>
          <cell r="Y1576">
            <v>18466.04</v>
          </cell>
          <cell r="Z1576">
            <v>16613.113000000001</v>
          </cell>
          <cell r="AA1576">
            <v>17754.124</v>
          </cell>
          <cell r="AB1576">
            <v>21120.553</v>
          </cell>
          <cell r="AC1576">
            <v>22982.205999999998</v>
          </cell>
          <cell r="AD1576">
            <v>23980.82</v>
          </cell>
          <cell r="AE1576">
            <v>19002.873</v>
          </cell>
          <cell r="AF1576">
            <v>17182.449000000001</v>
          </cell>
          <cell r="AG1576">
            <v>17116.059000000001</v>
          </cell>
          <cell r="AH1576">
            <v>19524.84</v>
          </cell>
          <cell r="AI1576">
            <v>23763.013615</v>
          </cell>
          <cell r="AJ1576">
            <v>21438.397401999999</v>
          </cell>
          <cell r="AK1576">
            <v>26010.043361</v>
          </cell>
          <cell r="AL1576">
            <v>26464.477825000002</v>
          </cell>
          <cell r="AM1576">
            <v>19660.514874</v>
          </cell>
          <cell r="AN1576">
            <v>25888.876678000001</v>
          </cell>
          <cell r="AO1576">
            <v>30075.031932000002</v>
          </cell>
          <cell r="AP1576">
            <v>30250.966894000001</v>
          </cell>
          <cell r="AQ1576">
            <v>21592.851720999999</v>
          </cell>
          <cell r="AR1576">
            <v>19234.315155</v>
          </cell>
          <cell r="AS1576">
            <v>20255.171114000001</v>
          </cell>
          <cell r="AT1576">
            <v>23374.692112000001</v>
          </cell>
        </row>
        <row r="1577">
          <cell r="A1577" t="str">
            <v>ULHP Total ElectricTotal Retained Earnings</v>
          </cell>
          <cell r="B1577" t="str">
            <v>ULHP Total Electric</v>
          </cell>
          <cell r="C1577" t="str">
            <v>Total Retained Earnings</v>
          </cell>
          <cell r="D1577">
            <v>157034.91106700001</v>
          </cell>
          <cell r="E1577">
            <v>160276.489</v>
          </cell>
          <cell r="F1577">
            <v>101419.22</v>
          </cell>
          <cell r="G1577">
            <v>105142.24</v>
          </cell>
          <cell r="H1577">
            <v>161162.90163099999</v>
          </cell>
          <cell r="I1577">
            <v>217359.575747</v>
          </cell>
          <cell r="J1577">
            <v>271181.07992799999</v>
          </cell>
          <cell r="K1577">
            <v>0</v>
          </cell>
          <cell r="L1577">
            <v>0</v>
          </cell>
          <cell r="M1577">
            <v>88436.41</v>
          </cell>
          <cell r="N1577">
            <v>88910.68</v>
          </cell>
          <cell r="O1577">
            <v>88954.995999999999</v>
          </cell>
          <cell r="P1577">
            <v>90086.815000000002</v>
          </cell>
          <cell r="Q1577">
            <v>89910.94</v>
          </cell>
          <cell r="R1577">
            <v>93179.153999999995</v>
          </cell>
          <cell r="S1577">
            <v>90660.807000000001</v>
          </cell>
          <cell r="T1577">
            <v>92189.530022999999</v>
          </cell>
          <cell r="U1577">
            <v>95141.203999999998</v>
          </cell>
          <cell r="V1577">
            <v>101419.22</v>
          </cell>
          <cell r="W1577">
            <v>206870.731</v>
          </cell>
          <cell r="X1577">
            <v>223276.56995999999</v>
          </cell>
          <cell r="Y1577">
            <v>115284.421154</v>
          </cell>
          <cell r="Z1577">
            <v>115208.138552</v>
          </cell>
          <cell r="AA1577">
            <v>120684.180783</v>
          </cell>
          <cell r="AB1577">
            <v>119005.23065300001</v>
          </cell>
          <cell r="AC1577">
            <v>118023.95707</v>
          </cell>
          <cell r="AD1577">
            <v>115448.61317300001</v>
          </cell>
          <cell r="AE1577">
            <v>115010.314346</v>
          </cell>
          <cell r="AF1577">
            <v>115021.424346</v>
          </cell>
          <cell r="AG1577">
            <v>114328.430855</v>
          </cell>
          <cell r="AH1577">
            <v>105142.24</v>
          </cell>
          <cell r="AI1577">
            <v>110048.710286</v>
          </cell>
          <cell r="AJ1577">
            <v>114925.176721</v>
          </cell>
          <cell r="AK1577">
            <v>120229.93034200001</v>
          </cell>
          <cell r="AL1577">
            <v>122893.481916</v>
          </cell>
          <cell r="AM1577">
            <v>123652.70529899999</v>
          </cell>
          <cell r="AN1577">
            <v>129500.291877</v>
          </cell>
          <cell r="AO1577">
            <v>137889.542716</v>
          </cell>
          <cell r="AP1577">
            <v>146451.24612</v>
          </cell>
          <cell r="AQ1577">
            <v>150006.25836899999</v>
          </cell>
          <cell r="AR1577">
            <v>152616.78782299999</v>
          </cell>
          <cell r="AS1577">
            <v>156136.501754</v>
          </cell>
          <cell r="AT1577">
            <v>161162.90163099999</v>
          </cell>
        </row>
        <row r="1578">
          <cell r="A1578" t="str">
            <v>ULHP Total ElectricTransfer Revenues</v>
          </cell>
          <cell r="B1578" t="str">
            <v>ULHP Total Electric</v>
          </cell>
          <cell r="C1578" t="str">
            <v>Transfer Revenues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  <cell r="Z1578">
            <v>0</v>
          </cell>
          <cell r="AA1578">
            <v>0</v>
          </cell>
          <cell r="AB1578">
            <v>0</v>
          </cell>
          <cell r="AC1578">
            <v>0</v>
          </cell>
          <cell r="AD1578">
            <v>0</v>
          </cell>
          <cell r="AE1578">
            <v>0</v>
          </cell>
          <cell r="AF1578">
            <v>0</v>
          </cell>
          <cell r="AG1578">
            <v>0</v>
          </cell>
          <cell r="AH1578">
            <v>0</v>
          </cell>
          <cell r="AI1578">
            <v>0</v>
          </cell>
          <cell r="AJ1578">
            <v>0</v>
          </cell>
          <cell r="AK1578">
            <v>0</v>
          </cell>
          <cell r="AL1578">
            <v>0</v>
          </cell>
          <cell r="AM1578">
            <v>0</v>
          </cell>
          <cell r="AN1578">
            <v>0</v>
          </cell>
          <cell r="AO1578">
            <v>0</v>
          </cell>
          <cell r="AP1578">
            <v>0</v>
          </cell>
          <cell r="AQ1578">
            <v>0</v>
          </cell>
          <cell r="AR1578">
            <v>0</v>
          </cell>
          <cell r="AS1578">
            <v>0</v>
          </cell>
          <cell r="AT1578">
            <v>0</v>
          </cell>
        </row>
        <row r="1579">
          <cell r="A1579" t="str">
            <v>ULHP Total ElectricUnamortized ITC</v>
          </cell>
          <cell r="B1579" t="str">
            <v>ULHP Total Electric</v>
          </cell>
          <cell r="C1579" t="str">
            <v>Unamortized ITC</v>
          </cell>
          <cell r="D1579">
            <v>2878.7509770000001</v>
          </cell>
          <cell r="E1579">
            <v>2625.788</v>
          </cell>
          <cell r="F1579">
            <v>-176.45</v>
          </cell>
          <cell r="G1579">
            <v>4860.8</v>
          </cell>
          <cell r="H1579">
            <v>4152.0540000000001</v>
          </cell>
          <cell r="I1579">
            <v>3450.4920000000002</v>
          </cell>
          <cell r="J1579">
            <v>2765.0309999999999</v>
          </cell>
          <cell r="K1579">
            <v>0</v>
          </cell>
          <cell r="L1579">
            <v>0</v>
          </cell>
          <cell r="M1579">
            <v>0</v>
          </cell>
          <cell r="N1579">
            <v>-29.408000000000001</v>
          </cell>
          <cell r="O1579">
            <v>-44.112000000000002</v>
          </cell>
          <cell r="P1579">
            <v>-58.816000000000003</v>
          </cell>
          <cell r="Q1579">
            <v>-73.52</v>
          </cell>
          <cell r="R1579">
            <v>-88.224000000000004</v>
          </cell>
          <cell r="S1579">
            <v>-132.33600000000001</v>
          </cell>
          <cell r="T1579">
            <v>-147.04</v>
          </cell>
          <cell r="U1579">
            <v>-161.744</v>
          </cell>
          <cell r="V1579">
            <v>-176.45</v>
          </cell>
          <cell r="W1579">
            <v>5082.6419999999998</v>
          </cell>
          <cell r="X1579">
            <v>4998.857</v>
          </cell>
          <cell r="Y1579">
            <v>4985.0510000000004</v>
          </cell>
          <cell r="Z1579">
            <v>4971.2449999999999</v>
          </cell>
          <cell r="AA1579">
            <v>4957.4390000000003</v>
          </cell>
          <cell r="AB1579">
            <v>4943.6329999999998</v>
          </cell>
          <cell r="AC1579">
            <v>4929.8270000000002</v>
          </cell>
          <cell r="AD1579">
            <v>4916.0209999999997</v>
          </cell>
          <cell r="AE1579">
            <v>4902.2150000000001</v>
          </cell>
          <cell r="AF1579">
            <v>4888.4089999999997</v>
          </cell>
          <cell r="AG1579">
            <v>4874.6030000000001</v>
          </cell>
          <cell r="AH1579">
            <v>4860.8</v>
          </cell>
          <cell r="AI1579">
            <v>4801.7380000000003</v>
          </cell>
          <cell r="AJ1579">
            <v>4742.6760000000004</v>
          </cell>
          <cell r="AK1579">
            <v>4683.6139999999996</v>
          </cell>
          <cell r="AL1579">
            <v>4624.5519999999997</v>
          </cell>
          <cell r="AM1579">
            <v>4565.49</v>
          </cell>
          <cell r="AN1579">
            <v>4506.4279999999999</v>
          </cell>
          <cell r="AO1579">
            <v>4447.366</v>
          </cell>
          <cell r="AP1579">
            <v>4388.3040000000001</v>
          </cell>
          <cell r="AQ1579">
            <v>4329.2420000000002</v>
          </cell>
          <cell r="AR1579">
            <v>4270.18</v>
          </cell>
          <cell r="AS1579">
            <v>4211.1180000000004</v>
          </cell>
          <cell r="AT1579">
            <v>4152.0540000000001</v>
          </cell>
        </row>
      </sheetData>
      <sheetData sheetId="19" refreshError="1"/>
      <sheetData sheetId="20" refreshError="1"/>
      <sheetData sheetId="21">
        <row r="10">
          <cell r="B10" t="str">
            <v>Dec 04</v>
          </cell>
          <cell r="C10">
            <v>10</v>
          </cell>
          <cell r="D10" t="str">
            <v>Dec</v>
          </cell>
          <cell r="E10" t="str">
            <v>Jan</v>
          </cell>
          <cell r="F10" t="str">
            <v>Feb</v>
          </cell>
          <cell r="G10" t="str">
            <v>Mar</v>
          </cell>
          <cell r="H10" t="str">
            <v>Apr</v>
          </cell>
          <cell r="I10" t="str">
            <v>May</v>
          </cell>
          <cell r="J10" t="str">
            <v>Jun</v>
          </cell>
          <cell r="K10" t="str">
            <v>Jul</v>
          </cell>
          <cell r="L10" t="str">
            <v>Aug</v>
          </cell>
          <cell r="M10" t="str">
            <v>Sep</v>
          </cell>
          <cell r="N10" t="str">
            <v>Oct</v>
          </cell>
          <cell r="O10" t="str">
            <v>Nov</v>
          </cell>
          <cell r="P10" t="str">
            <v>Dec</v>
          </cell>
        </row>
        <row r="11">
          <cell r="B11" t="str">
            <v>Jan 05</v>
          </cell>
          <cell r="C11">
            <v>11</v>
          </cell>
          <cell r="D11" t="str">
            <v>Jan</v>
          </cell>
          <cell r="E11" t="str">
            <v>Feb</v>
          </cell>
          <cell r="F11" t="str">
            <v>Mar</v>
          </cell>
          <cell r="G11" t="str">
            <v>Apr</v>
          </cell>
          <cell r="H11" t="str">
            <v>May</v>
          </cell>
          <cell r="I11" t="str">
            <v>Jun</v>
          </cell>
          <cell r="J11" t="str">
            <v>Jul</v>
          </cell>
          <cell r="K11" t="str">
            <v>Aug</v>
          </cell>
          <cell r="L11" t="str">
            <v>Sep</v>
          </cell>
          <cell r="M11" t="str">
            <v>Oct</v>
          </cell>
          <cell r="N11" t="str">
            <v>Nov</v>
          </cell>
          <cell r="O11" t="str">
            <v>Dec</v>
          </cell>
          <cell r="P11" t="str">
            <v>Jan</v>
          </cell>
        </row>
        <row r="12">
          <cell r="B12" t="str">
            <v>Feb 05</v>
          </cell>
          <cell r="C12">
            <v>12</v>
          </cell>
          <cell r="D12" t="str">
            <v>Feb</v>
          </cell>
          <cell r="E12" t="str">
            <v>Mar</v>
          </cell>
          <cell r="F12" t="str">
            <v>Apr</v>
          </cell>
          <cell r="G12" t="str">
            <v>May</v>
          </cell>
          <cell r="H12" t="str">
            <v>Jun</v>
          </cell>
          <cell r="I12" t="str">
            <v>Jul</v>
          </cell>
          <cell r="J12" t="str">
            <v>Aug</v>
          </cell>
          <cell r="K12" t="str">
            <v>Sep</v>
          </cell>
          <cell r="L12" t="str">
            <v>Oct</v>
          </cell>
          <cell r="M12" t="str">
            <v>Nov</v>
          </cell>
          <cell r="N12" t="str">
            <v>Dec</v>
          </cell>
          <cell r="O12" t="str">
            <v>Jan</v>
          </cell>
          <cell r="P12" t="str">
            <v>Feb</v>
          </cell>
        </row>
        <row r="13">
          <cell r="B13" t="str">
            <v>Mar 05</v>
          </cell>
          <cell r="C13">
            <v>13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</v>
          </cell>
          <cell r="H13" t="str">
            <v>Jul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  <cell r="N13" t="str">
            <v>Jan</v>
          </cell>
          <cell r="O13" t="str">
            <v>Feb</v>
          </cell>
          <cell r="P13" t="str">
            <v>Mar</v>
          </cell>
        </row>
        <row r="14">
          <cell r="B14" t="str">
            <v>Apr 05</v>
          </cell>
          <cell r="C14">
            <v>14</v>
          </cell>
          <cell r="D14" t="str">
            <v>Apr</v>
          </cell>
          <cell r="E14" t="str">
            <v>May</v>
          </cell>
          <cell r="F14" t="str">
            <v>Jun</v>
          </cell>
          <cell r="G14" t="str">
            <v>Jul</v>
          </cell>
          <cell r="H14" t="str">
            <v>Aug</v>
          </cell>
          <cell r="I14" t="str">
            <v>Sep</v>
          </cell>
          <cell r="J14" t="str">
            <v>Oct</v>
          </cell>
          <cell r="K14" t="str">
            <v>Nov</v>
          </cell>
          <cell r="L14" t="str">
            <v>Dec</v>
          </cell>
          <cell r="M14" t="str">
            <v>Jan</v>
          </cell>
          <cell r="N14" t="str">
            <v>Feb</v>
          </cell>
          <cell r="O14" t="str">
            <v>Mar</v>
          </cell>
          <cell r="P14" t="str">
            <v>Apr</v>
          </cell>
        </row>
        <row r="15">
          <cell r="B15" t="str">
            <v>May 05</v>
          </cell>
          <cell r="C15">
            <v>15</v>
          </cell>
          <cell r="D15" t="str">
            <v>May</v>
          </cell>
          <cell r="E15" t="str">
            <v>Jun</v>
          </cell>
          <cell r="F15" t="str">
            <v>Jul</v>
          </cell>
          <cell r="G15" t="str">
            <v>Aug</v>
          </cell>
          <cell r="H15" t="str">
            <v>Sep</v>
          </cell>
          <cell r="I15" t="str">
            <v>Oct</v>
          </cell>
          <cell r="J15" t="str">
            <v>Nov</v>
          </cell>
          <cell r="K15" t="str">
            <v>Dec</v>
          </cell>
          <cell r="L15" t="str">
            <v>Jan</v>
          </cell>
          <cell r="M15" t="str">
            <v>Feb</v>
          </cell>
          <cell r="N15" t="str">
            <v>Mar</v>
          </cell>
          <cell r="O15" t="str">
            <v>Apr</v>
          </cell>
          <cell r="P15" t="str">
            <v>May</v>
          </cell>
        </row>
        <row r="16">
          <cell r="B16" t="str">
            <v>Jun 05</v>
          </cell>
          <cell r="C16">
            <v>16</v>
          </cell>
          <cell r="D16" t="str">
            <v>Jun</v>
          </cell>
          <cell r="E16" t="str">
            <v>Jul</v>
          </cell>
          <cell r="F16" t="str">
            <v>Aug</v>
          </cell>
          <cell r="G16" t="str">
            <v>Sep</v>
          </cell>
          <cell r="H16" t="str">
            <v>Oct</v>
          </cell>
          <cell r="I16" t="str">
            <v>Nov</v>
          </cell>
          <cell r="J16" t="str">
            <v>Dec</v>
          </cell>
          <cell r="K16" t="str">
            <v>Jan</v>
          </cell>
          <cell r="L16" t="str">
            <v>Feb</v>
          </cell>
          <cell r="M16" t="str">
            <v>Mar</v>
          </cell>
          <cell r="N16" t="str">
            <v>Apr</v>
          </cell>
          <cell r="O16" t="str">
            <v>May</v>
          </cell>
          <cell r="P16" t="str">
            <v>Jun</v>
          </cell>
        </row>
        <row r="17">
          <cell r="B17" t="str">
            <v>Jul 05</v>
          </cell>
          <cell r="C17">
            <v>17</v>
          </cell>
          <cell r="D17" t="str">
            <v>Jul</v>
          </cell>
          <cell r="E17" t="str">
            <v>Aug</v>
          </cell>
          <cell r="F17" t="str">
            <v>Sep</v>
          </cell>
          <cell r="G17" t="str">
            <v>Oct</v>
          </cell>
          <cell r="H17" t="str">
            <v>Nov</v>
          </cell>
          <cell r="I17" t="str">
            <v>Dec</v>
          </cell>
          <cell r="J17" t="str">
            <v>Jan</v>
          </cell>
          <cell r="K17" t="str">
            <v>Feb</v>
          </cell>
          <cell r="L17" t="str">
            <v>Mar</v>
          </cell>
          <cell r="M17" t="str">
            <v>Apr</v>
          </cell>
          <cell r="N17" t="str">
            <v>May</v>
          </cell>
          <cell r="O17" t="str">
            <v>Jun</v>
          </cell>
          <cell r="P17" t="str">
            <v>Jul</v>
          </cell>
        </row>
        <row r="18">
          <cell r="B18" t="str">
            <v>Aug 05</v>
          </cell>
          <cell r="C18">
            <v>18</v>
          </cell>
          <cell r="D18" t="str">
            <v>Aug</v>
          </cell>
          <cell r="E18" t="str">
            <v>Sep</v>
          </cell>
          <cell r="F18" t="str">
            <v>Oct</v>
          </cell>
          <cell r="G18" t="str">
            <v>Nov</v>
          </cell>
          <cell r="H18" t="str">
            <v>Dec</v>
          </cell>
          <cell r="I18" t="str">
            <v>Jan</v>
          </cell>
          <cell r="J18" t="str">
            <v>Feb</v>
          </cell>
          <cell r="K18" t="str">
            <v>Mar</v>
          </cell>
          <cell r="L18" t="str">
            <v>Apr</v>
          </cell>
          <cell r="M18" t="str">
            <v>May</v>
          </cell>
          <cell r="N18" t="str">
            <v>Jun</v>
          </cell>
          <cell r="O18" t="str">
            <v>Jul</v>
          </cell>
          <cell r="P18" t="str">
            <v>Aug</v>
          </cell>
        </row>
        <row r="19">
          <cell r="B19" t="str">
            <v>Sep 05</v>
          </cell>
          <cell r="C19">
            <v>19</v>
          </cell>
          <cell r="D19" t="str">
            <v>Sep</v>
          </cell>
          <cell r="E19" t="str">
            <v>Oct</v>
          </cell>
          <cell r="F19" t="str">
            <v>Nov</v>
          </cell>
          <cell r="G19" t="str">
            <v>Dec</v>
          </cell>
          <cell r="H19" t="str">
            <v>Jan</v>
          </cell>
          <cell r="I19" t="str">
            <v>Feb</v>
          </cell>
          <cell r="J19" t="str">
            <v>Mar</v>
          </cell>
          <cell r="K19" t="str">
            <v>Apr</v>
          </cell>
          <cell r="L19" t="str">
            <v>May</v>
          </cell>
          <cell r="M19" t="str">
            <v>Jun</v>
          </cell>
          <cell r="N19" t="str">
            <v>Jul</v>
          </cell>
          <cell r="O19" t="str">
            <v>Aug</v>
          </cell>
          <cell r="P19" t="str">
            <v>Sep</v>
          </cell>
        </row>
        <row r="20">
          <cell r="B20" t="str">
            <v>Oct 05</v>
          </cell>
          <cell r="C20">
            <v>20</v>
          </cell>
          <cell r="D20" t="str">
            <v>Oct</v>
          </cell>
          <cell r="E20" t="str">
            <v>Nov</v>
          </cell>
          <cell r="F20" t="str">
            <v>Dec</v>
          </cell>
          <cell r="G20" t="str">
            <v>Jan</v>
          </cell>
          <cell r="H20" t="str">
            <v>Feb</v>
          </cell>
          <cell r="I20" t="str">
            <v>Mar</v>
          </cell>
          <cell r="J20" t="str">
            <v>Apr</v>
          </cell>
          <cell r="K20" t="str">
            <v>May</v>
          </cell>
          <cell r="L20" t="str">
            <v>Jun</v>
          </cell>
          <cell r="M20" t="str">
            <v>Jul</v>
          </cell>
          <cell r="N20" t="str">
            <v>Aug</v>
          </cell>
          <cell r="O20" t="str">
            <v>Sep</v>
          </cell>
          <cell r="P20" t="str">
            <v>Oct</v>
          </cell>
        </row>
        <row r="21">
          <cell r="B21" t="str">
            <v>Nov 05</v>
          </cell>
          <cell r="C21">
            <v>21</v>
          </cell>
          <cell r="D21" t="str">
            <v>Nov</v>
          </cell>
          <cell r="E21" t="str">
            <v>Dec</v>
          </cell>
          <cell r="F21" t="str">
            <v>Jan</v>
          </cell>
          <cell r="G21" t="str">
            <v>Feb</v>
          </cell>
          <cell r="H21" t="str">
            <v>Mar</v>
          </cell>
          <cell r="I21" t="str">
            <v>Apr</v>
          </cell>
          <cell r="J21" t="str">
            <v>May</v>
          </cell>
          <cell r="K21" t="str">
            <v>Jun</v>
          </cell>
          <cell r="L21" t="str">
            <v>Jul</v>
          </cell>
          <cell r="M21" t="str">
            <v>Aug</v>
          </cell>
          <cell r="N21" t="str">
            <v>Sep</v>
          </cell>
          <cell r="O21" t="str">
            <v>Oct</v>
          </cell>
          <cell r="P21" t="str">
            <v>Nov</v>
          </cell>
        </row>
        <row r="22">
          <cell r="B22" t="str">
            <v>Dec 05</v>
          </cell>
          <cell r="C22">
            <v>22</v>
          </cell>
          <cell r="D22" t="str">
            <v>Dec</v>
          </cell>
          <cell r="E22" t="str">
            <v>Jan</v>
          </cell>
          <cell r="F22" t="str">
            <v>Feb</v>
          </cell>
          <cell r="G22" t="str">
            <v>Mar</v>
          </cell>
          <cell r="H22" t="str">
            <v>Apr</v>
          </cell>
          <cell r="I22" t="str">
            <v>May</v>
          </cell>
          <cell r="J22" t="str">
            <v>Jun</v>
          </cell>
          <cell r="K22" t="str">
            <v>Jul</v>
          </cell>
          <cell r="L22" t="str">
            <v>Aug</v>
          </cell>
          <cell r="M22" t="str">
            <v>Sep</v>
          </cell>
          <cell r="N22" t="str">
            <v>Oct</v>
          </cell>
          <cell r="O22" t="str">
            <v>Nov</v>
          </cell>
          <cell r="P22" t="str">
            <v>Dec</v>
          </cell>
        </row>
        <row r="23">
          <cell r="B23" t="str">
            <v>Jan 06</v>
          </cell>
          <cell r="C23">
            <v>23</v>
          </cell>
          <cell r="D23" t="str">
            <v>Jan</v>
          </cell>
          <cell r="E23" t="str">
            <v>Feb</v>
          </cell>
          <cell r="F23" t="str">
            <v>Mar</v>
          </cell>
          <cell r="G23" t="str">
            <v>Apr</v>
          </cell>
          <cell r="H23" t="str">
            <v>May</v>
          </cell>
          <cell r="I23" t="str">
            <v>Jun</v>
          </cell>
          <cell r="J23" t="str">
            <v>Jul</v>
          </cell>
          <cell r="K23" t="str">
            <v>Aug</v>
          </cell>
          <cell r="L23" t="str">
            <v>Sep</v>
          </cell>
          <cell r="M23" t="str">
            <v>Oct</v>
          </cell>
          <cell r="N23" t="str">
            <v>Nov</v>
          </cell>
          <cell r="O23" t="str">
            <v>Dec</v>
          </cell>
          <cell r="P23" t="str">
            <v>Jan</v>
          </cell>
        </row>
        <row r="24">
          <cell r="B24" t="str">
            <v>Feb 06</v>
          </cell>
          <cell r="C24">
            <v>24</v>
          </cell>
          <cell r="D24" t="str">
            <v>Feb</v>
          </cell>
          <cell r="E24" t="str">
            <v>Mar</v>
          </cell>
          <cell r="F24" t="str">
            <v>Apr</v>
          </cell>
          <cell r="G24" t="str">
            <v>May</v>
          </cell>
          <cell r="H24" t="str">
            <v>Jun</v>
          </cell>
          <cell r="I24" t="str">
            <v>Jul</v>
          </cell>
          <cell r="J24" t="str">
            <v>Aug</v>
          </cell>
          <cell r="K24" t="str">
            <v>Sep</v>
          </cell>
          <cell r="L24" t="str">
            <v>Oct</v>
          </cell>
          <cell r="M24" t="str">
            <v>Nov</v>
          </cell>
          <cell r="N24" t="str">
            <v>Dec</v>
          </cell>
          <cell r="O24" t="str">
            <v>Jan</v>
          </cell>
          <cell r="P24" t="str">
            <v>Feb</v>
          </cell>
        </row>
        <row r="25">
          <cell r="B25" t="str">
            <v>Mar 06</v>
          </cell>
          <cell r="C25">
            <v>25</v>
          </cell>
          <cell r="D25" t="str">
            <v>Mar</v>
          </cell>
          <cell r="E25" t="str">
            <v>Apr</v>
          </cell>
          <cell r="F25" t="str">
            <v>May</v>
          </cell>
          <cell r="G25" t="str">
            <v>Jun</v>
          </cell>
          <cell r="H25" t="str">
            <v>Jul</v>
          </cell>
          <cell r="I25" t="str">
            <v>Aug</v>
          </cell>
          <cell r="J25" t="str">
            <v>Sep</v>
          </cell>
          <cell r="K25" t="str">
            <v>Oct</v>
          </cell>
          <cell r="L25" t="str">
            <v>Nov</v>
          </cell>
          <cell r="M25" t="str">
            <v>Dec</v>
          </cell>
          <cell r="N25" t="str">
            <v>Jan</v>
          </cell>
          <cell r="O25" t="str">
            <v>Feb</v>
          </cell>
          <cell r="P25" t="str">
            <v>Mar</v>
          </cell>
        </row>
        <row r="26">
          <cell r="B26" t="str">
            <v>Apr 06</v>
          </cell>
          <cell r="C26">
            <v>26</v>
          </cell>
          <cell r="D26" t="str">
            <v>Apr</v>
          </cell>
          <cell r="E26" t="str">
            <v>May</v>
          </cell>
          <cell r="F26" t="str">
            <v>Jun</v>
          </cell>
          <cell r="G26" t="str">
            <v>Jul</v>
          </cell>
          <cell r="H26" t="str">
            <v>Aug</v>
          </cell>
          <cell r="I26" t="str">
            <v>Sep</v>
          </cell>
          <cell r="J26" t="str">
            <v>Oct</v>
          </cell>
          <cell r="K26" t="str">
            <v>Nov</v>
          </cell>
          <cell r="L26" t="str">
            <v>Dec</v>
          </cell>
          <cell r="M26" t="str">
            <v>Jan</v>
          </cell>
          <cell r="N26" t="str">
            <v>Feb</v>
          </cell>
          <cell r="O26" t="str">
            <v>Mar</v>
          </cell>
          <cell r="P26" t="str">
            <v>Apr</v>
          </cell>
        </row>
        <row r="27">
          <cell r="B27" t="str">
            <v>May 06</v>
          </cell>
          <cell r="C27">
            <v>27</v>
          </cell>
          <cell r="D27" t="str">
            <v>May</v>
          </cell>
          <cell r="E27" t="str">
            <v>Jun</v>
          </cell>
          <cell r="F27" t="str">
            <v>Jul</v>
          </cell>
          <cell r="G27" t="str">
            <v>Aug</v>
          </cell>
          <cell r="H27" t="str">
            <v>Sep</v>
          </cell>
          <cell r="I27" t="str">
            <v>Oct</v>
          </cell>
          <cell r="J27" t="str">
            <v>Nov</v>
          </cell>
          <cell r="K27" t="str">
            <v>Dec</v>
          </cell>
          <cell r="L27" t="str">
            <v>Jan</v>
          </cell>
          <cell r="M27" t="str">
            <v>Feb</v>
          </cell>
          <cell r="N27" t="str">
            <v>Mar</v>
          </cell>
          <cell r="O27" t="str">
            <v>Apr</v>
          </cell>
          <cell r="P27" t="str">
            <v>May</v>
          </cell>
        </row>
        <row r="28">
          <cell r="B28" t="str">
            <v>Jun 06</v>
          </cell>
          <cell r="C28">
            <v>28</v>
          </cell>
          <cell r="D28" t="str">
            <v>Jun</v>
          </cell>
          <cell r="E28" t="str">
            <v>Jul</v>
          </cell>
          <cell r="F28" t="str">
            <v>Aug</v>
          </cell>
          <cell r="G28" t="str">
            <v>Sep</v>
          </cell>
          <cell r="H28" t="str">
            <v>Oct</v>
          </cell>
          <cell r="I28" t="str">
            <v>Nov</v>
          </cell>
          <cell r="J28" t="str">
            <v>Dec</v>
          </cell>
          <cell r="K28" t="str">
            <v>Jan</v>
          </cell>
          <cell r="L28" t="str">
            <v>Feb</v>
          </cell>
          <cell r="M28" t="str">
            <v>Mar</v>
          </cell>
          <cell r="N28" t="str">
            <v>Apr</v>
          </cell>
          <cell r="O28" t="str">
            <v>May</v>
          </cell>
          <cell r="P28" t="str">
            <v>Jun</v>
          </cell>
        </row>
        <row r="29">
          <cell r="B29" t="str">
            <v>Jul 06</v>
          </cell>
          <cell r="C29">
            <v>29</v>
          </cell>
          <cell r="D29" t="str">
            <v>Jul</v>
          </cell>
          <cell r="E29" t="str">
            <v>Aug</v>
          </cell>
          <cell r="F29" t="str">
            <v>Sep</v>
          </cell>
          <cell r="G29" t="str">
            <v>Oct</v>
          </cell>
          <cell r="H29" t="str">
            <v>Nov</v>
          </cell>
          <cell r="I29" t="str">
            <v>Dec</v>
          </cell>
          <cell r="J29" t="str">
            <v>Jan</v>
          </cell>
          <cell r="K29" t="str">
            <v>Feb</v>
          </cell>
          <cell r="L29" t="str">
            <v>Mar</v>
          </cell>
          <cell r="M29" t="str">
            <v>Apr</v>
          </cell>
          <cell r="N29" t="str">
            <v>May</v>
          </cell>
          <cell r="O29" t="str">
            <v>Jun</v>
          </cell>
          <cell r="P29" t="str">
            <v>Jul</v>
          </cell>
        </row>
        <row r="30">
          <cell r="B30" t="str">
            <v>Aug 06</v>
          </cell>
          <cell r="C30">
            <v>30</v>
          </cell>
          <cell r="D30" t="str">
            <v>Aug</v>
          </cell>
          <cell r="E30" t="str">
            <v>Sep</v>
          </cell>
          <cell r="F30" t="str">
            <v>Oct</v>
          </cell>
          <cell r="G30" t="str">
            <v>Nov</v>
          </cell>
          <cell r="H30" t="str">
            <v>Dec</v>
          </cell>
          <cell r="I30" t="str">
            <v>Jan</v>
          </cell>
          <cell r="J30" t="str">
            <v>Feb</v>
          </cell>
          <cell r="K30" t="str">
            <v>Mar</v>
          </cell>
          <cell r="L30" t="str">
            <v>Apr</v>
          </cell>
          <cell r="M30" t="str">
            <v>May</v>
          </cell>
          <cell r="N30" t="str">
            <v>Jun</v>
          </cell>
          <cell r="O30" t="str">
            <v>Jul</v>
          </cell>
          <cell r="P30" t="str">
            <v>Aug</v>
          </cell>
        </row>
        <row r="31">
          <cell r="B31" t="str">
            <v>Sep 06</v>
          </cell>
          <cell r="C31">
            <v>31</v>
          </cell>
          <cell r="D31" t="str">
            <v>Sep</v>
          </cell>
          <cell r="E31" t="str">
            <v>Oct</v>
          </cell>
          <cell r="F31" t="str">
            <v>Nov</v>
          </cell>
          <cell r="G31" t="str">
            <v>Dec</v>
          </cell>
          <cell r="H31" t="str">
            <v>Jan</v>
          </cell>
          <cell r="I31" t="str">
            <v>Feb</v>
          </cell>
          <cell r="J31" t="str">
            <v>Mar</v>
          </cell>
          <cell r="K31" t="str">
            <v>Apr</v>
          </cell>
          <cell r="L31" t="str">
            <v>May</v>
          </cell>
          <cell r="M31" t="str">
            <v>Jun</v>
          </cell>
          <cell r="N31" t="str">
            <v>Jul</v>
          </cell>
          <cell r="O31" t="str">
            <v>Aug</v>
          </cell>
          <cell r="P31" t="str">
            <v>Sep</v>
          </cell>
        </row>
        <row r="32">
          <cell r="B32" t="str">
            <v>Oct 06</v>
          </cell>
          <cell r="C32">
            <v>32</v>
          </cell>
          <cell r="D32" t="str">
            <v>Oct</v>
          </cell>
          <cell r="E32" t="str">
            <v>Nov</v>
          </cell>
          <cell r="F32" t="str">
            <v>Dec</v>
          </cell>
          <cell r="G32" t="str">
            <v>Jan</v>
          </cell>
          <cell r="H32" t="str">
            <v>Feb</v>
          </cell>
          <cell r="I32" t="str">
            <v>Mar</v>
          </cell>
          <cell r="J32" t="str">
            <v>Apr</v>
          </cell>
          <cell r="K32" t="str">
            <v>May</v>
          </cell>
          <cell r="L32" t="str">
            <v>Jun</v>
          </cell>
          <cell r="M32" t="str">
            <v>Jul</v>
          </cell>
          <cell r="N32" t="str">
            <v>Aug</v>
          </cell>
          <cell r="O32" t="str">
            <v>Sep</v>
          </cell>
          <cell r="P32" t="str">
            <v>Oct</v>
          </cell>
        </row>
        <row r="33">
          <cell r="B33" t="str">
            <v>Nov 06</v>
          </cell>
          <cell r="C33">
            <v>33</v>
          </cell>
          <cell r="D33" t="str">
            <v>Nov</v>
          </cell>
          <cell r="E33" t="str">
            <v>Dec</v>
          </cell>
          <cell r="F33" t="str">
            <v>Jan</v>
          </cell>
          <cell r="G33" t="str">
            <v>Feb</v>
          </cell>
          <cell r="H33" t="str">
            <v>Mar</v>
          </cell>
          <cell r="I33" t="str">
            <v>Apr</v>
          </cell>
          <cell r="J33" t="str">
            <v>May</v>
          </cell>
          <cell r="K33" t="str">
            <v>Jun</v>
          </cell>
          <cell r="L33" t="str">
            <v>Jul</v>
          </cell>
          <cell r="M33" t="str">
            <v>Aug</v>
          </cell>
          <cell r="N33" t="str">
            <v>Sep</v>
          </cell>
          <cell r="O33" t="str">
            <v>Oct</v>
          </cell>
          <cell r="P33" t="str">
            <v>Nov</v>
          </cell>
        </row>
        <row r="34">
          <cell r="B34" t="str">
            <v>Dec 06</v>
          </cell>
          <cell r="C34">
            <v>34</v>
          </cell>
          <cell r="D34" t="str">
            <v>Dec</v>
          </cell>
          <cell r="E34" t="str">
            <v>Jan</v>
          </cell>
          <cell r="F34" t="str">
            <v>Feb</v>
          </cell>
          <cell r="G34" t="str">
            <v>Mar</v>
          </cell>
          <cell r="H34" t="str">
            <v>Apr</v>
          </cell>
          <cell r="I34" t="str">
            <v>May</v>
          </cell>
          <cell r="J34" t="str">
            <v>Jun</v>
          </cell>
          <cell r="K34" t="str">
            <v>Jul</v>
          </cell>
          <cell r="L34" t="str">
            <v>Aug</v>
          </cell>
          <cell r="M34" t="str">
            <v>Sep</v>
          </cell>
          <cell r="N34" t="str">
            <v>Oct</v>
          </cell>
          <cell r="O34" t="str">
            <v>Nov</v>
          </cell>
          <cell r="P34" t="str">
            <v>Dec</v>
          </cell>
        </row>
        <row r="35">
          <cell r="B35" t="str">
            <v>Jan 07</v>
          </cell>
          <cell r="C35">
            <v>35</v>
          </cell>
          <cell r="D35" t="str">
            <v>Jan</v>
          </cell>
          <cell r="E35" t="str">
            <v>Feb</v>
          </cell>
          <cell r="F35" t="str">
            <v>Mar</v>
          </cell>
          <cell r="G35" t="str">
            <v>Apr</v>
          </cell>
          <cell r="H35" t="str">
            <v>May</v>
          </cell>
          <cell r="I35" t="str">
            <v>Jun</v>
          </cell>
          <cell r="J35" t="str">
            <v>Jul</v>
          </cell>
          <cell r="K35" t="str">
            <v>Aug</v>
          </cell>
          <cell r="L35" t="str">
            <v>Sep</v>
          </cell>
          <cell r="M35" t="str">
            <v>Oct</v>
          </cell>
          <cell r="N35" t="str">
            <v>Nov</v>
          </cell>
          <cell r="O35" t="str">
            <v>Dec</v>
          </cell>
          <cell r="P35" t="str">
            <v>Jan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5896-22D8-4FF8-9233-1348FA722EFE}">
  <sheetPr>
    <tabColor rgb="FF002060"/>
    <pageSetUpPr fitToPage="1"/>
  </sheetPr>
  <dimension ref="A1:O73"/>
  <sheetViews>
    <sheetView tabSelected="1" view="pageLayout" zoomScaleNormal="90" workbookViewId="0"/>
  </sheetViews>
  <sheetFormatPr defaultColWidth="8" defaultRowHeight="12.5" x14ac:dyDescent="0.25"/>
  <cols>
    <col min="1" max="1" width="6" style="3" customWidth="1"/>
    <col min="2" max="2" width="48.453125" style="3" customWidth="1"/>
    <col min="3" max="3" width="9.453125" style="3" customWidth="1"/>
    <col min="4" max="4" width="18.54296875" style="3" customWidth="1"/>
    <col min="5" max="6" width="14.453125" style="3" customWidth="1"/>
    <col min="7" max="7" width="17.453125" style="3" customWidth="1"/>
    <col min="8" max="8" width="16.54296875" style="3" customWidth="1"/>
    <col min="9" max="9" width="16.453125" style="3" customWidth="1"/>
    <col min="10" max="10" width="14.453125" style="3" customWidth="1"/>
    <col min="11" max="11" width="21.453125" style="3" customWidth="1"/>
    <col min="12" max="12" width="17.54296875" style="3" customWidth="1"/>
    <col min="13" max="13" width="16.453125" style="3" customWidth="1"/>
    <col min="14" max="14" width="15.54296875" style="3" bestFit="1" customWidth="1"/>
    <col min="15" max="15" width="14.54296875" style="3" bestFit="1" customWidth="1"/>
    <col min="16" max="16384" width="8" style="3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x14ac:dyDescent="0.25">
      <c r="A4" s="6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6" spans="1:14" x14ac:dyDescent="0.25">
      <c r="A6" s="1"/>
      <c r="B6" s="1"/>
      <c r="C6" s="1"/>
      <c r="D6" s="1"/>
      <c r="E6" s="7"/>
      <c r="F6" s="1"/>
      <c r="G6" s="8"/>
      <c r="H6" s="8"/>
      <c r="I6" s="1"/>
      <c r="J6" s="1"/>
      <c r="K6" s="8"/>
      <c r="L6" s="8"/>
      <c r="M6" s="9"/>
    </row>
    <row r="7" spans="1:14" x14ac:dyDescent="0.25">
      <c r="A7" s="10" t="s">
        <v>5</v>
      </c>
      <c r="E7" s="11"/>
      <c r="G7" s="12"/>
      <c r="H7" s="12"/>
      <c r="I7" s="12"/>
      <c r="J7" s="12"/>
      <c r="L7" s="2" t="s">
        <v>6</v>
      </c>
    </row>
    <row r="8" spans="1:14" x14ac:dyDescent="0.25">
      <c r="A8" s="13" t="s">
        <v>7</v>
      </c>
      <c r="G8" s="12"/>
      <c r="H8" s="12"/>
      <c r="I8" s="12"/>
      <c r="J8" s="12"/>
      <c r="L8" s="2" t="s">
        <v>8</v>
      </c>
    </row>
    <row r="9" spans="1:14" x14ac:dyDescent="0.25">
      <c r="A9" s="2" t="s">
        <v>9</v>
      </c>
      <c r="G9" s="12"/>
      <c r="H9" s="12"/>
      <c r="I9" s="12"/>
      <c r="J9" s="12"/>
      <c r="K9" s="12"/>
      <c r="L9" s="12" t="s">
        <v>10</v>
      </c>
      <c r="M9" s="12"/>
      <c r="N9" s="12"/>
    </row>
    <row r="10" spans="1:14" x14ac:dyDescent="0.25">
      <c r="A10" s="2" t="s">
        <v>11</v>
      </c>
      <c r="L10" s="13" t="s">
        <v>12</v>
      </c>
      <c r="N10" s="11"/>
    </row>
    <row r="11" spans="1:14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4" x14ac:dyDescent="0.25">
      <c r="B13" s="133" t="s">
        <v>13</v>
      </c>
      <c r="C13" s="133"/>
      <c r="D13" s="133"/>
      <c r="E13" s="17" t="s">
        <v>14</v>
      </c>
      <c r="F13" s="17" t="s">
        <v>15</v>
      </c>
      <c r="H13" s="17" t="s">
        <v>16</v>
      </c>
      <c r="I13" s="17" t="s">
        <v>17</v>
      </c>
      <c r="J13" s="17" t="s">
        <v>17</v>
      </c>
      <c r="K13" s="17" t="s">
        <v>18</v>
      </c>
      <c r="M13" s="17" t="s">
        <v>19</v>
      </c>
    </row>
    <row r="14" spans="1:14" x14ac:dyDescent="0.25">
      <c r="A14" s="17" t="s">
        <v>20</v>
      </c>
      <c r="B14" s="133" t="s">
        <v>21</v>
      </c>
      <c r="C14" s="133"/>
      <c r="D14" s="133"/>
      <c r="E14" s="17" t="s">
        <v>22</v>
      </c>
      <c r="F14" s="17" t="s">
        <v>14</v>
      </c>
      <c r="G14" s="17" t="s">
        <v>23</v>
      </c>
      <c r="H14" s="17" t="s">
        <v>24</v>
      </c>
      <c r="I14" s="17" t="s">
        <v>25</v>
      </c>
      <c r="J14" s="17" t="s">
        <v>26</v>
      </c>
      <c r="K14" s="17" t="s">
        <v>27</v>
      </c>
      <c r="L14" s="17" t="s">
        <v>28</v>
      </c>
      <c r="M14" s="17" t="s">
        <v>29</v>
      </c>
    </row>
    <row r="15" spans="1:14" x14ac:dyDescent="0.25">
      <c r="A15" s="17" t="s">
        <v>30</v>
      </c>
      <c r="B15" s="133" t="s">
        <v>31</v>
      </c>
      <c r="C15" s="133"/>
      <c r="D15" s="133"/>
      <c r="E15" s="17" t="s">
        <v>32</v>
      </c>
      <c r="F15" s="17" t="s">
        <v>32</v>
      </c>
      <c r="G15" s="17" t="s">
        <v>24</v>
      </c>
      <c r="H15" s="17" t="s">
        <v>33</v>
      </c>
      <c r="I15" s="17" t="s">
        <v>34</v>
      </c>
      <c r="J15" s="17" t="s">
        <v>35</v>
      </c>
      <c r="K15" s="17" t="s">
        <v>26</v>
      </c>
      <c r="L15" s="17" t="s">
        <v>36</v>
      </c>
      <c r="M15" s="17" t="s">
        <v>37</v>
      </c>
    </row>
    <row r="16" spans="1:14" x14ac:dyDescent="0.25">
      <c r="E16" s="17" t="s">
        <v>38</v>
      </c>
      <c r="F16" s="17" t="s">
        <v>39</v>
      </c>
      <c r="G16" s="17" t="s">
        <v>40</v>
      </c>
      <c r="H16" s="17" t="s">
        <v>41</v>
      </c>
      <c r="I16" s="17" t="s">
        <v>42</v>
      </c>
      <c r="J16" s="17" t="s">
        <v>43</v>
      </c>
      <c r="K16" s="17" t="s">
        <v>44</v>
      </c>
      <c r="L16" s="17" t="s">
        <v>45</v>
      </c>
      <c r="M16" s="17" t="s">
        <v>46</v>
      </c>
    </row>
    <row r="17" spans="1:1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5" x14ac:dyDescent="0.25">
      <c r="A18" s="15"/>
      <c r="B18" s="15"/>
      <c r="C18" s="15"/>
      <c r="D18" s="15"/>
      <c r="E18" s="15"/>
      <c r="F18" s="15"/>
      <c r="G18" s="18" t="s">
        <v>47</v>
      </c>
      <c r="H18" s="18" t="s">
        <v>47</v>
      </c>
      <c r="I18" s="18" t="s">
        <v>47</v>
      </c>
      <c r="J18" s="18" t="s">
        <v>47</v>
      </c>
      <c r="K18" s="18" t="s">
        <v>47</v>
      </c>
      <c r="L18" s="18" t="s">
        <v>47</v>
      </c>
      <c r="M18" s="18" t="s">
        <v>47</v>
      </c>
    </row>
    <row r="19" spans="1:15" x14ac:dyDescent="0.25">
      <c r="A19" s="17">
        <v>1</v>
      </c>
      <c r="B19" s="19" t="s">
        <v>48</v>
      </c>
      <c r="C19" s="20"/>
      <c r="D19" s="21"/>
      <c r="E19" s="22"/>
      <c r="F19" s="22"/>
      <c r="G19" s="22"/>
      <c r="H19" s="22"/>
      <c r="I19" s="22"/>
      <c r="J19" s="22"/>
      <c r="K19" s="22"/>
      <c r="M19" s="23"/>
      <c r="N19" s="24"/>
    </row>
    <row r="20" spans="1:15" x14ac:dyDescent="0.25">
      <c r="A20" s="17">
        <v>2</v>
      </c>
      <c r="B20" s="19"/>
      <c r="C20" s="22"/>
      <c r="D20" s="25"/>
      <c r="E20" s="22"/>
      <c r="F20" s="22"/>
      <c r="G20" s="26"/>
      <c r="H20" s="26"/>
      <c r="I20" s="26"/>
      <c r="J20" s="26"/>
      <c r="K20" s="27"/>
      <c r="L20" s="28"/>
      <c r="M20" s="27"/>
      <c r="N20" s="24"/>
    </row>
    <row r="21" spans="1:15" x14ac:dyDescent="0.25">
      <c r="A21" s="17">
        <v>3</v>
      </c>
      <c r="B21" s="3" t="s">
        <v>49</v>
      </c>
      <c r="C21" s="22"/>
      <c r="D21" s="25"/>
      <c r="E21" s="22"/>
      <c r="F21" s="22"/>
      <c r="G21" s="26"/>
      <c r="H21" s="26"/>
      <c r="I21" s="26"/>
      <c r="J21" s="26"/>
      <c r="K21" s="26">
        <f>-'Long-Term Debt'!$Q$26</f>
        <v>194299.30999999976</v>
      </c>
      <c r="L21" s="28">
        <f>H21+I21-J21-K21</f>
        <v>-194299.30999999976</v>
      </c>
      <c r="M21" s="27">
        <f>+'Long-Term Debt'!$Q$77</f>
        <v>63937.680000000015</v>
      </c>
      <c r="N21" s="24"/>
    </row>
    <row r="22" spans="1:15" x14ac:dyDescent="0.25">
      <c r="A22" s="17">
        <v>4</v>
      </c>
      <c r="B22" s="3" t="s">
        <v>50</v>
      </c>
      <c r="C22" s="22"/>
      <c r="D22" s="25"/>
      <c r="E22" s="22"/>
      <c r="F22" s="22"/>
      <c r="G22" s="26"/>
      <c r="H22" s="26"/>
      <c r="I22" s="26"/>
      <c r="J22" s="26"/>
      <c r="K22" s="26">
        <f>-'Long-Term Debt'!$Q$27</f>
        <v>57980.469999999987</v>
      </c>
      <c r="L22" s="28">
        <f>H22+I22-J22-K22</f>
        <v>-57980.469999999987</v>
      </c>
      <c r="M22" s="27">
        <f>+'Long-Term Debt'!$Q$78</f>
        <v>38653.68</v>
      </c>
      <c r="N22" s="24"/>
    </row>
    <row r="23" spans="1:15" x14ac:dyDescent="0.25">
      <c r="A23" s="17">
        <v>5</v>
      </c>
      <c r="B23" s="3" t="s">
        <v>51</v>
      </c>
      <c r="C23" s="22"/>
      <c r="D23" s="25"/>
      <c r="E23" s="22"/>
      <c r="F23" s="22"/>
      <c r="G23" s="26"/>
      <c r="H23" s="26"/>
      <c r="I23" s="26"/>
      <c r="J23" s="26"/>
      <c r="K23" s="26">
        <f>+'Long-Term Debt'!$Q$28+'Long-Term Debt'!$Q$53</f>
        <v>0</v>
      </c>
      <c r="L23" s="28">
        <f>H23+I23-J23-K23</f>
        <v>0</v>
      </c>
      <c r="M23" s="27">
        <f>+'Long-Term Debt'!$Q$79+'Long-Term Debt'!$Q$105</f>
        <v>2102.1169230769174</v>
      </c>
      <c r="N23" s="24"/>
    </row>
    <row r="24" spans="1:15" x14ac:dyDescent="0.25">
      <c r="A24" s="17">
        <v>6</v>
      </c>
      <c r="B24" s="3" t="s">
        <v>52</v>
      </c>
      <c r="C24" s="22"/>
      <c r="D24" s="25"/>
      <c r="E24" s="22"/>
      <c r="F24" s="22"/>
      <c r="G24" s="26"/>
      <c r="H24" s="26"/>
      <c r="I24" s="26"/>
      <c r="J24" s="26"/>
      <c r="K24" s="26">
        <f>-'Long-Term Debt'!$Q$29</f>
        <v>82634.173076923093</v>
      </c>
      <c r="L24" s="28">
        <f>H24+I24-J24-K24</f>
        <v>-82634.173076923093</v>
      </c>
      <c r="M24" s="27">
        <f>+'Long-Term Debt'!$Q$80</f>
        <v>15568.679999999995</v>
      </c>
      <c r="N24" s="24"/>
    </row>
    <row r="25" spans="1:15" x14ac:dyDescent="0.25">
      <c r="A25" s="17">
        <v>7</v>
      </c>
      <c r="C25" s="29"/>
      <c r="D25" s="30"/>
      <c r="E25" s="31"/>
      <c r="F25" s="31"/>
      <c r="G25" s="32"/>
      <c r="H25" s="32"/>
      <c r="I25" s="27"/>
      <c r="J25" s="27"/>
      <c r="K25" s="27"/>
      <c r="L25" s="28"/>
      <c r="M25" s="27"/>
      <c r="N25" s="24"/>
    </row>
    <row r="26" spans="1:15" x14ac:dyDescent="0.25">
      <c r="A26" s="17">
        <v>8</v>
      </c>
      <c r="B26" s="19" t="s">
        <v>53</v>
      </c>
      <c r="C26" s="33"/>
      <c r="D26" s="33"/>
      <c r="E26" s="31"/>
      <c r="F26" s="31"/>
      <c r="G26" s="32"/>
      <c r="H26" s="32"/>
      <c r="I26" s="27"/>
      <c r="J26" s="27"/>
      <c r="K26" s="27"/>
      <c r="L26" s="28"/>
      <c r="M26" s="32"/>
      <c r="N26" s="24"/>
    </row>
    <row r="27" spans="1:15" x14ac:dyDescent="0.25">
      <c r="A27" s="17">
        <v>9</v>
      </c>
      <c r="B27" s="34" t="s">
        <v>54</v>
      </c>
      <c r="C27" s="33">
        <v>5.4053276499999997E-3</v>
      </c>
      <c r="D27" s="33" t="s">
        <v>55</v>
      </c>
      <c r="E27" s="31"/>
      <c r="F27" s="31">
        <v>46097</v>
      </c>
      <c r="G27" s="32">
        <v>25000000</v>
      </c>
      <c r="H27" s="32">
        <v>25000000</v>
      </c>
      <c r="I27" s="27">
        <v>0</v>
      </c>
      <c r="J27" s="27">
        <v>0</v>
      </c>
      <c r="K27" s="27">
        <v>0</v>
      </c>
      <c r="L27" s="28">
        <f>H27+I27-J27-K27</f>
        <v>25000000</v>
      </c>
      <c r="M27" s="32">
        <f>+'Long-Term Debt'!$Q$58</f>
        <v>135133.19124999997</v>
      </c>
      <c r="N27" s="24"/>
    </row>
    <row r="28" spans="1:15" x14ac:dyDescent="0.25">
      <c r="A28" s="17">
        <v>10</v>
      </c>
      <c r="B28" s="34" t="s">
        <v>56</v>
      </c>
      <c r="C28" s="33">
        <v>3.8600000000000009E-2</v>
      </c>
      <c r="D28" s="33" t="s">
        <v>55</v>
      </c>
      <c r="E28" s="31">
        <v>38924</v>
      </c>
      <c r="F28" s="31">
        <v>46600</v>
      </c>
      <c r="G28" s="32">
        <v>26720000</v>
      </c>
      <c r="H28" s="32">
        <v>26720000</v>
      </c>
      <c r="I28" s="27">
        <v>0</v>
      </c>
      <c r="J28" s="26">
        <f>-'Long-Term Debt'!Q30</f>
        <v>101255.28000000006</v>
      </c>
      <c r="K28" s="27">
        <v>0</v>
      </c>
      <c r="L28" s="28">
        <f t="shared" ref="L28:L48" si="0">H28+I28-J28-K28</f>
        <v>26618744.719999999</v>
      </c>
      <c r="M28" s="32">
        <f>+'Long-Term Debt'!$Q$59+'Long-Term Debt'!$Q$81</f>
        <v>1051311.04</v>
      </c>
      <c r="N28" s="24"/>
    </row>
    <row r="29" spans="1:15" x14ac:dyDescent="0.25">
      <c r="A29" s="17">
        <v>11</v>
      </c>
      <c r="B29" s="34" t="s">
        <v>56</v>
      </c>
      <c r="C29" s="33" t="s">
        <v>57</v>
      </c>
      <c r="D29" s="33" t="s">
        <v>55</v>
      </c>
      <c r="E29" s="31">
        <v>39785</v>
      </c>
      <c r="F29" s="31">
        <v>46600</v>
      </c>
      <c r="G29" s="32">
        <v>50000000</v>
      </c>
      <c r="H29" s="32">
        <v>50000000</v>
      </c>
      <c r="I29" s="27">
        <v>0</v>
      </c>
      <c r="J29" s="26">
        <f>-'Long-Term Debt'!Q31</f>
        <v>126999.62157048256</v>
      </c>
      <c r="K29" s="27">
        <v>0</v>
      </c>
      <c r="L29" s="28">
        <f t="shared" si="0"/>
        <v>49873000.378429517</v>
      </c>
      <c r="M29" s="32">
        <f>+'Long-Term Debt'!$Q$60+'Long-Term Debt'!$Q$82</f>
        <v>681713.42775000015</v>
      </c>
      <c r="N29" s="24"/>
      <c r="O29" s="53"/>
    </row>
    <row r="30" spans="1:15" x14ac:dyDescent="0.25">
      <c r="A30" s="17">
        <v>12</v>
      </c>
      <c r="B30" s="34" t="s">
        <v>56</v>
      </c>
      <c r="C30" s="33">
        <v>6.2E-2</v>
      </c>
      <c r="D30" s="33" t="s">
        <v>55</v>
      </c>
      <c r="E30" s="31">
        <v>38786</v>
      </c>
      <c r="F30" s="31">
        <v>49744</v>
      </c>
      <c r="G30" s="32">
        <v>65000000</v>
      </c>
      <c r="H30" s="32">
        <v>65000000</v>
      </c>
      <c r="I30" s="26">
        <f>+'Long-Term Debt'!$Q$50</f>
        <v>-167905.25000000003</v>
      </c>
      <c r="J30" s="26">
        <f>-'Long-Term Debt'!Q32</f>
        <v>298278.01999999979</v>
      </c>
      <c r="K30" s="27">
        <v>0</v>
      </c>
      <c r="L30" s="28">
        <f t="shared" si="0"/>
        <v>64533816.729999997</v>
      </c>
      <c r="M30" s="32">
        <f>+'Long-Term Debt'!Q61+'Long-Term Debt'!Q83+'Long-Term Debt'!$Q$102</f>
        <v>4064048.6799999997</v>
      </c>
      <c r="N30" s="24"/>
      <c r="O30" s="53"/>
    </row>
    <row r="31" spans="1:15" x14ac:dyDescent="0.25">
      <c r="A31" s="17">
        <v>13</v>
      </c>
      <c r="B31" s="34" t="s">
        <v>56</v>
      </c>
      <c r="C31" s="33">
        <v>3.4200000000000001E-2</v>
      </c>
      <c r="D31" s="33" t="s">
        <v>55</v>
      </c>
      <c r="E31" s="31">
        <v>42374</v>
      </c>
      <c r="F31" s="31">
        <v>46037</v>
      </c>
      <c r="G31" s="32">
        <v>45000000</v>
      </c>
      <c r="H31" s="32">
        <v>45000000</v>
      </c>
      <c r="I31" s="27">
        <v>0</v>
      </c>
      <c r="J31" s="26">
        <f>-'Long-Term Debt'!Q33</f>
        <v>84264.66</v>
      </c>
      <c r="K31" s="27">
        <v>0</v>
      </c>
      <c r="L31" s="28">
        <f t="shared" si="0"/>
        <v>44915735.340000004</v>
      </c>
      <c r="M31" s="32">
        <f>+'Long-Term Debt'!Q62+'Long-Term Debt'!Q84</f>
        <v>1562811</v>
      </c>
      <c r="N31" s="24"/>
      <c r="O31" s="53"/>
    </row>
    <row r="32" spans="1:15" x14ac:dyDescent="0.25">
      <c r="A32" s="17">
        <v>14</v>
      </c>
      <c r="B32" s="34" t="s">
        <v>56</v>
      </c>
      <c r="C32" s="33">
        <v>4.4499999999999998E-2</v>
      </c>
      <c r="D32" s="33" t="s">
        <v>55</v>
      </c>
      <c r="E32" s="31">
        <v>42374</v>
      </c>
      <c r="F32" s="31">
        <v>53342</v>
      </c>
      <c r="G32" s="32">
        <v>50000000</v>
      </c>
      <c r="H32" s="32">
        <v>50000000</v>
      </c>
      <c r="I32" s="27">
        <v>0</v>
      </c>
      <c r="J32" s="26">
        <f>-'Long-Term Debt'!Q34</f>
        <v>208693.77000000019</v>
      </c>
      <c r="K32" s="27">
        <v>0</v>
      </c>
      <c r="L32" s="28">
        <f t="shared" si="0"/>
        <v>49791306.229999997</v>
      </c>
      <c r="M32" s="32">
        <f>+'Long-Term Debt'!Q63+'Long-Term Debt'!Q85</f>
        <v>2233865.96</v>
      </c>
      <c r="N32" s="24"/>
      <c r="O32" s="53"/>
    </row>
    <row r="33" spans="1:15" x14ac:dyDescent="0.25">
      <c r="A33" s="17">
        <v>15</v>
      </c>
      <c r="B33" s="34" t="s">
        <v>56</v>
      </c>
      <c r="C33" s="33">
        <v>3.3500000000000002E-2</v>
      </c>
      <c r="D33" s="33" t="s">
        <v>55</v>
      </c>
      <c r="E33" s="31">
        <v>42985</v>
      </c>
      <c r="F33" s="31">
        <v>47376</v>
      </c>
      <c r="G33" s="32">
        <v>30000000</v>
      </c>
      <c r="H33" s="32">
        <v>30000000</v>
      </c>
      <c r="I33" s="27">
        <v>0</v>
      </c>
      <c r="J33" s="26">
        <f>-'Long-Term Debt'!Q35</f>
        <v>74604.500000000058</v>
      </c>
      <c r="K33" s="27">
        <v>0</v>
      </c>
      <c r="L33" s="28">
        <f t="shared" si="0"/>
        <v>29925395.5</v>
      </c>
      <c r="M33" s="32">
        <f>+'Long-Term Debt'!Q64+'Long-Term Debt'!Q86</f>
        <v>1015353.7200000001</v>
      </c>
      <c r="N33" s="24"/>
      <c r="O33" s="53"/>
    </row>
    <row r="34" spans="1:15" x14ac:dyDescent="0.25">
      <c r="A34" s="17">
        <v>16</v>
      </c>
      <c r="B34" s="34" t="s">
        <v>56</v>
      </c>
      <c r="C34" s="33">
        <v>4.1099999999999998E-2</v>
      </c>
      <c r="D34" s="33" t="s">
        <v>55</v>
      </c>
      <c r="E34" s="31">
        <v>42985</v>
      </c>
      <c r="F34" s="31">
        <v>53950</v>
      </c>
      <c r="G34" s="32">
        <v>30000000</v>
      </c>
      <c r="H34" s="32">
        <v>30000000</v>
      </c>
      <c r="I34" s="27">
        <v>0</v>
      </c>
      <c r="J34" s="26">
        <f>-'Long-Term Debt'!Q36</f>
        <v>104504.61000000009</v>
      </c>
      <c r="K34" s="27">
        <v>0</v>
      </c>
      <c r="L34" s="28">
        <f t="shared" si="0"/>
        <v>29895495.390000001</v>
      </c>
      <c r="M34" s="32">
        <f>+'Long-Term Debt'!Q65+'Long-Term Debt'!Q87</f>
        <v>1237146.1200000001</v>
      </c>
      <c r="N34" s="24"/>
      <c r="O34" s="53"/>
    </row>
    <row r="35" spans="1:15" x14ac:dyDescent="0.25">
      <c r="A35" s="17">
        <v>17</v>
      </c>
      <c r="B35" s="34" t="s">
        <v>56</v>
      </c>
      <c r="C35" s="33">
        <v>4.2599999999999999E-2</v>
      </c>
      <c r="D35" s="33" t="s">
        <v>55</v>
      </c>
      <c r="E35" s="31">
        <v>42985</v>
      </c>
      <c r="F35" s="31">
        <v>57603</v>
      </c>
      <c r="G35" s="32">
        <v>30000000</v>
      </c>
      <c r="H35" s="32">
        <v>30000000</v>
      </c>
      <c r="I35" s="27">
        <v>0</v>
      </c>
      <c r="J35" s="26">
        <f>-'Long-Term Debt'!Q37</f>
        <v>109494.44000000015</v>
      </c>
      <c r="K35" s="27">
        <v>0</v>
      </c>
      <c r="L35" s="28">
        <f t="shared" si="0"/>
        <v>29890505.559999999</v>
      </c>
      <c r="M35" s="32">
        <f>+'Long-Term Debt'!Q66+'Long-Term Debt'!Q88</f>
        <v>1281110.1599999999</v>
      </c>
      <c r="N35" s="24"/>
      <c r="O35" s="53"/>
    </row>
    <row r="36" spans="1:15" x14ac:dyDescent="0.25">
      <c r="A36" s="17">
        <v>18</v>
      </c>
      <c r="B36" s="34" t="s">
        <v>56</v>
      </c>
      <c r="C36" s="33">
        <v>4.0099999999999997E-2</v>
      </c>
      <c r="D36" s="33" t="s">
        <v>55</v>
      </c>
      <c r="E36" s="31">
        <v>43376</v>
      </c>
      <c r="F36" s="31">
        <v>45214</v>
      </c>
      <c r="G36" s="32">
        <v>25000000</v>
      </c>
      <c r="H36" s="32">
        <v>25000000</v>
      </c>
      <c r="I36" s="27">
        <v>0</v>
      </c>
      <c r="J36" s="26">
        <f>-'Long-Term Debt'!Q38</f>
        <v>28557.520000000004</v>
      </c>
      <c r="K36" s="27">
        <v>0</v>
      </c>
      <c r="L36" s="28">
        <f t="shared" si="0"/>
        <v>24971442.48</v>
      </c>
      <c r="M36" s="32">
        <f>+'Long-Term Debt'!Q67+'Long-Term Debt'!Q89</f>
        <v>1024656.6799999999</v>
      </c>
      <c r="N36" s="24"/>
      <c r="O36" s="53"/>
    </row>
    <row r="37" spans="1:15" x14ac:dyDescent="0.25">
      <c r="A37" s="17">
        <v>19</v>
      </c>
      <c r="B37" s="35" t="s">
        <v>56</v>
      </c>
      <c r="C37" s="33">
        <v>4.1799999999999997E-2</v>
      </c>
      <c r="D37" s="33" t="s">
        <v>55</v>
      </c>
      <c r="E37" s="31">
        <v>43376</v>
      </c>
      <c r="F37" s="31">
        <v>47041</v>
      </c>
      <c r="G37" s="32">
        <v>40000000</v>
      </c>
      <c r="H37" s="32">
        <v>40000000</v>
      </c>
      <c r="I37" s="27">
        <v>0</v>
      </c>
      <c r="J37" s="26">
        <f>-'Long-Term Debt'!Q39</f>
        <v>98107.859999999928</v>
      </c>
      <c r="K37" s="27">
        <v>0</v>
      </c>
      <c r="L37" s="28">
        <f t="shared" si="0"/>
        <v>39901892.140000001</v>
      </c>
      <c r="M37" s="32">
        <f>+'Long-Term Debt'!Q68+'Long-Term Debt'!Q90</f>
        <v>1687600.2399999998</v>
      </c>
      <c r="N37" s="24"/>
      <c r="O37" s="53"/>
    </row>
    <row r="38" spans="1:15" x14ac:dyDescent="0.25">
      <c r="A38" s="17">
        <v>20</v>
      </c>
      <c r="B38" s="35" t="s">
        <v>56</v>
      </c>
      <c r="C38" s="33">
        <v>4.6199999999999998E-2</v>
      </c>
      <c r="D38" s="33" t="s">
        <v>55</v>
      </c>
      <c r="E38" s="31">
        <v>43446</v>
      </c>
      <c r="F38" s="31">
        <v>54407</v>
      </c>
      <c r="G38" s="32">
        <v>35000000</v>
      </c>
      <c r="H38" s="32">
        <v>35000000</v>
      </c>
      <c r="I38" s="27">
        <v>0</v>
      </c>
      <c r="J38" s="26">
        <f>-'Long-Term Debt'!Q40</f>
        <v>124766.89999999998</v>
      </c>
      <c r="K38" s="27">
        <v>0</v>
      </c>
      <c r="L38" s="28">
        <f t="shared" si="0"/>
        <v>34875233.100000001</v>
      </c>
      <c r="M38" s="32">
        <f>+'Long-Term Debt'!Q69+'Long-Term Debt'!Q91</f>
        <v>1621716</v>
      </c>
      <c r="N38" s="24"/>
      <c r="O38" s="53"/>
    </row>
    <row r="39" spans="1:15" x14ac:dyDescent="0.25">
      <c r="A39" s="17">
        <v>21</v>
      </c>
      <c r="B39" s="35" t="s">
        <v>56</v>
      </c>
      <c r="C39" s="33">
        <v>4.3200000000000002E-2</v>
      </c>
      <c r="D39" s="33" t="s">
        <v>55</v>
      </c>
      <c r="E39" s="31">
        <v>43663</v>
      </c>
      <c r="F39" s="31">
        <v>54619</v>
      </c>
      <c r="G39" s="32">
        <v>40000000</v>
      </c>
      <c r="H39" s="32">
        <v>40000000</v>
      </c>
      <c r="I39" s="27">
        <v>0</v>
      </c>
      <c r="J39" s="26">
        <f>-'Long-Term Debt'!$Q$43</f>
        <v>176990.23999999982</v>
      </c>
      <c r="K39" s="27">
        <v>0</v>
      </c>
      <c r="L39" s="28">
        <f t="shared" si="0"/>
        <v>39823009.759999998</v>
      </c>
      <c r="M39" s="32">
        <f>+'Long-Term Debt'!$Q$72+'Long-Term Debt'!$Q$94</f>
        <v>1734545.76</v>
      </c>
      <c r="N39" s="24"/>
      <c r="O39" s="53"/>
    </row>
    <row r="40" spans="1:15" x14ac:dyDescent="0.25">
      <c r="A40" s="17">
        <v>22</v>
      </c>
      <c r="B40" s="35" t="s">
        <v>56</v>
      </c>
      <c r="C40" s="33">
        <v>3.2300000000000002E-2</v>
      </c>
      <c r="D40" s="33" t="s">
        <v>55</v>
      </c>
      <c r="E40" s="31">
        <v>43734</v>
      </c>
      <c r="F40" s="31">
        <v>45931</v>
      </c>
      <c r="G40" s="32">
        <v>95000000</v>
      </c>
      <c r="H40" s="32">
        <v>95000000</v>
      </c>
      <c r="I40" s="27">
        <v>0</v>
      </c>
      <c r="J40" s="26">
        <f>-'Long-Term Debt'!$Q$41</f>
        <v>224316.88999999984</v>
      </c>
      <c r="K40" s="27">
        <v>0</v>
      </c>
      <c r="L40" s="28">
        <f t="shared" si="0"/>
        <v>94775683.109999999</v>
      </c>
      <c r="M40" s="32">
        <f>+'Long-Term Debt'!$Q$70+'Long-Term Debt'!$Q$92</f>
        <v>3137520.52</v>
      </c>
      <c r="N40" s="24"/>
      <c r="O40" s="53"/>
    </row>
    <row r="41" spans="1:15" x14ac:dyDescent="0.25">
      <c r="A41" s="17">
        <v>23</v>
      </c>
      <c r="B41" s="35" t="s">
        <v>56</v>
      </c>
      <c r="C41" s="33">
        <v>3.56E-2</v>
      </c>
      <c r="D41" s="33" t="s">
        <v>55</v>
      </c>
      <c r="E41" s="31">
        <v>43734</v>
      </c>
      <c r="F41" s="31">
        <v>47392</v>
      </c>
      <c r="G41" s="32">
        <v>75000000</v>
      </c>
      <c r="H41" s="32">
        <v>75000000</v>
      </c>
      <c r="I41" s="27">
        <v>0</v>
      </c>
      <c r="J41" s="26">
        <f>-'Long-Term Debt'!$Q$42</f>
        <v>242597.62000000026</v>
      </c>
      <c r="K41" s="27">
        <v>0</v>
      </c>
      <c r="L41" s="28">
        <f t="shared" si="0"/>
        <v>74757402.379999995</v>
      </c>
      <c r="M41" s="32">
        <f>+'Long-Term Debt'!$Q$71+'Long-Term Debt'!$Q$93</f>
        <v>2703461.64</v>
      </c>
      <c r="N41" s="24"/>
      <c r="O41" s="53"/>
    </row>
    <row r="42" spans="1:15" x14ac:dyDescent="0.25">
      <c r="A42" s="17">
        <v>24</v>
      </c>
      <c r="B42" s="35" t="s">
        <v>56</v>
      </c>
      <c r="C42" s="33">
        <v>2.6499999999999999E-2</v>
      </c>
      <c r="D42" s="33" t="s">
        <v>55</v>
      </c>
      <c r="E42" s="31">
        <v>44089</v>
      </c>
      <c r="F42" s="31">
        <v>47741</v>
      </c>
      <c r="G42" s="32">
        <v>35000000</v>
      </c>
      <c r="H42" s="32">
        <v>35000000</v>
      </c>
      <c r="I42" s="27">
        <v>0</v>
      </c>
      <c r="J42" s="26">
        <f>-'Long-Term Debt'!Q44</f>
        <v>104442.79999999996</v>
      </c>
      <c r="K42" s="27">
        <v>0</v>
      </c>
      <c r="L42" s="28">
        <f t="shared" si="0"/>
        <v>34895557.200000003</v>
      </c>
      <c r="M42" s="32">
        <f>+'Long-Term Debt'!Q73+'Long-Term Debt'!Q95</f>
        <v>940228.28</v>
      </c>
      <c r="N42" s="24"/>
      <c r="O42" s="53"/>
    </row>
    <row r="43" spans="1:15" x14ac:dyDescent="0.25">
      <c r="A43" s="17">
        <v>25</v>
      </c>
      <c r="B43" s="35" t="s">
        <v>56</v>
      </c>
      <c r="C43" s="33">
        <v>3.6600000000000001E-2</v>
      </c>
      <c r="D43" s="33" t="s">
        <v>55</v>
      </c>
      <c r="E43" s="31">
        <v>44089</v>
      </c>
      <c r="F43" s="31">
        <v>55046</v>
      </c>
      <c r="G43" s="32">
        <v>35000000</v>
      </c>
      <c r="H43" s="32">
        <v>35000000</v>
      </c>
      <c r="I43" s="27">
        <v>0</v>
      </c>
      <c r="J43" s="26">
        <f>-'Long-Term Debt'!Q45</f>
        <v>119669.66000000005</v>
      </c>
      <c r="K43" s="27">
        <v>0</v>
      </c>
      <c r="L43" s="28">
        <f t="shared" si="0"/>
        <v>34880330.340000004</v>
      </c>
      <c r="M43" s="32">
        <f>+'Long-Term Debt'!Q74+'Long-Term Debt'!Q96</f>
        <v>1285242.72</v>
      </c>
      <c r="N43" s="24"/>
      <c r="O43" s="53"/>
    </row>
    <row r="44" spans="1:15" x14ac:dyDescent="0.25">
      <c r="A44" s="17">
        <v>26</v>
      </c>
      <c r="B44" s="35" t="s">
        <v>58</v>
      </c>
      <c r="C44" s="33">
        <v>3.6860687932000001E-2</v>
      </c>
      <c r="D44" s="33" t="s">
        <v>55</v>
      </c>
      <c r="E44" s="31">
        <v>44454</v>
      </c>
      <c r="F44" s="31">
        <v>51940</v>
      </c>
      <c r="G44" s="32">
        <v>50000000</v>
      </c>
      <c r="H44" s="32">
        <v>50000000</v>
      </c>
      <c r="I44" s="27">
        <v>0</v>
      </c>
      <c r="J44" s="26">
        <f>-'Long-Term Debt'!$Q$47</f>
        <v>144817.07317073166</v>
      </c>
      <c r="K44" s="27">
        <v>0</v>
      </c>
      <c r="L44" s="28">
        <f t="shared" si="0"/>
        <v>49855182.926829271</v>
      </c>
      <c r="M44" s="32">
        <f>+'Long-Term Debt'!Q76+'Long-Term Debt'!Q98</f>
        <v>1850351.4697707321</v>
      </c>
      <c r="N44" s="24"/>
      <c r="O44" s="53"/>
    </row>
    <row r="45" spans="1:15" x14ac:dyDescent="0.25">
      <c r="A45" s="17">
        <v>27</v>
      </c>
      <c r="B45" s="35" t="s">
        <v>58</v>
      </c>
      <c r="C45" s="33">
        <v>3.8958648055000003E-2</v>
      </c>
      <c r="D45" s="33" t="s">
        <v>55</v>
      </c>
      <c r="E45" s="31">
        <v>44819</v>
      </c>
      <c r="F45" s="31">
        <v>52305</v>
      </c>
      <c r="G45" s="32">
        <v>70000000</v>
      </c>
      <c r="H45" s="32">
        <v>21538462</v>
      </c>
      <c r="I45" s="27">
        <v>0</v>
      </c>
      <c r="J45" s="26">
        <f>-'Long-Term Debt'!$Q$46</f>
        <v>48166.041275797375</v>
      </c>
      <c r="K45" s="27">
        <v>0</v>
      </c>
      <c r="L45" s="28">
        <f t="shared" si="0"/>
        <v>21490295.958724204</v>
      </c>
      <c r="M45" s="32">
        <f>+'Long-Term Debt'!Q75+'Long-Term Debt'!Q97</f>
        <v>841473.32020900573</v>
      </c>
      <c r="N45" s="24"/>
      <c r="O45" s="53"/>
    </row>
    <row r="46" spans="1:15" x14ac:dyDescent="0.25">
      <c r="A46" s="17">
        <v>28</v>
      </c>
      <c r="B46" s="34"/>
      <c r="C46" s="33"/>
      <c r="D46" s="33"/>
      <c r="E46" s="22"/>
      <c r="F46" s="31"/>
      <c r="G46" s="32"/>
      <c r="H46" s="32"/>
      <c r="I46" s="26"/>
      <c r="J46" s="26"/>
      <c r="K46" s="27"/>
      <c r="L46" s="28"/>
      <c r="M46" s="32"/>
      <c r="N46" s="24"/>
    </row>
    <row r="47" spans="1:15" x14ac:dyDescent="0.25">
      <c r="A47" s="17">
        <v>29</v>
      </c>
      <c r="B47" s="34" t="s">
        <v>59</v>
      </c>
      <c r="C47" s="36"/>
      <c r="D47" s="30"/>
      <c r="E47" s="37">
        <v>0</v>
      </c>
      <c r="F47" s="31">
        <v>45732</v>
      </c>
      <c r="G47" s="27">
        <v>0</v>
      </c>
      <c r="H47" s="27">
        <v>0</v>
      </c>
      <c r="I47" s="38">
        <v>0</v>
      </c>
      <c r="J47" s="26">
        <f>-'Long-Term Debt'!$Q$48</f>
        <v>242765.79000000044</v>
      </c>
      <c r="K47" s="27">
        <v>0</v>
      </c>
      <c r="L47" s="28">
        <f t="shared" si="0"/>
        <v>-242765.79000000044</v>
      </c>
      <c r="M47" s="26">
        <f>+'Long-Term Debt'!$Q$99</f>
        <v>89636.639999999665</v>
      </c>
      <c r="N47" s="24"/>
    </row>
    <row r="48" spans="1:15" x14ac:dyDescent="0.25">
      <c r="A48" s="17">
        <v>30</v>
      </c>
      <c r="B48" s="35" t="s">
        <v>60</v>
      </c>
      <c r="C48" s="36"/>
      <c r="D48" s="30"/>
      <c r="E48" s="37"/>
      <c r="F48" s="31">
        <v>44971</v>
      </c>
      <c r="G48" s="27">
        <v>0</v>
      </c>
      <c r="H48" s="27">
        <v>0</v>
      </c>
      <c r="I48" s="38">
        <v>0</v>
      </c>
      <c r="J48" s="27">
        <f>-'Long-Term Debt'!$Q$49</f>
        <v>7067.3700000000044</v>
      </c>
      <c r="K48" s="27">
        <v>0</v>
      </c>
      <c r="L48" s="28">
        <f t="shared" si="0"/>
        <v>-7067.3700000000044</v>
      </c>
      <c r="M48" s="26">
        <f>+'Long-Term Debt'!$Q$100</f>
        <v>11409.240000000002</v>
      </c>
      <c r="N48" s="24"/>
    </row>
    <row r="49" spans="1:14" x14ac:dyDescent="0.25">
      <c r="A49" s="17">
        <v>31</v>
      </c>
      <c r="B49" s="34" t="s">
        <v>61</v>
      </c>
      <c r="C49" s="36"/>
      <c r="D49" s="30"/>
      <c r="E49" s="37"/>
      <c r="F49" s="31"/>
      <c r="G49" s="27"/>
      <c r="H49" s="27"/>
      <c r="I49" s="38"/>
      <c r="J49" s="26"/>
      <c r="K49" s="27"/>
      <c r="L49" s="28"/>
      <c r="M49" s="26">
        <f>+'Long-Term Debt'!$Q$101</f>
        <v>449010.51527499995</v>
      </c>
      <c r="N49" s="24"/>
    </row>
    <row r="50" spans="1:14" x14ac:dyDescent="0.25">
      <c r="A50" s="17">
        <v>32</v>
      </c>
      <c r="B50" s="34"/>
      <c r="C50" s="39"/>
      <c r="D50" s="40"/>
      <c r="E50" s="41"/>
      <c r="F50" s="41"/>
      <c r="G50" s="42"/>
      <c r="H50" s="42"/>
      <c r="I50" s="43"/>
      <c r="J50" s="43"/>
      <c r="K50" s="43"/>
      <c r="L50" s="28"/>
      <c r="M50" s="43"/>
      <c r="N50" s="24"/>
    </row>
    <row r="51" spans="1:14" x14ac:dyDescent="0.25">
      <c r="A51" s="17">
        <f>+A50+1</f>
        <v>33</v>
      </c>
      <c r="B51" s="19" t="s">
        <v>62</v>
      </c>
      <c r="C51" s="39"/>
      <c r="D51" s="40"/>
      <c r="E51" s="41"/>
      <c r="F51" s="41"/>
      <c r="G51" s="42"/>
      <c r="H51" s="42"/>
      <c r="I51" s="43"/>
      <c r="J51" s="43"/>
      <c r="K51" s="43"/>
      <c r="L51" s="28"/>
      <c r="M51" s="43"/>
      <c r="N51" s="24"/>
    </row>
    <row r="52" spans="1:14" x14ac:dyDescent="0.25">
      <c r="A52" s="17">
        <f t="shared" ref="A52:A57" si="1">+A51+1</f>
        <v>34</v>
      </c>
      <c r="B52" s="44" t="s">
        <v>56</v>
      </c>
      <c r="C52" s="33">
        <v>4.0099999999999997E-2</v>
      </c>
      <c r="D52" s="33" t="s">
        <v>55</v>
      </c>
      <c r="E52" s="31">
        <v>43376</v>
      </c>
      <c r="F52" s="31">
        <v>45214</v>
      </c>
      <c r="G52" s="42"/>
      <c r="H52" s="42">
        <f>+'Long-Term Debt'!Q52</f>
        <v>-5769230.769230769</v>
      </c>
      <c r="I52" s="43"/>
      <c r="J52" s="27">
        <f>-'Long-Term Debt'!$Q$55</f>
        <v>-4459.7469230769248</v>
      </c>
      <c r="K52" s="43"/>
      <c r="L52" s="45">
        <f t="shared" ref="L52" si="2">H52+I52-J52-K52</f>
        <v>-5764771.0223076921</v>
      </c>
      <c r="M52" s="43">
        <f>+'Long-Term Debt'!$Q$104+'Long-Term Debt'!$Q$107</f>
        <v>-236459.2338461538</v>
      </c>
      <c r="N52" s="24"/>
    </row>
    <row r="53" spans="1:14" x14ac:dyDescent="0.25">
      <c r="A53" s="17">
        <f t="shared" si="1"/>
        <v>35</v>
      </c>
      <c r="B53" s="34"/>
      <c r="C53" s="39"/>
      <c r="D53" s="40"/>
      <c r="E53" s="41"/>
      <c r="F53" s="41"/>
      <c r="G53" s="42"/>
      <c r="H53" s="42"/>
      <c r="I53" s="43"/>
      <c r="J53" s="43"/>
      <c r="K53" s="43"/>
      <c r="L53" s="28"/>
      <c r="M53" s="43"/>
      <c r="N53" s="24"/>
    </row>
    <row r="54" spans="1:14" ht="13" thickBot="1" x14ac:dyDescent="0.3">
      <c r="A54" s="17">
        <f t="shared" si="1"/>
        <v>36</v>
      </c>
      <c r="D54" s="2" t="s">
        <v>63</v>
      </c>
      <c r="G54" s="46">
        <f>SUM(G19:G52)</f>
        <v>851720000</v>
      </c>
      <c r="H54" s="46">
        <f>SUM(H19:H52)</f>
        <v>797489231.23076928</v>
      </c>
      <c r="I54" s="46">
        <f t="shared" ref="I54:M54" si="3">SUM(I19:I52)</f>
        <v>-167905.25000000003</v>
      </c>
      <c r="J54" s="46">
        <f t="shared" si="3"/>
        <v>2665900.9190939358</v>
      </c>
      <c r="K54" s="46">
        <f t="shared" si="3"/>
        <v>334913.9530769228</v>
      </c>
      <c r="L54" s="46">
        <f t="shared" si="3"/>
        <v>794320511.10859847</v>
      </c>
      <c r="M54" s="46">
        <f t="shared" si="3"/>
        <v>30523149.24733166</v>
      </c>
    </row>
    <row r="55" spans="1:14" ht="13.5" thickTop="1" x14ac:dyDescent="0.3">
      <c r="A55" s="17">
        <f t="shared" si="1"/>
        <v>37</v>
      </c>
      <c r="G55" s="47"/>
      <c r="H55" s="48"/>
      <c r="I55" s="48"/>
      <c r="J55" s="48"/>
      <c r="K55" s="48"/>
      <c r="L55" s="48"/>
      <c r="M55" s="48"/>
    </row>
    <row r="56" spans="1:14" ht="13" x14ac:dyDescent="0.3">
      <c r="A56" s="17">
        <f t="shared" si="1"/>
        <v>38</v>
      </c>
      <c r="G56" s="49"/>
      <c r="H56" s="48"/>
      <c r="I56" s="48"/>
      <c r="J56" s="48"/>
      <c r="K56" s="48"/>
      <c r="L56" s="48"/>
      <c r="M56" s="48"/>
    </row>
    <row r="57" spans="1:14" ht="13" thickBot="1" x14ac:dyDescent="0.3">
      <c r="A57" s="17">
        <f t="shared" si="1"/>
        <v>39</v>
      </c>
      <c r="D57" s="2" t="s">
        <v>64</v>
      </c>
      <c r="M57" s="50">
        <f>ROUND(M54/L54,5)</f>
        <v>3.8429999999999999E-2</v>
      </c>
      <c r="N57" s="51"/>
    </row>
    <row r="58" spans="1:14" ht="13" thickTop="1" x14ac:dyDescent="0.25">
      <c r="M58" s="52"/>
    </row>
    <row r="59" spans="1:14" x14ac:dyDescent="0.25">
      <c r="A59" s="2" t="s">
        <v>65</v>
      </c>
    </row>
    <row r="60" spans="1:14" x14ac:dyDescent="0.25">
      <c r="A60" s="2" t="s">
        <v>66</v>
      </c>
    </row>
    <row r="63" spans="1:14" x14ac:dyDescent="0.25">
      <c r="G63" s="12"/>
      <c r="H63" s="12"/>
      <c r="I63" s="12"/>
      <c r="J63" s="12"/>
    </row>
    <row r="64" spans="1:14" x14ac:dyDescent="0.25">
      <c r="G64" s="12"/>
      <c r="H64" s="12"/>
      <c r="I64" s="12"/>
      <c r="J64" s="12"/>
    </row>
    <row r="65" spans="7:10" x14ac:dyDescent="0.25">
      <c r="G65" s="12"/>
      <c r="H65" s="12"/>
      <c r="I65" s="12"/>
      <c r="J65" s="12"/>
    </row>
    <row r="66" spans="7:10" x14ac:dyDescent="0.25">
      <c r="G66" s="12"/>
      <c r="H66" s="12"/>
      <c r="I66" s="12"/>
      <c r="J66" s="12"/>
    </row>
    <row r="67" spans="7:10" x14ac:dyDescent="0.25">
      <c r="G67" s="12"/>
      <c r="H67" s="12"/>
      <c r="I67" s="12"/>
      <c r="J67" s="12"/>
    </row>
    <row r="68" spans="7:10" x14ac:dyDescent="0.25">
      <c r="G68" s="12"/>
      <c r="H68" s="12"/>
      <c r="I68" s="12"/>
      <c r="J68" s="12"/>
    </row>
    <row r="69" spans="7:10" x14ac:dyDescent="0.25">
      <c r="G69" s="12"/>
      <c r="H69" s="12"/>
      <c r="I69" s="12"/>
      <c r="J69" s="12"/>
    </row>
    <row r="70" spans="7:10" x14ac:dyDescent="0.25">
      <c r="G70" s="12"/>
      <c r="H70" s="12"/>
      <c r="I70" s="12"/>
      <c r="J70" s="12"/>
    </row>
    <row r="71" spans="7:10" x14ac:dyDescent="0.25">
      <c r="G71" s="12"/>
      <c r="H71" s="12"/>
      <c r="I71" s="12"/>
      <c r="J71" s="12"/>
    </row>
    <row r="72" spans="7:10" x14ac:dyDescent="0.25">
      <c r="G72" s="12"/>
      <c r="H72" s="12"/>
      <c r="I72" s="12"/>
      <c r="J72" s="12"/>
    </row>
    <row r="73" spans="7:10" x14ac:dyDescent="0.25">
      <c r="G73" s="12"/>
    </row>
  </sheetData>
  <mergeCells count="3">
    <mergeCell ref="B13:D13"/>
    <mergeCell ref="B14:D14"/>
    <mergeCell ref="B15:D15"/>
  </mergeCells>
  <pageMargins left="1" right="0.75" top="1" bottom="1" header="0.5" footer="0.5"/>
  <pageSetup scale="4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E030-741E-46E8-ADDF-74F243315281}">
  <sheetPr>
    <tabColor theme="6" tint="-0.249977111117893"/>
  </sheetPr>
  <dimension ref="B1:S125"/>
  <sheetViews>
    <sheetView view="pageLayout" topLeftCell="A79" zoomScaleNormal="80" workbookViewId="0">
      <selection activeCell="S4" sqref="S4"/>
    </sheetView>
  </sheetViews>
  <sheetFormatPr defaultColWidth="9.08984375" defaultRowHeight="13" x14ac:dyDescent="0.3"/>
  <cols>
    <col min="1" max="1" width="1.08984375" style="54" customWidth="1"/>
    <col min="2" max="2" width="54.54296875" style="56" bestFit="1" customWidth="1"/>
    <col min="3" max="3" width="38.90625" style="54" bestFit="1" customWidth="1"/>
    <col min="4" max="16" width="14.90625" style="55" customWidth="1"/>
    <col min="17" max="17" width="37.08984375" style="55" bestFit="1" customWidth="1"/>
    <col min="18" max="18" width="22.453125" style="54" bestFit="1" customWidth="1"/>
    <col min="19" max="19" width="15.36328125" style="54" customWidth="1"/>
    <col min="20" max="16384" width="9.08984375" style="54"/>
  </cols>
  <sheetData>
    <row r="1" spans="2:19" ht="12.5" x14ac:dyDescent="0.25">
      <c r="B1" s="85"/>
    </row>
    <row r="2" spans="2:19" ht="12.5" x14ac:dyDescent="0.25">
      <c r="B2" s="85"/>
    </row>
    <row r="4" spans="2:19" ht="13.5" thickBot="1" x14ac:dyDescent="0.35">
      <c r="Q4" s="131"/>
    </row>
    <row r="5" spans="2:19" ht="18.5" thickBot="1" x14ac:dyDescent="0.45">
      <c r="B5" s="148" t="s">
        <v>118</v>
      </c>
      <c r="C5" s="149"/>
      <c r="D5" s="143" t="s">
        <v>117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4"/>
      <c r="Q5" s="130" t="s">
        <v>116</v>
      </c>
    </row>
    <row r="6" spans="2:19" ht="13.5" thickBot="1" x14ac:dyDescent="0.35">
      <c r="B6" s="129" t="s">
        <v>115</v>
      </c>
      <c r="C6" s="128" t="s">
        <v>114</v>
      </c>
      <c r="D6" s="127">
        <v>44561</v>
      </c>
      <c r="E6" s="126">
        <v>44592</v>
      </c>
      <c r="F6" s="126">
        <v>44620</v>
      </c>
      <c r="G6" s="126">
        <v>44651</v>
      </c>
      <c r="H6" s="126">
        <v>44681</v>
      </c>
      <c r="I6" s="126">
        <v>44712</v>
      </c>
      <c r="J6" s="126">
        <v>44742</v>
      </c>
      <c r="K6" s="126">
        <v>44773</v>
      </c>
      <c r="L6" s="126">
        <v>44804</v>
      </c>
      <c r="M6" s="126">
        <v>44834</v>
      </c>
      <c r="N6" s="126">
        <v>44865</v>
      </c>
      <c r="O6" s="126">
        <v>44895</v>
      </c>
      <c r="P6" s="125">
        <v>44926</v>
      </c>
      <c r="Q6" s="124" t="s">
        <v>113</v>
      </c>
    </row>
    <row r="7" spans="2:19" ht="12.5" x14ac:dyDescent="0.25">
      <c r="B7" s="123" t="s">
        <v>95</v>
      </c>
      <c r="C7" s="115" t="s">
        <v>94</v>
      </c>
      <c r="D7" s="79">
        <v>25000000</v>
      </c>
      <c r="E7" s="78">
        <v>25000000</v>
      </c>
      <c r="F7" s="69">
        <v>25000000</v>
      </c>
      <c r="G7" s="69">
        <v>25000000</v>
      </c>
      <c r="H7" s="69">
        <v>25000000</v>
      </c>
      <c r="I7" s="69">
        <v>25000000</v>
      </c>
      <c r="J7" s="69">
        <v>25000000</v>
      </c>
      <c r="K7" s="69">
        <v>25000000</v>
      </c>
      <c r="L7" s="69">
        <v>25000000</v>
      </c>
      <c r="M7" s="69">
        <v>25000000</v>
      </c>
      <c r="N7" s="69">
        <v>25000000</v>
      </c>
      <c r="O7" s="69">
        <v>25000000</v>
      </c>
      <c r="P7" s="69">
        <v>25000000</v>
      </c>
      <c r="Q7" s="68">
        <f t="shared" ref="Q7:Q38" si="0">AVERAGE(D7:P7)</f>
        <v>25000000</v>
      </c>
      <c r="R7" s="85"/>
      <c r="S7" s="110">
        <f t="shared" ref="S7:S23" si="1">Q7</f>
        <v>25000000</v>
      </c>
    </row>
    <row r="8" spans="2:19" ht="12.5" x14ac:dyDescent="0.25">
      <c r="B8" s="140" t="s">
        <v>112</v>
      </c>
      <c r="C8" s="84" t="s">
        <v>85</v>
      </c>
      <c r="D8" s="89">
        <v>26720000</v>
      </c>
      <c r="E8" s="87">
        <v>26720000</v>
      </c>
      <c r="F8" s="87">
        <v>26720000</v>
      </c>
      <c r="G8" s="87">
        <v>26720000</v>
      </c>
      <c r="H8" s="87">
        <v>26720000</v>
      </c>
      <c r="I8" s="87">
        <v>26720000</v>
      </c>
      <c r="J8" s="87">
        <v>26720000</v>
      </c>
      <c r="K8" s="87">
        <v>26720000</v>
      </c>
      <c r="L8" s="87">
        <v>26720000</v>
      </c>
      <c r="M8" s="87">
        <v>26720000</v>
      </c>
      <c r="N8" s="87">
        <v>26720000</v>
      </c>
      <c r="O8" s="87">
        <v>26720000</v>
      </c>
      <c r="P8" s="87">
        <v>26720000</v>
      </c>
      <c r="Q8" s="82">
        <f t="shared" si="0"/>
        <v>26720000</v>
      </c>
      <c r="R8" s="85"/>
      <c r="S8" s="110">
        <f t="shared" si="1"/>
        <v>26720000</v>
      </c>
    </row>
    <row r="9" spans="2:19" ht="12.5" x14ac:dyDescent="0.25">
      <c r="B9" s="141"/>
      <c r="C9" s="114" t="s">
        <v>71</v>
      </c>
      <c r="D9" s="89">
        <v>50000000</v>
      </c>
      <c r="E9" s="87">
        <v>50000000</v>
      </c>
      <c r="F9" s="87">
        <v>50000000</v>
      </c>
      <c r="G9" s="87">
        <v>50000000</v>
      </c>
      <c r="H9" s="87">
        <v>50000000</v>
      </c>
      <c r="I9" s="87">
        <v>50000000</v>
      </c>
      <c r="J9" s="87">
        <v>50000000</v>
      </c>
      <c r="K9" s="87">
        <v>50000000</v>
      </c>
      <c r="L9" s="87">
        <v>50000000</v>
      </c>
      <c r="M9" s="87">
        <v>50000000</v>
      </c>
      <c r="N9" s="87">
        <v>50000000</v>
      </c>
      <c r="O9" s="87">
        <v>50000000</v>
      </c>
      <c r="P9" s="87">
        <v>50000000</v>
      </c>
      <c r="Q9" s="82">
        <f t="shared" si="0"/>
        <v>50000000</v>
      </c>
      <c r="R9" s="85"/>
      <c r="S9" s="110">
        <f t="shared" si="1"/>
        <v>50000000</v>
      </c>
    </row>
    <row r="10" spans="2:19" ht="12.5" x14ac:dyDescent="0.25">
      <c r="B10" s="141"/>
      <c r="C10" s="114" t="s">
        <v>75</v>
      </c>
      <c r="D10" s="89">
        <v>65000000</v>
      </c>
      <c r="E10" s="87">
        <v>65000000</v>
      </c>
      <c r="F10" s="87">
        <v>65000000</v>
      </c>
      <c r="G10" s="87">
        <v>65000000</v>
      </c>
      <c r="H10" s="87">
        <v>65000000</v>
      </c>
      <c r="I10" s="87">
        <v>65000000</v>
      </c>
      <c r="J10" s="87">
        <v>65000000</v>
      </c>
      <c r="K10" s="87">
        <v>65000000</v>
      </c>
      <c r="L10" s="87">
        <v>65000000</v>
      </c>
      <c r="M10" s="87">
        <v>65000000</v>
      </c>
      <c r="N10" s="87">
        <v>65000000</v>
      </c>
      <c r="O10" s="87">
        <v>65000000</v>
      </c>
      <c r="P10" s="87">
        <v>65000000</v>
      </c>
      <c r="Q10" s="82">
        <f t="shared" si="0"/>
        <v>65000000</v>
      </c>
      <c r="R10" s="85"/>
      <c r="S10" s="110">
        <f t="shared" si="1"/>
        <v>65000000</v>
      </c>
    </row>
    <row r="11" spans="2:19" ht="12.5" x14ac:dyDescent="0.25">
      <c r="B11" s="141"/>
      <c r="C11" s="114" t="s">
        <v>84</v>
      </c>
      <c r="D11" s="89">
        <v>45000000</v>
      </c>
      <c r="E11" s="87">
        <v>45000000</v>
      </c>
      <c r="F11" s="87">
        <v>45000000</v>
      </c>
      <c r="G11" s="87">
        <v>45000000</v>
      </c>
      <c r="H11" s="87">
        <v>45000000</v>
      </c>
      <c r="I11" s="87">
        <v>45000000</v>
      </c>
      <c r="J11" s="87">
        <v>45000000</v>
      </c>
      <c r="K11" s="87">
        <v>45000000</v>
      </c>
      <c r="L11" s="87">
        <v>45000000</v>
      </c>
      <c r="M11" s="87">
        <v>45000000</v>
      </c>
      <c r="N11" s="87">
        <v>45000000</v>
      </c>
      <c r="O11" s="87">
        <v>45000000</v>
      </c>
      <c r="P11" s="87">
        <v>45000000</v>
      </c>
      <c r="Q11" s="82">
        <f t="shared" si="0"/>
        <v>45000000</v>
      </c>
      <c r="R11" s="85"/>
      <c r="S11" s="110">
        <f t="shared" si="1"/>
        <v>45000000</v>
      </c>
    </row>
    <row r="12" spans="2:19" ht="12.5" x14ac:dyDescent="0.25">
      <c r="B12" s="141"/>
      <c r="C12" s="114" t="s">
        <v>83</v>
      </c>
      <c r="D12" s="89">
        <v>50000000</v>
      </c>
      <c r="E12" s="87">
        <v>50000000</v>
      </c>
      <c r="F12" s="87">
        <v>50000000</v>
      </c>
      <c r="G12" s="87">
        <v>50000000</v>
      </c>
      <c r="H12" s="87">
        <v>50000000</v>
      </c>
      <c r="I12" s="87">
        <v>50000000</v>
      </c>
      <c r="J12" s="87">
        <v>50000000</v>
      </c>
      <c r="K12" s="87">
        <v>50000000</v>
      </c>
      <c r="L12" s="87">
        <v>50000000</v>
      </c>
      <c r="M12" s="87">
        <v>50000000</v>
      </c>
      <c r="N12" s="87">
        <v>50000000</v>
      </c>
      <c r="O12" s="87">
        <v>50000000</v>
      </c>
      <c r="P12" s="87">
        <v>50000000</v>
      </c>
      <c r="Q12" s="82">
        <f t="shared" si="0"/>
        <v>50000000</v>
      </c>
      <c r="R12" s="85"/>
      <c r="S12" s="110">
        <f t="shared" si="1"/>
        <v>50000000</v>
      </c>
    </row>
    <row r="13" spans="2:19" ht="12.5" x14ac:dyDescent="0.25">
      <c r="B13" s="141"/>
      <c r="C13" s="114" t="s">
        <v>92</v>
      </c>
      <c r="D13" s="89">
        <v>30000000</v>
      </c>
      <c r="E13" s="87">
        <v>30000000</v>
      </c>
      <c r="F13" s="87">
        <v>30000000</v>
      </c>
      <c r="G13" s="87">
        <v>30000000</v>
      </c>
      <c r="H13" s="87">
        <v>30000000</v>
      </c>
      <c r="I13" s="87">
        <v>30000000</v>
      </c>
      <c r="J13" s="87">
        <v>30000000</v>
      </c>
      <c r="K13" s="87">
        <v>30000000</v>
      </c>
      <c r="L13" s="87">
        <v>30000000</v>
      </c>
      <c r="M13" s="87">
        <v>30000000</v>
      </c>
      <c r="N13" s="87">
        <v>30000000</v>
      </c>
      <c r="O13" s="87">
        <v>30000000</v>
      </c>
      <c r="P13" s="87">
        <v>30000000</v>
      </c>
      <c r="Q13" s="82">
        <f t="shared" si="0"/>
        <v>30000000</v>
      </c>
      <c r="R13" s="85"/>
      <c r="S13" s="110">
        <f t="shared" si="1"/>
        <v>30000000</v>
      </c>
    </row>
    <row r="14" spans="2:19" ht="12.5" x14ac:dyDescent="0.25">
      <c r="B14" s="141"/>
      <c r="C14" s="114" t="s">
        <v>91</v>
      </c>
      <c r="D14" s="89">
        <v>30000000</v>
      </c>
      <c r="E14" s="87">
        <v>30000000</v>
      </c>
      <c r="F14" s="87">
        <v>30000000</v>
      </c>
      <c r="G14" s="87">
        <v>30000000</v>
      </c>
      <c r="H14" s="87">
        <v>30000000</v>
      </c>
      <c r="I14" s="87">
        <v>30000000</v>
      </c>
      <c r="J14" s="87">
        <v>30000000</v>
      </c>
      <c r="K14" s="87">
        <v>30000000</v>
      </c>
      <c r="L14" s="87">
        <v>30000000</v>
      </c>
      <c r="M14" s="87">
        <v>30000000</v>
      </c>
      <c r="N14" s="87">
        <v>30000000</v>
      </c>
      <c r="O14" s="87">
        <v>30000000</v>
      </c>
      <c r="P14" s="87">
        <v>30000000</v>
      </c>
      <c r="Q14" s="82">
        <f t="shared" si="0"/>
        <v>30000000</v>
      </c>
      <c r="R14" s="85"/>
      <c r="S14" s="110">
        <f t="shared" si="1"/>
        <v>30000000</v>
      </c>
    </row>
    <row r="15" spans="2:19" ht="12.5" x14ac:dyDescent="0.25">
      <c r="B15" s="141"/>
      <c r="C15" s="114" t="s">
        <v>90</v>
      </c>
      <c r="D15" s="89">
        <v>30000000</v>
      </c>
      <c r="E15" s="87">
        <v>30000000</v>
      </c>
      <c r="F15" s="87">
        <v>30000000</v>
      </c>
      <c r="G15" s="87">
        <v>30000000</v>
      </c>
      <c r="H15" s="87">
        <v>30000000</v>
      </c>
      <c r="I15" s="87">
        <v>30000000</v>
      </c>
      <c r="J15" s="87">
        <v>30000000</v>
      </c>
      <c r="K15" s="87">
        <v>30000000</v>
      </c>
      <c r="L15" s="87">
        <v>30000000</v>
      </c>
      <c r="M15" s="87">
        <v>30000000</v>
      </c>
      <c r="N15" s="87">
        <v>30000000</v>
      </c>
      <c r="O15" s="87">
        <v>30000000</v>
      </c>
      <c r="P15" s="87">
        <v>30000000</v>
      </c>
      <c r="Q15" s="82">
        <f t="shared" si="0"/>
        <v>30000000</v>
      </c>
      <c r="R15" s="85"/>
      <c r="S15" s="110">
        <f t="shared" si="1"/>
        <v>30000000</v>
      </c>
    </row>
    <row r="16" spans="2:19" ht="12.5" x14ac:dyDescent="0.25">
      <c r="B16" s="141"/>
      <c r="C16" s="114" t="s">
        <v>70</v>
      </c>
      <c r="D16" s="89">
        <v>25000000</v>
      </c>
      <c r="E16" s="87">
        <v>25000000</v>
      </c>
      <c r="F16" s="87">
        <v>25000000</v>
      </c>
      <c r="G16" s="87">
        <v>25000000</v>
      </c>
      <c r="H16" s="87">
        <v>25000000</v>
      </c>
      <c r="I16" s="87">
        <v>25000000</v>
      </c>
      <c r="J16" s="87">
        <v>25000000</v>
      </c>
      <c r="K16" s="87">
        <v>25000000</v>
      </c>
      <c r="L16" s="87">
        <v>25000000</v>
      </c>
      <c r="M16" s="87">
        <v>25000000</v>
      </c>
      <c r="N16" s="87">
        <v>25000000</v>
      </c>
      <c r="O16" s="87">
        <v>25000000</v>
      </c>
      <c r="P16" s="87">
        <v>25000000</v>
      </c>
      <c r="Q16" s="82">
        <f t="shared" si="0"/>
        <v>25000000</v>
      </c>
      <c r="R16" s="85"/>
      <c r="S16" s="110">
        <f t="shared" si="1"/>
        <v>25000000</v>
      </c>
    </row>
    <row r="17" spans="2:19" ht="12.5" x14ac:dyDescent="0.25">
      <c r="B17" s="141"/>
      <c r="C17" s="114" t="s">
        <v>105</v>
      </c>
      <c r="D17" s="89">
        <v>40000000</v>
      </c>
      <c r="E17" s="87">
        <v>40000000</v>
      </c>
      <c r="F17" s="87">
        <v>40000000</v>
      </c>
      <c r="G17" s="87">
        <v>40000000</v>
      </c>
      <c r="H17" s="87">
        <v>40000000</v>
      </c>
      <c r="I17" s="87">
        <v>40000000</v>
      </c>
      <c r="J17" s="87">
        <v>40000000</v>
      </c>
      <c r="K17" s="87">
        <v>40000000</v>
      </c>
      <c r="L17" s="87">
        <v>40000000</v>
      </c>
      <c r="M17" s="87">
        <v>40000000</v>
      </c>
      <c r="N17" s="87">
        <v>40000000</v>
      </c>
      <c r="O17" s="87">
        <v>40000000</v>
      </c>
      <c r="P17" s="87">
        <v>40000000</v>
      </c>
      <c r="Q17" s="82">
        <f t="shared" si="0"/>
        <v>40000000</v>
      </c>
      <c r="R17" s="85"/>
      <c r="S17" s="110">
        <f t="shared" si="1"/>
        <v>40000000</v>
      </c>
    </row>
    <row r="18" spans="2:19" ht="12.5" x14ac:dyDescent="0.25">
      <c r="B18" s="141"/>
      <c r="C18" s="114" t="s">
        <v>104</v>
      </c>
      <c r="D18" s="89">
        <v>35000000</v>
      </c>
      <c r="E18" s="87">
        <v>35000000</v>
      </c>
      <c r="F18" s="87">
        <v>35000000</v>
      </c>
      <c r="G18" s="87">
        <v>35000000</v>
      </c>
      <c r="H18" s="87">
        <v>35000000</v>
      </c>
      <c r="I18" s="87">
        <v>35000000</v>
      </c>
      <c r="J18" s="87">
        <v>35000000</v>
      </c>
      <c r="K18" s="87">
        <v>35000000</v>
      </c>
      <c r="L18" s="87">
        <v>35000000</v>
      </c>
      <c r="M18" s="87">
        <v>35000000</v>
      </c>
      <c r="N18" s="87">
        <v>35000000</v>
      </c>
      <c r="O18" s="87">
        <v>35000000</v>
      </c>
      <c r="P18" s="87">
        <v>35000000</v>
      </c>
      <c r="Q18" s="82">
        <f t="shared" si="0"/>
        <v>35000000</v>
      </c>
      <c r="R18" s="85"/>
      <c r="S18" s="110">
        <f t="shared" si="1"/>
        <v>35000000</v>
      </c>
    </row>
    <row r="19" spans="2:19" ht="12.5" x14ac:dyDescent="0.25">
      <c r="B19" s="141"/>
      <c r="C19" s="114" t="s">
        <v>103</v>
      </c>
      <c r="D19" s="89">
        <v>95000000</v>
      </c>
      <c r="E19" s="87">
        <v>95000000</v>
      </c>
      <c r="F19" s="87">
        <v>95000000</v>
      </c>
      <c r="G19" s="87">
        <v>95000000</v>
      </c>
      <c r="H19" s="87">
        <v>95000000</v>
      </c>
      <c r="I19" s="87">
        <v>95000000</v>
      </c>
      <c r="J19" s="87">
        <v>95000000</v>
      </c>
      <c r="K19" s="87">
        <v>95000000</v>
      </c>
      <c r="L19" s="87">
        <v>95000000</v>
      </c>
      <c r="M19" s="87">
        <v>95000000</v>
      </c>
      <c r="N19" s="87">
        <v>95000000</v>
      </c>
      <c r="O19" s="87">
        <v>95000000</v>
      </c>
      <c r="P19" s="87">
        <v>95000000</v>
      </c>
      <c r="Q19" s="82">
        <f t="shared" si="0"/>
        <v>95000000</v>
      </c>
      <c r="R19" s="85"/>
      <c r="S19" s="110">
        <f t="shared" si="1"/>
        <v>95000000</v>
      </c>
    </row>
    <row r="20" spans="2:19" ht="12.5" x14ac:dyDescent="0.25">
      <c r="B20" s="141"/>
      <c r="C20" s="114" t="s">
        <v>92</v>
      </c>
      <c r="D20" s="89">
        <v>75000000</v>
      </c>
      <c r="E20" s="87">
        <v>75000000</v>
      </c>
      <c r="F20" s="87">
        <v>75000000</v>
      </c>
      <c r="G20" s="87">
        <v>75000000</v>
      </c>
      <c r="H20" s="87">
        <v>75000000</v>
      </c>
      <c r="I20" s="87">
        <v>75000000</v>
      </c>
      <c r="J20" s="87">
        <v>75000000</v>
      </c>
      <c r="K20" s="87">
        <v>75000000</v>
      </c>
      <c r="L20" s="87">
        <v>75000000</v>
      </c>
      <c r="M20" s="87">
        <v>75000000</v>
      </c>
      <c r="N20" s="87">
        <v>75000000</v>
      </c>
      <c r="O20" s="87">
        <v>75000000</v>
      </c>
      <c r="P20" s="87">
        <v>75000000</v>
      </c>
      <c r="Q20" s="82">
        <f t="shared" si="0"/>
        <v>75000000</v>
      </c>
      <c r="R20" s="85"/>
      <c r="S20" s="110">
        <f t="shared" si="1"/>
        <v>75000000</v>
      </c>
    </row>
    <row r="21" spans="2:19" ht="12.5" x14ac:dyDescent="0.25">
      <c r="B21" s="141"/>
      <c r="C21" s="114" t="s">
        <v>101</v>
      </c>
      <c r="D21" s="89">
        <v>35000000</v>
      </c>
      <c r="E21" s="87">
        <v>35000000</v>
      </c>
      <c r="F21" s="87">
        <v>35000000</v>
      </c>
      <c r="G21" s="87">
        <v>35000000</v>
      </c>
      <c r="H21" s="87">
        <v>35000000</v>
      </c>
      <c r="I21" s="87">
        <v>35000000</v>
      </c>
      <c r="J21" s="87">
        <v>35000000</v>
      </c>
      <c r="K21" s="87">
        <v>35000000</v>
      </c>
      <c r="L21" s="87">
        <v>35000000</v>
      </c>
      <c r="M21" s="87">
        <v>35000000</v>
      </c>
      <c r="N21" s="87">
        <v>35000000</v>
      </c>
      <c r="O21" s="87">
        <v>35000000</v>
      </c>
      <c r="P21" s="87">
        <v>35000000</v>
      </c>
      <c r="Q21" s="82">
        <f t="shared" si="0"/>
        <v>35000000</v>
      </c>
      <c r="R21" s="85"/>
      <c r="S21" s="110">
        <f t="shared" si="1"/>
        <v>35000000</v>
      </c>
    </row>
    <row r="22" spans="2:19" ht="12.5" x14ac:dyDescent="0.25">
      <c r="B22" s="141"/>
      <c r="C22" s="114" t="s">
        <v>100</v>
      </c>
      <c r="D22" s="89">
        <v>35000000</v>
      </c>
      <c r="E22" s="87">
        <v>35000000</v>
      </c>
      <c r="F22" s="87">
        <v>35000000</v>
      </c>
      <c r="G22" s="87">
        <v>35000000</v>
      </c>
      <c r="H22" s="87">
        <v>35000000</v>
      </c>
      <c r="I22" s="87">
        <v>35000000</v>
      </c>
      <c r="J22" s="87">
        <v>35000000</v>
      </c>
      <c r="K22" s="87">
        <v>35000000</v>
      </c>
      <c r="L22" s="87">
        <v>35000000</v>
      </c>
      <c r="M22" s="87">
        <v>35000000</v>
      </c>
      <c r="N22" s="87">
        <v>35000000</v>
      </c>
      <c r="O22" s="87">
        <v>35000000</v>
      </c>
      <c r="P22" s="87">
        <v>35000000</v>
      </c>
      <c r="Q22" s="82">
        <f t="shared" si="0"/>
        <v>35000000</v>
      </c>
      <c r="R22" s="85"/>
      <c r="S22" s="110">
        <f t="shared" si="1"/>
        <v>35000000</v>
      </c>
    </row>
    <row r="23" spans="2:19" ht="12.5" x14ac:dyDescent="0.25">
      <c r="B23" s="141"/>
      <c r="C23" s="114" t="s">
        <v>102</v>
      </c>
      <c r="D23" s="89">
        <v>40000000</v>
      </c>
      <c r="E23" s="87">
        <v>40000000</v>
      </c>
      <c r="F23" s="87">
        <v>40000000</v>
      </c>
      <c r="G23" s="87">
        <v>40000000</v>
      </c>
      <c r="H23" s="87">
        <v>40000000</v>
      </c>
      <c r="I23" s="87">
        <v>40000000</v>
      </c>
      <c r="J23" s="87">
        <v>40000000</v>
      </c>
      <c r="K23" s="87">
        <v>40000000</v>
      </c>
      <c r="L23" s="87">
        <v>40000000</v>
      </c>
      <c r="M23" s="87">
        <v>40000000</v>
      </c>
      <c r="N23" s="87">
        <v>40000000</v>
      </c>
      <c r="O23" s="87">
        <v>40000000</v>
      </c>
      <c r="P23" s="87">
        <v>40000000</v>
      </c>
      <c r="Q23" s="82">
        <f t="shared" si="0"/>
        <v>40000000</v>
      </c>
      <c r="R23" s="85"/>
      <c r="S23" s="110">
        <f t="shared" si="1"/>
        <v>40000000</v>
      </c>
    </row>
    <row r="24" spans="2:19" ht="12.5" x14ac:dyDescent="0.25">
      <c r="B24" s="142" t="s">
        <v>89</v>
      </c>
      <c r="C24" s="122" t="s">
        <v>88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70000000</v>
      </c>
      <c r="N24" s="74">
        <v>70000000</v>
      </c>
      <c r="O24" s="74">
        <v>70000000</v>
      </c>
      <c r="P24" s="74">
        <v>70000000</v>
      </c>
      <c r="Q24" s="72">
        <f t="shared" si="0"/>
        <v>21538461.53846154</v>
      </c>
      <c r="R24" s="85"/>
      <c r="S24" s="110">
        <f>Q24+Q46</f>
        <v>21490295.497185744</v>
      </c>
    </row>
    <row r="25" spans="2:19" ht="12.5" x14ac:dyDescent="0.25">
      <c r="B25" s="139"/>
      <c r="C25" s="83" t="s">
        <v>88</v>
      </c>
      <c r="D25" s="69">
        <v>50000000</v>
      </c>
      <c r="E25" s="69">
        <v>50000000</v>
      </c>
      <c r="F25" s="69">
        <v>50000000</v>
      </c>
      <c r="G25" s="69">
        <v>50000000</v>
      </c>
      <c r="H25" s="69">
        <v>50000000</v>
      </c>
      <c r="I25" s="69">
        <v>50000000</v>
      </c>
      <c r="J25" s="69">
        <v>50000000</v>
      </c>
      <c r="K25" s="69">
        <v>50000000</v>
      </c>
      <c r="L25" s="69">
        <v>50000000</v>
      </c>
      <c r="M25" s="69">
        <v>50000000</v>
      </c>
      <c r="N25" s="69">
        <v>50000000</v>
      </c>
      <c r="O25" s="69">
        <v>50000000</v>
      </c>
      <c r="P25" s="69">
        <v>50000000</v>
      </c>
      <c r="Q25" s="68">
        <f t="shared" si="0"/>
        <v>50000000</v>
      </c>
      <c r="R25" s="85"/>
      <c r="S25" s="110">
        <f>Q25+Q47</f>
        <v>49855182.926829271</v>
      </c>
    </row>
    <row r="26" spans="2:19" x14ac:dyDescent="0.3">
      <c r="B26" s="138" t="s">
        <v>111</v>
      </c>
      <c r="C26" s="121" t="s">
        <v>110</v>
      </c>
      <c r="D26" s="120">
        <v>-226268.14999999985</v>
      </c>
      <c r="E26" s="119">
        <v>-220940.00999999983</v>
      </c>
      <c r="F26" s="119">
        <v>-215611.86999999982</v>
      </c>
      <c r="G26" s="119">
        <v>-210283.72999999981</v>
      </c>
      <c r="H26" s="119">
        <v>-204955.58999999979</v>
      </c>
      <c r="I26" s="119">
        <v>-199627.44999999978</v>
      </c>
      <c r="J26" s="119">
        <v>-194299.30999999976</v>
      </c>
      <c r="K26" s="119">
        <v>-188971.16999999975</v>
      </c>
      <c r="L26" s="119">
        <v>-183643.02999999974</v>
      </c>
      <c r="M26" s="119">
        <v>-178314.88999999972</v>
      </c>
      <c r="N26" s="119">
        <v>-172986.74999999971</v>
      </c>
      <c r="O26" s="119">
        <v>-167658.60999999969</v>
      </c>
      <c r="P26" s="119">
        <v>-162330.46999999968</v>
      </c>
      <c r="Q26" s="82">
        <f t="shared" si="0"/>
        <v>-194299.30999999976</v>
      </c>
      <c r="R26" s="85"/>
      <c r="S26" s="110">
        <f>Q26</f>
        <v>-194299.30999999976</v>
      </c>
    </row>
    <row r="27" spans="2:19" x14ac:dyDescent="0.3">
      <c r="B27" s="138"/>
      <c r="C27" s="121" t="s">
        <v>109</v>
      </c>
      <c r="D27" s="120">
        <v>-77307.309999999983</v>
      </c>
      <c r="E27" s="119">
        <v>-74086.169999999984</v>
      </c>
      <c r="F27" s="119">
        <v>-70865.029999999984</v>
      </c>
      <c r="G27" s="119">
        <v>-67643.889999999985</v>
      </c>
      <c r="H27" s="119">
        <v>-64422.749999999985</v>
      </c>
      <c r="I27" s="119">
        <v>-61201.609999999986</v>
      </c>
      <c r="J27" s="119">
        <v>-57980.469999999987</v>
      </c>
      <c r="K27" s="119">
        <v>-54759.329999999987</v>
      </c>
      <c r="L27" s="119">
        <v>-51538.189999999988</v>
      </c>
      <c r="M27" s="119">
        <v>-48317.049999999988</v>
      </c>
      <c r="N27" s="119">
        <v>-45095.909999999989</v>
      </c>
      <c r="O27" s="119">
        <v>-41874.76999999999</v>
      </c>
      <c r="P27" s="119">
        <v>-38653.62999999999</v>
      </c>
      <c r="Q27" s="82">
        <f t="shared" si="0"/>
        <v>-57980.469999999987</v>
      </c>
      <c r="S27" s="110">
        <f>Q27</f>
        <v>-57980.469999999987</v>
      </c>
    </row>
    <row r="28" spans="2:19" x14ac:dyDescent="0.3">
      <c r="B28" s="138"/>
      <c r="C28" s="121" t="s">
        <v>108</v>
      </c>
      <c r="D28" s="120">
        <v>-3979.7600000000057</v>
      </c>
      <c r="E28" s="119">
        <v>-3599.5200000000059</v>
      </c>
      <c r="F28" s="119">
        <v>-3219.2800000000061</v>
      </c>
      <c r="G28" s="119">
        <v>-2839.0400000000063</v>
      </c>
      <c r="H28" s="119">
        <v>-2458.8000000000065</v>
      </c>
      <c r="I28" s="119">
        <v>-2078.5600000000068</v>
      </c>
      <c r="J28" s="119">
        <v>-1698.3200000000068</v>
      </c>
      <c r="K28" s="119">
        <v>-1318.0800000000067</v>
      </c>
      <c r="L28" s="119">
        <v>-937.84000000000674</v>
      </c>
      <c r="M28" s="119">
        <v>-557.60000000000673</v>
      </c>
      <c r="N28" s="119">
        <v>-177.36000000000672</v>
      </c>
      <c r="O28" s="119">
        <v>0</v>
      </c>
      <c r="P28" s="119">
        <v>0</v>
      </c>
      <c r="Q28" s="82">
        <f t="shared" si="0"/>
        <v>-1758.7815384615437</v>
      </c>
      <c r="S28" s="110">
        <f>Q28</f>
        <v>-1758.7815384615437</v>
      </c>
    </row>
    <row r="29" spans="2:19" x14ac:dyDescent="0.3">
      <c r="B29" s="139"/>
      <c r="C29" s="118" t="s">
        <v>107</v>
      </c>
      <c r="D29" s="117">
        <v>-86925.540000000023</v>
      </c>
      <c r="E29" s="116">
        <v>-85628.150000000023</v>
      </c>
      <c r="F29" s="116">
        <v>-84330.760000000024</v>
      </c>
      <c r="G29" s="116">
        <v>-83033.370000000024</v>
      </c>
      <c r="H29" s="116">
        <v>-81735.980000000025</v>
      </c>
      <c r="I29" s="116">
        <v>-80438.590000000026</v>
      </c>
      <c r="J29" s="116">
        <v>-79141.200000000026</v>
      </c>
      <c r="K29" s="116">
        <v>-77843.810000000027</v>
      </c>
      <c r="L29" s="116">
        <v>-85628.150000000009</v>
      </c>
      <c r="M29" s="116">
        <v>-84330.760000000009</v>
      </c>
      <c r="N29" s="116">
        <v>-83033.37000000001</v>
      </c>
      <c r="O29" s="116">
        <v>-81735.98000000001</v>
      </c>
      <c r="P29" s="116">
        <v>-80438.590000000011</v>
      </c>
      <c r="Q29" s="82">
        <f t="shared" si="0"/>
        <v>-82634.173076923093</v>
      </c>
      <c r="S29" s="110">
        <f>Q29</f>
        <v>-82634.173076923093</v>
      </c>
    </row>
    <row r="30" spans="2:19" ht="12.5" x14ac:dyDescent="0.25">
      <c r="B30" s="142" t="s">
        <v>106</v>
      </c>
      <c r="C30" s="84" t="s">
        <v>85</v>
      </c>
      <c r="D30" s="113">
        <v>-111214.80000000005</v>
      </c>
      <c r="E30" s="112">
        <v>-109554.88000000005</v>
      </c>
      <c r="F30" s="112">
        <v>-107894.96000000005</v>
      </c>
      <c r="G30" s="112">
        <v>-106235.04000000005</v>
      </c>
      <c r="H30" s="112">
        <v>-104575.12000000005</v>
      </c>
      <c r="I30" s="112">
        <v>-102915.20000000006</v>
      </c>
      <c r="J30" s="112">
        <v>-101255.28000000006</v>
      </c>
      <c r="K30" s="112">
        <v>-99595.360000000059</v>
      </c>
      <c r="L30" s="112">
        <v>-97935.440000000061</v>
      </c>
      <c r="M30" s="112">
        <v>-96275.520000000062</v>
      </c>
      <c r="N30" s="112">
        <v>-94615.600000000064</v>
      </c>
      <c r="O30" s="112">
        <v>-92955.680000000066</v>
      </c>
      <c r="P30" s="112">
        <v>-91295.760000000068</v>
      </c>
      <c r="Q30" s="72">
        <f t="shared" si="0"/>
        <v>-101255.28000000006</v>
      </c>
      <c r="R30" s="85"/>
    </row>
    <row r="31" spans="2:19" ht="12.5" x14ac:dyDescent="0.25">
      <c r="B31" s="138"/>
      <c r="C31" s="114" t="s">
        <v>71</v>
      </c>
      <c r="D31" s="113">
        <v>-139289.90752891632</v>
      </c>
      <c r="E31" s="112">
        <v>-137241.52653584402</v>
      </c>
      <c r="F31" s="112">
        <v>-135193.14554277173</v>
      </c>
      <c r="G31" s="112">
        <v>-133144.76454969944</v>
      </c>
      <c r="H31" s="112">
        <v>-131096.38355662714</v>
      </c>
      <c r="I31" s="112">
        <v>-129048.00256355485</v>
      </c>
      <c r="J31" s="112">
        <v>-126999.62157048256</v>
      </c>
      <c r="K31" s="112">
        <v>-124951.24057741027</v>
      </c>
      <c r="L31" s="112">
        <v>-122902.85958433797</v>
      </c>
      <c r="M31" s="112">
        <v>-120854.47859126568</v>
      </c>
      <c r="N31" s="112">
        <v>-118806.09759819339</v>
      </c>
      <c r="O31" s="112">
        <v>-116757.7166051211</v>
      </c>
      <c r="P31" s="112">
        <v>-114709.3356120488</v>
      </c>
      <c r="Q31" s="82">
        <f t="shared" si="0"/>
        <v>-126999.62157048256</v>
      </c>
      <c r="R31" s="85"/>
    </row>
    <row r="32" spans="2:19" ht="12.5" x14ac:dyDescent="0.25">
      <c r="B32" s="138"/>
      <c r="C32" s="114" t="s">
        <v>75</v>
      </c>
      <c r="D32" s="113">
        <v>-309170.71999999986</v>
      </c>
      <c r="E32" s="112">
        <v>-307355.26999999984</v>
      </c>
      <c r="F32" s="112">
        <v>-305539.81999999983</v>
      </c>
      <c r="G32" s="112">
        <v>-303724.36999999982</v>
      </c>
      <c r="H32" s="112">
        <v>-301908.91999999981</v>
      </c>
      <c r="I32" s="112">
        <v>-300093.4699999998</v>
      </c>
      <c r="J32" s="112">
        <v>-298278.01999999979</v>
      </c>
      <c r="K32" s="112">
        <v>-296462.56999999977</v>
      </c>
      <c r="L32" s="112">
        <v>-294647.11999999976</v>
      </c>
      <c r="M32" s="112">
        <v>-292831.66999999975</v>
      </c>
      <c r="N32" s="112">
        <v>-291016.21999999974</v>
      </c>
      <c r="O32" s="112">
        <v>-289200.76999999973</v>
      </c>
      <c r="P32" s="112">
        <v>-287385.31999999972</v>
      </c>
      <c r="Q32" s="82">
        <f t="shared" si="0"/>
        <v>-298278.01999999979</v>
      </c>
      <c r="R32" s="85"/>
    </row>
    <row r="33" spans="2:19" ht="12.5" x14ac:dyDescent="0.25">
      <c r="B33" s="138"/>
      <c r="C33" s="114" t="s">
        <v>84</v>
      </c>
      <c r="D33" s="113">
        <v>-96170.159999999989</v>
      </c>
      <c r="E33" s="112">
        <v>-94185.909999999989</v>
      </c>
      <c r="F33" s="112">
        <v>-92201.659999999989</v>
      </c>
      <c r="G33" s="112">
        <v>-90217.409999999989</v>
      </c>
      <c r="H33" s="112">
        <v>-88233.159999999989</v>
      </c>
      <c r="I33" s="112">
        <v>-86248.909999999989</v>
      </c>
      <c r="J33" s="112">
        <v>-84264.659999999989</v>
      </c>
      <c r="K33" s="112">
        <v>-82280.409999999989</v>
      </c>
      <c r="L33" s="112">
        <v>-80296.159999999989</v>
      </c>
      <c r="M33" s="112">
        <v>-78311.909999999989</v>
      </c>
      <c r="N33" s="112">
        <v>-76327.659999999989</v>
      </c>
      <c r="O33" s="112">
        <v>-74343.409999999989</v>
      </c>
      <c r="P33" s="112">
        <v>-72359.159999999989</v>
      </c>
      <c r="Q33" s="82">
        <f t="shared" si="0"/>
        <v>-84264.66</v>
      </c>
      <c r="R33" s="85"/>
    </row>
    <row r="34" spans="2:19" ht="12.5" x14ac:dyDescent="0.25">
      <c r="B34" s="138"/>
      <c r="C34" s="114" t="s">
        <v>83</v>
      </c>
      <c r="D34" s="113">
        <v>-213126.75000000012</v>
      </c>
      <c r="E34" s="112">
        <v>-212387.92000000013</v>
      </c>
      <c r="F34" s="112">
        <v>-211649.09000000014</v>
      </c>
      <c r="G34" s="112">
        <v>-210910.26000000015</v>
      </c>
      <c r="H34" s="112">
        <v>-210171.43000000017</v>
      </c>
      <c r="I34" s="112">
        <v>-209432.60000000018</v>
      </c>
      <c r="J34" s="112">
        <v>-208693.77000000019</v>
      </c>
      <c r="K34" s="112">
        <v>-207954.94000000021</v>
      </c>
      <c r="L34" s="112">
        <v>-207216.11000000022</v>
      </c>
      <c r="M34" s="112">
        <v>-206477.28000000023</v>
      </c>
      <c r="N34" s="112">
        <v>-205738.45000000024</v>
      </c>
      <c r="O34" s="112">
        <v>-204999.62000000026</v>
      </c>
      <c r="P34" s="112">
        <v>-204260.79000000027</v>
      </c>
      <c r="Q34" s="82">
        <f t="shared" si="0"/>
        <v>-208693.77000000019</v>
      </c>
      <c r="R34" s="85"/>
    </row>
    <row r="35" spans="2:19" ht="12.5" x14ac:dyDescent="0.25">
      <c r="B35" s="138"/>
      <c r="C35" s="115" t="s">
        <v>92</v>
      </c>
      <c r="D35" s="113">
        <v>-79781.360000000044</v>
      </c>
      <c r="E35" s="112">
        <v>-78918.550000000047</v>
      </c>
      <c r="F35" s="112">
        <v>-78055.740000000049</v>
      </c>
      <c r="G35" s="112">
        <v>-77192.930000000051</v>
      </c>
      <c r="H35" s="112">
        <v>-76330.120000000054</v>
      </c>
      <c r="I35" s="112">
        <v>-75467.310000000056</v>
      </c>
      <c r="J35" s="112">
        <v>-74604.500000000058</v>
      </c>
      <c r="K35" s="112">
        <v>-73741.690000000061</v>
      </c>
      <c r="L35" s="112">
        <v>-72878.880000000063</v>
      </c>
      <c r="M35" s="112">
        <v>-72016.070000000065</v>
      </c>
      <c r="N35" s="112">
        <v>-71153.260000000068</v>
      </c>
      <c r="O35" s="112">
        <v>-70290.45000000007</v>
      </c>
      <c r="P35" s="112">
        <v>-69427.640000000072</v>
      </c>
      <c r="Q35" s="82">
        <f t="shared" si="0"/>
        <v>-74604.500000000058</v>
      </c>
      <c r="R35" s="85"/>
    </row>
    <row r="36" spans="2:19" ht="12.5" x14ac:dyDescent="0.25">
      <c r="B36" s="138"/>
      <c r="C36" s="115" t="s">
        <v>91</v>
      </c>
      <c r="D36" s="113">
        <v>-106577.67000000007</v>
      </c>
      <c r="E36" s="112">
        <v>-106232.16000000008</v>
      </c>
      <c r="F36" s="112">
        <v>-105886.65000000008</v>
      </c>
      <c r="G36" s="112">
        <v>-105541.14000000009</v>
      </c>
      <c r="H36" s="112">
        <v>-105195.63000000009</v>
      </c>
      <c r="I36" s="112">
        <v>-104850.1200000001</v>
      </c>
      <c r="J36" s="112">
        <v>-104504.6100000001</v>
      </c>
      <c r="K36" s="112">
        <v>-104159.10000000011</v>
      </c>
      <c r="L36" s="112">
        <v>-103813.59000000011</v>
      </c>
      <c r="M36" s="112">
        <v>-103468.08000000012</v>
      </c>
      <c r="N36" s="112">
        <v>-103122.57000000012</v>
      </c>
      <c r="O36" s="112">
        <v>-102777.06000000013</v>
      </c>
      <c r="P36" s="112">
        <v>-102431.55000000013</v>
      </c>
      <c r="Q36" s="82">
        <f t="shared" si="0"/>
        <v>-104504.61000000009</v>
      </c>
      <c r="R36" s="85"/>
    </row>
    <row r="37" spans="2:19" ht="12.5" x14ac:dyDescent="0.25">
      <c r="B37" s="138"/>
      <c r="C37" s="115" t="s">
        <v>90</v>
      </c>
      <c r="D37" s="113">
        <v>-111049.52000000009</v>
      </c>
      <c r="E37" s="112">
        <v>-110790.3400000001</v>
      </c>
      <c r="F37" s="112">
        <v>-110531.16000000011</v>
      </c>
      <c r="G37" s="112">
        <v>-110271.98000000011</v>
      </c>
      <c r="H37" s="112">
        <v>-110012.80000000012</v>
      </c>
      <c r="I37" s="112">
        <v>-109753.62000000013</v>
      </c>
      <c r="J37" s="112">
        <v>-109494.44000000013</v>
      </c>
      <c r="K37" s="112">
        <v>-109235.26000000014</v>
      </c>
      <c r="L37" s="112">
        <v>-108976.08000000015</v>
      </c>
      <c r="M37" s="112">
        <v>-108716.90000000015</v>
      </c>
      <c r="N37" s="112">
        <v>-108457.72000000016</v>
      </c>
      <c r="O37" s="112">
        <v>-108198.54000000017</v>
      </c>
      <c r="P37" s="112">
        <v>-107939.36000000018</v>
      </c>
      <c r="Q37" s="82">
        <f t="shared" si="0"/>
        <v>-109494.44000000015</v>
      </c>
      <c r="R37" s="85"/>
    </row>
    <row r="38" spans="2:19" ht="12.5" x14ac:dyDescent="0.25">
      <c r="B38" s="138"/>
      <c r="C38" s="114" t="s">
        <v>70</v>
      </c>
      <c r="D38" s="113">
        <v>-39635.86</v>
      </c>
      <c r="E38" s="112">
        <v>-37789.47</v>
      </c>
      <c r="F38" s="112">
        <v>-35943.08</v>
      </c>
      <c r="G38" s="112">
        <v>-34096.69</v>
      </c>
      <c r="H38" s="112">
        <v>-32250.300000000003</v>
      </c>
      <c r="I38" s="112">
        <v>-30403.910000000003</v>
      </c>
      <c r="J38" s="112">
        <v>-28557.520000000004</v>
      </c>
      <c r="K38" s="112">
        <v>-26711.130000000005</v>
      </c>
      <c r="L38" s="112">
        <v>-24864.740000000005</v>
      </c>
      <c r="M38" s="112">
        <v>-23018.350000000006</v>
      </c>
      <c r="N38" s="112">
        <v>-21171.960000000006</v>
      </c>
      <c r="O38" s="112">
        <v>-19325.570000000007</v>
      </c>
      <c r="P38" s="112">
        <v>-17479.180000000008</v>
      </c>
      <c r="Q38" s="82">
        <f t="shared" si="0"/>
        <v>-28557.520000000004</v>
      </c>
      <c r="R38" s="85"/>
    </row>
    <row r="39" spans="2:19" ht="12.5" x14ac:dyDescent="0.25">
      <c r="B39" s="138"/>
      <c r="C39" s="114" t="s">
        <v>105</v>
      </c>
      <c r="D39" s="113">
        <v>-105907.97999999994</v>
      </c>
      <c r="E39" s="112">
        <v>-104607.95999999993</v>
      </c>
      <c r="F39" s="112">
        <v>-103307.93999999993</v>
      </c>
      <c r="G39" s="112">
        <v>-102007.91999999993</v>
      </c>
      <c r="H39" s="112">
        <v>-100707.89999999992</v>
      </c>
      <c r="I39" s="112">
        <v>-99407.879999999917</v>
      </c>
      <c r="J39" s="112">
        <v>-98107.859999999913</v>
      </c>
      <c r="K39" s="112">
        <v>-96807.839999999909</v>
      </c>
      <c r="L39" s="112">
        <v>-95507.819999999905</v>
      </c>
      <c r="M39" s="112">
        <v>-94207.799999999901</v>
      </c>
      <c r="N39" s="112">
        <v>-92907.779999999897</v>
      </c>
      <c r="O39" s="112">
        <v>-91607.759999999893</v>
      </c>
      <c r="P39" s="112">
        <v>-90307.739999999889</v>
      </c>
      <c r="Q39" s="82">
        <f t="shared" ref="Q39:Q55" si="2">AVERAGE(D39:P39)</f>
        <v>-98107.859999999928</v>
      </c>
      <c r="R39" s="85"/>
    </row>
    <row r="40" spans="2:19" ht="12.5" x14ac:dyDescent="0.25">
      <c r="B40" s="138"/>
      <c r="C40" s="114" t="s">
        <v>104</v>
      </c>
      <c r="D40" s="113">
        <v>-127124.9</v>
      </c>
      <c r="E40" s="112">
        <v>-126731.9</v>
      </c>
      <c r="F40" s="112">
        <v>-126338.9</v>
      </c>
      <c r="G40" s="112">
        <v>-125945.9</v>
      </c>
      <c r="H40" s="112">
        <v>-125552.9</v>
      </c>
      <c r="I40" s="112">
        <v>-125159.9</v>
      </c>
      <c r="J40" s="112">
        <v>-124766.9</v>
      </c>
      <c r="K40" s="112">
        <v>-124373.9</v>
      </c>
      <c r="L40" s="112">
        <v>-123980.9</v>
      </c>
      <c r="M40" s="112">
        <v>-123587.9</v>
      </c>
      <c r="N40" s="112">
        <v>-123194.9</v>
      </c>
      <c r="O40" s="112">
        <v>-122801.9</v>
      </c>
      <c r="P40" s="112">
        <v>-122408.9</v>
      </c>
      <c r="Q40" s="82">
        <f t="shared" si="2"/>
        <v>-124766.89999999998</v>
      </c>
      <c r="R40" s="85"/>
    </row>
    <row r="41" spans="2:19" ht="12.5" x14ac:dyDescent="0.25">
      <c r="B41" s="138"/>
      <c r="C41" s="114" t="s">
        <v>103</v>
      </c>
      <c r="D41" s="113">
        <v>-258827.14999999982</v>
      </c>
      <c r="E41" s="112">
        <v>-253075.43999999983</v>
      </c>
      <c r="F41" s="112">
        <v>-247323.72999999984</v>
      </c>
      <c r="G41" s="112">
        <v>-241572.01999999984</v>
      </c>
      <c r="H41" s="112">
        <v>-235820.30999999985</v>
      </c>
      <c r="I41" s="112">
        <v>-230068.59999999986</v>
      </c>
      <c r="J41" s="112">
        <v>-224316.88999999987</v>
      </c>
      <c r="K41" s="112">
        <v>-218565.17999999988</v>
      </c>
      <c r="L41" s="112">
        <v>-212813.46999999988</v>
      </c>
      <c r="M41" s="112">
        <v>-207061.75999999989</v>
      </c>
      <c r="N41" s="112">
        <v>-201310.0499999999</v>
      </c>
      <c r="O41" s="112">
        <v>-195558.33999999991</v>
      </c>
      <c r="P41" s="112">
        <v>-189806.62999999992</v>
      </c>
      <c r="Q41" s="82">
        <f t="shared" si="2"/>
        <v>-224316.88999999984</v>
      </c>
      <c r="R41" s="85"/>
    </row>
    <row r="42" spans="2:19" ht="12.5" x14ac:dyDescent="0.25">
      <c r="B42" s="138"/>
      <c r="C42" s="114" t="s">
        <v>92</v>
      </c>
      <c r="D42" s="113">
        <v>-259328.44000000024</v>
      </c>
      <c r="E42" s="112">
        <v>-256539.97000000023</v>
      </c>
      <c r="F42" s="112">
        <v>-253751.50000000023</v>
      </c>
      <c r="G42" s="112">
        <v>-250963.03000000023</v>
      </c>
      <c r="H42" s="112">
        <v>-248174.56000000023</v>
      </c>
      <c r="I42" s="112">
        <v>-245386.09000000023</v>
      </c>
      <c r="J42" s="112">
        <v>-242597.62000000023</v>
      </c>
      <c r="K42" s="112">
        <v>-239809.15000000023</v>
      </c>
      <c r="L42" s="112">
        <v>-237020.68000000023</v>
      </c>
      <c r="M42" s="112">
        <v>-234232.21000000022</v>
      </c>
      <c r="N42" s="112">
        <v>-231443.74000000022</v>
      </c>
      <c r="O42" s="112">
        <v>-228655.27000000022</v>
      </c>
      <c r="P42" s="112">
        <v>-225866.80000000022</v>
      </c>
      <c r="Q42" s="82">
        <f t="shared" si="2"/>
        <v>-242597.62000000026</v>
      </c>
      <c r="R42" s="85"/>
    </row>
    <row r="43" spans="2:19" ht="12.5" x14ac:dyDescent="0.25">
      <c r="B43" s="138"/>
      <c r="C43" s="115" t="s">
        <v>102</v>
      </c>
      <c r="D43" s="113">
        <v>-180263.11999999991</v>
      </c>
      <c r="E43" s="112">
        <v>-179717.6399999999</v>
      </c>
      <c r="F43" s="112">
        <v>-179172.15999999989</v>
      </c>
      <c r="G43" s="112">
        <v>-178626.67999999988</v>
      </c>
      <c r="H43" s="112">
        <v>-178081.19999999987</v>
      </c>
      <c r="I43" s="112">
        <v>-177535.71999999986</v>
      </c>
      <c r="J43" s="112">
        <v>-176990.23999999985</v>
      </c>
      <c r="K43" s="112">
        <v>-176444.75999999983</v>
      </c>
      <c r="L43" s="112">
        <v>-175899.27999999982</v>
      </c>
      <c r="M43" s="112">
        <v>-175353.79999999981</v>
      </c>
      <c r="N43" s="112">
        <v>-174808.3199999998</v>
      </c>
      <c r="O43" s="112">
        <v>-174262.83999999979</v>
      </c>
      <c r="P43" s="112">
        <v>-173717.35999999978</v>
      </c>
      <c r="Q43" s="82">
        <f t="shared" si="2"/>
        <v>-176990.23999999982</v>
      </c>
      <c r="R43" s="85"/>
    </row>
    <row r="44" spans="2:19" ht="12.5" x14ac:dyDescent="0.25">
      <c r="B44" s="138"/>
      <c r="C44" s="114" t="s">
        <v>101</v>
      </c>
      <c r="D44" s="113">
        <v>-110806.93999999997</v>
      </c>
      <c r="E44" s="112">
        <v>-109746.24999999997</v>
      </c>
      <c r="F44" s="112">
        <v>-108685.55999999997</v>
      </c>
      <c r="G44" s="112">
        <v>-107624.86999999997</v>
      </c>
      <c r="H44" s="112">
        <v>-106564.17999999996</v>
      </c>
      <c r="I44" s="112">
        <v>-105503.48999999996</v>
      </c>
      <c r="J44" s="112">
        <v>-104442.79999999996</v>
      </c>
      <c r="K44" s="112">
        <v>-103382.10999999996</v>
      </c>
      <c r="L44" s="112">
        <v>-102321.41999999995</v>
      </c>
      <c r="M44" s="112">
        <v>-101260.72999999995</v>
      </c>
      <c r="N44" s="112">
        <v>-100200.03999999995</v>
      </c>
      <c r="O44" s="112">
        <v>-99139.349999999948</v>
      </c>
      <c r="P44" s="112">
        <v>-98078.659999999945</v>
      </c>
      <c r="Q44" s="82">
        <f t="shared" si="2"/>
        <v>-104442.79999999996</v>
      </c>
      <c r="R44" s="85"/>
    </row>
    <row r="45" spans="2:19" ht="12.5" x14ac:dyDescent="0.25">
      <c r="B45" s="138"/>
      <c r="C45" s="114" t="s">
        <v>100</v>
      </c>
      <c r="D45" s="113">
        <v>-121791.02000000002</v>
      </c>
      <c r="E45" s="112">
        <v>-121437.46000000002</v>
      </c>
      <c r="F45" s="112">
        <v>-121083.90000000002</v>
      </c>
      <c r="G45" s="112">
        <v>-120730.34000000003</v>
      </c>
      <c r="H45" s="112">
        <v>-120376.78000000003</v>
      </c>
      <c r="I45" s="112">
        <v>-120023.22000000003</v>
      </c>
      <c r="J45" s="112">
        <v>-119669.66000000003</v>
      </c>
      <c r="K45" s="112">
        <v>-119316.10000000003</v>
      </c>
      <c r="L45" s="112">
        <v>-118962.54000000004</v>
      </c>
      <c r="M45" s="112">
        <v>-118608.98000000004</v>
      </c>
      <c r="N45" s="112">
        <v>-118255.42000000004</v>
      </c>
      <c r="O45" s="112">
        <v>-117901.86000000004</v>
      </c>
      <c r="P45" s="112">
        <v>-117548.30000000005</v>
      </c>
      <c r="Q45" s="82">
        <f t="shared" si="2"/>
        <v>-119669.66000000005</v>
      </c>
      <c r="R45" s="85"/>
    </row>
    <row r="46" spans="2:19" ht="12.5" x14ac:dyDescent="0.25">
      <c r="B46" s="138"/>
      <c r="C46" s="114" t="s">
        <v>88</v>
      </c>
      <c r="D46" s="113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-209573.17073170733</v>
      </c>
      <c r="O46" s="112">
        <v>-208719.51219512196</v>
      </c>
      <c r="P46" s="112">
        <v>-207865.85365853659</v>
      </c>
      <c r="Q46" s="82">
        <f t="shared" si="2"/>
        <v>-48166.041275797375</v>
      </c>
      <c r="R46" s="85"/>
    </row>
    <row r="47" spans="2:19" ht="12.5" x14ac:dyDescent="0.25">
      <c r="B47" s="138"/>
      <c r="C47" s="114" t="s">
        <v>88</v>
      </c>
      <c r="D47" s="89">
        <v>-148475.60975609755</v>
      </c>
      <c r="E47" s="87">
        <v>-147865.85365853657</v>
      </c>
      <c r="F47" s="87">
        <v>-147256.09756097558</v>
      </c>
      <c r="G47" s="87">
        <v>-146646.3414634146</v>
      </c>
      <c r="H47" s="87">
        <v>-146036.58536585362</v>
      </c>
      <c r="I47" s="87">
        <v>-145426.82926829264</v>
      </c>
      <c r="J47" s="112">
        <v>-144817.07317073166</v>
      </c>
      <c r="K47" s="112">
        <v>-144207.31707317068</v>
      </c>
      <c r="L47" s="112">
        <v>-143597.5609756097</v>
      </c>
      <c r="M47" s="112">
        <v>-142987.80487804872</v>
      </c>
      <c r="N47" s="112">
        <v>-142378.04878048773</v>
      </c>
      <c r="O47" s="112">
        <v>-141768.29268292675</v>
      </c>
      <c r="P47" s="112">
        <v>-141158.53658536577</v>
      </c>
      <c r="Q47" s="82">
        <f t="shared" si="2"/>
        <v>-144817.07317073166</v>
      </c>
      <c r="R47" s="85"/>
    </row>
    <row r="48" spans="2:19" ht="12.5" x14ac:dyDescent="0.25">
      <c r="B48" s="138"/>
      <c r="C48" s="111" t="s">
        <v>59</v>
      </c>
      <c r="D48" s="113">
        <v>-287584.11000000028</v>
      </c>
      <c r="E48" s="112">
        <v>-280114.39000000031</v>
      </c>
      <c r="F48" s="112">
        <v>-272644.67000000033</v>
      </c>
      <c r="G48" s="112">
        <v>-265174.95000000036</v>
      </c>
      <c r="H48" s="112">
        <v>-257705.23000000039</v>
      </c>
      <c r="I48" s="112">
        <v>-250235.51000000042</v>
      </c>
      <c r="J48" s="112">
        <v>-242765.79000000044</v>
      </c>
      <c r="K48" s="112">
        <v>-235296.07000000047</v>
      </c>
      <c r="L48" s="112">
        <v>-227826.3500000005</v>
      </c>
      <c r="M48" s="112">
        <v>-220356.63000000053</v>
      </c>
      <c r="N48" s="112">
        <v>-212886.91000000056</v>
      </c>
      <c r="O48" s="112">
        <v>-205417.19000000058</v>
      </c>
      <c r="P48" s="112">
        <v>-197947.47000000061</v>
      </c>
      <c r="Q48" s="82">
        <f t="shared" si="2"/>
        <v>-242765.79000000044</v>
      </c>
      <c r="S48" s="110"/>
    </row>
    <row r="49" spans="2:19" ht="12.5" x14ac:dyDescent="0.25">
      <c r="B49" s="139"/>
      <c r="C49" s="111" t="s">
        <v>60</v>
      </c>
      <c r="D49" s="71">
        <v>-12771.990000000005</v>
      </c>
      <c r="E49" s="69">
        <v>-11821.220000000005</v>
      </c>
      <c r="F49" s="69">
        <v>-10870.450000000004</v>
      </c>
      <c r="G49" s="69">
        <v>-9919.6800000000039</v>
      </c>
      <c r="H49" s="69">
        <v>-8968.9100000000035</v>
      </c>
      <c r="I49" s="69">
        <v>-8018.1400000000031</v>
      </c>
      <c r="J49" s="69">
        <v>-7067.3700000000026</v>
      </c>
      <c r="K49" s="69">
        <v>-6116.6000000000022</v>
      </c>
      <c r="L49" s="69">
        <v>-5165.8300000000017</v>
      </c>
      <c r="M49" s="69">
        <v>-4215.0600000000013</v>
      </c>
      <c r="N49" s="69">
        <v>-3264.2900000000013</v>
      </c>
      <c r="O49" s="69">
        <v>-2313.5200000000013</v>
      </c>
      <c r="P49" s="69">
        <v>-1362.7500000000014</v>
      </c>
      <c r="Q49" s="82">
        <f t="shared" si="2"/>
        <v>-7067.3700000000044</v>
      </c>
      <c r="S49" s="110"/>
    </row>
    <row r="50" spans="2:19" ht="12.5" x14ac:dyDescent="0.25">
      <c r="B50" s="109" t="s">
        <v>99</v>
      </c>
      <c r="C50" s="108" t="s">
        <v>75</v>
      </c>
      <c r="D50" s="107">
        <v>-174036.89000000004</v>
      </c>
      <c r="E50" s="105">
        <v>-173014.95000000004</v>
      </c>
      <c r="F50" s="105">
        <v>-171993.01000000004</v>
      </c>
      <c r="G50" s="105">
        <v>-170971.07000000004</v>
      </c>
      <c r="H50" s="105">
        <v>-169949.13000000003</v>
      </c>
      <c r="I50" s="105">
        <v>-168927.19000000003</v>
      </c>
      <c r="J50" s="105">
        <v>-167905.25000000003</v>
      </c>
      <c r="K50" s="105">
        <v>-166883.31000000003</v>
      </c>
      <c r="L50" s="105">
        <v>-165861.37000000002</v>
      </c>
      <c r="M50" s="105">
        <v>-164839.43000000002</v>
      </c>
      <c r="N50" s="105">
        <v>-163817.49000000002</v>
      </c>
      <c r="O50" s="105">
        <v>-162795.55000000002</v>
      </c>
      <c r="P50" s="105">
        <v>-161773.61000000002</v>
      </c>
      <c r="Q50" s="76">
        <f t="shared" si="2"/>
        <v>-167905.25000000003</v>
      </c>
      <c r="R50" s="85"/>
    </row>
    <row r="51" spans="2:19" ht="12.5" x14ac:dyDescent="0.25">
      <c r="B51" s="134" t="s">
        <v>98</v>
      </c>
      <c r="C51" s="114" t="s">
        <v>71</v>
      </c>
      <c r="D51" s="89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2">
        <f t="shared" si="2"/>
        <v>0</v>
      </c>
      <c r="R51" s="85"/>
    </row>
    <row r="52" spans="2:19" ht="12.5" x14ac:dyDescent="0.25">
      <c r="B52" s="135"/>
      <c r="C52" s="114" t="s">
        <v>70</v>
      </c>
      <c r="D52" s="89"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-25000000</v>
      </c>
      <c r="O52" s="87">
        <v>-25000000</v>
      </c>
      <c r="P52" s="87">
        <v>-25000000</v>
      </c>
      <c r="Q52" s="68">
        <f t="shared" si="2"/>
        <v>-5769230.769230769</v>
      </c>
      <c r="R52" s="85"/>
    </row>
    <row r="53" spans="2:19" ht="12.5" x14ac:dyDescent="0.25">
      <c r="B53" s="106" t="s">
        <v>73</v>
      </c>
      <c r="C53" s="132" t="str">
        <f>+C28</f>
        <v>6.5 due November 2022</v>
      </c>
      <c r="D53" s="79">
        <v>3979.7600000000057</v>
      </c>
      <c r="E53" s="78">
        <v>3599.5200000000059</v>
      </c>
      <c r="F53" s="78">
        <v>3219.2800000000061</v>
      </c>
      <c r="G53" s="78">
        <v>2839.0400000000063</v>
      </c>
      <c r="H53" s="78">
        <v>2458.8000000000065</v>
      </c>
      <c r="I53" s="78">
        <v>2078.5600000000068</v>
      </c>
      <c r="J53" s="78">
        <v>1698.3200000000068</v>
      </c>
      <c r="K53" s="78">
        <v>1318.0800000000067</v>
      </c>
      <c r="L53" s="78">
        <v>937.84000000000674</v>
      </c>
      <c r="M53" s="78">
        <v>557.60000000000673</v>
      </c>
      <c r="N53" s="78">
        <v>177.36000000000672</v>
      </c>
      <c r="O53" s="78">
        <v>0</v>
      </c>
      <c r="P53" s="105">
        <v>0</v>
      </c>
      <c r="Q53" s="76">
        <f t="shared" si="2"/>
        <v>1758.7815384615437</v>
      </c>
      <c r="R53" s="85"/>
    </row>
    <row r="54" spans="2:19" ht="12.5" x14ac:dyDescent="0.25">
      <c r="B54" s="134" t="s">
        <v>72</v>
      </c>
      <c r="C54" s="122" t="str">
        <f>C51</f>
        <v>Pollution Control Bonds - 50M</v>
      </c>
      <c r="D54" s="75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2">
        <f t="shared" si="2"/>
        <v>0</v>
      </c>
      <c r="R54" s="85"/>
    </row>
    <row r="55" spans="2:19" ht="12.5" x14ac:dyDescent="0.25">
      <c r="B55" s="135"/>
      <c r="C55" s="83" t="str">
        <f>C52</f>
        <v>Unsecured - Private due 2023</v>
      </c>
      <c r="D55" s="71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21171.960000000006</v>
      </c>
      <c r="O55" s="69">
        <v>19325.570000000007</v>
      </c>
      <c r="P55" s="70">
        <v>17479.180000000008</v>
      </c>
      <c r="Q55" s="68">
        <f t="shared" si="2"/>
        <v>4459.7469230769248</v>
      </c>
      <c r="R55" s="85"/>
    </row>
    <row r="56" spans="2:19" s="58" customFormat="1" ht="13.5" thickBot="1" x14ac:dyDescent="0.35">
      <c r="B56" s="104" t="s">
        <v>97</v>
      </c>
      <c r="C56" s="103"/>
      <c r="D56" s="102">
        <f t="shared" ref="D56:P56" si="3">SUM(D7:D54)</f>
        <v>778336564.10271513</v>
      </c>
      <c r="E56" s="101">
        <f t="shared" si="3"/>
        <v>778380216.60980558</v>
      </c>
      <c r="F56" s="101">
        <f t="shared" si="3"/>
        <v>778423869.11689627</v>
      </c>
      <c r="G56" s="101">
        <f t="shared" si="3"/>
        <v>778467521.62398696</v>
      </c>
      <c r="H56" s="101">
        <f t="shared" si="3"/>
        <v>778511174.13107789</v>
      </c>
      <c r="I56" s="101">
        <f t="shared" si="3"/>
        <v>778554826.63816786</v>
      </c>
      <c r="J56" s="101">
        <f t="shared" si="3"/>
        <v>778598479.1452589</v>
      </c>
      <c r="K56" s="101">
        <f t="shared" si="3"/>
        <v>778642131.65234923</v>
      </c>
      <c r="L56" s="101">
        <f t="shared" si="3"/>
        <v>778676702.42944002</v>
      </c>
      <c r="M56" s="101">
        <f t="shared" si="3"/>
        <v>848720354.93653095</v>
      </c>
      <c r="N56" s="101">
        <f t="shared" si="3"/>
        <v>823554434.27288973</v>
      </c>
      <c r="O56" s="101">
        <f t="shared" si="3"/>
        <v>823598940.43851697</v>
      </c>
      <c r="P56" s="101">
        <f t="shared" si="3"/>
        <v>823643446.60414422</v>
      </c>
      <c r="Q56" s="100">
        <f>SUM(Q7:Q55)</f>
        <v>794320510.64706028</v>
      </c>
      <c r="R56" s="63"/>
      <c r="S56" s="63"/>
    </row>
    <row r="57" spans="2:19" ht="18" x14ac:dyDescent="0.3">
      <c r="B57" s="146" t="s">
        <v>96</v>
      </c>
      <c r="C57" s="147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8"/>
      <c r="Q57" s="97"/>
    </row>
    <row r="58" spans="2:19" ht="12.5" x14ac:dyDescent="0.25">
      <c r="B58" s="81" t="s">
        <v>95</v>
      </c>
      <c r="C58" s="80" t="s">
        <v>94</v>
      </c>
      <c r="D58" s="78">
        <v>125330.91725000001</v>
      </c>
      <c r="E58" s="78">
        <v>125330.91725000001</v>
      </c>
      <c r="F58" s="78">
        <v>120893.53850000001</v>
      </c>
      <c r="G58" s="78">
        <v>116160.33474999999</v>
      </c>
      <c r="H58" s="78">
        <v>116160.33474999999</v>
      </c>
      <c r="I58" s="78">
        <v>121662.55475</v>
      </c>
      <c r="J58" s="78">
        <v>127164.77475000001</v>
      </c>
      <c r="K58" s="78">
        <v>127164.77475000001</v>
      </c>
      <c r="L58" s="78">
        <v>137004.73749999999</v>
      </c>
      <c r="M58" s="78">
        <v>159964.65049999999</v>
      </c>
      <c r="N58" s="78">
        <v>159964.65049999999</v>
      </c>
      <c r="O58" s="78">
        <v>159964.65049999999</v>
      </c>
      <c r="P58" s="77">
        <v>159964.65049999999</v>
      </c>
      <c r="Q58" s="76">
        <f t="shared" ref="Q58:Q89" si="4">IFERROR(AVERAGE(D58:P58),0)</f>
        <v>135133.19124999997</v>
      </c>
      <c r="R58" s="51"/>
    </row>
    <row r="59" spans="2:19" ht="12.5" x14ac:dyDescent="0.25">
      <c r="B59" s="134" t="s">
        <v>93</v>
      </c>
      <c r="C59" s="94" t="s">
        <v>85</v>
      </c>
      <c r="D59" s="74">
        <v>1031392.0000000001</v>
      </c>
      <c r="E59" s="74">
        <v>1031392.0000000001</v>
      </c>
      <c r="F59" s="74">
        <v>1031392.0000000001</v>
      </c>
      <c r="G59" s="74">
        <v>1031392.0000000001</v>
      </c>
      <c r="H59" s="74">
        <v>1031392.0000000001</v>
      </c>
      <c r="I59" s="74">
        <v>1031392.0000000001</v>
      </c>
      <c r="J59" s="74">
        <v>1031392.0000000001</v>
      </c>
      <c r="K59" s="74">
        <v>1031392.0000000001</v>
      </c>
      <c r="L59" s="74">
        <v>1031392.0000000001</v>
      </c>
      <c r="M59" s="74">
        <v>1031392.0000000001</v>
      </c>
      <c r="N59" s="74">
        <v>1031392.0000000001</v>
      </c>
      <c r="O59" s="74">
        <v>1031392.0000000001</v>
      </c>
      <c r="P59" s="73">
        <v>1031392.0000000001</v>
      </c>
      <c r="Q59" s="72">
        <f t="shared" si="4"/>
        <v>1031392.0000000001</v>
      </c>
      <c r="R59" s="51"/>
    </row>
    <row r="60" spans="2:19" ht="12.5" x14ac:dyDescent="0.25">
      <c r="B60" s="145"/>
      <c r="C60" s="93" t="s">
        <v>71</v>
      </c>
      <c r="D60" s="87">
        <v>481713.28414999996</v>
      </c>
      <c r="E60" s="87">
        <v>481713.28414999996</v>
      </c>
      <c r="F60" s="87">
        <v>475500.95389999991</v>
      </c>
      <c r="G60" s="87">
        <v>468874.46865</v>
      </c>
      <c r="H60" s="87">
        <v>468874.46865</v>
      </c>
      <c r="I60" s="87">
        <v>476577.57664999994</v>
      </c>
      <c r="J60" s="87">
        <v>484280.68464999995</v>
      </c>
      <c r="K60" s="87">
        <v>484280.68464999995</v>
      </c>
      <c r="L60" s="87">
        <v>498056.63249999995</v>
      </c>
      <c r="M60" s="87">
        <v>530200.51069999998</v>
      </c>
      <c r="N60" s="87">
        <v>530200.51069999998</v>
      </c>
      <c r="O60" s="87">
        <v>530200.51069999998</v>
      </c>
      <c r="P60" s="88">
        <v>530200.51069999998</v>
      </c>
      <c r="Q60" s="82">
        <f t="shared" si="4"/>
        <v>495436.46775000013</v>
      </c>
      <c r="R60" s="51"/>
    </row>
    <row r="61" spans="2:19" ht="12.5" x14ac:dyDescent="0.25">
      <c r="B61" s="145"/>
      <c r="C61" s="93" t="s">
        <v>75</v>
      </c>
      <c r="D61" s="87">
        <v>4030000</v>
      </c>
      <c r="E61" s="87">
        <v>4030000</v>
      </c>
      <c r="F61" s="87">
        <v>4030000</v>
      </c>
      <c r="G61" s="87">
        <v>4030000</v>
      </c>
      <c r="H61" s="87">
        <v>4030000</v>
      </c>
      <c r="I61" s="87">
        <v>4030000</v>
      </c>
      <c r="J61" s="87">
        <v>4030000</v>
      </c>
      <c r="K61" s="87">
        <v>4030000</v>
      </c>
      <c r="L61" s="87">
        <v>4030000</v>
      </c>
      <c r="M61" s="87">
        <v>4030000</v>
      </c>
      <c r="N61" s="87">
        <v>4030000</v>
      </c>
      <c r="O61" s="87">
        <v>4030000</v>
      </c>
      <c r="P61" s="88">
        <v>4030000</v>
      </c>
      <c r="Q61" s="82">
        <f t="shared" si="4"/>
        <v>4030000</v>
      </c>
      <c r="R61" s="51"/>
    </row>
    <row r="62" spans="2:19" ht="12.5" x14ac:dyDescent="0.25">
      <c r="B62" s="145"/>
      <c r="C62" s="93" t="s">
        <v>84</v>
      </c>
      <c r="D62" s="87">
        <v>1539000</v>
      </c>
      <c r="E62" s="87">
        <v>1539000</v>
      </c>
      <c r="F62" s="87">
        <v>1539000</v>
      </c>
      <c r="G62" s="87">
        <v>1539000</v>
      </c>
      <c r="H62" s="87">
        <v>1539000</v>
      </c>
      <c r="I62" s="87">
        <v>1539000</v>
      </c>
      <c r="J62" s="87">
        <v>1539000</v>
      </c>
      <c r="K62" s="87">
        <v>1539000</v>
      </c>
      <c r="L62" s="87">
        <v>1539000</v>
      </c>
      <c r="M62" s="87">
        <v>1539000</v>
      </c>
      <c r="N62" s="87">
        <v>1539000</v>
      </c>
      <c r="O62" s="87">
        <v>1539000</v>
      </c>
      <c r="P62" s="88">
        <v>1539000</v>
      </c>
      <c r="Q62" s="82">
        <f t="shared" si="4"/>
        <v>1539000</v>
      </c>
      <c r="R62" s="51"/>
    </row>
    <row r="63" spans="2:19" ht="12.5" x14ac:dyDescent="0.25">
      <c r="B63" s="145"/>
      <c r="C63" s="93" t="s">
        <v>83</v>
      </c>
      <c r="D63" s="87">
        <v>2225000</v>
      </c>
      <c r="E63" s="87">
        <v>2225000</v>
      </c>
      <c r="F63" s="87">
        <v>2225000</v>
      </c>
      <c r="G63" s="87">
        <v>2225000</v>
      </c>
      <c r="H63" s="87">
        <v>2225000</v>
      </c>
      <c r="I63" s="87">
        <v>2225000</v>
      </c>
      <c r="J63" s="87">
        <v>2225000</v>
      </c>
      <c r="K63" s="87">
        <v>2225000</v>
      </c>
      <c r="L63" s="87">
        <v>2225000</v>
      </c>
      <c r="M63" s="87">
        <v>2225000</v>
      </c>
      <c r="N63" s="87">
        <v>2225000</v>
      </c>
      <c r="O63" s="87">
        <v>2225000</v>
      </c>
      <c r="P63" s="88">
        <v>2225000</v>
      </c>
      <c r="Q63" s="82">
        <f t="shared" si="4"/>
        <v>2225000</v>
      </c>
      <c r="R63" s="51"/>
    </row>
    <row r="64" spans="2:19" ht="12.5" x14ac:dyDescent="0.25">
      <c r="B64" s="145"/>
      <c r="C64" s="93" t="s">
        <v>92</v>
      </c>
      <c r="D64" s="87">
        <v>1005000.0000000001</v>
      </c>
      <c r="E64" s="87">
        <v>1005000.0000000001</v>
      </c>
      <c r="F64" s="87">
        <v>1005000.0000000001</v>
      </c>
      <c r="G64" s="87">
        <v>1005000.0000000001</v>
      </c>
      <c r="H64" s="87">
        <v>1005000.0000000001</v>
      </c>
      <c r="I64" s="87">
        <v>1005000.0000000001</v>
      </c>
      <c r="J64" s="87">
        <v>1005000.0000000001</v>
      </c>
      <c r="K64" s="87">
        <v>1005000.0000000001</v>
      </c>
      <c r="L64" s="87">
        <v>1005000.0000000001</v>
      </c>
      <c r="M64" s="87">
        <v>1005000.0000000001</v>
      </c>
      <c r="N64" s="87">
        <v>1005000.0000000001</v>
      </c>
      <c r="O64" s="87">
        <v>1005000.0000000001</v>
      </c>
      <c r="P64" s="88">
        <v>1005000.0000000001</v>
      </c>
      <c r="Q64" s="82">
        <f t="shared" si="4"/>
        <v>1005000.0000000001</v>
      </c>
      <c r="R64" s="51"/>
    </row>
    <row r="65" spans="2:18" ht="12.5" x14ac:dyDescent="0.25">
      <c r="B65" s="145"/>
      <c r="C65" s="93" t="s">
        <v>91</v>
      </c>
      <c r="D65" s="87">
        <v>1233000</v>
      </c>
      <c r="E65" s="87">
        <v>1233000</v>
      </c>
      <c r="F65" s="87">
        <v>1233000</v>
      </c>
      <c r="G65" s="87">
        <v>1233000</v>
      </c>
      <c r="H65" s="87">
        <v>1233000</v>
      </c>
      <c r="I65" s="87">
        <v>1233000</v>
      </c>
      <c r="J65" s="87">
        <v>1233000</v>
      </c>
      <c r="K65" s="87">
        <v>1233000</v>
      </c>
      <c r="L65" s="87">
        <v>1233000</v>
      </c>
      <c r="M65" s="87">
        <v>1233000</v>
      </c>
      <c r="N65" s="87">
        <v>1233000</v>
      </c>
      <c r="O65" s="87">
        <v>1233000</v>
      </c>
      <c r="P65" s="88">
        <v>1233000</v>
      </c>
      <c r="Q65" s="82">
        <f t="shared" si="4"/>
        <v>1233000</v>
      </c>
      <c r="R65" s="51"/>
    </row>
    <row r="66" spans="2:18" ht="12.5" x14ac:dyDescent="0.25">
      <c r="B66" s="145"/>
      <c r="C66" s="93" t="s">
        <v>90</v>
      </c>
      <c r="D66" s="87">
        <v>1278000</v>
      </c>
      <c r="E66" s="87">
        <v>1278000</v>
      </c>
      <c r="F66" s="87">
        <v>1278000</v>
      </c>
      <c r="G66" s="87">
        <v>1278000</v>
      </c>
      <c r="H66" s="87">
        <v>1278000</v>
      </c>
      <c r="I66" s="87">
        <v>1278000</v>
      </c>
      <c r="J66" s="87">
        <v>1278000</v>
      </c>
      <c r="K66" s="87">
        <v>1278000</v>
      </c>
      <c r="L66" s="87">
        <v>1278000</v>
      </c>
      <c r="M66" s="87">
        <v>1278000</v>
      </c>
      <c r="N66" s="87">
        <v>1278000</v>
      </c>
      <c r="O66" s="87">
        <v>1278000</v>
      </c>
      <c r="P66" s="88">
        <v>1278000</v>
      </c>
      <c r="Q66" s="82">
        <f t="shared" si="4"/>
        <v>1278000</v>
      </c>
      <c r="R66" s="51"/>
    </row>
    <row r="67" spans="2:18" ht="12.5" x14ac:dyDescent="0.25">
      <c r="B67" s="145"/>
      <c r="C67" s="93" t="str">
        <f t="shared" ref="C67:C74" si="5">C38</f>
        <v>Unsecured - Private due 2023</v>
      </c>
      <c r="D67" s="87">
        <v>1002499.9999999999</v>
      </c>
      <c r="E67" s="87">
        <v>1002499.9999999999</v>
      </c>
      <c r="F67" s="87">
        <v>1002499.9999999999</v>
      </c>
      <c r="G67" s="87">
        <v>1002499.9999999999</v>
      </c>
      <c r="H67" s="87">
        <v>1002499.9999999999</v>
      </c>
      <c r="I67" s="87">
        <v>1002499.9999999999</v>
      </c>
      <c r="J67" s="87">
        <v>1002499.9999999999</v>
      </c>
      <c r="K67" s="87">
        <v>1002499.9999999999</v>
      </c>
      <c r="L67" s="87">
        <v>1002499.9999999999</v>
      </c>
      <c r="M67" s="87">
        <v>1002499.9999999999</v>
      </c>
      <c r="N67" s="87">
        <v>1002499.9999999999</v>
      </c>
      <c r="O67" s="87">
        <v>1002499.9999999999</v>
      </c>
      <c r="P67" s="88">
        <v>1002499.9999999999</v>
      </c>
      <c r="Q67" s="82">
        <f t="shared" si="4"/>
        <v>1002499.9999999999</v>
      </c>
      <c r="R67" s="51"/>
    </row>
    <row r="68" spans="2:18" ht="12.5" x14ac:dyDescent="0.25">
      <c r="B68" s="145"/>
      <c r="C68" s="93" t="str">
        <f t="shared" si="5"/>
        <v>Unsecured - Private due 2028</v>
      </c>
      <c r="D68" s="87">
        <v>1671999.9999999998</v>
      </c>
      <c r="E68" s="87">
        <v>1671999.9999999998</v>
      </c>
      <c r="F68" s="87">
        <v>1671999.9999999998</v>
      </c>
      <c r="G68" s="87">
        <v>1671999.9999999998</v>
      </c>
      <c r="H68" s="87">
        <v>1671999.9999999998</v>
      </c>
      <c r="I68" s="87">
        <v>1671999.9999999998</v>
      </c>
      <c r="J68" s="87">
        <v>1671999.9999999998</v>
      </c>
      <c r="K68" s="87">
        <v>1671999.9999999998</v>
      </c>
      <c r="L68" s="87">
        <v>1671999.9999999998</v>
      </c>
      <c r="M68" s="87">
        <v>1671999.9999999998</v>
      </c>
      <c r="N68" s="87">
        <v>1671999.9999999998</v>
      </c>
      <c r="O68" s="87">
        <v>1671999.9999999998</v>
      </c>
      <c r="P68" s="88">
        <v>1671999.9999999998</v>
      </c>
      <c r="Q68" s="82">
        <f t="shared" si="4"/>
        <v>1671999.9999999998</v>
      </c>
      <c r="R68" s="51"/>
    </row>
    <row r="69" spans="2:18" ht="12.5" x14ac:dyDescent="0.25">
      <c r="B69" s="145"/>
      <c r="C69" s="93" t="str">
        <f t="shared" si="5"/>
        <v>Unsecured - Private due 2048</v>
      </c>
      <c r="D69" s="87">
        <v>1617000</v>
      </c>
      <c r="E69" s="87">
        <v>1617000</v>
      </c>
      <c r="F69" s="87">
        <v>1617000</v>
      </c>
      <c r="G69" s="87">
        <v>1617000</v>
      </c>
      <c r="H69" s="87">
        <v>1617000</v>
      </c>
      <c r="I69" s="87">
        <v>1617000</v>
      </c>
      <c r="J69" s="87">
        <v>1617000</v>
      </c>
      <c r="K69" s="87">
        <v>1617000</v>
      </c>
      <c r="L69" s="87">
        <v>1617000</v>
      </c>
      <c r="M69" s="87">
        <v>1617000</v>
      </c>
      <c r="N69" s="87">
        <v>1617000</v>
      </c>
      <c r="O69" s="87">
        <v>1617000</v>
      </c>
      <c r="P69" s="88">
        <v>1617000</v>
      </c>
      <c r="Q69" s="82">
        <f t="shared" si="4"/>
        <v>1617000</v>
      </c>
      <c r="R69" s="51"/>
    </row>
    <row r="70" spans="2:18" ht="12.5" x14ac:dyDescent="0.25">
      <c r="B70" s="145"/>
      <c r="C70" s="93" t="str">
        <f t="shared" si="5"/>
        <v>Unsecured - Private due 2025</v>
      </c>
      <c r="D70" s="87">
        <v>3068500</v>
      </c>
      <c r="E70" s="87">
        <v>3068500</v>
      </c>
      <c r="F70" s="87">
        <v>3068500</v>
      </c>
      <c r="G70" s="87">
        <v>3068500</v>
      </c>
      <c r="H70" s="87">
        <v>3068500</v>
      </c>
      <c r="I70" s="87">
        <v>3068500</v>
      </c>
      <c r="J70" s="87">
        <v>3068500</v>
      </c>
      <c r="K70" s="87">
        <v>3068500</v>
      </c>
      <c r="L70" s="87">
        <v>3068500</v>
      </c>
      <c r="M70" s="87">
        <v>3068500</v>
      </c>
      <c r="N70" s="87">
        <v>3068500</v>
      </c>
      <c r="O70" s="87">
        <v>3068500</v>
      </c>
      <c r="P70" s="88">
        <v>3068500</v>
      </c>
      <c r="Q70" s="82">
        <f t="shared" si="4"/>
        <v>3068500</v>
      </c>
      <c r="R70" s="51"/>
    </row>
    <row r="71" spans="2:18" ht="12.5" x14ac:dyDescent="0.25">
      <c r="B71" s="145"/>
      <c r="C71" s="93" t="str">
        <f t="shared" si="5"/>
        <v>Unsecured - Private due 2029</v>
      </c>
      <c r="D71" s="87">
        <v>2670000</v>
      </c>
      <c r="E71" s="87">
        <v>2670000</v>
      </c>
      <c r="F71" s="87">
        <v>2670000</v>
      </c>
      <c r="G71" s="87">
        <v>2670000</v>
      </c>
      <c r="H71" s="87">
        <v>2670000</v>
      </c>
      <c r="I71" s="87">
        <v>2670000</v>
      </c>
      <c r="J71" s="87">
        <v>2670000</v>
      </c>
      <c r="K71" s="87">
        <v>2670000</v>
      </c>
      <c r="L71" s="87">
        <v>2670000</v>
      </c>
      <c r="M71" s="87">
        <v>2670000</v>
      </c>
      <c r="N71" s="87">
        <v>2670000</v>
      </c>
      <c r="O71" s="87">
        <v>2670000</v>
      </c>
      <c r="P71" s="88">
        <v>2670000</v>
      </c>
      <c r="Q71" s="82">
        <f t="shared" si="4"/>
        <v>2670000</v>
      </c>
      <c r="R71" s="51"/>
    </row>
    <row r="72" spans="2:18" ht="12.5" x14ac:dyDescent="0.25">
      <c r="B72" s="145"/>
      <c r="C72" s="93" t="str">
        <f t="shared" si="5"/>
        <v>Unsecured - Private due 2049</v>
      </c>
      <c r="D72" s="87">
        <v>1728000</v>
      </c>
      <c r="E72" s="87">
        <v>1728000</v>
      </c>
      <c r="F72" s="87">
        <v>1728000</v>
      </c>
      <c r="G72" s="87">
        <v>1728000</v>
      </c>
      <c r="H72" s="87">
        <v>1728000</v>
      </c>
      <c r="I72" s="87">
        <v>1728000</v>
      </c>
      <c r="J72" s="87">
        <v>1728000</v>
      </c>
      <c r="K72" s="87">
        <v>1728000</v>
      </c>
      <c r="L72" s="87">
        <v>1728000</v>
      </c>
      <c r="M72" s="87">
        <v>1728000</v>
      </c>
      <c r="N72" s="87">
        <v>1728000</v>
      </c>
      <c r="O72" s="87">
        <v>1728000</v>
      </c>
      <c r="P72" s="88">
        <v>1728000</v>
      </c>
      <c r="Q72" s="82">
        <f t="shared" si="4"/>
        <v>1728000</v>
      </c>
      <c r="R72" s="51"/>
    </row>
    <row r="73" spans="2:18" ht="12.5" x14ac:dyDescent="0.25">
      <c r="B73" s="145"/>
      <c r="C73" s="93" t="str">
        <f t="shared" si="5"/>
        <v>Unsecured - Private due 2030</v>
      </c>
      <c r="D73" s="87">
        <v>927500</v>
      </c>
      <c r="E73" s="87">
        <v>927500</v>
      </c>
      <c r="F73" s="87">
        <v>927500</v>
      </c>
      <c r="G73" s="87">
        <v>927500</v>
      </c>
      <c r="H73" s="87">
        <v>927500</v>
      </c>
      <c r="I73" s="87">
        <v>927500</v>
      </c>
      <c r="J73" s="87">
        <v>927500</v>
      </c>
      <c r="K73" s="87">
        <v>927500</v>
      </c>
      <c r="L73" s="87">
        <v>927500</v>
      </c>
      <c r="M73" s="87">
        <v>927500</v>
      </c>
      <c r="N73" s="87">
        <v>927500</v>
      </c>
      <c r="O73" s="87">
        <v>927500</v>
      </c>
      <c r="P73" s="88">
        <v>927500</v>
      </c>
      <c r="Q73" s="82">
        <f t="shared" si="4"/>
        <v>927500</v>
      </c>
      <c r="R73" s="51"/>
    </row>
    <row r="74" spans="2:18" ht="12.5" x14ac:dyDescent="0.25">
      <c r="B74" s="145"/>
      <c r="C74" s="93" t="str">
        <f t="shared" si="5"/>
        <v>Unsecured - Private due 2050</v>
      </c>
      <c r="D74" s="87">
        <v>1281000</v>
      </c>
      <c r="E74" s="87">
        <v>1281000</v>
      </c>
      <c r="F74" s="87">
        <v>1281000</v>
      </c>
      <c r="G74" s="87">
        <v>1281000</v>
      </c>
      <c r="H74" s="87">
        <v>1281000</v>
      </c>
      <c r="I74" s="87">
        <v>1281000</v>
      </c>
      <c r="J74" s="87">
        <v>1281000</v>
      </c>
      <c r="K74" s="87">
        <v>1281000</v>
      </c>
      <c r="L74" s="87">
        <v>1281000</v>
      </c>
      <c r="M74" s="87">
        <v>1281000</v>
      </c>
      <c r="N74" s="87">
        <v>1281000</v>
      </c>
      <c r="O74" s="87">
        <v>1281000</v>
      </c>
      <c r="P74" s="88">
        <v>1281000</v>
      </c>
      <c r="Q74" s="82">
        <f t="shared" si="4"/>
        <v>1281000</v>
      </c>
      <c r="R74" s="51"/>
    </row>
    <row r="75" spans="2:18" ht="12.5" x14ac:dyDescent="0.25">
      <c r="B75" s="145" t="s">
        <v>89</v>
      </c>
      <c r="C75" s="93" t="s">
        <v>88</v>
      </c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>
        <v>0</v>
      </c>
      <c r="J75" s="87">
        <v>0</v>
      </c>
      <c r="K75" s="87">
        <v>0</v>
      </c>
      <c r="L75" s="87">
        <v>0</v>
      </c>
      <c r="M75" s="87">
        <v>2727105.3638500003</v>
      </c>
      <c r="N75" s="87">
        <v>2727105.3638500003</v>
      </c>
      <c r="O75" s="87">
        <v>2727105.3638500003</v>
      </c>
      <c r="P75" s="88">
        <v>2727105.3638500003</v>
      </c>
      <c r="Q75" s="82">
        <f t="shared" si="4"/>
        <v>839109.34272307705</v>
      </c>
      <c r="R75" s="51"/>
    </row>
    <row r="76" spans="2:18" ht="12.5" x14ac:dyDescent="0.25">
      <c r="B76" s="135"/>
      <c r="C76" s="96" t="s">
        <v>88</v>
      </c>
      <c r="D76" s="69">
        <v>1843034.3966000001</v>
      </c>
      <c r="E76" s="69">
        <v>1843034.3966000001</v>
      </c>
      <c r="F76" s="69">
        <v>1843034.3966000001</v>
      </c>
      <c r="G76" s="69">
        <v>1843034.3966000001</v>
      </c>
      <c r="H76" s="69">
        <v>1843034.3966000001</v>
      </c>
      <c r="I76" s="69">
        <v>1843034.3966000001</v>
      </c>
      <c r="J76" s="69">
        <v>1843034.3966000001</v>
      </c>
      <c r="K76" s="69">
        <v>1843034.3966000001</v>
      </c>
      <c r="L76" s="69">
        <v>1843034.3966000001</v>
      </c>
      <c r="M76" s="69">
        <v>1843034.3966000001</v>
      </c>
      <c r="N76" s="69">
        <v>1843034.3966000001</v>
      </c>
      <c r="O76" s="69">
        <v>1843034.3966000001</v>
      </c>
      <c r="P76" s="70">
        <v>1843034.3966000001</v>
      </c>
      <c r="Q76" s="95">
        <f t="shared" si="4"/>
        <v>1843034.3966000003</v>
      </c>
      <c r="R76" s="51"/>
    </row>
    <row r="77" spans="2:18" ht="12.5" x14ac:dyDescent="0.25">
      <c r="B77" s="134" t="s">
        <v>87</v>
      </c>
      <c r="C77" s="90" t="str">
        <f>C26</f>
        <v>7.65 due July 2025</v>
      </c>
      <c r="D77" s="87">
        <v>63937.680000000008</v>
      </c>
      <c r="E77" s="87">
        <v>63937.680000000008</v>
      </c>
      <c r="F77" s="87">
        <v>63937.680000000008</v>
      </c>
      <c r="G77" s="87">
        <v>63937.680000000008</v>
      </c>
      <c r="H77" s="87">
        <v>63937.680000000008</v>
      </c>
      <c r="I77" s="87">
        <v>63937.680000000008</v>
      </c>
      <c r="J77" s="87">
        <v>63937.680000000008</v>
      </c>
      <c r="K77" s="87">
        <v>63937.680000000008</v>
      </c>
      <c r="L77" s="87">
        <v>63937.680000000008</v>
      </c>
      <c r="M77" s="87">
        <v>63937.680000000008</v>
      </c>
      <c r="N77" s="87">
        <v>63937.680000000008</v>
      </c>
      <c r="O77" s="87">
        <v>63937.680000000008</v>
      </c>
      <c r="P77" s="88">
        <v>63937.680000000008</v>
      </c>
      <c r="Q77" s="82">
        <f t="shared" si="4"/>
        <v>63937.680000000015</v>
      </c>
      <c r="R77" s="51"/>
    </row>
    <row r="78" spans="2:18" ht="12.5" x14ac:dyDescent="0.25">
      <c r="B78" s="145"/>
      <c r="C78" s="90" t="str">
        <f>C27</f>
        <v>5.5 due January 2024</v>
      </c>
      <c r="D78" s="87">
        <v>38653.68</v>
      </c>
      <c r="E78" s="87">
        <v>38653.68</v>
      </c>
      <c r="F78" s="87">
        <v>38653.68</v>
      </c>
      <c r="G78" s="87">
        <v>38653.68</v>
      </c>
      <c r="H78" s="87">
        <v>38653.68</v>
      </c>
      <c r="I78" s="87">
        <v>38653.68</v>
      </c>
      <c r="J78" s="87">
        <v>38653.68</v>
      </c>
      <c r="K78" s="87">
        <v>38653.68</v>
      </c>
      <c r="L78" s="87">
        <v>38653.68</v>
      </c>
      <c r="M78" s="87">
        <v>38653.68</v>
      </c>
      <c r="N78" s="87">
        <v>38653.68</v>
      </c>
      <c r="O78" s="87">
        <v>38653.68</v>
      </c>
      <c r="P78" s="88">
        <v>38653.68</v>
      </c>
      <c r="Q78" s="82">
        <f t="shared" si="4"/>
        <v>38653.68</v>
      </c>
      <c r="R78" s="51"/>
    </row>
    <row r="79" spans="2:18" ht="12.5" x14ac:dyDescent="0.25">
      <c r="B79" s="145"/>
      <c r="C79" s="90" t="str">
        <f>C28</f>
        <v>6.5 due November 2022</v>
      </c>
      <c r="D79" s="87">
        <v>4562.88</v>
      </c>
      <c r="E79" s="87">
        <v>4562.88</v>
      </c>
      <c r="F79" s="87">
        <v>4562.88</v>
      </c>
      <c r="G79" s="87">
        <v>4562.88</v>
      </c>
      <c r="H79" s="87">
        <v>4562.88</v>
      </c>
      <c r="I79" s="87">
        <v>4562.88</v>
      </c>
      <c r="J79" s="87">
        <v>4562.88</v>
      </c>
      <c r="K79" s="87">
        <v>4562.88</v>
      </c>
      <c r="L79" s="87">
        <v>4562.88</v>
      </c>
      <c r="M79" s="87">
        <v>4562.88</v>
      </c>
      <c r="N79" s="87">
        <v>4562.88</v>
      </c>
      <c r="O79" s="87">
        <v>0</v>
      </c>
      <c r="P79" s="88">
        <v>0</v>
      </c>
      <c r="Q79" s="82">
        <f t="shared" si="4"/>
        <v>3860.8984615384611</v>
      </c>
      <c r="R79" s="51"/>
    </row>
    <row r="80" spans="2:18" ht="12.5" x14ac:dyDescent="0.25">
      <c r="B80" s="135"/>
      <c r="C80" s="92" t="str">
        <f>C29</f>
        <v>VAR due August 2027</v>
      </c>
      <c r="D80" s="69">
        <v>15568.68</v>
      </c>
      <c r="E80" s="69">
        <v>15568.68</v>
      </c>
      <c r="F80" s="69">
        <v>15568.68</v>
      </c>
      <c r="G80" s="69">
        <v>15568.68</v>
      </c>
      <c r="H80" s="69">
        <v>15568.68</v>
      </c>
      <c r="I80" s="69">
        <v>15568.68</v>
      </c>
      <c r="J80" s="69">
        <v>15568.68</v>
      </c>
      <c r="K80" s="69">
        <v>15568.68</v>
      </c>
      <c r="L80" s="69">
        <v>15568.68</v>
      </c>
      <c r="M80" s="69">
        <v>15568.68</v>
      </c>
      <c r="N80" s="69">
        <v>15568.68</v>
      </c>
      <c r="O80" s="69">
        <v>15568.68</v>
      </c>
      <c r="P80" s="70">
        <v>15568.68</v>
      </c>
      <c r="Q80" s="68">
        <f t="shared" si="4"/>
        <v>15568.679999999995</v>
      </c>
      <c r="R80" s="51"/>
    </row>
    <row r="81" spans="2:18" ht="12.5" x14ac:dyDescent="0.25">
      <c r="B81" s="134" t="s">
        <v>86</v>
      </c>
      <c r="C81" s="94" t="s">
        <v>85</v>
      </c>
      <c r="D81" s="74">
        <v>19919.04</v>
      </c>
      <c r="E81" s="74">
        <v>19919.04</v>
      </c>
      <c r="F81" s="74">
        <v>19919.04</v>
      </c>
      <c r="G81" s="74">
        <v>19919.04</v>
      </c>
      <c r="H81" s="74">
        <v>19919.04</v>
      </c>
      <c r="I81" s="74">
        <v>19919.04</v>
      </c>
      <c r="J81" s="74">
        <v>19919.04</v>
      </c>
      <c r="K81" s="74">
        <v>19919.04</v>
      </c>
      <c r="L81" s="74">
        <v>19919.04</v>
      </c>
      <c r="M81" s="74">
        <v>19919.04</v>
      </c>
      <c r="N81" s="74">
        <v>19919.04</v>
      </c>
      <c r="O81" s="74">
        <v>19919.04</v>
      </c>
      <c r="P81" s="73">
        <v>19919.04</v>
      </c>
      <c r="Q81" s="82">
        <f t="shared" si="4"/>
        <v>19919.040000000005</v>
      </c>
      <c r="R81" s="85"/>
    </row>
    <row r="82" spans="2:18" ht="12.5" x14ac:dyDescent="0.25">
      <c r="B82" s="145"/>
      <c r="C82" s="93" t="s">
        <v>71</v>
      </c>
      <c r="D82" s="87">
        <v>186276.96</v>
      </c>
      <c r="E82" s="87">
        <v>186276.96</v>
      </c>
      <c r="F82" s="87">
        <v>186276.96</v>
      </c>
      <c r="G82" s="87">
        <v>186276.96</v>
      </c>
      <c r="H82" s="87">
        <v>186276.96</v>
      </c>
      <c r="I82" s="87">
        <v>186276.96</v>
      </c>
      <c r="J82" s="87">
        <v>186276.96</v>
      </c>
      <c r="K82" s="87">
        <v>186276.96</v>
      </c>
      <c r="L82" s="87">
        <v>186276.96</v>
      </c>
      <c r="M82" s="87">
        <v>186276.96</v>
      </c>
      <c r="N82" s="87">
        <v>186276.96</v>
      </c>
      <c r="O82" s="87">
        <v>186276.96</v>
      </c>
      <c r="P82" s="88">
        <v>186276.96</v>
      </c>
      <c r="Q82" s="82">
        <f t="shared" si="4"/>
        <v>186276.96</v>
      </c>
      <c r="R82" s="85"/>
    </row>
    <row r="83" spans="2:18" ht="12.5" x14ac:dyDescent="0.25">
      <c r="B83" s="145"/>
      <c r="C83" s="93" t="s">
        <v>75</v>
      </c>
      <c r="D83" s="87">
        <v>21785.4</v>
      </c>
      <c r="E83" s="87">
        <v>21785.4</v>
      </c>
      <c r="F83" s="87">
        <v>21785.4</v>
      </c>
      <c r="G83" s="87">
        <v>21785.4</v>
      </c>
      <c r="H83" s="87">
        <v>21785.4</v>
      </c>
      <c r="I83" s="87">
        <v>21785.4</v>
      </c>
      <c r="J83" s="87">
        <v>21785.4</v>
      </c>
      <c r="K83" s="87">
        <v>21785.4</v>
      </c>
      <c r="L83" s="87">
        <v>21785.4</v>
      </c>
      <c r="M83" s="87">
        <v>21785.4</v>
      </c>
      <c r="N83" s="87">
        <v>21785.4</v>
      </c>
      <c r="O83" s="87">
        <v>21785.4</v>
      </c>
      <c r="P83" s="88">
        <v>21785.4</v>
      </c>
      <c r="Q83" s="82">
        <f t="shared" si="4"/>
        <v>21785.399999999998</v>
      </c>
      <c r="R83" s="85"/>
    </row>
    <row r="84" spans="2:18" ht="12.5" x14ac:dyDescent="0.25">
      <c r="B84" s="145"/>
      <c r="C84" s="93" t="s">
        <v>84</v>
      </c>
      <c r="D84" s="87">
        <v>23811</v>
      </c>
      <c r="E84" s="87">
        <v>23811</v>
      </c>
      <c r="F84" s="87">
        <v>23811</v>
      </c>
      <c r="G84" s="87">
        <v>23811</v>
      </c>
      <c r="H84" s="87">
        <v>23811</v>
      </c>
      <c r="I84" s="87">
        <v>23811</v>
      </c>
      <c r="J84" s="87">
        <v>23811</v>
      </c>
      <c r="K84" s="87">
        <v>23811</v>
      </c>
      <c r="L84" s="87">
        <v>23811</v>
      </c>
      <c r="M84" s="87">
        <v>23811</v>
      </c>
      <c r="N84" s="87">
        <v>23811</v>
      </c>
      <c r="O84" s="87">
        <v>23811</v>
      </c>
      <c r="P84" s="88">
        <v>23811</v>
      </c>
      <c r="Q84" s="82">
        <f t="shared" si="4"/>
        <v>23811</v>
      </c>
      <c r="R84" s="85"/>
    </row>
    <row r="85" spans="2:18" ht="12.5" x14ac:dyDescent="0.25">
      <c r="B85" s="145"/>
      <c r="C85" s="93" t="s">
        <v>83</v>
      </c>
      <c r="D85" s="87">
        <v>8865.9600000000009</v>
      </c>
      <c r="E85" s="87">
        <v>8865.9600000000009</v>
      </c>
      <c r="F85" s="87">
        <v>8865.9600000000009</v>
      </c>
      <c r="G85" s="87">
        <v>8865.9600000000009</v>
      </c>
      <c r="H85" s="87">
        <v>8865.9600000000009</v>
      </c>
      <c r="I85" s="87">
        <v>8865.9600000000009</v>
      </c>
      <c r="J85" s="87">
        <v>8865.9600000000009</v>
      </c>
      <c r="K85" s="87">
        <v>8865.9600000000009</v>
      </c>
      <c r="L85" s="87">
        <v>8865.9600000000009</v>
      </c>
      <c r="M85" s="87">
        <v>8865.9600000000009</v>
      </c>
      <c r="N85" s="87">
        <v>8865.9600000000009</v>
      </c>
      <c r="O85" s="87">
        <v>8865.9600000000009</v>
      </c>
      <c r="P85" s="88">
        <v>8865.9600000000009</v>
      </c>
      <c r="Q85" s="82">
        <f t="shared" si="4"/>
        <v>8865.9600000000028</v>
      </c>
      <c r="R85" s="85"/>
    </row>
    <row r="86" spans="2:18" ht="12.5" x14ac:dyDescent="0.25">
      <c r="B86" s="145"/>
      <c r="C86" s="93" t="s">
        <v>82</v>
      </c>
      <c r="D86" s="87">
        <v>10353.719999999999</v>
      </c>
      <c r="E86" s="87">
        <v>10353.719999999999</v>
      </c>
      <c r="F86" s="87">
        <v>10353.719999999999</v>
      </c>
      <c r="G86" s="87">
        <v>10353.719999999999</v>
      </c>
      <c r="H86" s="87">
        <v>10353.719999999999</v>
      </c>
      <c r="I86" s="87">
        <v>10353.719999999999</v>
      </c>
      <c r="J86" s="87">
        <v>10353.719999999999</v>
      </c>
      <c r="K86" s="87">
        <v>10353.719999999999</v>
      </c>
      <c r="L86" s="87">
        <v>10353.719999999999</v>
      </c>
      <c r="M86" s="87">
        <v>10353.719999999999</v>
      </c>
      <c r="N86" s="87">
        <v>10353.719999999999</v>
      </c>
      <c r="O86" s="87">
        <v>10353.719999999999</v>
      </c>
      <c r="P86" s="88">
        <v>10353.719999999999</v>
      </c>
      <c r="Q86" s="82">
        <f t="shared" si="4"/>
        <v>10353.719999999999</v>
      </c>
      <c r="R86" s="85"/>
    </row>
    <row r="87" spans="2:18" ht="12.5" x14ac:dyDescent="0.25">
      <c r="B87" s="145"/>
      <c r="C87" s="93" t="s">
        <v>81</v>
      </c>
      <c r="D87" s="87">
        <v>4146.12</v>
      </c>
      <c r="E87" s="87">
        <v>4146.12</v>
      </c>
      <c r="F87" s="87">
        <v>4146.12</v>
      </c>
      <c r="G87" s="87">
        <v>4146.12</v>
      </c>
      <c r="H87" s="87">
        <v>4146.12</v>
      </c>
      <c r="I87" s="87">
        <v>4146.12</v>
      </c>
      <c r="J87" s="87">
        <v>4146.12</v>
      </c>
      <c r="K87" s="87">
        <v>4146.12</v>
      </c>
      <c r="L87" s="87">
        <v>4146.12</v>
      </c>
      <c r="M87" s="87">
        <v>4146.12</v>
      </c>
      <c r="N87" s="87">
        <v>4146.12</v>
      </c>
      <c r="O87" s="87">
        <v>4146.12</v>
      </c>
      <c r="P87" s="88">
        <v>4146.12</v>
      </c>
      <c r="Q87" s="82">
        <f t="shared" si="4"/>
        <v>4146.1200000000008</v>
      </c>
      <c r="R87" s="85"/>
    </row>
    <row r="88" spans="2:18" ht="12.5" x14ac:dyDescent="0.25">
      <c r="B88" s="145"/>
      <c r="C88" s="93" t="s">
        <v>80</v>
      </c>
      <c r="D88" s="87">
        <v>3110.16</v>
      </c>
      <c r="E88" s="87">
        <v>3110.16</v>
      </c>
      <c r="F88" s="87">
        <v>3110.16</v>
      </c>
      <c r="G88" s="87">
        <v>3110.16</v>
      </c>
      <c r="H88" s="87">
        <v>3110.16</v>
      </c>
      <c r="I88" s="87">
        <v>3110.16</v>
      </c>
      <c r="J88" s="87">
        <v>3110.16</v>
      </c>
      <c r="K88" s="87">
        <v>3110.16</v>
      </c>
      <c r="L88" s="87">
        <v>3110.16</v>
      </c>
      <c r="M88" s="87">
        <v>3110.16</v>
      </c>
      <c r="N88" s="87">
        <v>3110.16</v>
      </c>
      <c r="O88" s="87">
        <v>3110.16</v>
      </c>
      <c r="P88" s="88">
        <v>3110.16</v>
      </c>
      <c r="Q88" s="82">
        <f t="shared" si="4"/>
        <v>3110.1600000000003</v>
      </c>
      <c r="R88" s="85"/>
    </row>
    <row r="89" spans="2:18" ht="12.5" x14ac:dyDescent="0.25">
      <c r="B89" s="145"/>
      <c r="C89" s="93" t="str">
        <f t="shared" ref="C89:C96" si="6">C67</f>
        <v>Unsecured - Private due 2023</v>
      </c>
      <c r="D89" s="87">
        <v>22156.68</v>
      </c>
      <c r="E89" s="87">
        <v>22156.68</v>
      </c>
      <c r="F89" s="87">
        <v>22156.68</v>
      </c>
      <c r="G89" s="87">
        <v>22156.68</v>
      </c>
      <c r="H89" s="87">
        <v>22156.68</v>
      </c>
      <c r="I89" s="87">
        <v>22156.68</v>
      </c>
      <c r="J89" s="87">
        <v>22156.68</v>
      </c>
      <c r="K89" s="87">
        <v>22156.68</v>
      </c>
      <c r="L89" s="87">
        <v>22156.68</v>
      </c>
      <c r="M89" s="87">
        <v>22156.68</v>
      </c>
      <c r="N89" s="87">
        <v>22156.68</v>
      </c>
      <c r="O89" s="87">
        <v>22156.68</v>
      </c>
      <c r="P89" s="88">
        <v>22156.68</v>
      </c>
      <c r="Q89" s="82">
        <f t="shared" si="4"/>
        <v>22156.679999999997</v>
      </c>
      <c r="R89" s="85"/>
    </row>
    <row r="90" spans="2:18" ht="12.5" x14ac:dyDescent="0.25">
      <c r="B90" s="145"/>
      <c r="C90" s="93" t="str">
        <f t="shared" si="6"/>
        <v>Unsecured - Private due 2028</v>
      </c>
      <c r="D90" s="87">
        <v>15600.24</v>
      </c>
      <c r="E90" s="87">
        <v>15600.24</v>
      </c>
      <c r="F90" s="87">
        <v>15600.24</v>
      </c>
      <c r="G90" s="87">
        <v>15600.24</v>
      </c>
      <c r="H90" s="87">
        <v>15600.24</v>
      </c>
      <c r="I90" s="87">
        <v>15600.24</v>
      </c>
      <c r="J90" s="87">
        <v>15600.24</v>
      </c>
      <c r="K90" s="87">
        <v>15600.24</v>
      </c>
      <c r="L90" s="87">
        <v>15600.24</v>
      </c>
      <c r="M90" s="87">
        <v>15600.24</v>
      </c>
      <c r="N90" s="87">
        <v>15600.24</v>
      </c>
      <c r="O90" s="87">
        <v>15600.24</v>
      </c>
      <c r="P90" s="88">
        <v>15600.24</v>
      </c>
      <c r="Q90" s="82">
        <f t="shared" ref="Q90:Q107" si="7">IFERROR(AVERAGE(D90:P90),0)</f>
        <v>15600.239999999998</v>
      </c>
      <c r="R90" s="85"/>
    </row>
    <row r="91" spans="2:18" ht="12.5" x14ac:dyDescent="0.25">
      <c r="B91" s="145"/>
      <c r="C91" s="93" t="str">
        <f t="shared" si="6"/>
        <v>Unsecured - Private due 2048</v>
      </c>
      <c r="D91" s="87">
        <v>4716</v>
      </c>
      <c r="E91" s="87">
        <v>4716</v>
      </c>
      <c r="F91" s="87">
        <v>4716</v>
      </c>
      <c r="G91" s="87">
        <v>4716</v>
      </c>
      <c r="H91" s="87">
        <v>4716</v>
      </c>
      <c r="I91" s="87">
        <v>4716</v>
      </c>
      <c r="J91" s="87">
        <v>4716</v>
      </c>
      <c r="K91" s="87">
        <v>4716</v>
      </c>
      <c r="L91" s="87">
        <v>4716</v>
      </c>
      <c r="M91" s="87">
        <v>4716</v>
      </c>
      <c r="N91" s="87">
        <v>4716</v>
      </c>
      <c r="O91" s="87">
        <v>4716</v>
      </c>
      <c r="P91" s="88">
        <v>4716</v>
      </c>
      <c r="Q91" s="82">
        <f t="shared" si="7"/>
        <v>4716</v>
      </c>
      <c r="R91" s="85"/>
    </row>
    <row r="92" spans="2:18" ht="12.5" x14ac:dyDescent="0.25">
      <c r="B92" s="145"/>
      <c r="C92" s="93" t="str">
        <f t="shared" si="6"/>
        <v>Unsecured - Private due 2025</v>
      </c>
      <c r="D92" s="87">
        <v>69020.52</v>
      </c>
      <c r="E92" s="87">
        <v>69020.52</v>
      </c>
      <c r="F92" s="87">
        <v>69020.52</v>
      </c>
      <c r="G92" s="87">
        <v>69020.52</v>
      </c>
      <c r="H92" s="87">
        <v>69020.52</v>
      </c>
      <c r="I92" s="87">
        <v>69020.52</v>
      </c>
      <c r="J92" s="87">
        <v>69020.52</v>
      </c>
      <c r="K92" s="87">
        <v>69020.52</v>
      </c>
      <c r="L92" s="87">
        <v>69020.52</v>
      </c>
      <c r="M92" s="87">
        <v>69020.52</v>
      </c>
      <c r="N92" s="87">
        <v>69020.52</v>
      </c>
      <c r="O92" s="87">
        <v>69020.52</v>
      </c>
      <c r="P92" s="88">
        <v>69020.52</v>
      </c>
      <c r="Q92" s="82">
        <f t="shared" si="7"/>
        <v>69020.52</v>
      </c>
      <c r="R92" s="85"/>
    </row>
    <row r="93" spans="2:18" ht="12.5" x14ac:dyDescent="0.25">
      <c r="B93" s="145"/>
      <c r="C93" s="93" t="str">
        <f t="shared" si="6"/>
        <v>Unsecured - Private due 2029</v>
      </c>
      <c r="D93" s="87">
        <v>33461.64</v>
      </c>
      <c r="E93" s="87">
        <v>33461.64</v>
      </c>
      <c r="F93" s="87">
        <v>33461.64</v>
      </c>
      <c r="G93" s="87">
        <v>33461.64</v>
      </c>
      <c r="H93" s="87">
        <v>33461.64</v>
      </c>
      <c r="I93" s="87">
        <v>33461.64</v>
      </c>
      <c r="J93" s="87">
        <v>33461.64</v>
      </c>
      <c r="K93" s="87">
        <v>33461.64</v>
      </c>
      <c r="L93" s="87">
        <v>33461.64</v>
      </c>
      <c r="M93" s="87">
        <v>33461.64</v>
      </c>
      <c r="N93" s="87">
        <v>33461.64</v>
      </c>
      <c r="O93" s="87">
        <v>33461.64</v>
      </c>
      <c r="P93" s="88">
        <v>33461.64</v>
      </c>
      <c r="Q93" s="82">
        <f t="shared" si="7"/>
        <v>33461.640000000007</v>
      </c>
      <c r="R93" s="85"/>
    </row>
    <row r="94" spans="2:18" ht="12.5" x14ac:dyDescent="0.25">
      <c r="B94" s="145"/>
      <c r="C94" s="93" t="str">
        <f t="shared" si="6"/>
        <v>Unsecured - Private due 2049</v>
      </c>
      <c r="D94" s="87">
        <v>6545.76</v>
      </c>
      <c r="E94" s="87">
        <v>6545.76</v>
      </c>
      <c r="F94" s="87">
        <v>6545.76</v>
      </c>
      <c r="G94" s="87">
        <v>6545.76</v>
      </c>
      <c r="H94" s="87">
        <v>6545.76</v>
      </c>
      <c r="I94" s="87">
        <v>6545.76</v>
      </c>
      <c r="J94" s="87">
        <v>6545.76</v>
      </c>
      <c r="K94" s="87">
        <v>6545.76</v>
      </c>
      <c r="L94" s="87">
        <v>6545.76</v>
      </c>
      <c r="M94" s="87">
        <v>6545.76</v>
      </c>
      <c r="N94" s="87">
        <v>6545.76</v>
      </c>
      <c r="O94" s="87">
        <v>6545.76</v>
      </c>
      <c r="P94" s="88">
        <v>6545.76</v>
      </c>
      <c r="Q94" s="82">
        <f t="shared" si="7"/>
        <v>6545.76</v>
      </c>
      <c r="R94" s="85"/>
    </row>
    <row r="95" spans="2:18" ht="12.5" x14ac:dyDescent="0.25">
      <c r="B95" s="145"/>
      <c r="C95" s="93" t="str">
        <f t="shared" si="6"/>
        <v>Unsecured - Private due 2030</v>
      </c>
      <c r="D95" s="87">
        <v>12728.28</v>
      </c>
      <c r="E95" s="87">
        <v>12728.28</v>
      </c>
      <c r="F95" s="87">
        <v>12728.28</v>
      </c>
      <c r="G95" s="87">
        <v>12728.28</v>
      </c>
      <c r="H95" s="87">
        <v>12728.28</v>
      </c>
      <c r="I95" s="87">
        <v>12728.28</v>
      </c>
      <c r="J95" s="87">
        <v>12728.28</v>
      </c>
      <c r="K95" s="87">
        <v>12728.28</v>
      </c>
      <c r="L95" s="87">
        <v>12728.28</v>
      </c>
      <c r="M95" s="87">
        <v>12728.28</v>
      </c>
      <c r="N95" s="87">
        <v>12728.28</v>
      </c>
      <c r="O95" s="87">
        <v>12728.28</v>
      </c>
      <c r="P95" s="88">
        <v>12728.28</v>
      </c>
      <c r="Q95" s="82">
        <f t="shared" si="7"/>
        <v>12728.28</v>
      </c>
      <c r="R95" s="85"/>
    </row>
    <row r="96" spans="2:18" ht="12.5" x14ac:dyDescent="0.25">
      <c r="B96" s="145"/>
      <c r="C96" s="93" t="str">
        <f t="shared" si="6"/>
        <v>Unsecured - Private due 2050</v>
      </c>
      <c r="D96" s="87">
        <v>4242.72</v>
      </c>
      <c r="E96" s="87">
        <v>4242.72</v>
      </c>
      <c r="F96" s="87">
        <v>4242.72</v>
      </c>
      <c r="G96" s="87">
        <v>4242.72</v>
      </c>
      <c r="H96" s="87">
        <v>4242.72</v>
      </c>
      <c r="I96" s="87">
        <v>4242.72</v>
      </c>
      <c r="J96" s="87">
        <v>4242.72</v>
      </c>
      <c r="K96" s="87">
        <v>4242.72</v>
      </c>
      <c r="L96" s="87">
        <v>4242.72</v>
      </c>
      <c r="M96" s="87">
        <v>4242.72</v>
      </c>
      <c r="N96" s="87">
        <v>4242.72</v>
      </c>
      <c r="O96" s="87">
        <v>4242.72</v>
      </c>
      <c r="P96" s="88">
        <v>4242.72</v>
      </c>
      <c r="Q96" s="82">
        <f t="shared" si="7"/>
        <v>4242.72</v>
      </c>
      <c r="R96" s="85"/>
    </row>
    <row r="97" spans="2:18" ht="12.5" x14ac:dyDescent="0.25">
      <c r="B97" s="145"/>
      <c r="C97" s="93" t="s">
        <v>79</v>
      </c>
      <c r="D97" s="87"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87">
        <v>10243.90243902439</v>
      </c>
      <c r="O97" s="87">
        <v>10243.90243902439</v>
      </c>
      <c r="P97" s="88">
        <v>10243.90243902439</v>
      </c>
      <c r="Q97" s="82">
        <f t="shared" si="7"/>
        <v>2363.9774859287054</v>
      </c>
      <c r="R97" s="85"/>
    </row>
    <row r="98" spans="2:18" ht="12.5" x14ac:dyDescent="0.25">
      <c r="B98" s="145"/>
      <c r="C98" s="93" t="s">
        <v>79</v>
      </c>
      <c r="D98" s="87">
        <v>7317.0731707317073</v>
      </c>
      <c r="E98" s="87">
        <v>7317.0731707317073</v>
      </c>
      <c r="F98" s="87">
        <v>7317.0731707317073</v>
      </c>
      <c r="G98" s="87">
        <v>7317.0731707317073</v>
      </c>
      <c r="H98" s="87">
        <v>7317.0731707317073</v>
      </c>
      <c r="I98" s="87">
        <v>7317.0731707317073</v>
      </c>
      <c r="J98" s="87">
        <v>7317.0731707317073</v>
      </c>
      <c r="K98" s="87">
        <v>7317.0731707317073</v>
      </c>
      <c r="L98" s="87">
        <v>7317.0731707317073</v>
      </c>
      <c r="M98" s="87">
        <v>7317.0731707317073</v>
      </c>
      <c r="N98" s="87">
        <v>7317.0731707317073</v>
      </c>
      <c r="O98" s="87">
        <v>7317.0731707317073</v>
      </c>
      <c r="P98" s="88">
        <v>7317.0731707317073</v>
      </c>
      <c r="Q98" s="82">
        <f t="shared" si="7"/>
        <v>7317.0731707317063</v>
      </c>
      <c r="R98" s="85"/>
    </row>
    <row r="99" spans="2:18" ht="12.5" x14ac:dyDescent="0.25">
      <c r="B99" s="145"/>
      <c r="C99" s="90" t="s">
        <v>59</v>
      </c>
      <c r="D99" s="87">
        <v>89636.639999999665</v>
      </c>
      <c r="E99" s="87">
        <v>89636.639999999665</v>
      </c>
      <c r="F99" s="87">
        <v>89636.639999999665</v>
      </c>
      <c r="G99" s="87">
        <v>89636.639999999665</v>
      </c>
      <c r="H99" s="87">
        <v>89636.639999999665</v>
      </c>
      <c r="I99" s="87">
        <v>89636.639999999665</v>
      </c>
      <c r="J99" s="87">
        <v>89636.639999999665</v>
      </c>
      <c r="K99" s="87">
        <v>89636.639999999665</v>
      </c>
      <c r="L99" s="87">
        <v>89636.639999999665</v>
      </c>
      <c r="M99" s="87">
        <v>89636.639999999665</v>
      </c>
      <c r="N99" s="87">
        <v>89636.639999999665</v>
      </c>
      <c r="O99" s="87">
        <v>89636.639999999665</v>
      </c>
      <c r="P99" s="88">
        <v>89636.639999999665</v>
      </c>
      <c r="Q99" s="82">
        <f t="shared" si="7"/>
        <v>89636.639999999665</v>
      </c>
      <c r="R99" s="85"/>
    </row>
    <row r="100" spans="2:18" ht="12.5" x14ac:dyDescent="0.25">
      <c r="B100" s="135"/>
      <c r="C100" s="92" t="s">
        <v>60</v>
      </c>
      <c r="D100" s="69">
        <v>11409.24</v>
      </c>
      <c r="E100" s="69">
        <v>11409.24</v>
      </c>
      <c r="F100" s="69">
        <v>11409.24</v>
      </c>
      <c r="G100" s="69">
        <v>11409.24</v>
      </c>
      <c r="H100" s="69">
        <v>11409.24</v>
      </c>
      <c r="I100" s="69">
        <v>11409.24</v>
      </c>
      <c r="J100" s="69">
        <v>11409.24</v>
      </c>
      <c r="K100" s="69">
        <v>11409.24</v>
      </c>
      <c r="L100" s="69">
        <v>11409.24</v>
      </c>
      <c r="M100" s="69">
        <v>11409.24</v>
      </c>
      <c r="N100" s="69">
        <v>11409.24</v>
      </c>
      <c r="O100" s="69">
        <v>11409.24</v>
      </c>
      <c r="P100" s="70">
        <v>11409.24</v>
      </c>
      <c r="Q100" s="68">
        <f t="shared" si="7"/>
        <v>11409.240000000002</v>
      </c>
      <c r="R100" s="85"/>
    </row>
    <row r="101" spans="2:18" ht="25" x14ac:dyDescent="0.25">
      <c r="B101" s="91" t="s">
        <v>78</v>
      </c>
      <c r="C101" s="90" t="s">
        <v>77</v>
      </c>
      <c r="D101" s="87">
        <v>449010.51527500001</v>
      </c>
      <c r="E101" s="87">
        <v>449010.51527500001</v>
      </c>
      <c r="F101" s="87">
        <v>449010.51527500001</v>
      </c>
      <c r="G101" s="87">
        <v>449010.51527500001</v>
      </c>
      <c r="H101" s="87">
        <v>449010.51527500001</v>
      </c>
      <c r="I101" s="87">
        <v>449010.51527500001</v>
      </c>
      <c r="J101" s="87">
        <v>449010.51527500001</v>
      </c>
      <c r="K101" s="87">
        <v>449010.51527500001</v>
      </c>
      <c r="L101" s="87">
        <v>449010.51527500001</v>
      </c>
      <c r="M101" s="87">
        <v>449010.51527500001</v>
      </c>
      <c r="N101" s="87">
        <v>449010.51527500001</v>
      </c>
      <c r="O101" s="87">
        <v>449010.51527500001</v>
      </c>
      <c r="P101" s="87">
        <v>449010.51527500001</v>
      </c>
      <c r="Q101" s="86">
        <f t="shared" si="7"/>
        <v>449010.51527499995</v>
      </c>
      <c r="R101" s="85"/>
    </row>
    <row r="102" spans="2:18" ht="12.5" x14ac:dyDescent="0.25">
      <c r="B102" s="81" t="s">
        <v>76</v>
      </c>
      <c r="C102" s="80" t="s">
        <v>75</v>
      </c>
      <c r="D102" s="78">
        <v>12263.280000000028</v>
      </c>
      <c r="E102" s="78">
        <v>12263.280000000028</v>
      </c>
      <c r="F102" s="78">
        <v>12263.280000000028</v>
      </c>
      <c r="G102" s="78">
        <v>12263.280000000028</v>
      </c>
      <c r="H102" s="78">
        <v>12263.280000000028</v>
      </c>
      <c r="I102" s="78">
        <v>12263.280000000028</v>
      </c>
      <c r="J102" s="78">
        <v>12263.280000000028</v>
      </c>
      <c r="K102" s="78">
        <v>12263.280000000028</v>
      </c>
      <c r="L102" s="78">
        <v>12263.280000000028</v>
      </c>
      <c r="M102" s="78">
        <v>12263.280000000028</v>
      </c>
      <c r="N102" s="78">
        <v>12263.280000000028</v>
      </c>
      <c r="O102" s="78">
        <v>12263.280000000028</v>
      </c>
      <c r="P102" s="77">
        <v>12263.280000000028</v>
      </c>
      <c r="Q102" s="76">
        <f t="shared" si="7"/>
        <v>12263.280000000028</v>
      </c>
      <c r="R102" s="85"/>
    </row>
    <row r="103" spans="2:18" ht="12.5" x14ac:dyDescent="0.25">
      <c r="B103" s="134" t="s">
        <v>74</v>
      </c>
      <c r="C103" s="84" t="s">
        <v>71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3">
        <v>0</v>
      </c>
      <c r="Q103" s="72">
        <f t="shared" si="7"/>
        <v>0</v>
      </c>
    </row>
    <row r="104" spans="2:18" ht="12.5" x14ac:dyDescent="0.25">
      <c r="B104" s="135"/>
      <c r="C104" s="83" t="s">
        <v>70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-1002499.9999999999</v>
      </c>
      <c r="O104" s="69">
        <v>-1002499.9999999999</v>
      </c>
      <c r="P104" s="70">
        <v>-1002499.9999999999</v>
      </c>
      <c r="Q104" s="82">
        <f t="shared" si="7"/>
        <v>-231346.15384615381</v>
      </c>
    </row>
    <row r="105" spans="2:18" ht="12.5" x14ac:dyDescent="0.25">
      <c r="B105" s="81" t="s">
        <v>73</v>
      </c>
      <c r="C105" s="80" t="str">
        <f>C53</f>
        <v>6.5 due November 2022</v>
      </c>
      <c r="D105" s="78">
        <v>-3979.7600000000057</v>
      </c>
      <c r="E105" s="78">
        <v>-3599.5200000000059</v>
      </c>
      <c r="F105" s="78">
        <v>-3219.2800000000061</v>
      </c>
      <c r="G105" s="78">
        <v>-2839.0400000000063</v>
      </c>
      <c r="H105" s="78">
        <v>-2458.8000000000065</v>
      </c>
      <c r="I105" s="78">
        <v>-2078.5600000000068</v>
      </c>
      <c r="J105" s="78">
        <v>-1698.3200000000068</v>
      </c>
      <c r="K105" s="78">
        <v>-1318.0800000000067</v>
      </c>
      <c r="L105" s="78">
        <v>-937.84000000000674</v>
      </c>
      <c r="M105" s="78">
        <v>-557.60000000000673</v>
      </c>
      <c r="N105" s="78">
        <v>-177.36000000000672</v>
      </c>
      <c r="O105" s="78">
        <v>0</v>
      </c>
      <c r="P105" s="77">
        <v>0</v>
      </c>
      <c r="Q105" s="76">
        <f t="shared" si="7"/>
        <v>-1758.7815384615437</v>
      </c>
    </row>
    <row r="106" spans="2:18" ht="12.5" x14ac:dyDescent="0.25">
      <c r="B106" s="136" t="s">
        <v>72</v>
      </c>
      <c r="C106" s="84" t="s">
        <v>71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3">
        <v>0</v>
      </c>
      <c r="Q106" s="72">
        <f t="shared" si="7"/>
        <v>0</v>
      </c>
    </row>
    <row r="107" spans="2:18" ht="12.5" x14ac:dyDescent="0.25">
      <c r="B107" s="137"/>
      <c r="C107" s="83" t="s">
        <v>70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-22156.68</v>
      </c>
      <c r="O107" s="69">
        <v>-22156.68</v>
      </c>
      <c r="P107" s="70">
        <v>-22156.68</v>
      </c>
      <c r="Q107" s="68">
        <f t="shared" si="7"/>
        <v>-5113.0800000000008</v>
      </c>
    </row>
    <row r="108" spans="2:18" s="58" customFormat="1" ht="13.5" thickBot="1" x14ac:dyDescent="0.35">
      <c r="B108" s="67" t="s">
        <v>69</v>
      </c>
      <c r="C108" s="66"/>
      <c r="D108" s="65">
        <f t="shared" ref="D108:Q108" si="8">SUM(D58:D107)</f>
        <v>29893090.706445731</v>
      </c>
      <c r="E108" s="65">
        <f t="shared" si="8"/>
        <v>29893470.946445733</v>
      </c>
      <c r="F108" s="65">
        <f t="shared" si="8"/>
        <v>29883201.477445729</v>
      </c>
      <c r="G108" s="65">
        <f t="shared" si="8"/>
        <v>29872222.028445736</v>
      </c>
      <c r="H108" s="65">
        <f t="shared" si="8"/>
        <v>29872602.268445734</v>
      </c>
      <c r="I108" s="65">
        <f t="shared" si="8"/>
        <v>29886187.836445734</v>
      </c>
      <c r="J108" s="65">
        <f t="shared" si="8"/>
        <v>29899773.40444573</v>
      </c>
      <c r="K108" s="65">
        <f t="shared" si="8"/>
        <v>29900153.644445732</v>
      </c>
      <c r="L108" s="65">
        <f t="shared" si="8"/>
        <v>29924149.795045733</v>
      </c>
      <c r="M108" s="65">
        <f t="shared" si="8"/>
        <v>32706739.190095734</v>
      </c>
      <c r="N108" s="65">
        <f t="shared" si="8"/>
        <v>31692706.652534761</v>
      </c>
      <c r="O108" s="65">
        <f t="shared" si="8"/>
        <v>31688321.132534761</v>
      </c>
      <c r="P108" s="65">
        <f t="shared" si="8"/>
        <v>31688321.132534761</v>
      </c>
      <c r="Q108" s="64">
        <f t="shared" si="8"/>
        <v>30523149.247331668</v>
      </c>
      <c r="R108" s="63"/>
    </row>
    <row r="109" spans="2:18" s="58" customFormat="1" ht="14" thickTop="1" thickBot="1" x14ac:dyDescent="0.35">
      <c r="B109" s="62" t="s">
        <v>68</v>
      </c>
      <c r="C109" s="61"/>
      <c r="D109" s="60">
        <f t="shared" ref="D109:Q109" si="9">+D108/D56</f>
        <v>3.8406381101865866E-2</v>
      </c>
      <c r="E109" s="60">
        <f t="shared" si="9"/>
        <v>3.8404715727032718E-2</v>
      </c>
      <c r="F109" s="60">
        <f t="shared" si="9"/>
        <v>3.8389369420734135E-2</v>
      </c>
      <c r="G109" s="60">
        <f t="shared" si="9"/>
        <v>3.8373112812886918E-2</v>
      </c>
      <c r="H109" s="60">
        <f t="shared" si="9"/>
        <v>3.8371449583607498E-2</v>
      </c>
      <c r="I109" s="60">
        <f t="shared" si="9"/>
        <v>3.8386747874257665E-2</v>
      </c>
      <c r="J109" s="60">
        <f t="shared" si="9"/>
        <v>3.8402044449495375E-2</v>
      </c>
      <c r="K109" s="60">
        <f t="shared" si="9"/>
        <v>3.8400379877974102E-2</v>
      </c>
      <c r="L109" s="60">
        <f t="shared" si="9"/>
        <v>3.8429491599894526E-2</v>
      </c>
      <c r="M109" s="60">
        <f t="shared" si="9"/>
        <v>3.8536532086050429E-2</v>
      </c>
      <c r="N109" s="60">
        <f t="shared" si="9"/>
        <v>3.848283165461433E-2</v>
      </c>
      <c r="O109" s="60">
        <f t="shared" si="9"/>
        <v>3.8475427270052862E-2</v>
      </c>
      <c r="P109" s="60">
        <f t="shared" si="9"/>
        <v>3.8473348222686291E-2</v>
      </c>
      <c r="Q109" s="59">
        <f t="shared" si="9"/>
        <v>3.8426741898515561E-2</v>
      </c>
    </row>
    <row r="111" spans="2:18" x14ac:dyDescent="0.3">
      <c r="B111" s="56" t="s">
        <v>67</v>
      </c>
    </row>
    <row r="112" spans="2:18" x14ac:dyDescent="0.3">
      <c r="C112" s="34"/>
      <c r="Q112" s="57"/>
      <c r="R112" s="51"/>
    </row>
    <row r="113" spans="3:18" x14ac:dyDescent="0.3">
      <c r="C113" s="34"/>
      <c r="Q113" s="57"/>
      <c r="R113" s="51"/>
    </row>
    <row r="114" spans="3:18" x14ac:dyDescent="0.3">
      <c r="C114" s="34"/>
      <c r="Q114" s="57"/>
      <c r="R114" s="51"/>
    </row>
    <row r="115" spans="3:18" x14ac:dyDescent="0.3">
      <c r="C115" s="34"/>
      <c r="Q115" s="57"/>
      <c r="R115" s="51"/>
    </row>
    <row r="116" spans="3:18" x14ac:dyDescent="0.3">
      <c r="C116" s="34"/>
      <c r="Q116" s="57"/>
      <c r="R116" s="51"/>
    </row>
    <row r="117" spans="3:18" x14ac:dyDescent="0.3">
      <c r="C117" s="34"/>
      <c r="Q117" s="57"/>
      <c r="R117" s="51"/>
    </row>
    <row r="118" spans="3:18" x14ac:dyDescent="0.3">
      <c r="C118" s="34"/>
      <c r="Q118" s="57"/>
      <c r="R118" s="51"/>
    </row>
    <row r="119" spans="3:18" x14ac:dyDescent="0.3">
      <c r="C119" s="34"/>
      <c r="Q119" s="57"/>
      <c r="R119" s="51"/>
    </row>
    <row r="120" spans="3:18" x14ac:dyDescent="0.3">
      <c r="C120" s="34"/>
      <c r="Q120" s="57"/>
      <c r="R120" s="51"/>
    </row>
    <row r="121" spans="3:18" x14ac:dyDescent="0.3">
      <c r="C121" s="34"/>
      <c r="Q121" s="57"/>
      <c r="R121" s="51"/>
    </row>
    <row r="122" spans="3:18" x14ac:dyDescent="0.3">
      <c r="C122" s="34"/>
      <c r="Q122" s="57"/>
      <c r="R122" s="51"/>
    </row>
    <row r="123" spans="3:18" x14ac:dyDescent="0.3">
      <c r="C123" s="34"/>
      <c r="Q123" s="57"/>
      <c r="R123" s="51"/>
    </row>
    <row r="124" spans="3:18" x14ac:dyDescent="0.3">
      <c r="C124" s="34"/>
      <c r="Q124" s="57"/>
      <c r="R124" s="51"/>
    </row>
    <row r="125" spans="3:18" x14ac:dyDescent="0.3">
      <c r="C125" s="34"/>
      <c r="Q125" s="57"/>
      <c r="R125" s="51"/>
    </row>
  </sheetData>
  <sheetProtection formatCells="0" formatColumns="0" formatRows="0" insertColumns="0" insertRows="0" insertHyperlinks="0" deleteColumns="0" deleteRows="0" sort="0" autoFilter="0" pivotTables="0"/>
  <mergeCells count="15">
    <mergeCell ref="D5:P5"/>
    <mergeCell ref="B81:B100"/>
    <mergeCell ref="B57:C57"/>
    <mergeCell ref="B77:B80"/>
    <mergeCell ref="B75:B76"/>
    <mergeCell ref="B59:B74"/>
    <mergeCell ref="B5:C5"/>
    <mergeCell ref="B103:B104"/>
    <mergeCell ref="B106:B107"/>
    <mergeCell ref="B26:B29"/>
    <mergeCell ref="B8:B23"/>
    <mergeCell ref="B24:B25"/>
    <mergeCell ref="B30:B49"/>
    <mergeCell ref="B51:B52"/>
    <mergeCell ref="B54:B55"/>
  </mergeCells>
  <pageMargins left="0.2" right="0.26" top="1.25" bottom="1" header="0.5" footer="0.5"/>
  <pageSetup paperSize="17" scale="58" orientation="landscape" copies="2" r:id="rId1"/>
  <headerFooter alignWithMargins="0">
    <oddHeader>&amp;C&amp;"Arial,Bold"&amp;14
&amp;A&amp;R&amp;"Times New Roman,Bold"KyPSC Case No. 2021-00190
AG-DR-02-021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Bauer</Witness>
  </documentManagement>
</p:properties>
</file>

<file path=customXml/itemProps1.xml><?xml version="1.0" encoding="utf-8"?>
<ds:datastoreItem xmlns:ds="http://schemas.openxmlformats.org/officeDocument/2006/customXml" ds:itemID="{97A53ED3-BA9E-42B0-AC5A-737EFF78A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BABA17-B343-4308-B4C8-C671C88982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546581-25EC-45CA-8B23-10CFC3BFC59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f0100b5-1501-4fd1-abc2-4edbffacf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48392ff-e111-4ddb-bb98-e239aebbaf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SCH_J3 - Forecast</vt:lpstr>
      <vt:lpstr>Long-Term Debt</vt:lpstr>
      <vt:lpstr>'Long-Term Debt'!Print_Area</vt:lpstr>
      <vt:lpstr>'Long-Term Debt'!Print_Titles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Plott, Corey</dc:creator>
  <cp:lastModifiedBy>Sunderman, Minna</cp:lastModifiedBy>
  <cp:lastPrinted>2021-08-17T17:45:40Z</cp:lastPrinted>
  <dcterms:created xsi:type="dcterms:W3CDTF">2021-08-09T21:22:21Z</dcterms:created>
  <dcterms:modified xsi:type="dcterms:W3CDTF">2021-08-17T17:45:47Z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0x010100C8EFACE5D00A1E4A87E09B004D05D64D</vt:lpwstr>
  </property>
</Properties>
</file>