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2nd Set Data Requests/"/>
    </mc:Choice>
  </mc:AlternateContent>
  <xr:revisionPtr revIDLastSave="0" documentId="13_ncr:1_{565BCFEA-8922-4F94-A6C7-F13612407E74}" xr6:coauthVersionLast="44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Summary" sheetId="1" r:id="rId1"/>
    <sheet name="Historical MP" sheetId="2" r:id="rId2"/>
    <sheet name="Forecasted MP" sheetId="3" r:id="rId3"/>
  </sheets>
  <definedNames>
    <definedName name="_xlnm._FilterDatabase" localSheetId="1" hidden="1">'Historical MP'!$A$5:$M$3177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3" l="1"/>
  <c r="B71" i="1" s="1"/>
  <c r="S11" i="3"/>
  <c r="B73" i="1" s="1"/>
  <c r="R11" i="3"/>
  <c r="B72" i="1" s="1"/>
  <c r="P11" i="3"/>
  <c r="B70" i="1" s="1"/>
  <c r="O11" i="3"/>
  <c r="B69" i="1" s="1"/>
  <c r="N11" i="3"/>
  <c r="B68" i="1" s="1"/>
  <c r="M11" i="3"/>
  <c r="B67" i="1" s="1"/>
  <c r="L11" i="3"/>
  <c r="B66" i="1" s="1"/>
  <c r="K11" i="3"/>
  <c r="B65" i="1" s="1"/>
  <c r="J11" i="3"/>
  <c r="B64" i="1" s="1"/>
  <c r="I11" i="3"/>
  <c r="B63" i="1" s="1"/>
  <c r="H11" i="3"/>
  <c r="B62" i="1" s="1"/>
  <c r="G11" i="3"/>
  <c r="B61" i="1" s="1"/>
  <c r="F11" i="3"/>
  <c r="B60" i="1" s="1"/>
  <c r="E11" i="3"/>
  <c r="B59" i="1" s="1"/>
  <c r="D11" i="3"/>
  <c r="B58" i="1" s="1"/>
  <c r="C11" i="3"/>
  <c r="B57" i="1" s="1"/>
  <c r="B11" i="3"/>
  <c r="B56" i="1" s="1"/>
  <c r="P3177" i="2" l="1"/>
  <c r="N3177" i="2"/>
  <c r="M3177" i="2"/>
  <c r="Q3176" i="2" s="1"/>
  <c r="J3176" i="2"/>
  <c r="J3177" i="2" s="1"/>
  <c r="F3176" i="2"/>
  <c r="E3176" i="2"/>
  <c r="J3175" i="2"/>
  <c r="F3175" i="2"/>
  <c r="E3175" i="2"/>
  <c r="G3175" i="2" s="1"/>
  <c r="J3174" i="2"/>
  <c r="F3174" i="2"/>
  <c r="G3174" i="2" s="1"/>
  <c r="E3174" i="2"/>
  <c r="J3173" i="2"/>
  <c r="F3173" i="2"/>
  <c r="E3173" i="2"/>
  <c r="G3173" i="2" s="1"/>
  <c r="J3172" i="2"/>
  <c r="F3172" i="2"/>
  <c r="E3172" i="2"/>
  <c r="G3172" i="2" s="1"/>
  <c r="Q3171" i="2"/>
  <c r="R3171" i="2" s="1"/>
  <c r="J3171" i="2"/>
  <c r="F3171" i="2"/>
  <c r="E3171" i="2"/>
  <c r="J3170" i="2"/>
  <c r="G3170" i="2"/>
  <c r="F3170" i="2"/>
  <c r="E3170" i="2"/>
  <c r="J3169" i="2"/>
  <c r="F3169" i="2"/>
  <c r="E3169" i="2"/>
  <c r="J3168" i="2"/>
  <c r="F3168" i="2"/>
  <c r="E3168" i="2"/>
  <c r="G3168" i="2" s="1"/>
  <c r="Q3167" i="2"/>
  <c r="J3167" i="2"/>
  <c r="F3167" i="2"/>
  <c r="E3167" i="2"/>
  <c r="J3166" i="2"/>
  <c r="F3166" i="2"/>
  <c r="E3166" i="2"/>
  <c r="G3166" i="2" s="1"/>
  <c r="J3165" i="2"/>
  <c r="F3165" i="2"/>
  <c r="E3165" i="2"/>
  <c r="J3164" i="2"/>
  <c r="F3164" i="2"/>
  <c r="E3164" i="2"/>
  <c r="Q3163" i="2"/>
  <c r="J3163" i="2"/>
  <c r="F3163" i="2"/>
  <c r="E3163" i="2"/>
  <c r="G3163" i="2" s="1"/>
  <c r="J3162" i="2"/>
  <c r="G3162" i="2"/>
  <c r="F3162" i="2"/>
  <c r="E3162" i="2"/>
  <c r="J3161" i="2"/>
  <c r="F3161" i="2"/>
  <c r="E3161" i="2"/>
  <c r="J3160" i="2"/>
  <c r="F3160" i="2"/>
  <c r="E3160" i="2"/>
  <c r="J3159" i="2"/>
  <c r="F3159" i="2"/>
  <c r="E3159" i="2"/>
  <c r="G3159" i="2" s="1"/>
  <c r="J3158" i="2"/>
  <c r="F3158" i="2"/>
  <c r="G3158" i="2" s="1"/>
  <c r="E3158" i="2"/>
  <c r="J3157" i="2"/>
  <c r="F3157" i="2"/>
  <c r="E3157" i="2"/>
  <c r="G3157" i="2" s="1"/>
  <c r="J3156" i="2"/>
  <c r="F3156" i="2"/>
  <c r="E3156" i="2"/>
  <c r="G3156" i="2" s="1"/>
  <c r="Q3155" i="2"/>
  <c r="R3155" i="2" s="1"/>
  <c r="J3155" i="2"/>
  <c r="F3155" i="2"/>
  <c r="E3155" i="2"/>
  <c r="J3154" i="2"/>
  <c r="G3154" i="2"/>
  <c r="F3154" i="2"/>
  <c r="E3154" i="2"/>
  <c r="Q3153" i="2"/>
  <c r="R3153" i="2" s="1"/>
  <c r="J3153" i="2"/>
  <c r="F3153" i="2"/>
  <c r="E3153" i="2"/>
  <c r="J3152" i="2"/>
  <c r="F3152" i="2"/>
  <c r="G3152" i="2" s="1"/>
  <c r="E3152" i="2"/>
  <c r="Q3151" i="2"/>
  <c r="J3151" i="2"/>
  <c r="F3151" i="2"/>
  <c r="E3151" i="2"/>
  <c r="J3150" i="2"/>
  <c r="F3150" i="2"/>
  <c r="E3150" i="2"/>
  <c r="G3150" i="2" s="1"/>
  <c r="Q3149" i="2"/>
  <c r="R3149" i="2" s="1"/>
  <c r="J3149" i="2"/>
  <c r="F3149" i="2"/>
  <c r="E3149" i="2"/>
  <c r="Q3148" i="2"/>
  <c r="R3148" i="2" s="1"/>
  <c r="J3148" i="2"/>
  <c r="G3148" i="2"/>
  <c r="F3148" i="2"/>
  <c r="E3148" i="2"/>
  <c r="J3147" i="2"/>
  <c r="F3147" i="2"/>
  <c r="E3147" i="2"/>
  <c r="G3147" i="2" s="1"/>
  <c r="Q3146" i="2"/>
  <c r="J3146" i="2"/>
  <c r="R3146" i="2" s="1"/>
  <c r="G3146" i="2"/>
  <c r="F3146" i="2"/>
  <c r="E3146" i="2"/>
  <c r="J3145" i="2"/>
  <c r="F3145" i="2"/>
  <c r="E3145" i="2"/>
  <c r="R3144" i="2"/>
  <c r="Q3144" i="2"/>
  <c r="J3144" i="2"/>
  <c r="F3144" i="2"/>
  <c r="E3144" i="2"/>
  <c r="G3144" i="2" s="1"/>
  <c r="Q3143" i="2"/>
  <c r="R3143" i="2" s="1"/>
  <c r="J3143" i="2"/>
  <c r="F3143" i="2"/>
  <c r="E3143" i="2"/>
  <c r="Q3142" i="2"/>
  <c r="J3142" i="2"/>
  <c r="F3142" i="2"/>
  <c r="E3142" i="2"/>
  <c r="G3142" i="2" s="1"/>
  <c r="Q3141" i="2"/>
  <c r="J3141" i="2"/>
  <c r="F3141" i="2"/>
  <c r="E3141" i="2"/>
  <c r="J3140" i="2"/>
  <c r="G3140" i="2"/>
  <c r="F3140" i="2"/>
  <c r="E3140" i="2"/>
  <c r="Q3139" i="2"/>
  <c r="R3139" i="2" s="1"/>
  <c r="J3139" i="2"/>
  <c r="F3139" i="2"/>
  <c r="E3139" i="2"/>
  <c r="Q3138" i="2"/>
  <c r="J3138" i="2"/>
  <c r="R3138" i="2" s="1"/>
  <c r="F3138" i="2"/>
  <c r="E3138" i="2"/>
  <c r="Q3137" i="2"/>
  <c r="R3137" i="2" s="1"/>
  <c r="J3137" i="2"/>
  <c r="F3137" i="2"/>
  <c r="E3137" i="2"/>
  <c r="G3137" i="2" s="1"/>
  <c r="Q3136" i="2"/>
  <c r="J3136" i="2"/>
  <c r="R3136" i="2" s="1"/>
  <c r="G3136" i="2"/>
  <c r="F3136" i="2"/>
  <c r="E3136" i="2"/>
  <c r="J3135" i="2"/>
  <c r="F3135" i="2"/>
  <c r="E3135" i="2"/>
  <c r="Q3134" i="2"/>
  <c r="J3134" i="2"/>
  <c r="R3134" i="2" s="1"/>
  <c r="G3134" i="2"/>
  <c r="F3134" i="2"/>
  <c r="E3134" i="2"/>
  <c r="Q3133" i="2"/>
  <c r="J3133" i="2"/>
  <c r="F3133" i="2"/>
  <c r="E3133" i="2"/>
  <c r="G3133" i="2" s="1"/>
  <c r="R3132" i="2"/>
  <c r="Q3132" i="2"/>
  <c r="J3132" i="2"/>
  <c r="F3132" i="2"/>
  <c r="E3132" i="2"/>
  <c r="G3132" i="2" s="1"/>
  <c r="Q3131" i="2"/>
  <c r="J3131" i="2"/>
  <c r="F3131" i="2"/>
  <c r="E3131" i="2"/>
  <c r="Q3130" i="2"/>
  <c r="J3130" i="2"/>
  <c r="F3130" i="2"/>
  <c r="G3130" i="2" s="1"/>
  <c r="E3130" i="2"/>
  <c r="Q3129" i="2"/>
  <c r="R3129" i="2" s="1"/>
  <c r="J3129" i="2"/>
  <c r="F3129" i="2"/>
  <c r="E3129" i="2"/>
  <c r="Q3128" i="2"/>
  <c r="J3128" i="2"/>
  <c r="F3128" i="2"/>
  <c r="E3128" i="2"/>
  <c r="G3128" i="2" s="1"/>
  <c r="Q3127" i="2"/>
  <c r="R3127" i="2" s="1"/>
  <c r="J3127" i="2"/>
  <c r="F3127" i="2"/>
  <c r="E3127" i="2"/>
  <c r="G3127" i="2" s="1"/>
  <c r="Q3126" i="2"/>
  <c r="J3126" i="2"/>
  <c r="F3126" i="2"/>
  <c r="G3126" i="2" s="1"/>
  <c r="E3126" i="2"/>
  <c r="Q3125" i="2"/>
  <c r="R3125" i="2" s="1"/>
  <c r="J3125" i="2"/>
  <c r="F3125" i="2"/>
  <c r="E3125" i="2"/>
  <c r="G3125" i="2" s="1"/>
  <c r="Q3124" i="2"/>
  <c r="R3124" i="2" s="1"/>
  <c r="J3124" i="2"/>
  <c r="G3124" i="2"/>
  <c r="F3124" i="2"/>
  <c r="E3124" i="2"/>
  <c r="Q3123" i="2"/>
  <c r="J3123" i="2"/>
  <c r="F3123" i="2"/>
  <c r="E3123" i="2"/>
  <c r="G3123" i="2" s="1"/>
  <c r="Q3122" i="2"/>
  <c r="J3122" i="2"/>
  <c r="F3122" i="2"/>
  <c r="E3122" i="2"/>
  <c r="G3122" i="2" s="1"/>
  <c r="Q3121" i="2"/>
  <c r="R3121" i="2" s="1"/>
  <c r="J3121" i="2"/>
  <c r="F3121" i="2"/>
  <c r="E3121" i="2"/>
  <c r="G3121" i="2" s="1"/>
  <c r="R3120" i="2"/>
  <c r="Q3120" i="2"/>
  <c r="J3120" i="2"/>
  <c r="F3120" i="2"/>
  <c r="G3120" i="2" s="1"/>
  <c r="E3120" i="2"/>
  <c r="Q3119" i="2"/>
  <c r="R3119" i="2" s="1"/>
  <c r="J3119" i="2"/>
  <c r="F3119" i="2"/>
  <c r="E3119" i="2"/>
  <c r="Q3118" i="2"/>
  <c r="J3118" i="2"/>
  <c r="R3118" i="2" s="1"/>
  <c r="F3118" i="2"/>
  <c r="E3118" i="2"/>
  <c r="G3118" i="2" s="1"/>
  <c r="Q3117" i="2"/>
  <c r="R3117" i="2" s="1"/>
  <c r="J3117" i="2"/>
  <c r="F3117" i="2"/>
  <c r="E3117" i="2"/>
  <c r="Q3116" i="2"/>
  <c r="R3116" i="2" s="1"/>
  <c r="J3116" i="2"/>
  <c r="F3116" i="2"/>
  <c r="G3116" i="2" s="1"/>
  <c r="E3116" i="2"/>
  <c r="Q3115" i="2"/>
  <c r="R3115" i="2" s="1"/>
  <c r="J3115" i="2"/>
  <c r="F3115" i="2"/>
  <c r="E3115" i="2"/>
  <c r="G3115" i="2" s="1"/>
  <c r="Q3114" i="2"/>
  <c r="J3114" i="2"/>
  <c r="R3114" i="2" s="1"/>
  <c r="G3114" i="2"/>
  <c r="F3114" i="2"/>
  <c r="E3114" i="2"/>
  <c r="Q3113" i="2"/>
  <c r="J3113" i="2"/>
  <c r="F3113" i="2"/>
  <c r="E3113" i="2"/>
  <c r="Q3112" i="2"/>
  <c r="R3112" i="2" s="1"/>
  <c r="J3112" i="2"/>
  <c r="F3112" i="2"/>
  <c r="E3112" i="2"/>
  <c r="G3112" i="2" s="1"/>
  <c r="Q3111" i="2"/>
  <c r="R3111" i="2" s="1"/>
  <c r="J3111" i="2"/>
  <c r="F3111" i="2"/>
  <c r="E3111" i="2"/>
  <c r="G3111" i="2" s="1"/>
  <c r="Q3110" i="2"/>
  <c r="J3110" i="2"/>
  <c r="F3110" i="2"/>
  <c r="E3110" i="2"/>
  <c r="G3110" i="2" s="1"/>
  <c r="Q3109" i="2"/>
  <c r="J3109" i="2"/>
  <c r="F3109" i="2"/>
  <c r="E3109" i="2"/>
  <c r="Q3108" i="2"/>
  <c r="J3108" i="2"/>
  <c r="R3108" i="2" s="1"/>
  <c r="F3108" i="2"/>
  <c r="E3108" i="2"/>
  <c r="G3108" i="2" s="1"/>
  <c r="Q3107" i="2"/>
  <c r="R3107" i="2" s="1"/>
  <c r="J3107" i="2"/>
  <c r="F3107" i="2"/>
  <c r="E3107" i="2"/>
  <c r="Q3106" i="2"/>
  <c r="J3106" i="2"/>
  <c r="R3106" i="2" s="1"/>
  <c r="F3106" i="2"/>
  <c r="E3106" i="2"/>
  <c r="G3106" i="2" s="1"/>
  <c r="Q3105" i="2"/>
  <c r="R3105" i="2" s="1"/>
  <c r="J3105" i="2"/>
  <c r="F3105" i="2"/>
  <c r="E3105" i="2"/>
  <c r="G3105" i="2" s="1"/>
  <c r="R3104" i="2"/>
  <c r="Q3104" i="2"/>
  <c r="J3104" i="2"/>
  <c r="G3104" i="2"/>
  <c r="F3104" i="2"/>
  <c r="E3104" i="2"/>
  <c r="Q3103" i="2"/>
  <c r="J3103" i="2"/>
  <c r="F3103" i="2"/>
  <c r="E3103" i="2"/>
  <c r="Q3102" i="2"/>
  <c r="J3102" i="2"/>
  <c r="R3102" i="2" s="1"/>
  <c r="G3102" i="2"/>
  <c r="F3102" i="2"/>
  <c r="E3102" i="2"/>
  <c r="Q3101" i="2"/>
  <c r="J3101" i="2"/>
  <c r="F3101" i="2"/>
  <c r="E3101" i="2"/>
  <c r="G3101" i="2" s="1"/>
  <c r="R3100" i="2"/>
  <c r="Q3100" i="2"/>
  <c r="J3100" i="2"/>
  <c r="F3100" i="2"/>
  <c r="E3100" i="2"/>
  <c r="G3100" i="2" s="1"/>
  <c r="Q3099" i="2"/>
  <c r="J3099" i="2"/>
  <c r="F3099" i="2"/>
  <c r="E3099" i="2"/>
  <c r="G3099" i="2" s="1"/>
  <c r="Q3098" i="2"/>
  <c r="J3098" i="2"/>
  <c r="F3098" i="2"/>
  <c r="G3098" i="2" s="1"/>
  <c r="E3098" i="2"/>
  <c r="Q3097" i="2"/>
  <c r="J3097" i="2"/>
  <c r="F3097" i="2"/>
  <c r="E3097" i="2"/>
  <c r="Q3096" i="2"/>
  <c r="R3096" i="2" s="1"/>
  <c r="J3096" i="2"/>
  <c r="F3096" i="2"/>
  <c r="E3096" i="2"/>
  <c r="Q3095" i="2"/>
  <c r="R3095" i="2" s="1"/>
  <c r="J3095" i="2"/>
  <c r="F3095" i="2"/>
  <c r="E3095" i="2"/>
  <c r="G3095" i="2" s="1"/>
  <c r="Q3094" i="2"/>
  <c r="J3094" i="2"/>
  <c r="G3094" i="2"/>
  <c r="F3094" i="2"/>
  <c r="E3094" i="2"/>
  <c r="Q3093" i="2"/>
  <c r="R3093" i="2" s="1"/>
  <c r="J3093" i="2"/>
  <c r="F3093" i="2"/>
  <c r="E3093" i="2"/>
  <c r="G3093" i="2" s="1"/>
  <c r="Q3092" i="2"/>
  <c r="J3092" i="2"/>
  <c r="G3092" i="2"/>
  <c r="F3092" i="2"/>
  <c r="E3092" i="2"/>
  <c r="Q3091" i="2"/>
  <c r="J3091" i="2"/>
  <c r="F3091" i="2"/>
  <c r="E3091" i="2"/>
  <c r="G3091" i="2" s="1"/>
  <c r="Q3090" i="2"/>
  <c r="J3090" i="2"/>
  <c r="F3090" i="2"/>
  <c r="E3090" i="2"/>
  <c r="G3090" i="2" s="1"/>
  <c r="Q3089" i="2"/>
  <c r="R3089" i="2" s="1"/>
  <c r="J3089" i="2"/>
  <c r="F3089" i="2"/>
  <c r="E3089" i="2"/>
  <c r="R3088" i="2"/>
  <c r="Q3088" i="2"/>
  <c r="J3088" i="2"/>
  <c r="F3088" i="2"/>
  <c r="G3088" i="2" s="1"/>
  <c r="E3088" i="2"/>
  <c r="Q3087" i="2"/>
  <c r="R3087" i="2" s="1"/>
  <c r="J3087" i="2"/>
  <c r="F3087" i="2"/>
  <c r="E3087" i="2"/>
  <c r="Q3086" i="2"/>
  <c r="J3086" i="2"/>
  <c r="R3086" i="2" s="1"/>
  <c r="F3086" i="2"/>
  <c r="E3086" i="2"/>
  <c r="G3086" i="2" s="1"/>
  <c r="P3085" i="2"/>
  <c r="M3085" i="2"/>
  <c r="J3085" i="2"/>
  <c r="J3084" i="2"/>
  <c r="F3084" i="2"/>
  <c r="G3084" i="2" s="1"/>
  <c r="E3084" i="2"/>
  <c r="Q3083" i="2"/>
  <c r="J3083" i="2"/>
  <c r="F3083" i="2"/>
  <c r="E3083" i="2"/>
  <c r="J3082" i="2"/>
  <c r="F3082" i="2"/>
  <c r="G3082" i="2" s="1"/>
  <c r="E3082" i="2"/>
  <c r="Q3081" i="2"/>
  <c r="J3081" i="2"/>
  <c r="F3081" i="2"/>
  <c r="E3081" i="2"/>
  <c r="J3080" i="2"/>
  <c r="F3080" i="2"/>
  <c r="G3080" i="2" s="1"/>
  <c r="E3080" i="2"/>
  <c r="Q3079" i="2"/>
  <c r="J3079" i="2"/>
  <c r="F3079" i="2"/>
  <c r="E3079" i="2"/>
  <c r="J3078" i="2"/>
  <c r="F3078" i="2"/>
  <c r="G3078" i="2" s="1"/>
  <c r="E3078" i="2"/>
  <c r="Q3077" i="2"/>
  <c r="R3077" i="2" s="1"/>
  <c r="J3077" i="2"/>
  <c r="F3077" i="2"/>
  <c r="E3077" i="2"/>
  <c r="J3076" i="2"/>
  <c r="F3076" i="2"/>
  <c r="G3076" i="2" s="1"/>
  <c r="E3076" i="2"/>
  <c r="Q3075" i="2"/>
  <c r="J3075" i="2"/>
  <c r="F3075" i="2"/>
  <c r="E3075" i="2"/>
  <c r="J3074" i="2"/>
  <c r="F3074" i="2"/>
  <c r="G3074" i="2" s="1"/>
  <c r="E3074" i="2"/>
  <c r="Q3073" i="2"/>
  <c r="J3073" i="2"/>
  <c r="F3073" i="2"/>
  <c r="E3073" i="2"/>
  <c r="J3072" i="2"/>
  <c r="F3072" i="2"/>
  <c r="G3072" i="2" s="1"/>
  <c r="E3072" i="2"/>
  <c r="Q3071" i="2"/>
  <c r="R3071" i="2" s="1"/>
  <c r="J3071" i="2"/>
  <c r="F3071" i="2"/>
  <c r="E3071" i="2"/>
  <c r="J3070" i="2"/>
  <c r="F3070" i="2"/>
  <c r="G3070" i="2" s="1"/>
  <c r="E3070" i="2"/>
  <c r="Q3069" i="2"/>
  <c r="R3069" i="2" s="1"/>
  <c r="J3069" i="2"/>
  <c r="F3069" i="2"/>
  <c r="E3069" i="2"/>
  <c r="J3068" i="2"/>
  <c r="F3068" i="2"/>
  <c r="G3068" i="2" s="1"/>
  <c r="E3068" i="2"/>
  <c r="Q3067" i="2"/>
  <c r="J3067" i="2"/>
  <c r="F3067" i="2"/>
  <c r="E3067" i="2"/>
  <c r="J3066" i="2"/>
  <c r="F3066" i="2"/>
  <c r="G3066" i="2" s="1"/>
  <c r="E3066" i="2"/>
  <c r="Q3065" i="2"/>
  <c r="J3065" i="2"/>
  <c r="F3065" i="2"/>
  <c r="E3065" i="2"/>
  <c r="J3064" i="2"/>
  <c r="F3064" i="2"/>
  <c r="G3064" i="2" s="1"/>
  <c r="E3064" i="2"/>
  <c r="Q3063" i="2"/>
  <c r="J3063" i="2"/>
  <c r="F3063" i="2"/>
  <c r="E3063" i="2"/>
  <c r="J3062" i="2"/>
  <c r="F3062" i="2"/>
  <c r="G3062" i="2" s="1"/>
  <c r="E3062" i="2"/>
  <c r="Q3061" i="2"/>
  <c r="R3061" i="2" s="1"/>
  <c r="J3061" i="2"/>
  <c r="F3061" i="2"/>
  <c r="E3061" i="2"/>
  <c r="J3060" i="2"/>
  <c r="F3060" i="2"/>
  <c r="G3060" i="2" s="1"/>
  <c r="E3060" i="2"/>
  <c r="Q3059" i="2"/>
  <c r="J3059" i="2"/>
  <c r="F3059" i="2"/>
  <c r="E3059" i="2"/>
  <c r="J3058" i="2"/>
  <c r="F3058" i="2"/>
  <c r="G3058" i="2" s="1"/>
  <c r="E3058" i="2"/>
  <c r="Q3057" i="2"/>
  <c r="J3057" i="2"/>
  <c r="F3057" i="2"/>
  <c r="E3057" i="2"/>
  <c r="J3056" i="2"/>
  <c r="F3056" i="2"/>
  <c r="G3056" i="2" s="1"/>
  <c r="E3056" i="2"/>
  <c r="Q3055" i="2"/>
  <c r="R3055" i="2" s="1"/>
  <c r="J3055" i="2"/>
  <c r="F3055" i="2"/>
  <c r="E3055" i="2"/>
  <c r="J3054" i="2"/>
  <c r="F3054" i="2"/>
  <c r="G3054" i="2" s="1"/>
  <c r="E3054" i="2"/>
  <c r="Q3053" i="2"/>
  <c r="R3053" i="2" s="1"/>
  <c r="J3053" i="2"/>
  <c r="F3053" i="2"/>
  <c r="E3053" i="2"/>
  <c r="J3052" i="2"/>
  <c r="F3052" i="2"/>
  <c r="E3052" i="2"/>
  <c r="G3052" i="2" s="1"/>
  <c r="Q3051" i="2"/>
  <c r="R3051" i="2" s="1"/>
  <c r="J3051" i="2"/>
  <c r="F3051" i="2"/>
  <c r="E3051" i="2"/>
  <c r="G3051" i="2" s="1"/>
  <c r="Q3050" i="2"/>
  <c r="J3050" i="2"/>
  <c r="F3050" i="2"/>
  <c r="E3050" i="2"/>
  <c r="G3050" i="2" s="1"/>
  <c r="J3049" i="2"/>
  <c r="F3049" i="2"/>
  <c r="E3049" i="2"/>
  <c r="G3049" i="2" s="1"/>
  <c r="Q3048" i="2"/>
  <c r="J3048" i="2"/>
  <c r="G3048" i="2"/>
  <c r="F3048" i="2"/>
  <c r="E3048" i="2"/>
  <c r="J3047" i="2"/>
  <c r="F3047" i="2"/>
  <c r="E3047" i="2"/>
  <c r="G3047" i="2" s="1"/>
  <c r="Q3046" i="2"/>
  <c r="J3046" i="2"/>
  <c r="R3046" i="2" s="1"/>
  <c r="F3046" i="2"/>
  <c r="E3046" i="2"/>
  <c r="G3046" i="2" s="1"/>
  <c r="Q3045" i="2"/>
  <c r="R3045" i="2" s="1"/>
  <c r="J3045" i="2"/>
  <c r="F3045" i="2"/>
  <c r="E3045" i="2"/>
  <c r="J3044" i="2"/>
  <c r="F3044" i="2"/>
  <c r="G3044" i="2" s="1"/>
  <c r="E3044" i="2"/>
  <c r="Q3043" i="2"/>
  <c r="J3043" i="2"/>
  <c r="F3043" i="2"/>
  <c r="E3043" i="2"/>
  <c r="J3042" i="2"/>
  <c r="G3042" i="2"/>
  <c r="F3042" i="2"/>
  <c r="E3042" i="2"/>
  <c r="Q3041" i="2"/>
  <c r="J3041" i="2"/>
  <c r="F3041" i="2"/>
  <c r="E3041" i="2"/>
  <c r="Q3040" i="2"/>
  <c r="R3040" i="2" s="1"/>
  <c r="J3040" i="2"/>
  <c r="F3040" i="2"/>
  <c r="E3040" i="2"/>
  <c r="G3040" i="2" s="1"/>
  <c r="J3039" i="2"/>
  <c r="F3039" i="2"/>
  <c r="E3039" i="2"/>
  <c r="G3039" i="2" s="1"/>
  <c r="J3038" i="2"/>
  <c r="G3038" i="2"/>
  <c r="F3038" i="2"/>
  <c r="E3038" i="2"/>
  <c r="J3037" i="2"/>
  <c r="F3037" i="2"/>
  <c r="E3037" i="2"/>
  <c r="Q3036" i="2"/>
  <c r="R3036" i="2" s="1"/>
  <c r="J3036" i="2"/>
  <c r="F3036" i="2"/>
  <c r="E3036" i="2"/>
  <c r="G3036" i="2" s="1"/>
  <c r="Q3035" i="2"/>
  <c r="R3035" i="2" s="1"/>
  <c r="J3035" i="2"/>
  <c r="F3035" i="2"/>
  <c r="E3035" i="2"/>
  <c r="Q3034" i="2"/>
  <c r="J3034" i="2"/>
  <c r="F3034" i="2"/>
  <c r="E3034" i="2"/>
  <c r="G3034" i="2" s="1"/>
  <c r="J3033" i="2"/>
  <c r="F3033" i="2"/>
  <c r="E3033" i="2"/>
  <c r="J3032" i="2"/>
  <c r="G3032" i="2"/>
  <c r="F3032" i="2"/>
  <c r="E3032" i="2"/>
  <c r="Q3031" i="2"/>
  <c r="J3031" i="2"/>
  <c r="F3031" i="2"/>
  <c r="E3031" i="2"/>
  <c r="J3030" i="2"/>
  <c r="F3030" i="2"/>
  <c r="E3030" i="2"/>
  <c r="Q3029" i="2"/>
  <c r="R3029" i="2" s="1"/>
  <c r="J3029" i="2"/>
  <c r="F3029" i="2"/>
  <c r="E3029" i="2"/>
  <c r="G3029" i="2" s="1"/>
  <c r="J3028" i="2"/>
  <c r="G3028" i="2"/>
  <c r="F3028" i="2"/>
  <c r="E3028" i="2"/>
  <c r="J3027" i="2"/>
  <c r="F3027" i="2"/>
  <c r="E3027" i="2"/>
  <c r="Q3026" i="2"/>
  <c r="J3026" i="2"/>
  <c r="G3026" i="2"/>
  <c r="F3026" i="2"/>
  <c r="E3026" i="2"/>
  <c r="J3025" i="2"/>
  <c r="F3025" i="2"/>
  <c r="E3025" i="2"/>
  <c r="G3025" i="2" s="1"/>
  <c r="R3024" i="2"/>
  <c r="Q3024" i="2"/>
  <c r="J3024" i="2"/>
  <c r="F3024" i="2"/>
  <c r="E3024" i="2"/>
  <c r="G3024" i="2" s="1"/>
  <c r="J3023" i="2"/>
  <c r="F3023" i="2"/>
  <c r="E3023" i="2"/>
  <c r="G3023" i="2" s="1"/>
  <c r="J3022" i="2"/>
  <c r="F3022" i="2"/>
  <c r="G3022" i="2" s="1"/>
  <c r="E3022" i="2"/>
  <c r="Q3021" i="2"/>
  <c r="R3021" i="2" s="1"/>
  <c r="J3021" i="2"/>
  <c r="F3021" i="2"/>
  <c r="E3021" i="2"/>
  <c r="J3020" i="2"/>
  <c r="F3020" i="2"/>
  <c r="E3020" i="2"/>
  <c r="Q3019" i="2"/>
  <c r="R3019" i="2" s="1"/>
  <c r="J3019" i="2"/>
  <c r="F3019" i="2"/>
  <c r="E3019" i="2"/>
  <c r="G3019" i="2" s="1"/>
  <c r="Q3018" i="2"/>
  <c r="J3018" i="2"/>
  <c r="F3018" i="2"/>
  <c r="E3018" i="2"/>
  <c r="G3018" i="2" s="1"/>
  <c r="J3017" i="2"/>
  <c r="F3017" i="2"/>
  <c r="E3017" i="2"/>
  <c r="G3017" i="2" s="1"/>
  <c r="Q3016" i="2"/>
  <c r="J3016" i="2"/>
  <c r="G3016" i="2"/>
  <c r="F3016" i="2"/>
  <c r="E3016" i="2"/>
  <c r="J3015" i="2"/>
  <c r="F3015" i="2"/>
  <c r="E3015" i="2"/>
  <c r="G3015" i="2" s="1"/>
  <c r="Q3014" i="2"/>
  <c r="J3014" i="2"/>
  <c r="R3014" i="2" s="1"/>
  <c r="F3014" i="2"/>
  <c r="E3014" i="2"/>
  <c r="G3014" i="2" s="1"/>
  <c r="Q3013" i="2"/>
  <c r="R3013" i="2" s="1"/>
  <c r="J3013" i="2"/>
  <c r="F3013" i="2"/>
  <c r="E3013" i="2"/>
  <c r="G3013" i="2" s="1"/>
  <c r="J3012" i="2"/>
  <c r="F3012" i="2"/>
  <c r="G3012" i="2" s="1"/>
  <c r="E3012" i="2"/>
  <c r="Q3011" i="2"/>
  <c r="J3011" i="2"/>
  <c r="F3011" i="2"/>
  <c r="E3011" i="2"/>
  <c r="J3010" i="2"/>
  <c r="G3010" i="2"/>
  <c r="F3010" i="2"/>
  <c r="E3010" i="2"/>
  <c r="Q3009" i="2"/>
  <c r="J3009" i="2"/>
  <c r="F3009" i="2"/>
  <c r="E3009" i="2"/>
  <c r="Q3008" i="2"/>
  <c r="R3008" i="2" s="1"/>
  <c r="J3008" i="2"/>
  <c r="F3008" i="2"/>
  <c r="E3008" i="2"/>
  <c r="G3008" i="2" s="1"/>
  <c r="J3007" i="2"/>
  <c r="F3007" i="2"/>
  <c r="E3007" i="2"/>
  <c r="G3007" i="2" s="1"/>
  <c r="J3006" i="2"/>
  <c r="G3006" i="2"/>
  <c r="F3006" i="2"/>
  <c r="E3006" i="2"/>
  <c r="J3005" i="2"/>
  <c r="F3005" i="2"/>
  <c r="E3005" i="2"/>
  <c r="Q3004" i="2"/>
  <c r="R3004" i="2" s="1"/>
  <c r="J3004" i="2"/>
  <c r="F3004" i="2"/>
  <c r="E3004" i="2"/>
  <c r="G3004" i="2" s="1"/>
  <c r="Q3003" i="2"/>
  <c r="R3003" i="2" s="1"/>
  <c r="J3003" i="2"/>
  <c r="F3003" i="2"/>
  <c r="E3003" i="2"/>
  <c r="G3003" i="2" s="1"/>
  <c r="Q3002" i="2"/>
  <c r="J3002" i="2"/>
  <c r="F3002" i="2"/>
  <c r="E3002" i="2"/>
  <c r="G3002" i="2" s="1"/>
  <c r="J3001" i="2"/>
  <c r="F3001" i="2"/>
  <c r="E3001" i="2"/>
  <c r="J3000" i="2"/>
  <c r="G3000" i="2"/>
  <c r="F3000" i="2"/>
  <c r="E3000" i="2"/>
  <c r="Q2999" i="2"/>
  <c r="J2999" i="2"/>
  <c r="F2999" i="2"/>
  <c r="E2999" i="2"/>
  <c r="J2998" i="2"/>
  <c r="F2998" i="2"/>
  <c r="E2998" i="2"/>
  <c r="G2998" i="2" s="1"/>
  <c r="Q2997" i="2"/>
  <c r="R2997" i="2" s="1"/>
  <c r="J2997" i="2"/>
  <c r="F2997" i="2"/>
  <c r="E2997" i="2"/>
  <c r="G2997" i="2" s="1"/>
  <c r="J2996" i="2"/>
  <c r="F2996" i="2"/>
  <c r="G2996" i="2" s="1"/>
  <c r="E2996" i="2"/>
  <c r="J2995" i="2"/>
  <c r="F2995" i="2"/>
  <c r="E2995" i="2"/>
  <c r="Q2994" i="2"/>
  <c r="J2994" i="2"/>
  <c r="R2994" i="2" s="1"/>
  <c r="G2994" i="2"/>
  <c r="F2994" i="2"/>
  <c r="E2994" i="2"/>
  <c r="J2993" i="2"/>
  <c r="F2993" i="2"/>
  <c r="E2993" i="2"/>
  <c r="G2993" i="2" s="1"/>
  <c r="Q2992" i="2"/>
  <c r="R2992" i="2" s="1"/>
  <c r="J2992" i="2"/>
  <c r="F2992" i="2"/>
  <c r="E2992" i="2"/>
  <c r="G2992" i="2" s="1"/>
  <c r="J2991" i="2"/>
  <c r="F2991" i="2"/>
  <c r="E2991" i="2"/>
  <c r="J2990" i="2"/>
  <c r="F2990" i="2"/>
  <c r="G2990" i="2" s="1"/>
  <c r="E2990" i="2"/>
  <c r="Q2989" i="2"/>
  <c r="R2989" i="2" s="1"/>
  <c r="J2989" i="2"/>
  <c r="F2989" i="2"/>
  <c r="E2989" i="2"/>
  <c r="J2988" i="2"/>
  <c r="F2988" i="2"/>
  <c r="E2988" i="2"/>
  <c r="G2988" i="2" s="1"/>
  <c r="Q2987" i="2"/>
  <c r="R2987" i="2" s="1"/>
  <c r="J2987" i="2"/>
  <c r="F2987" i="2"/>
  <c r="E2987" i="2"/>
  <c r="G2987" i="2" s="1"/>
  <c r="Q2986" i="2"/>
  <c r="J2986" i="2"/>
  <c r="F2986" i="2"/>
  <c r="E2986" i="2"/>
  <c r="G2986" i="2" s="1"/>
  <c r="J2985" i="2"/>
  <c r="F2985" i="2"/>
  <c r="E2985" i="2"/>
  <c r="G2985" i="2" s="1"/>
  <c r="P2984" i="2"/>
  <c r="O2984" i="2"/>
  <c r="N2984" i="2"/>
  <c r="M2984" i="2"/>
  <c r="J2983" i="2"/>
  <c r="J2984" i="2" s="1"/>
  <c r="F2983" i="2"/>
  <c r="E2983" i="2"/>
  <c r="J2982" i="2"/>
  <c r="G2982" i="2"/>
  <c r="F2982" i="2"/>
  <c r="E2982" i="2"/>
  <c r="J2981" i="2"/>
  <c r="F2981" i="2"/>
  <c r="E2981" i="2"/>
  <c r="G2981" i="2" s="1"/>
  <c r="J2980" i="2"/>
  <c r="F2980" i="2"/>
  <c r="E2980" i="2"/>
  <c r="J2979" i="2"/>
  <c r="F2979" i="2"/>
  <c r="E2979" i="2"/>
  <c r="J2978" i="2"/>
  <c r="F2978" i="2"/>
  <c r="E2978" i="2"/>
  <c r="G2978" i="2" s="1"/>
  <c r="J2977" i="2"/>
  <c r="F2977" i="2"/>
  <c r="E2977" i="2"/>
  <c r="J2976" i="2"/>
  <c r="F2976" i="2"/>
  <c r="E2976" i="2"/>
  <c r="J2975" i="2"/>
  <c r="F2975" i="2"/>
  <c r="G2975" i="2" s="1"/>
  <c r="E2975" i="2"/>
  <c r="J2974" i="2"/>
  <c r="F2974" i="2"/>
  <c r="E2974" i="2"/>
  <c r="G2974" i="2" s="1"/>
  <c r="J2973" i="2"/>
  <c r="F2973" i="2"/>
  <c r="E2973" i="2"/>
  <c r="J2972" i="2"/>
  <c r="F2972" i="2"/>
  <c r="E2972" i="2"/>
  <c r="J2971" i="2"/>
  <c r="F2971" i="2"/>
  <c r="G2971" i="2" s="1"/>
  <c r="E2971" i="2"/>
  <c r="Q2970" i="2"/>
  <c r="J2970" i="2"/>
  <c r="G2970" i="2"/>
  <c r="F2970" i="2"/>
  <c r="E2970" i="2"/>
  <c r="Q2969" i="2"/>
  <c r="R2969" i="2" s="1"/>
  <c r="J2969" i="2"/>
  <c r="F2969" i="2"/>
  <c r="E2969" i="2"/>
  <c r="Q2968" i="2"/>
  <c r="J2968" i="2"/>
  <c r="F2968" i="2"/>
  <c r="E2968" i="2"/>
  <c r="G2968" i="2" s="1"/>
  <c r="J2967" i="2"/>
  <c r="F2967" i="2"/>
  <c r="E2967" i="2"/>
  <c r="J2966" i="2"/>
  <c r="G2966" i="2"/>
  <c r="F2966" i="2"/>
  <c r="E2966" i="2"/>
  <c r="Q2965" i="2"/>
  <c r="R2965" i="2" s="1"/>
  <c r="J2965" i="2"/>
  <c r="F2965" i="2"/>
  <c r="E2965" i="2"/>
  <c r="Q2964" i="2"/>
  <c r="R2964" i="2" s="1"/>
  <c r="J2964" i="2"/>
  <c r="F2964" i="2"/>
  <c r="E2964" i="2"/>
  <c r="G2964" i="2" s="1"/>
  <c r="J2963" i="2"/>
  <c r="F2963" i="2"/>
  <c r="E2963" i="2"/>
  <c r="J2962" i="2"/>
  <c r="G2962" i="2"/>
  <c r="F2962" i="2"/>
  <c r="E2962" i="2"/>
  <c r="J2961" i="2"/>
  <c r="F2961" i="2"/>
  <c r="E2961" i="2"/>
  <c r="J2960" i="2"/>
  <c r="F2960" i="2"/>
  <c r="E2960" i="2"/>
  <c r="J2959" i="2"/>
  <c r="F2959" i="2"/>
  <c r="G2959" i="2" s="1"/>
  <c r="E2959" i="2"/>
  <c r="Q2958" i="2"/>
  <c r="J2958" i="2"/>
  <c r="G2958" i="2"/>
  <c r="F2958" i="2"/>
  <c r="E2958" i="2"/>
  <c r="Q2957" i="2"/>
  <c r="R2957" i="2" s="1"/>
  <c r="J2957" i="2"/>
  <c r="F2957" i="2"/>
  <c r="E2957" i="2"/>
  <c r="J2956" i="2"/>
  <c r="F2956" i="2"/>
  <c r="E2956" i="2"/>
  <c r="G2956" i="2" s="1"/>
  <c r="Q2955" i="2"/>
  <c r="R2955" i="2" s="1"/>
  <c r="J2955" i="2"/>
  <c r="F2955" i="2"/>
  <c r="G2955" i="2" s="1"/>
  <c r="E2955" i="2"/>
  <c r="J2954" i="2"/>
  <c r="F2954" i="2"/>
  <c r="E2954" i="2"/>
  <c r="Q2953" i="2"/>
  <c r="R2953" i="2" s="1"/>
  <c r="J2953" i="2"/>
  <c r="F2953" i="2"/>
  <c r="E2953" i="2"/>
  <c r="J2952" i="2"/>
  <c r="F2952" i="2"/>
  <c r="E2952" i="2"/>
  <c r="J2951" i="2"/>
  <c r="F2951" i="2"/>
  <c r="G2951" i="2" s="1"/>
  <c r="E2951" i="2"/>
  <c r="J2950" i="2"/>
  <c r="F2950" i="2"/>
  <c r="E2950" i="2"/>
  <c r="G2950" i="2" s="1"/>
  <c r="Q2949" i="2"/>
  <c r="R2949" i="2" s="1"/>
  <c r="J2949" i="2"/>
  <c r="F2949" i="2"/>
  <c r="E2949" i="2"/>
  <c r="G2949" i="2" s="1"/>
  <c r="J2948" i="2"/>
  <c r="F2948" i="2"/>
  <c r="E2948" i="2"/>
  <c r="J2947" i="2"/>
  <c r="F2947" i="2"/>
  <c r="G2947" i="2" s="1"/>
  <c r="E2947" i="2"/>
  <c r="J2946" i="2"/>
  <c r="F2946" i="2"/>
  <c r="G2946" i="2" s="1"/>
  <c r="E2946" i="2"/>
  <c r="Q2945" i="2"/>
  <c r="R2945" i="2" s="1"/>
  <c r="J2945" i="2"/>
  <c r="F2945" i="2"/>
  <c r="E2945" i="2"/>
  <c r="G2945" i="2" s="1"/>
  <c r="J2944" i="2"/>
  <c r="F2944" i="2"/>
  <c r="E2944" i="2"/>
  <c r="R2943" i="2"/>
  <c r="Q2943" i="2"/>
  <c r="J2943" i="2"/>
  <c r="F2943" i="2"/>
  <c r="G2943" i="2" s="1"/>
  <c r="E2943" i="2"/>
  <c r="Q2942" i="2"/>
  <c r="J2942" i="2"/>
  <c r="F2942" i="2"/>
  <c r="E2942" i="2"/>
  <c r="G2942" i="2" s="1"/>
  <c r="Q2941" i="2"/>
  <c r="J2941" i="2"/>
  <c r="F2941" i="2"/>
  <c r="E2941" i="2"/>
  <c r="J2940" i="2"/>
  <c r="F2940" i="2"/>
  <c r="E2940" i="2"/>
  <c r="Q2939" i="2"/>
  <c r="J2939" i="2"/>
  <c r="R2939" i="2" s="1"/>
  <c r="F2939" i="2"/>
  <c r="G2939" i="2" s="1"/>
  <c r="E2939" i="2"/>
  <c r="Q2938" i="2"/>
  <c r="J2938" i="2"/>
  <c r="F2938" i="2"/>
  <c r="E2938" i="2"/>
  <c r="G2938" i="2" s="1"/>
  <c r="J2937" i="2"/>
  <c r="F2937" i="2"/>
  <c r="E2937" i="2"/>
  <c r="J2936" i="2"/>
  <c r="F2936" i="2"/>
  <c r="G2936" i="2" s="1"/>
  <c r="E2936" i="2"/>
  <c r="J2935" i="2"/>
  <c r="F2935" i="2"/>
  <c r="G2935" i="2" s="1"/>
  <c r="E2935" i="2"/>
  <c r="J2934" i="2"/>
  <c r="G2934" i="2"/>
  <c r="F2934" i="2"/>
  <c r="E2934" i="2"/>
  <c r="R2933" i="2"/>
  <c r="Q2933" i="2"/>
  <c r="J2933" i="2"/>
  <c r="F2933" i="2"/>
  <c r="E2933" i="2"/>
  <c r="Q2932" i="2"/>
  <c r="R2932" i="2" s="1"/>
  <c r="J2932" i="2"/>
  <c r="F2932" i="2"/>
  <c r="E2932" i="2"/>
  <c r="Q2931" i="2"/>
  <c r="R2931" i="2" s="1"/>
  <c r="J2931" i="2"/>
  <c r="F2931" i="2"/>
  <c r="G2931" i="2" s="1"/>
  <c r="E2931" i="2"/>
  <c r="Q2930" i="2"/>
  <c r="J2930" i="2"/>
  <c r="F2930" i="2"/>
  <c r="E2930" i="2"/>
  <c r="G2930" i="2" s="1"/>
  <c r="J2929" i="2"/>
  <c r="F2929" i="2"/>
  <c r="E2929" i="2"/>
  <c r="J2928" i="2"/>
  <c r="G2928" i="2"/>
  <c r="F2928" i="2"/>
  <c r="E2928" i="2"/>
  <c r="Q2927" i="2"/>
  <c r="R2927" i="2" s="1"/>
  <c r="J2927" i="2"/>
  <c r="F2927" i="2"/>
  <c r="E2927" i="2"/>
  <c r="Q2926" i="2"/>
  <c r="J2926" i="2"/>
  <c r="F2926" i="2"/>
  <c r="E2926" i="2"/>
  <c r="G2926" i="2" s="1"/>
  <c r="J2925" i="2"/>
  <c r="F2925" i="2"/>
  <c r="E2925" i="2"/>
  <c r="G2925" i="2" s="1"/>
  <c r="J2924" i="2"/>
  <c r="F2924" i="2"/>
  <c r="G2924" i="2" s="1"/>
  <c r="E2924" i="2"/>
  <c r="J2923" i="2"/>
  <c r="F2923" i="2"/>
  <c r="E2923" i="2"/>
  <c r="J2922" i="2"/>
  <c r="F2922" i="2"/>
  <c r="E2922" i="2"/>
  <c r="J2921" i="2"/>
  <c r="F2921" i="2"/>
  <c r="G2921" i="2" s="1"/>
  <c r="E2921" i="2"/>
  <c r="Q2920" i="2"/>
  <c r="R2920" i="2" s="1"/>
  <c r="J2920" i="2"/>
  <c r="F2920" i="2"/>
  <c r="E2920" i="2"/>
  <c r="J2919" i="2"/>
  <c r="F2919" i="2"/>
  <c r="E2919" i="2"/>
  <c r="G2919" i="2" s="1"/>
  <c r="J2918" i="2"/>
  <c r="F2918" i="2"/>
  <c r="E2918" i="2"/>
  <c r="G2918" i="2" s="1"/>
  <c r="J2917" i="2"/>
  <c r="F2917" i="2"/>
  <c r="E2917" i="2"/>
  <c r="G2917" i="2" s="1"/>
  <c r="J2916" i="2"/>
  <c r="F2916" i="2"/>
  <c r="E2916" i="2"/>
  <c r="G2916" i="2" s="1"/>
  <c r="Q2915" i="2"/>
  <c r="J2915" i="2"/>
  <c r="F2915" i="2"/>
  <c r="E2915" i="2"/>
  <c r="J2914" i="2"/>
  <c r="G2914" i="2"/>
  <c r="F2914" i="2"/>
  <c r="E2914" i="2"/>
  <c r="Q2913" i="2"/>
  <c r="R2913" i="2" s="1"/>
  <c r="J2913" i="2"/>
  <c r="F2913" i="2"/>
  <c r="E2913" i="2"/>
  <c r="G2913" i="2" s="1"/>
  <c r="J2912" i="2"/>
  <c r="F2912" i="2"/>
  <c r="G2912" i="2" s="1"/>
  <c r="E2912" i="2"/>
  <c r="Q2911" i="2"/>
  <c r="R2911" i="2" s="1"/>
  <c r="J2911" i="2"/>
  <c r="F2911" i="2"/>
  <c r="E2911" i="2"/>
  <c r="G2911" i="2" s="1"/>
  <c r="Q2910" i="2"/>
  <c r="J2910" i="2"/>
  <c r="F2910" i="2"/>
  <c r="E2910" i="2"/>
  <c r="G2910" i="2" s="1"/>
  <c r="Q2909" i="2"/>
  <c r="R2909" i="2" s="1"/>
  <c r="J2909" i="2"/>
  <c r="F2909" i="2"/>
  <c r="E2909" i="2"/>
  <c r="G2909" i="2" s="1"/>
  <c r="Q2908" i="2"/>
  <c r="J2908" i="2"/>
  <c r="F2908" i="2"/>
  <c r="E2908" i="2"/>
  <c r="G2908" i="2" s="1"/>
  <c r="Q2907" i="2"/>
  <c r="R2907" i="2" s="1"/>
  <c r="J2907" i="2"/>
  <c r="F2907" i="2"/>
  <c r="E2907" i="2"/>
  <c r="J2906" i="2"/>
  <c r="F2906" i="2"/>
  <c r="E2906" i="2"/>
  <c r="G2906" i="2" s="1"/>
  <c r="J2905" i="2"/>
  <c r="F2905" i="2"/>
  <c r="E2905" i="2"/>
  <c r="Q2904" i="2"/>
  <c r="J2904" i="2"/>
  <c r="G2904" i="2"/>
  <c r="F2904" i="2"/>
  <c r="E2904" i="2"/>
  <c r="Q2903" i="2"/>
  <c r="J2903" i="2"/>
  <c r="F2903" i="2"/>
  <c r="E2903" i="2"/>
  <c r="G2903" i="2" s="1"/>
  <c r="Q2902" i="2"/>
  <c r="R2902" i="2" s="1"/>
  <c r="J2902" i="2"/>
  <c r="F2902" i="2"/>
  <c r="E2902" i="2"/>
  <c r="Q2901" i="2"/>
  <c r="R2901" i="2" s="1"/>
  <c r="J2901" i="2"/>
  <c r="F2901" i="2"/>
  <c r="E2901" i="2"/>
  <c r="G2901" i="2" s="1"/>
  <c r="R2900" i="2"/>
  <c r="Q2900" i="2"/>
  <c r="J2900" i="2"/>
  <c r="F2900" i="2"/>
  <c r="G2900" i="2" s="1"/>
  <c r="E2900" i="2"/>
  <c r="J2899" i="2"/>
  <c r="F2899" i="2"/>
  <c r="E2899" i="2"/>
  <c r="J2898" i="2"/>
  <c r="F2898" i="2"/>
  <c r="E2898" i="2"/>
  <c r="J2897" i="2"/>
  <c r="G2897" i="2"/>
  <c r="F2897" i="2"/>
  <c r="E2897" i="2"/>
  <c r="Q2896" i="2"/>
  <c r="R2896" i="2" s="1"/>
  <c r="J2896" i="2"/>
  <c r="F2896" i="2"/>
  <c r="E2896" i="2"/>
  <c r="G2896" i="2" s="1"/>
  <c r="Q2895" i="2"/>
  <c r="J2895" i="2"/>
  <c r="F2895" i="2"/>
  <c r="E2895" i="2"/>
  <c r="G2895" i="2" s="1"/>
  <c r="J2894" i="2"/>
  <c r="F2894" i="2"/>
  <c r="E2894" i="2"/>
  <c r="G2894" i="2" s="1"/>
  <c r="Q2893" i="2"/>
  <c r="R2893" i="2" s="1"/>
  <c r="J2893" i="2"/>
  <c r="G2893" i="2"/>
  <c r="F2893" i="2"/>
  <c r="E2893" i="2"/>
  <c r="J2892" i="2"/>
  <c r="G2892" i="2"/>
  <c r="F2892" i="2"/>
  <c r="E2892" i="2"/>
  <c r="J2891" i="2"/>
  <c r="F2891" i="2"/>
  <c r="E2891" i="2"/>
  <c r="Q2890" i="2"/>
  <c r="J2890" i="2"/>
  <c r="F2890" i="2"/>
  <c r="E2890" i="2"/>
  <c r="J2889" i="2"/>
  <c r="G2889" i="2"/>
  <c r="F2889" i="2"/>
  <c r="E2889" i="2"/>
  <c r="R2888" i="2"/>
  <c r="Q2888" i="2"/>
  <c r="J2888" i="2"/>
  <c r="F2888" i="2"/>
  <c r="E2888" i="2"/>
  <c r="G2888" i="2" s="1"/>
  <c r="J2887" i="2"/>
  <c r="F2887" i="2"/>
  <c r="E2887" i="2"/>
  <c r="J2886" i="2"/>
  <c r="F2886" i="2"/>
  <c r="E2886" i="2"/>
  <c r="G2886" i="2" s="1"/>
  <c r="J2885" i="2"/>
  <c r="G2885" i="2"/>
  <c r="F2885" i="2"/>
  <c r="E2885" i="2"/>
  <c r="J2884" i="2"/>
  <c r="G2884" i="2"/>
  <c r="F2884" i="2"/>
  <c r="E2884" i="2"/>
  <c r="Q2883" i="2"/>
  <c r="J2883" i="2"/>
  <c r="F2883" i="2"/>
  <c r="E2883" i="2"/>
  <c r="Q2882" i="2"/>
  <c r="J2882" i="2"/>
  <c r="F2882" i="2"/>
  <c r="E2882" i="2"/>
  <c r="G2882" i="2" s="1"/>
  <c r="Q2881" i="2"/>
  <c r="R2881" i="2" s="1"/>
  <c r="J2881" i="2"/>
  <c r="F2881" i="2"/>
  <c r="E2881" i="2"/>
  <c r="G2881" i="2" s="1"/>
  <c r="J2880" i="2"/>
  <c r="G2880" i="2"/>
  <c r="F2880" i="2"/>
  <c r="E2880" i="2"/>
  <c r="J2879" i="2"/>
  <c r="F2879" i="2"/>
  <c r="E2879" i="2"/>
  <c r="J2878" i="2"/>
  <c r="F2878" i="2"/>
  <c r="E2878" i="2"/>
  <c r="J2877" i="2"/>
  <c r="F2877" i="2"/>
  <c r="E2877" i="2"/>
  <c r="G2877" i="2" s="1"/>
  <c r="P2876" i="2"/>
  <c r="N2876" i="2"/>
  <c r="O2876" i="2" s="1"/>
  <c r="M2876" i="2"/>
  <c r="Q2873" i="2" s="1"/>
  <c r="J2875" i="2"/>
  <c r="J2876" i="2" s="1"/>
  <c r="F2875" i="2"/>
  <c r="E2875" i="2"/>
  <c r="J2874" i="2"/>
  <c r="F2874" i="2"/>
  <c r="E2874" i="2"/>
  <c r="G2874" i="2" s="1"/>
  <c r="J2873" i="2"/>
  <c r="R2873" i="2" s="1"/>
  <c r="F2873" i="2"/>
  <c r="E2873" i="2"/>
  <c r="J2872" i="2"/>
  <c r="F2872" i="2"/>
  <c r="E2872" i="2"/>
  <c r="J2871" i="2"/>
  <c r="F2871" i="2"/>
  <c r="E2871" i="2"/>
  <c r="J2870" i="2"/>
  <c r="F2870" i="2"/>
  <c r="E2870" i="2"/>
  <c r="J2869" i="2"/>
  <c r="F2869" i="2"/>
  <c r="E2869" i="2"/>
  <c r="J2868" i="2"/>
  <c r="F2868" i="2"/>
  <c r="E2868" i="2"/>
  <c r="J2867" i="2"/>
  <c r="F2867" i="2"/>
  <c r="G2867" i="2" s="1"/>
  <c r="E2867" i="2"/>
  <c r="J2866" i="2"/>
  <c r="G2866" i="2"/>
  <c r="F2866" i="2"/>
  <c r="E2866" i="2"/>
  <c r="J2865" i="2"/>
  <c r="F2865" i="2"/>
  <c r="E2865" i="2"/>
  <c r="J2864" i="2"/>
  <c r="F2864" i="2"/>
  <c r="E2864" i="2"/>
  <c r="G2864" i="2" s="1"/>
  <c r="J2863" i="2"/>
  <c r="F2863" i="2"/>
  <c r="G2863" i="2" s="1"/>
  <c r="E2863" i="2"/>
  <c r="J2862" i="2"/>
  <c r="G2862" i="2"/>
  <c r="F2862" i="2"/>
  <c r="E2862" i="2"/>
  <c r="J2861" i="2"/>
  <c r="F2861" i="2"/>
  <c r="E2861" i="2"/>
  <c r="J2860" i="2"/>
  <c r="F2860" i="2"/>
  <c r="E2860" i="2"/>
  <c r="J2859" i="2"/>
  <c r="F2859" i="2"/>
  <c r="E2859" i="2"/>
  <c r="J2858" i="2"/>
  <c r="F2858" i="2"/>
  <c r="E2858" i="2"/>
  <c r="G2858" i="2" s="1"/>
  <c r="J2857" i="2"/>
  <c r="F2857" i="2"/>
  <c r="E2857" i="2"/>
  <c r="G2857" i="2" s="1"/>
  <c r="J2856" i="2"/>
  <c r="F2856" i="2"/>
  <c r="E2856" i="2"/>
  <c r="J2855" i="2"/>
  <c r="F2855" i="2"/>
  <c r="E2855" i="2"/>
  <c r="J2854" i="2"/>
  <c r="F2854" i="2"/>
  <c r="E2854" i="2"/>
  <c r="G2854" i="2" s="1"/>
  <c r="J2853" i="2"/>
  <c r="F2853" i="2"/>
  <c r="E2853" i="2"/>
  <c r="G2853" i="2" s="1"/>
  <c r="J2852" i="2"/>
  <c r="F2852" i="2"/>
  <c r="E2852" i="2"/>
  <c r="G2852" i="2" s="1"/>
  <c r="Q2851" i="2"/>
  <c r="R2851" i="2" s="1"/>
  <c r="J2851" i="2"/>
  <c r="F2851" i="2"/>
  <c r="G2851" i="2" s="1"/>
  <c r="E2851" i="2"/>
  <c r="J2850" i="2"/>
  <c r="G2850" i="2"/>
  <c r="F2850" i="2"/>
  <c r="E2850" i="2"/>
  <c r="J2849" i="2"/>
  <c r="F2849" i="2"/>
  <c r="E2849" i="2"/>
  <c r="J2848" i="2"/>
  <c r="F2848" i="2"/>
  <c r="E2848" i="2"/>
  <c r="G2848" i="2" s="1"/>
  <c r="Q2847" i="2"/>
  <c r="J2847" i="2"/>
  <c r="F2847" i="2"/>
  <c r="E2847" i="2"/>
  <c r="J2846" i="2"/>
  <c r="F2846" i="2"/>
  <c r="E2846" i="2"/>
  <c r="G2846" i="2" s="1"/>
  <c r="J2845" i="2"/>
  <c r="F2845" i="2"/>
  <c r="E2845" i="2"/>
  <c r="J2844" i="2"/>
  <c r="F2844" i="2"/>
  <c r="E2844" i="2"/>
  <c r="Q2843" i="2"/>
  <c r="J2843" i="2"/>
  <c r="F2843" i="2"/>
  <c r="E2843" i="2"/>
  <c r="G2843" i="2" s="1"/>
  <c r="J2842" i="2"/>
  <c r="G2842" i="2"/>
  <c r="F2842" i="2"/>
  <c r="E2842" i="2"/>
  <c r="J2841" i="2"/>
  <c r="F2841" i="2"/>
  <c r="E2841" i="2"/>
  <c r="J2840" i="2"/>
  <c r="F2840" i="2"/>
  <c r="E2840" i="2"/>
  <c r="G2840" i="2" s="1"/>
  <c r="Q2839" i="2"/>
  <c r="R2839" i="2" s="1"/>
  <c r="J2839" i="2"/>
  <c r="F2839" i="2"/>
  <c r="E2839" i="2"/>
  <c r="J2838" i="2"/>
  <c r="G2838" i="2"/>
  <c r="F2838" i="2"/>
  <c r="E2838" i="2"/>
  <c r="J2837" i="2"/>
  <c r="F2837" i="2"/>
  <c r="E2837" i="2"/>
  <c r="G2837" i="2" s="1"/>
  <c r="J2836" i="2"/>
  <c r="F2836" i="2"/>
  <c r="E2836" i="2"/>
  <c r="G2836" i="2" s="1"/>
  <c r="Q2835" i="2"/>
  <c r="J2835" i="2"/>
  <c r="F2835" i="2"/>
  <c r="E2835" i="2"/>
  <c r="J2834" i="2"/>
  <c r="F2834" i="2"/>
  <c r="E2834" i="2"/>
  <c r="G2834" i="2" s="1"/>
  <c r="J2833" i="2"/>
  <c r="F2833" i="2"/>
  <c r="E2833" i="2"/>
  <c r="J2832" i="2"/>
  <c r="F2832" i="2"/>
  <c r="E2832" i="2"/>
  <c r="G2832" i="2" s="1"/>
  <c r="Q2831" i="2"/>
  <c r="J2831" i="2"/>
  <c r="F2831" i="2"/>
  <c r="E2831" i="2"/>
  <c r="G2831" i="2" s="1"/>
  <c r="J2830" i="2"/>
  <c r="F2830" i="2"/>
  <c r="E2830" i="2"/>
  <c r="J2829" i="2"/>
  <c r="F2829" i="2"/>
  <c r="E2829" i="2"/>
  <c r="J2828" i="2"/>
  <c r="F2828" i="2"/>
  <c r="E2828" i="2"/>
  <c r="Q2827" i="2"/>
  <c r="R2827" i="2" s="1"/>
  <c r="J2827" i="2"/>
  <c r="F2827" i="2"/>
  <c r="E2827" i="2"/>
  <c r="J2826" i="2"/>
  <c r="G2826" i="2"/>
  <c r="F2826" i="2"/>
  <c r="E2826" i="2"/>
  <c r="J2825" i="2"/>
  <c r="F2825" i="2"/>
  <c r="E2825" i="2"/>
  <c r="J2824" i="2"/>
  <c r="F2824" i="2"/>
  <c r="E2824" i="2"/>
  <c r="Q2823" i="2"/>
  <c r="R2823" i="2" s="1"/>
  <c r="J2823" i="2"/>
  <c r="F2823" i="2"/>
  <c r="E2823" i="2"/>
  <c r="J2822" i="2"/>
  <c r="G2822" i="2"/>
  <c r="F2822" i="2"/>
  <c r="E2822" i="2"/>
  <c r="J2821" i="2"/>
  <c r="F2821" i="2"/>
  <c r="E2821" i="2"/>
  <c r="G2821" i="2" s="1"/>
  <c r="J2820" i="2"/>
  <c r="F2820" i="2"/>
  <c r="E2820" i="2"/>
  <c r="Q2819" i="2"/>
  <c r="R2819" i="2" s="1"/>
  <c r="J2819" i="2"/>
  <c r="F2819" i="2"/>
  <c r="E2819" i="2"/>
  <c r="J2818" i="2"/>
  <c r="F2818" i="2"/>
  <c r="E2818" i="2"/>
  <c r="G2818" i="2" s="1"/>
  <c r="J2817" i="2"/>
  <c r="F2817" i="2"/>
  <c r="E2817" i="2"/>
  <c r="J2816" i="2"/>
  <c r="F2816" i="2"/>
  <c r="E2816" i="2"/>
  <c r="Q2815" i="2"/>
  <c r="J2815" i="2"/>
  <c r="F2815" i="2"/>
  <c r="E2815" i="2"/>
  <c r="J2814" i="2"/>
  <c r="F2814" i="2"/>
  <c r="E2814" i="2"/>
  <c r="G2814" i="2" s="1"/>
  <c r="J2813" i="2"/>
  <c r="F2813" i="2"/>
  <c r="E2813" i="2"/>
  <c r="G2813" i="2" s="1"/>
  <c r="J2812" i="2"/>
  <c r="F2812" i="2"/>
  <c r="E2812" i="2"/>
  <c r="Q2811" i="2"/>
  <c r="J2811" i="2"/>
  <c r="F2811" i="2"/>
  <c r="E2811" i="2"/>
  <c r="J2810" i="2"/>
  <c r="G2810" i="2"/>
  <c r="F2810" i="2"/>
  <c r="E2810" i="2"/>
  <c r="J2809" i="2"/>
  <c r="F2809" i="2"/>
  <c r="E2809" i="2"/>
  <c r="J2808" i="2"/>
  <c r="F2808" i="2"/>
  <c r="E2808" i="2"/>
  <c r="Q2807" i="2"/>
  <c r="R2807" i="2" s="1"/>
  <c r="J2807" i="2"/>
  <c r="F2807" i="2"/>
  <c r="E2807" i="2"/>
  <c r="J2806" i="2"/>
  <c r="F2806" i="2"/>
  <c r="E2806" i="2"/>
  <c r="J2805" i="2"/>
  <c r="F2805" i="2"/>
  <c r="E2805" i="2"/>
  <c r="G2805" i="2" s="1"/>
  <c r="J2804" i="2"/>
  <c r="F2804" i="2"/>
  <c r="E2804" i="2"/>
  <c r="Q2803" i="2"/>
  <c r="J2803" i="2"/>
  <c r="F2803" i="2"/>
  <c r="E2803" i="2"/>
  <c r="P2802" i="2"/>
  <c r="O2802" i="2"/>
  <c r="M2802" i="2"/>
  <c r="Q2801" i="2" s="1"/>
  <c r="J2801" i="2"/>
  <c r="F2801" i="2"/>
  <c r="E2801" i="2"/>
  <c r="J2800" i="2"/>
  <c r="F2800" i="2"/>
  <c r="E2800" i="2"/>
  <c r="G2800" i="2" s="1"/>
  <c r="Q2799" i="2"/>
  <c r="J2799" i="2"/>
  <c r="F2799" i="2"/>
  <c r="E2799" i="2"/>
  <c r="J2798" i="2"/>
  <c r="F2798" i="2"/>
  <c r="E2798" i="2"/>
  <c r="G2798" i="2" s="1"/>
  <c r="J2797" i="2"/>
  <c r="F2797" i="2"/>
  <c r="E2797" i="2"/>
  <c r="G2797" i="2" s="1"/>
  <c r="J2796" i="2"/>
  <c r="F2796" i="2"/>
  <c r="E2796" i="2"/>
  <c r="Q2795" i="2"/>
  <c r="J2795" i="2"/>
  <c r="F2795" i="2"/>
  <c r="E2795" i="2"/>
  <c r="J2794" i="2"/>
  <c r="G2794" i="2"/>
  <c r="F2794" i="2"/>
  <c r="E2794" i="2"/>
  <c r="J2793" i="2"/>
  <c r="F2793" i="2"/>
  <c r="E2793" i="2"/>
  <c r="J2792" i="2"/>
  <c r="F2792" i="2"/>
  <c r="E2792" i="2"/>
  <c r="G2792" i="2" s="1"/>
  <c r="Q2791" i="2"/>
  <c r="R2791" i="2" s="1"/>
  <c r="J2791" i="2"/>
  <c r="F2791" i="2"/>
  <c r="E2791" i="2"/>
  <c r="J2790" i="2"/>
  <c r="F2790" i="2"/>
  <c r="E2790" i="2"/>
  <c r="G2790" i="2" s="1"/>
  <c r="J2789" i="2"/>
  <c r="F2789" i="2"/>
  <c r="E2789" i="2"/>
  <c r="G2789" i="2" s="1"/>
  <c r="J2788" i="2"/>
  <c r="F2788" i="2"/>
  <c r="E2788" i="2"/>
  <c r="G2788" i="2" s="1"/>
  <c r="Q2787" i="2"/>
  <c r="J2787" i="2"/>
  <c r="F2787" i="2"/>
  <c r="E2787" i="2"/>
  <c r="Q2786" i="2"/>
  <c r="R2786" i="2" s="1"/>
  <c r="J2786" i="2"/>
  <c r="F2786" i="2"/>
  <c r="E2786" i="2"/>
  <c r="G2786" i="2" s="1"/>
  <c r="J2785" i="2"/>
  <c r="F2785" i="2"/>
  <c r="E2785" i="2"/>
  <c r="G2785" i="2" s="1"/>
  <c r="J2784" i="2"/>
  <c r="F2784" i="2"/>
  <c r="E2784" i="2"/>
  <c r="Q2783" i="2"/>
  <c r="J2783" i="2"/>
  <c r="F2783" i="2"/>
  <c r="E2783" i="2"/>
  <c r="Q2782" i="2"/>
  <c r="R2782" i="2" s="1"/>
  <c r="J2782" i="2"/>
  <c r="F2782" i="2"/>
  <c r="E2782" i="2"/>
  <c r="G2782" i="2" s="1"/>
  <c r="Q2781" i="2"/>
  <c r="J2781" i="2"/>
  <c r="F2781" i="2"/>
  <c r="E2781" i="2"/>
  <c r="G2781" i="2" s="1"/>
  <c r="J2780" i="2"/>
  <c r="F2780" i="2"/>
  <c r="E2780" i="2"/>
  <c r="Q2779" i="2"/>
  <c r="R2779" i="2" s="1"/>
  <c r="J2779" i="2"/>
  <c r="F2779" i="2"/>
  <c r="E2779" i="2"/>
  <c r="R2778" i="2"/>
  <c r="Q2778" i="2"/>
  <c r="J2778" i="2"/>
  <c r="F2778" i="2"/>
  <c r="G2778" i="2" s="1"/>
  <c r="E2778" i="2"/>
  <c r="Q2777" i="2"/>
  <c r="J2777" i="2"/>
  <c r="R2777" i="2" s="1"/>
  <c r="F2777" i="2"/>
  <c r="E2777" i="2"/>
  <c r="Q2776" i="2"/>
  <c r="J2776" i="2"/>
  <c r="R2776" i="2" s="1"/>
  <c r="F2776" i="2"/>
  <c r="E2776" i="2"/>
  <c r="Q2775" i="2"/>
  <c r="J2775" i="2"/>
  <c r="F2775" i="2"/>
  <c r="E2775" i="2"/>
  <c r="Q2774" i="2"/>
  <c r="R2774" i="2" s="1"/>
  <c r="J2774" i="2"/>
  <c r="F2774" i="2"/>
  <c r="E2774" i="2"/>
  <c r="G2774" i="2" s="1"/>
  <c r="Q2773" i="2"/>
  <c r="J2773" i="2"/>
  <c r="F2773" i="2"/>
  <c r="E2773" i="2"/>
  <c r="Q2772" i="2"/>
  <c r="J2772" i="2"/>
  <c r="F2772" i="2"/>
  <c r="E2772" i="2"/>
  <c r="Q2771" i="2"/>
  <c r="R2771" i="2" s="1"/>
  <c r="J2771" i="2"/>
  <c r="F2771" i="2"/>
  <c r="E2771" i="2"/>
  <c r="R2770" i="2"/>
  <c r="Q2770" i="2"/>
  <c r="J2770" i="2"/>
  <c r="F2770" i="2"/>
  <c r="G2770" i="2" s="1"/>
  <c r="E2770" i="2"/>
  <c r="Q2769" i="2"/>
  <c r="J2769" i="2"/>
  <c r="F2769" i="2"/>
  <c r="E2769" i="2"/>
  <c r="Q2768" i="2"/>
  <c r="J2768" i="2"/>
  <c r="R2768" i="2" s="1"/>
  <c r="F2768" i="2"/>
  <c r="E2768" i="2"/>
  <c r="Q2767" i="2"/>
  <c r="R2767" i="2" s="1"/>
  <c r="J2767" i="2"/>
  <c r="F2767" i="2"/>
  <c r="E2767" i="2"/>
  <c r="Q2766" i="2"/>
  <c r="R2766" i="2" s="1"/>
  <c r="J2766" i="2"/>
  <c r="F2766" i="2"/>
  <c r="E2766" i="2"/>
  <c r="G2766" i="2" s="1"/>
  <c r="R2765" i="2"/>
  <c r="Q2765" i="2"/>
  <c r="J2765" i="2"/>
  <c r="F2765" i="2"/>
  <c r="E2765" i="2"/>
  <c r="Q2764" i="2"/>
  <c r="J2764" i="2"/>
  <c r="R2764" i="2" s="1"/>
  <c r="F2764" i="2"/>
  <c r="E2764" i="2"/>
  <c r="P2763" i="2"/>
  <c r="M2763" i="2"/>
  <c r="Q2723" i="2" s="1"/>
  <c r="J2763" i="2"/>
  <c r="J2762" i="2"/>
  <c r="F2762" i="2"/>
  <c r="E2762" i="2"/>
  <c r="G2762" i="2" s="1"/>
  <c r="J2761" i="2"/>
  <c r="F2761" i="2"/>
  <c r="E2761" i="2"/>
  <c r="J2760" i="2"/>
  <c r="F2760" i="2"/>
  <c r="E2760" i="2"/>
  <c r="J2759" i="2"/>
  <c r="F2759" i="2"/>
  <c r="E2759" i="2"/>
  <c r="G2759" i="2" s="1"/>
  <c r="J2758" i="2"/>
  <c r="F2758" i="2"/>
  <c r="E2758" i="2"/>
  <c r="G2758" i="2" s="1"/>
  <c r="J2757" i="2"/>
  <c r="F2757" i="2"/>
  <c r="E2757" i="2"/>
  <c r="J2756" i="2"/>
  <c r="F2756" i="2"/>
  <c r="E2756" i="2"/>
  <c r="J2755" i="2"/>
  <c r="F2755" i="2"/>
  <c r="E2755" i="2"/>
  <c r="J2754" i="2"/>
  <c r="F2754" i="2"/>
  <c r="G2754" i="2" s="1"/>
  <c r="E2754" i="2"/>
  <c r="J2753" i="2"/>
  <c r="F2753" i="2"/>
  <c r="E2753" i="2"/>
  <c r="G2753" i="2" s="1"/>
  <c r="J2752" i="2"/>
  <c r="F2752" i="2"/>
  <c r="E2752" i="2"/>
  <c r="J2751" i="2"/>
  <c r="F2751" i="2"/>
  <c r="E2751" i="2"/>
  <c r="J2750" i="2"/>
  <c r="F2750" i="2"/>
  <c r="E2750" i="2"/>
  <c r="G2750" i="2" s="1"/>
  <c r="J2749" i="2"/>
  <c r="F2749" i="2"/>
  <c r="E2749" i="2"/>
  <c r="J2748" i="2"/>
  <c r="F2748" i="2"/>
  <c r="E2748" i="2"/>
  <c r="G2748" i="2" s="1"/>
  <c r="J2747" i="2"/>
  <c r="F2747" i="2"/>
  <c r="E2747" i="2"/>
  <c r="J2746" i="2"/>
  <c r="F2746" i="2"/>
  <c r="G2746" i="2" s="1"/>
  <c r="E2746" i="2"/>
  <c r="J2745" i="2"/>
  <c r="F2745" i="2"/>
  <c r="E2745" i="2"/>
  <c r="J2744" i="2"/>
  <c r="F2744" i="2"/>
  <c r="E2744" i="2"/>
  <c r="Q2743" i="2"/>
  <c r="R2743" i="2" s="1"/>
  <c r="J2743" i="2"/>
  <c r="F2743" i="2"/>
  <c r="E2743" i="2"/>
  <c r="J2742" i="2"/>
  <c r="G2742" i="2"/>
  <c r="F2742" i="2"/>
  <c r="E2742" i="2"/>
  <c r="J2741" i="2"/>
  <c r="F2741" i="2"/>
  <c r="E2741" i="2"/>
  <c r="G2741" i="2" s="1"/>
  <c r="J2740" i="2"/>
  <c r="F2740" i="2"/>
  <c r="E2740" i="2"/>
  <c r="G2740" i="2" s="1"/>
  <c r="Q2739" i="2"/>
  <c r="J2739" i="2"/>
  <c r="F2739" i="2"/>
  <c r="E2739" i="2"/>
  <c r="J2738" i="2"/>
  <c r="F2738" i="2"/>
  <c r="G2738" i="2" s="1"/>
  <c r="E2738" i="2"/>
  <c r="J2737" i="2"/>
  <c r="F2737" i="2"/>
  <c r="G2737" i="2" s="1"/>
  <c r="E2737" i="2"/>
  <c r="J2736" i="2"/>
  <c r="F2736" i="2"/>
  <c r="E2736" i="2"/>
  <c r="J2735" i="2"/>
  <c r="F2735" i="2"/>
  <c r="E2735" i="2"/>
  <c r="Q2734" i="2"/>
  <c r="R2734" i="2" s="1"/>
  <c r="J2734" i="2"/>
  <c r="F2734" i="2"/>
  <c r="E2734" i="2"/>
  <c r="J2733" i="2"/>
  <c r="F2733" i="2"/>
  <c r="E2733" i="2"/>
  <c r="J2732" i="2"/>
  <c r="F2732" i="2"/>
  <c r="E2732" i="2"/>
  <c r="J2731" i="2"/>
  <c r="F2731" i="2"/>
  <c r="E2731" i="2"/>
  <c r="J2730" i="2"/>
  <c r="G2730" i="2"/>
  <c r="F2730" i="2"/>
  <c r="E2730" i="2"/>
  <c r="J2729" i="2"/>
  <c r="F2729" i="2"/>
  <c r="E2729" i="2"/>
  <c r="J2728" i="2"/>
  <c r="F2728" i="2"/>
  <c r="E2728" i="2"/>
  <c r="Q2727" i="2"/>
  <c r="J2727" i="2"/>
  <c r="F2727" i="2"/>
  <c r="E2727" i="2"/>
  <c r="G2727" i="2" s="1"/>
  <c r="J2726" i="2"/>
  <c r="F2726" i="2"/>
  <c r="E2726" i="2"/>
  <c r="J2725" i="2"/>
  <c r="F2725" i="2"/>
  <c r="E2725" i="2"/>
  <c r="J2724" i="2"/>
  <c r="F2724" i="2"/>
  <c r="E2724" i="2"/>
  <c r="J2723" i="2"/>
  <c r="F2723" i="2"/>
  <c r="E2723" i="2"/>
  <c r="P2722" i="2"/>
  <c r="N2722" i="2"/>
  <c r="M2722" i="2"/>
  <c r="Q2699" i="2" s="1"/>
  <c r="R2699" i="2" s="1"/>
  <c r="J2721" i="2"/>
  <c r="J2722" i="2" s="1"/>
  <c r="F2721" i="2"/>
  <c r="E2721" i="2"/>
  <c r="G2721" i="2" s="1"/>
  <c r="J2720" i="2"/>
  <c r="F2720" i="2"/>
  <c r="G2720" i="2" s="1"/>
  <c r="E2720" i="2"/>
  <c r="J2719" i="2"/>
  <c r="F2719" i="2"/>
  <c r="E2719" i="2"/>
  <c r="J2718" i="2"/>
  <c r="G2718" i="2"/>
  <c r="F2718" i="2"/>
  <c r="E2718" i="2"/>
  <c r="J2717" i="2"/>
  <c r="F2717" i="2"/>
  <c r="E2717" i="2"/>
  <c r="J2716" i="2"/>
  <c r="F2716" i="2"/>
  <c r="E2716" i="2"/>
  <c r="J2715" i="2"/>
  <c r="F2715" i="2"/>
  <c r="G2715" i="2" s="1"/>
  <c r="E2715" i="2"/>
  <c r="J2714" i="2"/>
  <c r="G2714" i="2"/>
  <c r="F2714" i="2"/>
  <c r="E2714" i="2"/>
  <c r="J2713" i="2"/>
  <c r="F2713" i="2"/>
  <c r="E2713" i="2"/>
  <c r="J2712" i="2"/>
  <c r="F2712" i="2"/>
  <c r="E2712" i="2"/>
  <c r="J2711" i="2"/>
  <c r="F2711" i="2"/>
  <c r="G2711" i="2" s="1"/>
  <c r="E2711" i="2"/>
  <c r="J2710" i="2"/>
  <c r="F2710" i="2"/>
  <c r="E2710" i="2"/>
  <c r="G2710" i="2" s="1"/>
  <c r="J2709" i="2"/>
  <c r="F2709" i="2"/>
  <c r="E2709" i="2"/>
  <c r="G2709" i="2" s="1"/>
  <c r="J2708" i="2"/>
  <c r="F2708" i="2"/>
  <c r="E2708" i="2"/>
  <c r="Q2707" i="2"/>
  <c r="J2707" i="2"/>
  <c r="F2707" i="2"/>
  <c r="G2707" i="2" s="1"/>
  <c r="E2707" i="2"/>
  <c r="J2706" i="2"/>
  <c r="G2706" i="2"/>
  <c r="F2706" i="2"/>
  <c r="E2706" i="2"/>
  <c r="J2705" i="2"/>
  <c r="F2705" i="2"/>
  <c r="E2705" i="2"/>
  <c r="J2704" i="2"/>
  <c r="F2704" i="2"/>
  <c r="E2704" i="2"/>
  <c r="J2703" i="2"/>
  <c r="F2703" i="2"/>
  <c r="E2703" i="2"/>
  <c r="J2702" i="2"/>
  <c r="F2702" i="2"/>
  <c r="E2702" i="2"/>
  <c r="G2702" i="2" s="1"/>
  <c r="J2701" i="2"/>
  <c r="F2701" i="2"/>
  <c r="E2701" i="2"/>
  <c r="J2700" i="2"/>
  <c r="F2700" i="2"/>
  <c r="G2700" i="2" s="1"/>
  <c r="E2700" i="2"/>
  <c r="J2699" i="2"/>
  <c r="F2699" i="2"/>
  <c r="E2699" i="2"/>
  <c r="J2698" i="2"/>
  <c r="G2698" i="2"/>
  <c r="F2698" i="2"/>
  <c r="E2698" i="2"/>
  <c r="J2697" i="2"/>
  <c r="F2697" i="2"/>
  <c r="E2697" i="2"/>
  <c r="J2696" i="2"/>
  <c r="F2696" i="2"/>
  <c r="E2696" i="2"/>
  <c r="J2695" i="2"/>
  <c r="F2695" i="2"/>
  <c r="G2695" i="2" s="1"/>
  <c r="E2695" i="2"/>
  <c r="J2694" i="2"/>
  <c r="G2694" i="2"/>
  <c r="F2694" i="2"/>
  <c r="E2694" i="2"/>
  <c r="J2693" i="2"/>
  <c r="F2693" i="2"/>
  <c r="E2693" i="2"/>
  <c r="G2693" i="2" s="1"/>
  <c r="J2692" i="2"/>
  <c r="F2692" i="2"/>
  <c r="E2692" i="2"/>
  <c r="Q2691" i="2"/>
  <c r="R2691" i="2" s="1"/>
  <c r="J2691" i="2"/>
  <c r="F2691" i="2"/>
  <c r="E2691" i="2"/>
  <c r="J2690" i="2"/>
  <c r="F2690" i="2"/>
  <c r="E2690" i="2"/>
  <c r="G2690" i="2" s="1"/>
  <c r="J2689" i="2"/>
  <c r="F2689" i="2"/>
  <c r="E2689" i="2"/>
  <c r="J2688" i="2"/>
  <c r="F2688" i="2"/>
  <c r="G2688" i="2" s="1"/>
  <c r="E2688" i="2"/>
  <c r="J2687" i="2"/>
  <c r="F2687" i="2"/>
  <c r="G2687" i="2" s="1"/>
  <c r="E2687" i="2"/>
  <c r="J2686" i="2"/>
  <c r="F2686" i="2"/>
  <c r="G2686" i="2" s="1"/>
  <c r="E2686" i="2"/>
  <c r="J2685" i="2"/>
  <c r="F2685" i="2"/>
  <c r="E2685" i="2"/>
  <c r="J2684" i="2"/>
  <c r="F2684" i="2"/>
  <c r="E2684" i="2"/>
  <c r="J2683" i="2"/>
  <c r="F2683" i="2"/>
  <c r="G2683" i="2" s="1"/>
  <c r="E2683" i="2"/>
  <c r="J2682" i="2"/>
  <c r="F2682" i="2"/>
  <c r="E2682" i="2"/>
  <c r="G2682" i="2" s="1"/>
  <c r="J2681" i="2"/>
  <c r="F2681" i="2"/>
  <c r="E2681" i="2"/>
  <c r="Q2680" i="2"/>
  <c r="J2680" i="2"/>
  <c r="F2680" i="2"/>
  <c r="E2680" i="2"/>
  <c r="Q2679" i="2"/>
  <c r="R2679" i="2" s="1"/>
  <c r="J2679" i="2"/>
  <c r="F2679" i="2"/>
  <c r="E2679" i="2"/>
  <c r="J2678" i="2"/>
  <c r="F2678" i="2"/>
  <c r="E2678" i="2"/>
  <c r="G2678" i="2" s="1"/>
  <c r="J2677" i="2"/>
  <c r="F2677" i="2"/>
  <c r="E2677" i="2"/>
  <c r="J2676" i="2"/>
  <c r="F2676" i="2"/>
  <c r="G2676" i="2" s="1"/>
  <c r="E2676" i="2"/>
  <c r="J2675" i="2"/>
  <c r="F2675" i="2"/>
  <c r="E2675" i="2"/>
  <c r="J2674" i="2"/>
  <c r="G2674" i="2"/>
  <c r="F2674" i="2"/>
  <c r="E2674" i="2"/>
  <c r="J2673" i="2"/>
  <c r="F2673" i="2"/>
  <c r="E2673" i="2"/>
  <c r="J2672" i="2"/>
  <c r="F2672" i="2"/>
  <c r="E2672" i="2"/>
  <c r="J2671" i="2"/>
  <c r="F2671" i="2"/>
  <c r="G2671" i="2" s="1"/>
  <c r="E2671" i="2"/>
  <c r="J2670" i="2"/>
  <c r="F2670" i="2"/>
  <c r="E2670" i="2"/>
  <c r="G2670" i="2" s="1"/>
  <c r="J2669" i="2"/>
  <c r="F2669" i="2"/>
  <c r="E2669" i="2"/>
  <c r="G2669" i="2" s="1"/>
  <c r="J2668" i="2"/>
  <c r="F2668" i="2"/>
  <c r="G2668" i="2" s="1"/>
  <c r="E2668" i="2"/>
  <c r="J2667" i="2"/>
  <c r="F2667" i="2"/>
  <c r="G2667" i="2" s="1"/>
  <c r="E2667" i="2"/>
  <c r="J2666" i="2"/>
  <c r="F2666" i="2"/>
  <c r="G2666" i="2" s="1"/>
  <c r="E2666" i="2"/>
  <c r="J2665" i="2"/>
  <c r="F2665" i="2"/>
  <c r="E2665" i="2"/>
  <c r="P2664" i="2"/>
  <c r="N2664" i="2"/>
  <c r="O2664" i="2" s="1"/>
  <c r="M2664" i="2"/>
  <c r="J2663" i="2"/>
  <c r="J2664" i="2" s="1"/>
  <c r="F2663" i="2"/>
  <c r="E2663" i="2"/>
  <c r="J2662" i="2"/>
  <c r="F2662" i="2"/>
  <c r="E2662" i="2"/>
  <c r="J2661" i="2"/>
  <c r="F2661" i="2"/>
  <c r="G2661" i="2" s="1"/>
  <c r="E2661" i="2"/>
  <c r="J2660" i="2"/>
  <c r="F2660" i="2"/>
  <c r="E2660" i="2"/>
  <c r="J2659" i="2"/>
  <c r="F2659" i="2"/>
  <c r="E2659" i="2"/>
  <c r="G2659" i="2" s="1"/>
  <c r="J2658" i="2"/>
  <c r="F2658" i="2"/>
  <c r="E2658" i="2"/>
  <c r="J2657" i="2"/>
  <c r="F2657" i="2"/>
  <c r="E2657" i="2"/>
  <c r="G2657" i="2" s="1"/>
  <c r="J2656" i="2"/>
  <c r="F2656" i="2"/>
  <c r="E2656" i="2"/>
  <c r="G2656" i="2" s="1"/>
  <c r="J2655" i="2"/>
  <c r="F2655" i="2"/>
  <c r="E2655" i="2"/>
  <c r="G2655" i="2" s="1"/>
  <c r="J2654" i="2"/>
  <c r="F2654" i="2"/>
  <c r="E2654" i="2"/>
  <c r="G2654" i="2" s="1"/>
  <c r="J2653" i="2"/>
  <c r="F2653" i="2"/>
  <c r="E2653" i="2"/>
  <c r="J2652" i="2"/>
  <c r="F2652" i="2"/>
  <c r="G2652" i="2" s="1"/>
  <c r="E2652" i="2"/>
  <c r="J2651" i="2"/>
  <c r="F2651" i="2"/>
  <c r="E2651" i="2"/>
  <c r="J2650" i="2"/>
  <c r="F2650" i="2"/>
  <c r="E2650" i="2"/>
  <c r="G2650" i="2" s="1"/>
  <c r="J2649" i="2"/>
  <c r="F2649" i="2"/>
  <c r="G2649" i="2" s="1"/>
  <c r="E2649" i="2"/>
  <c r="J2648" i="2"/>
  <c r="F2648" i="2"/>
  <c r="E2648" i="2"/>
  <c r="G2648" i="2" s="1"/>
  <c r="J2647" i="2"/>
  <c r="F2647" i="2"/>
  <c r="E2647" i="2"/>
  <c r="G2647" i="2" s="1"/>
  <c r="Q2646" i="2"/>
  <c r="J2646" i="2"/>
  <c r="F2646" i="2"/>
  <c r="E2646" i="2"/>
  <c r="G2646" i="2" s="1"/>
  <c r="J2645" i="2"/>
  <c r="F2645" i="2"/>
  <c r="E2645" i="2"/>
  <c r="G2645" i="2" s="1"/>
  <c r="J2644" i="2"/>
  <c r="F2644" i="2"/>
  <c r="E2644" i="2"/>
  <c r="Q2643" i="2"/>
  <c r="R2643" i="2" s="1"/>
  <c r="J2643" i="2"/>
  <c r="F2643" i="2"/>
  <c r="E2643" i="2"/>
  <c r="J2642" i="2"/>
  <c r="F2642" i="2"/>
  <c r="E2642" i="2"/>
  <c r="G2642" i="2" s="1"/>
  <c r="Q2641" i="2"/>
  <c r="R2641" i="2" s="1"/>
  <c r="J2641" i="2"/>
  <c r="F2641" i="2"/>
  <c r="G2641" i="2" s="1"/>
  <c r="E2641" i="2"/>
  <c r="J2640" i="2"/>
  <c r="F2640" i="2"/>
  <c r="E2640" i="2"/>
  <c r="G2640" i="2" s="1"/>
  <c r="J2639" i="2"/>
  <c r="F2639" i="2"/>
  <c r="E2639" i="2"/>
  <c r="G2639" i="2" s="1"/>
  <c r="Q2638" i="2"/>
  <c r="R2638" i="2" s="1"/>
  <c r="J2638" i="2"/>
  <c r="F2638" i="2"/>
  <c r="E2638" i="2"/>
  <c r="G2638" i="2" s="1"/>
  <c r="J2637" i="2"/>
  <c r="F2637" i="2"/>
  <c r="E2637" i="2"/>
  <c r="Q2636" i="2"/>
  <c r="R2636" i="2" s="1"/>
  <c r="J2636" i="2"/>
  <c r="F2636" i="2"/>
  <c r="E2636" i="2"/>
  <c r="G2636" i="2" s="1"/>
  <c r="J2635" i="2"/>
  <c r="F2635" i="2"/>
  <c r="E2635" i="2"/>
  <c r="J2634" i="2"/>
  <c r="F2634" i="2"/>
  <c r="E2634" i="2"/>
  <c r="G2634" i="2" s="1"/>
  <c r="J2633" i="2"/>
  <c r="F2633" i="2"/>
  <c r="E2633" i="2"/>
  <c r="Q2632" i="2"/>
  <c r="R2632" i="2" s="1"/>
  <c r="J2632" i="2"/>
  <c r="F2632" i="2"/>
  <c r="G2632" i="2" s="1"/>
  <c r="E2632" i="2"/>
  <c r="J2631" i="2"/>
  <c r="F2631" i="2"/>
  <c r="E2631" i="2"/>
  <c r="J2630" i="2"/>
  <c r="F2630" i="2"/>
  <c r="E2630" i="2"/>
  <c r="G2630" i="2" s="1"/>
  <c r="J2629" i="2"/>
  <c r="G2629" i="2"/>
  <c r="F2629" i="2"/>
  <c r="E2629" i="2"/>
  <c r="Q2628" i="2"/>
  <c r="R2628" i="2" s="1"/>
  <c r="J2628" i="2"/>
  <c r="F2628" i="2"/>
  <c r="E2628" i="2"/>
  <c r="G2628" i="2" s="1"/>
  <c r="Q2627" i="2"/>
  <c r="R2627" i="2" s="1"/>
  <c r="J2627" i="2"/>
  <c r="F2627" i="2"/>
  <c r="E2627" i="2"/>
  <c r="G2627" i="2" s="1"/>
  <c r="J2626" i="2"/>
  <c r="F2626" i="2"/>
  <c r="E2626" i="2"/>
  <c r="G2626" i="2" s="1"/>
  <c r="Q2625" i="2"/>
  <c r="J2625" i="2"/>
  <c r="F2625" i="2"/>
  <c r="G2625" i="2" s="1"/>
  <c r="E2625" i="2"/>
  <c r="Q2624" i="2"/>
  <c r="R2624" i="2" s="1"/>
  <c r="J2624" i="2"/>
  <c r="F2624" i="2"/>
  <c r="E2624" i="2"/>
  <c r="G2624" i="2" s="1"/>
  <c r="J2623" i="2"/>
  <c r="F2623" i="2"/>
  <c r="E2623" i="2"/>
  <c r="G2623" i="2" s="1"/>
  <c r="J2622" i="2"/>
  <c r="F2622" i="2"/>
  <c r="E2622" i="2"/>
  <c r="G2622" i="2" s="1"/>
  <c r="J2621" i="2"/>
  <c r="F2621" i="2"/>
  <c r="E2621" i="2"/>
  <c r="J2620" i="2"/>
  <c r="F2620" i="2"/>
  <c r="G2620" i="2" s="1"/>
  <c r="E2620" i="2"/>
  <c r="J2619" i="2"/>
  <c r="F2619" i="2"/>
  <c r="E2619" i="2"/>
  <c r="J2618" i="2"/>
  <c r="F2618" i="2"/>
  <c r="E2618" i="2"/>
  <c r="J2617" i="2"/>
  <c r="F2617" i="2"/>
  <c r="E2617" i="2"/>
  <c r="J2616" i="2"/>
  <c r="F2616" i="2"/>
  <c r="E2616" i="2"/>
  <c r="G2616" i="2" s="1"/>
  <c r="J2615" i="2"/>
  <c r="F2615" i="2"/>
  <c r="E2615" i="2"/>
  <c r="G2615" i="2" s="1"/>
  <c r="J2614" i="2"/>
  <c r="F2614" i="2"/>
  <c r="E2614" i="2"/>
  <c r="J2613" i="2"/>
  <c r="G2613" i="2"/>
  <c r="F2613" i="2"/>
  <c r="E2613" i="2"/>
  <c r="J2612" i="2"/>
  <c r="F2612" i="2"/>
  <c r="E2612" i="2"/>
  <c r="G2612" i="2" s="1"/>
  <c r="Q2611" i="2"/>
  <c r="J2611" i="2"/>
  <c r="F2611" i="2"/>
  <c r="E2611" i="2"/>
  <c r="G2611" i="2" s="1"/>
  <c r="Q2610" i="2"/>
  <c r="J2610" i="2"/>
  <c r="F2610" i="2"/>
  <c r="E2610" i="2"/>
  <c r="G2610" i="2" s="1"/>
  <c r="Q2609" i="2"/>
  <c r="J2609" i="2"/>
  <c r="F2609" i="2"/>
  <c r="E2609" i="2"/>
  <c r="Q2608" i="2"/>
  <c r="R2608" i="2" s="1"/>
  <c r="J2608" i="2"/>
  <c r="F2608" i="2"/>
  <c r="E2608" i="2"/>
  <c r="G2608" i="2" s="1"/>
  <c r="Q2607" i="2"/>
  <c r="R2607" i="2" s="1"/>
  <c r="J2607" i="2"/>
  <c r="F2607" i="2"/>
  <c r="E2607" i="2"/>
  <c r="G2607" i="2" s="1"/>
  <c r="J2606" i="2"/>
  <c r="F2606" i="2"/>
  <c r="E2606" i="2"/>
  <c r="G2606" i="2" s="1"/>
  <c r="Q2605" i="2"/>
  <c r="J2605" i="2"/>
  <c r="F2605" i="2"/>
  <c r="E2605" i="2"/>
  <c r="J2604" i="2"/>
  <c r="G2604" i="2"/>
  <c r="F2604" i="2"/>
  <c r="E2604" i="2"/>
  <c r="Q2603" i="2"/>
  <c r="R2603" i="2" s="1"/>
  <c r="J2603" i="2"/>
  <c r="F2603" i="2"/>
  <c r="E2603" i="2"/>
  <c r="G2603" i="2" s="1"/>
  <c r="Q2602" i="2"/>
  <c r="J2602" i="2"/>
  <c r="F2602" i="2"/>
  <c r="E2602" i="2"/>
  <c r="G2602" i="2" s="1"/>
  <c r="Q2601" i="2"/>
  <c r="R2601" i="2" s="1"/>
  <c r="J2601" i="2"/>
  <c r="F2601" i="2"/>
  <c r="E2601" i="2"/>
  <c r="Q2600" i="2"/>
  <c r="R2600" i="2" s="1"/>
  <c r="J2600" i="2"/>
  <c r="F2600" i="2"/>
  <c r="E2600" i="2"/>
  <c r="G2600" i="2" s="1"/>
  <c r="J2599" i="2"/>
  <c r="F2599" i="2"/>
  <c r="E2599" i="2"/>
  <c r="P2598" i="2"/>
  <c r="O2598" i="2"/>
  <c r="M2598" i="2"/>
  <c r="J2597" i="2"/>
  <c r="J2598" i="2" s="1"/>
  <c r="F2597" i="2"/>
  <c r="G2597" i="2" s="1"/>
  <c r="E2597" i="2"/>
  <c r="J2596" i="2"/>
  <c r="F2596" i="2"/>
  <c r="E2596" i="2"/>
  <c r="Q2595" i="2"/>
  <c r="R2595" i="2" s="1"/>
  <c r="J2595" i="2"/>
  <c r="F2595" i="2"/>
  <c r="E2595" i="2"/>
  <c r="G2595" i="2" s="1"/>
  <c r="Q2594" i="2"/>
  <c r="J2594" i="2"/>
  <c r="F2594" i="2"/>
  <c r="E2594" i="2"/>
  <c r="G2594" i="2" s="1"/>
  <c r="Q2593" i="2"/>
  <c r="R2593" i="2" s="1"/>
  <c r="J2593" i="2"/>
  <c r="F2593" i="2"/>
  <c r="E2593" i="2"/>
  <c r="Q2592" i="2"/>
  <c r="J2592" i="2"/>
  <c r="F2592" i="2"/>
  <c r="E2592" i="2"/>
  <c r="G2592" i="2" s="1"/>
  <c r="J2591" i="2"/>
  <c r="F2591" i="2"/>
  <c r="E2591" i="2"/>
  <c r="G2591" i="2" s="1"/>
  <c r="J2590" i="2"/>
  <c r="F2590" i="2"/>
  <c r="E2590" i="2"/>
  <c r="J2589" i="2"/>
  <c r="F2589" i="2"/>
  <c r="G2589" i="2" s="1"/>
  <c r="E2589" i="2"/>
  <c r="J2588" i="2"/>
  <c r="F2588" i="2"/>
  <c r="E2588" i="2"/>
  <c r="G2588" i="2" s="1"/>
  <c r="J2587" i="2"/>
  <c r="F2587" i="2"/>
  <c r="E2587" i="2"/>
  <c r="J2586" i="2"/>
  <c r="F2586" i="2"/>
  <c r="E2586" i="2"/>
  <c r="G2586" i="2" s="1"/>
  <c r="J2585" i="2"/>
  <c r="F2585" i="2"/>
  <c r="E2585" i="2"/>
  <c r="G2585" i="2" s="1"/>
  <c r="J2584" i="2"/>
  <c r="F2584" i="2"/>
  <c r="G2584" i="2" s="1"/>
  <c r="E2584" i="2"/>
  <c r="J2583" i="2"/>
  <c r="F2583" i="2"/>
  <c r="E2583" i="2"/>
  <c r="J2582" i="2"/>
  <c r="F2582" i="2"/>
  <c r="E2582" i="2"/>
  <c r="J2581" i="2"/>
  <c r="G2581" i="2"/>
  <c r="F2581" i="2"/>
  <c r="E2581" i="2"/>
  <c r="Q2580" i="2"/>
  <c r="J2580" i="2"/>
  <c r="F2580" i="2"/>
  <c r="E2580" i="2"/>
  <c r="G2580" i="2" s="1"/>
  <c r="R2579" i="2"/>
  <c r="Q2579" i="2"/>
  <c r="J2579" i="2"/>
  <c r="F2579" i="2"/>
  <c r="E2579" i="2"/>
  <c r="G2579" i="2" s="1"/>
  <c r="Q2578" i="2"/>
  <c r="J2578" i="2"/>
  <c r="F2578" i="2"/>
  <c r="E2578" i="2"/>
  <c r="G2578" i="2" s="1"/>
  <c r="J2577" i="2"/>
  <c r="F2577" i="2"/>
  <c r="E2577" i="2"/>
  <c r="G2577" i="2" s="1"/>
  <c r="J2576" i="2"/>
  <c r="F2576" i="2"/>
  <c r="E2576" i="2"/>
  <c r="J2575" i="2"/>
  <c r="F2575" i="2"/>
  <c r="E2575" i="2"/>
  <c r="J2574" i="2"/>
  <c r="F2574" i="2"/>
  <c r="E2574" i="2"/>
  <c r="J2573" i="2"/>
  <c r="F2573" i="2"/>
  <c r="E2573" i="2"/>
  <c r="J2572" i="2"/>
  <c r="F2572" i="2"/>
  <c r="E2572" i="2"/>
  <c r="J2571" i="2"/>
  <c r="G2571" i="2"/>
  <c r="F2571" i="2"/>
  <c r="E2571" i="2"/>
  <c r="Q2570" i="2"/>
  <c r="J2570" i="2"/>
  <c r="F2570" i="2"/>
  <c r="E2570" i="2"/>
  <c r="Q2569" i="2"/>
  <c r="J2569" i="2"/>
  <c r="F2569" i="2"/>
  <c r="E2569" i="2"/>
  <c r="G2569" i="2" s="1"/>
  <c r="Q2568" i="2"/>
  <c r="J2568" i="2"/>
  <c r="F2568" i="2"/>
  <c r="E2568" i="2"/>
  <c r="G2568" i="2" s="1"/>
  <c r="Q2567" i="2"/>
  <c r="R2567" i="2" s="1"/>
  <c r="J2567" i="2"/>
  <c r="F2567" i="2"/>
  <c r="E2567" i="2"/>
  <c r="G2567" i="2" s="1"/>
  <c r="Q2566" i="2"/>
  <c r="R2566" i="2" s="1"/>
  <c r="J2566" i="2"/>
  <c r="F2566" i="2"/>
  <c r="E2566" i="2"/>
  <c r="G2566" i="2" s="1"/>
  <c r="Q2565" i="2"/>
  <c r="R2565" i="2" s="1"/>
  <c r="J2565" i="2"/>
  <c r="F2565" i="2"/>
  <c r="E2565" i="2"/>
  <c r="Q2564" i="2"/>
  <c r="R2564" i="2" s="1"/>
  <c r="J2564" i="2"/>
  <c r="F2564" i="2"/>
  <c r="E2564" i="2"/>
  <c r="G2564" i="2" s="1"/>
  <c r="J2563" i="2"/>
  <c r="F2563" i="2"/>
  <c r="E2563" i="2"/>
  <c r="G2563" i="2" s="1"/>
  <c r="J2562" i="2"/>
  <c r="G2562" i="2"/>
  <c r="F2562" i="2"/>
  <c r="E2562" i="2"/>
  <c r="J2561" i="2"/>
  <c r="F2561" i="2"/>
  <c r="E2561" i="2"/>
  <c r="Q2560" i="2"/>
  <c r="R2560" i="2" s="1"/>
  <c r="J2560" i="2"/>
  <c r="F2560" i="2"/>
  <c r="E2560" i="2"/>
  <c r="G2560" i="2" s="1"/>
  <c r="Q2559" i="2"/>
  <c r="J2559" i="2"/>
  <c r="F2559" i="2"/>
  <c r="E2559" i="2"/>
  <c r="G2559" i="2" s="1"/>
  <c r="Q2558" i="2"/>
  <c r="J2558" i="2"/>
  <c r="F2558" i="2"/>
  <c r="E2558" i="2"/>
  <c r="G2558" i="2" s="1"/>
  <c r="Q2557" i="2"/>
  <c r="J2557" i="2"/>
  <c r="F2557" i="2"/>
  <c r="E2557" i="2"/>
  <c r="G2557" i="2" s="1"/>
  <c r="Q2556" i="2"/>
  <c r="R2556" i="2" s="1"/>
  <c r="J2556" i="2"/>
  <c r="F2556" i="2"/>
  <c r="E2556" i="2"/>
  <c r="G2556" i="2" s="1"/>
  <c r="Q2555" i="2"/>
  <c r="J2555" i="2"/>
  <c r="F2555" i="2"/>
  <c r="E2555" i="2"/>
  <c r="G2555" i="2" s="1"/>
  <c r="Q2554" i="2"/>
  <c r="J2554" i="2"/>
  <c r="F2554" i="2"/>
  <c r="E2554" i="2"/>
  <c r="Q2553" i="2"/>
  <c r="R2553" i="2" s="1"/>
  <c r="J2553" i="2"/>
  <c r="F2553" i="2"/>
  <c r="E2553" i="2"/>
  <c r="G2553" i="2" s="1"/>
  <c r="Q2552" i="2"/>
  <c r="R2552" i="2" s="1"/>
  <c r="J2552" i="2"/>
  <c r="F2552" i="2"/>
  <c r="E2552" i="2"/>
  <c r="J2551" i="2"/>
  <c r="F2551" i="2"/>
  <c r="E2551" i="2"/>
  <c r="G2551" i="2" s="1"/>
  <c r="J2550" i="2"/>
  <c r="F2550" i="2"/>
  <c r="E2550" i="2"/>
  <c r="J2549" i="2"/>
  <c r="F2549" i="2"/>
  <c r="E2549" i="2"/>
  <c r="J2548" i="2"/>
  <c r="F2548" i="2"/>
  <c r="E2548" i="2"/>
  <c r="G2548" i="2" s="1"/>
  <c r="J2547" i="2"/>
  <c r="F2547" i="2"/>
  <c r="E2547" i="2"/>
  <c r="J2546" i="2"/>
  <c r="G2546" i="2"/>
  <c r="F2546" i="2"/>
  <c r="E2546" i="2"/>
  <c r="Q2545" i="2"/>
  <c r="J2545" i="2"/>
  <c r="F2545" i="2"/>
  <c r="E2545" i="2"/>
  <c r="G2545" i="2" s="1"/>
  <c r="Q2544" i="2"/>
  <c r="R2544" i="2" s="1"/>
  <c r="J2544" i="2"/>
  <c r="F2544" i="2"/>
  <c r="E2544" i="2"/>
  <c r="G2544" i="2" s="1"/>
  <c r="Q2543" i="2"/>
  <c r="J2543" i="2"/>
  <c r="F2543" i="2"/>
  <c r="E2543" i="2"/>
  <c r="G2543" i="2" s="1"/>
  <c r="Q2542" i="2"/>
  <c r="J2542" i="2"/>
  <c r="F2542" i="2"/>
  <c r="E2542" i="2"/>
  <c r="G2542" i="2" s="1"/>
  <c r="Q2541" i="2"/>
  <c r="R2541" i="2" s="1"/>
  <c r="J2541" i="2"/>
  <c r="F2541" i="2"/>
  <c r="E2541" i="2"/>
  <c r="G2541" i="2" s="1"/>
  <c r="Q2540" i="2"/>
  <c r="R2540" i="2" s="1"/>
  <c r="J2540" i="2"/>
  <c r="F2540" i="2"/>
  <c r="E2540" i="2"/>
  <c r="G2540" i="2" s="1"/>
  <c r="Q2539" i="2"/>
  <c r="R2539" i="2" s="1"/>
  <c r="J2539" i="2"/>
  <c r="F2539" i="2"/>
  <c r="E2539" i="2"/>
  <c r="J2538" i="2"/>
  <c r="F2538" i="2"/>
  <c r="E2538" i="2"/>
  <c r="J2537" i="2"/>
  <c r="F2537" i="2"/>
  <c r="E2537" i="2"/>
  <c r="J2536" i="2"/>
  <c r="F2536" i="2"/>
  <c r="G2536" i="2" s="1"/>
  <c r="E2536" i="2"/>
  <c r="J2535" i="2"/>
  <c r="F2535" i="2"/>
  <c r="E2535" i="2"/>
  <c r="J2534" i="2"/>
  <c r="F2534" i="2"/>
  <c r="E2534" i="2"/>
  <c r="J2533" i="2"/>
  <c r="G2533" i="2"/>
  <c r="F2533" i="2"/>
  <c r="E2533" i="2"/>
  <c r="Q2532" i="2"/>
  <c r="R2532" i="2" s="1"/>
  <c r="J2532" i="2"/>
  <c r="F2532" i="2"/>
  <c r="E2532" i="2"/>
  <c r="G2532" i="2" s="1"/>
  <c r="Q2531" i="2"/>
  <c r="J2531" i="2"/>
  <c r="R2531" i="2" s="1"/>
  <c r="F2531" i="2"/>
  <c r="E2531" i="2"/>
  <c r="Q2530" i="2"/>
  <c r="R2530" i="2" s="1"/>
  <c r="J2530" i="2"/>
  <c r="F2530" i="2"/>
  <c r="E2530" i="2"/>
  <c r="G2530" i="2" s="1"/>
  <c r="Q2529" i="2"/>
  <c r="J2529" i="2"/>
  <c r="R2529" i="2" s="1"/>
  <c r="F2529" i="2"/>
  <c r="E2529" i="2"/>
  <c r="G2529" i="2" s="1"/>
  <c r="Q2528" i="2"/>
  <c r="R2528" i="2" s="1"/>
  <c r="J2528" i="2"/>
  <c r="F2528" i="2"/>
  <c r="E2528" i="2"/>
  <c r="G2528" i="2" s="1"/>
  <c r="Q2527" i="2"/>
  <c r="J2527" i="2"/>
  <c r="F2527" i="2"/>
  <c r="E2527" i="2"/>
  <c r="Q2526" i="2"/>
  <c r="R2526" i="2" s="1"/>
  <c r="J2526" i="2"/>
  <c r="F2526" i="2"/>
  <c r="E2526" i="2"/>
  <c r="G2526" i="2" s="1"/>
  <c r="Q2525" i="2"/>
  <c r="J2525" i="2"/>
  <c r="F2525" i="2"/>
  <c r="E2525" i="2"/>
  <c r="G2525" i="2" s="1"/>
  <c r="J2524" i="2"/>
  <c r="F2524" i="2"/>
  <c r="E2524" i="2"/>
  <c r="G2524" i="2" s="1"/>
  <c r="J2523" i="2"/>
  <c r="F2523" i="2"/>
  <c r="E2523" i="2"/>
  <c r="J2522" i="2"/>
  <c r="F2522" i="2"/>
  <c r="E2522" i="2"/>
  <c r="G2522" i="2" s="1"/>
  <c r="J2521" i="2"/>
  <c r="G2521" i="2"/>
  <c r="F2521" i="2"/>
  <c r="E2521" i="2"/>
  <c r="J2520" i="2"/>
  <c r="F2520" i="2"/>
  <c r="E2520" i="2"/>
  <c r="J2519" i="2"/>
  <c r="F2519" i="2"/>
  <c r="G2519" i="2" s="1"/>
  <c r="E2519" i="2"/>
  <c r="J2518" i="2"/>
  <c r="F2518" i="2"/>
  <c r="E2518" i="2"/>
  <c r="J2517" i="2"/>
  <c r="G2517" i="2"/>
  <c r="F2517" i="2"/>
  <c r="E2517" i="2"/>
  <c r="P2516" i="2"/>
  <c r="N2516" i="2"/>
  <c r="M2516" i="2"/>
  <c r="J2515" i="2"/>
  <c r="J2516" i="2" s="1"/>
  <c r="F2515" i="2"/>
  <c r="E2515" i="2"/>
  <c r="G2515" i="2" s="1"/>
  <c r="J2514" i="2"/>
  <c r="F2514" i="2"/>
  <c r="E2514" i="2"/>
  <c r="G2514" i="2" s="1"/>
  <c r="J2513" i="2"/>
  <c r="F2513" i="2"/>
  <c r="E2513" i="2"/>
  <c r="G2513" i="2" s="1"/>
  <c r="J2512" i="2"/>
  <c r="F2512" i="2"/>
  <c r="G2512" i="2" s="1"/>
  <c r="E2512" i="2"/>
  <c r="J2511" i="2"/>
  <c r="F2511" i="2"/>
  <c r="E2511" i="2"/>
  <c r="J2510" i="2"/>
  <c r="F2510" i="2"/>
  <c r="E2510" i="2"/>
  <c r="G2510" i="2" s="1"/>
  <c r="J2509" i="2"/>
  <c r="F2509" i="2"/>
  <c r="E2509" i="2"/>
  <c r="G2509" i="2" s="1"/>
  <c r="J2508" i="2"/>
  <c r="F2508" i="2"/>
  <c r="G2508" i="2" s="1"/>
  <c r="E2508" i="2"/>
  <c r="J2507" i="2"/>
  <c r="F2507" i="2"/>
  <c r="E2507" i="2"/>
  <c r="G2507" i="2" s="1"/>
  <c r="J2506" i="2"/>
  <c r="F2506" i="2"/>
  <c r="E2506" i="2"/>
  <c r="G2506" i="2" s="1"/>
  <c r="J2505" i="2"/>
  <c r="F2505" i="2"/>
  <c r="E2505" i="2"/>
  <c r="G2505" i="2" s="1"/>
  <c r="J2504" i="2"/>
  <c r="F2504" i="2"/>
  <c r="G2504" i="2" s="1"/>
  <c r="E2504" i="2"/>
  <c r="J2503" i="2"/>
  <c r="F2503" i="2"/>
  <c r="E2503" i="2"/>
  <c r="J2502" i="2"/>
  <c r="F2502" i="2"/>
  <c r="E2502" i="2"/>
  <c r="G2502" i="2" s="1"/>
  <c r="J2501" i="2"/>
  <c r="F2501" i="2"/>
  <c r="E2501" i="2"/>
  <c r="G2501" i="2" s="1"/>
  <c r="J2500" i="2"/>
  <c r="F2500" i="2"/>
  <c r="G2500" i="2" s="1"/>
  <c r="E2500" i="2"/>
  <c r="J2499" i="2"/>
  <c r="F2499" i="2"/>
  <c r="E2499" i="2"/>
  <c r="G2499" i="2" s="1"/>
  <c r="J2498" i="2"/>
  <c r="F2498" i="2"/>
  <c r="E2498" i="2"/>
  <c r="G2498" i="2" s="1"/>
  <c r="J2497" i="2"/>
  <c r="F2497" i="2"/>
  <c r="E2497" i="2"/>
  <c r="G2497" i="2" s="1"/>
  <c r="J2496" i="2"/>
  <c r="F2496" i="2"/>
  <c r="G2496" i="2" s="1"/>
  <c r="E2496" i="2"/>
  <c r="J2495" i="2"/>
  <c r="F2495" i="2"/>
  <c r="E2495" i="2"/>
  <c r="J2494" i="2"/>
  <c r="F2494" i="2"/>
  <c r="E2494" i="2"/>
  <c r="G2494" i="2" s="1"/>
  <c r="J2493" i="2"/>
  <c r="F2493" i="2"/>
  <c r="E2493" i="2"/>
  <c r="G2493" i="2" s="1"/>
  <c r="J2492" i="2"/>
  <c r="F2492" i="2"/>
  <c r="G2492" i="2" s="1"/>
  <c r="E2492" i="2"/>
  <c r="J2491" i="2"/>
  <c r="F2491" i="2"/>
  <c r="E2491" i="2"/>
  <c r="G2491" i="2" s="1"/>
  <c r="J2490" i="2"/>
  <c r="F2490" i="2"/>
  <c r="E2490" i="2"/>
  <c r="G2490" i="2" s="1"/>
  <c r="J2489" i="2"/>
  <c r="F2489" i="2"/>
  <c r="E2489" i="2"/>
  <c r="G2489" i="2" s="1"/>
  <c r="J2488" i="2"/>
  <c r="F2488" i="2"/>
  <c r="G2488" i="2" s="1"/>
  <c r="E2488" i="2"/>
  <c r="J2487" i="2"/>
  <c r="F2487" i="2"/>
  <c r="E2487" i="2"/>
  <c r="J2486" i="2"/>
  <c r="F2486" i="2"/>
  <c r="E2486" i="2"/>
  <c r="G2486" i="2" s="1"/>
  <c r="J2485" i="2"/>
  <c r="F2485" i="2"/>
  <c r="E2485" i="2"/>
  <c r="G2485" i="2" s="1"/>
  <c r="J2484" i="2"/>
  <c r="F2484" i="2"/>
  <c r="G2484" i="2" s="1"/>
  <c r="E2484" i="2"/>
  <c r="J2483" i="2"/>
  <c r="F2483" i="2"/>
  <c r="E2483" i="2"/>
  <c r="G2483" i="2" s="1"/>
  <c r="J2482" i="2"/>
  <c r="F2482" i="2"/>
  <c r="E2482" i="2"/>
  <c r="G2482" i="2" s="1"/>
  <c r="J2481" i="2"/>
  <c r="F2481" i="2"/>
  <c r="E2481" i="2"/>
  <c r="G2481" i="2" s="1"/>
  <c r="J2480" i="2"/>
  <c r="F2480" i="2"/>
  <c r="G2480" i="2" s="1"/>
  <c r="E2480" i="2"/>
  <c r="J2479" i="2"/>
  <c r="F2479" i="2"/>
  <c r="E2479" i="2"/>
  <c r="J2478" i="2"/>
  <c r="F2478" i="2"/>
  <c r="E2478" i="2"/>
  <c r="G2478" i="2" s="1"/>
  <c r="J2477" i="2"/>
  <c r="F2477" i="2"/>
  <c r="E2477" i="2"/>
  <c r="G2477" i="2" s="1"/>
  <c r="J2476" i="2"/>
  <c r="F2476" i="2"/>
  <c r="G2476" i="2" s="1"/>
  <c r="E2476" i="2"/>
  <c r="J2475" i="2"/>
  <c r="F2475" i="2"/>
  <c r="E2475" i="2"/>
  <c r="G2475" i="2" s="1"/>
  <c r="J2474" i="2"/>
  <c r="F2474" i="2"/>
  <c r="E2474" i="2"/>
  <c r="G2474" i="2" s="1"/>
  <c r="J2473" i="2"/>
  <c r="F2473" i="2"/>
  <c r="E2473" i="2"/>
  <c r="G2473" i="2" s="1"/>
  <c r="J2472" i="2"/>
  <c r="F2472" i="2"/>
  <c r="G2472" i="2" s="1"/>
  <c r="E2472" i="2"/>
  <c r="J2471" i="2"/>
  <c r="F2471" i="2"/>
  <c r="E2471" i="2"/>
  <c r="J2470" i="2"/>
  <c r="F2470" i="2"/>
  <c r="E2470" i="2"/>
  <c r="G2470" i="2" s="1"/>
  <c r="J2469" i="2"/>
  <c r="F2469" i="2"/>
  <c r="E2469" i="2"/>
  <c r="G2469" i="2" s="1"/>
  <c r="J2468" i="2"/>
  <c r="F2468" i="2"/>
  <c r="G2468" i="2" s="1"/>
  <c r="E2468" i="2"/>
  <c r="J2467" i="2"/>
  <c r="F2467" i="2"/>
  <c r="E2467" i="2"/>
  <c r="G2467" i="2" s="1"/>
  <c r="J2466" i="2"/>
  <c r="F2466" i="2"/>
  <c r="E2466" i="2"/>
  <c r="G2466" i="2" s="1"/>
  <c r="J2465" i="2"/>
  <c r="F2465" i="2"/>
  <c r="E2465" i="2"/>
  <c r="G2465" i="2" s="1"/>
  <c r="J2464" i="2"/>
  <c r="F2464" i="2"/>
  <c r="G2464" i="2" s="1"/>
  <c r="E2464" i="2"/>
  <c r="J2463" i="2"/>
  <c r="F2463" i="2"/>
  <c r="E2463" i="2"/>
  <c r="J2462" i="2"/>
  <c r="F2462" i="2"/>
  <c r="E2462" i="2"/>
  <c r="G2462" i="2" s="1"/>
  <c r="J2461" i="2"/>
  <c r="F2461" i="2"/>
  <c r="E2461" i="2"/>
  <c r="G2461" i="2" s="1"/>
  <c r="J2460" i="2"/>
  <c r="F2460" i="2"/>
  <c r="G2460" i="2" s="1"/>
  <c r="E2460" i="2"/>
  <c r="J2459" i="2"/>
  <c r="F2459" i="2"/>
  <c r="E2459" i="2"/>
  <c r="G2459" i="2" s="1"/>
  <c r="J2458" i="2"/>
  <c r="F2458" i="2"/>
  <c r="E2458" i="2"/>
  <c r="G2458" i="2" s="1"/>
  <c r="J2457" i="2"/>
  <c r="F2457" i="2"/>
  <c r="E2457" i="2"/>
  <c r="G2457" i="2" s="1"/>
  <c r="J2456" i="2"/>
  <c r="F2456" i="2"/>
  <c r="G2456" i="2" s="1"/>
  <c r="E2456" i="2"/>
  <c r="J2455" i="2"/>
  <c r="F2455" i="2"/>
  <c r="E2455" i="2"/>
  <c r="J2454" i="2"/>
  <c r="F2454" i="2"/>
  <c r="E2454" i="2"/>
  <c r="G2454" i="2" s="1"/>
  <c r="J2453" i="2"/>
  <c r="F2453" i="2"/>
  <c r="E2453" i="2"/>
  <c r="G2453" i="2" s="1"/>
  <c r="J2452" i="2"/>
  <c r="F2452" i="2"/>
  <c r="G2452" i="2" s="1"/>
  <c r="E2452" i="2"/>
  <c r="J2451" i="2"/>
  <c r="F2451" i="2"/>
  <c r="E2451" i="2"/>
  <c r="G2451" i="2" s="1"/>
  <c r="J2450" i="2"/>
  <c r="F2450" i="2"/>
  <c r="E2450" i="2"/>
  <c r="G2450" i="2" s="1"/>
  <c r="J2449" i="2"/>
  <c r="F2449" i="2"/>
  <c r="E2449" i="2"/>
  <c r="G2449" i="2" s="1"/>
  <c r="J2448" i="2"/>
  <c r="F2448" i="2"/>
  <c r="G2448" i="2" s="1"/>
  <c r="E2448" i="2"/>
  <c r="J2447" i="2"/>
  <c r="F2447" i="2"/>
  <c r="E2447" i="2"/>
  <c r="J2446" i="2"/>
  <c r="F2446" i="2"/>
  <c r="E2446" i="2"/>
  <c r="G2446" i="2" s="1"/>
  <c r="J2445" i="2"/>
  <c r="F2445" i="2"/>
  <c r="E2445" i="2"/>
  <c r="G2445" i="2" s="1"/>
  <c r="J2444" i="2"/>
  <c r="F2444" i="2"/>
  <c r="G2444" i="2" s="1"/>
  <c r="E2444" i="2"/>
  <c r="J2443" i="2"/>
  <c r="F2443" i="2"/>
  <c r="E2443" i="2"/>
  <c r="G2443" i="2" s="1"/>
  <c r="J2442" i="2"/>
  <c r="F2442" i="2"/>
  <c r="E2442" i="2"/>
  <c r="G2442" i="2" s="1"/>
  <c r="Q2441" i="2"/>
  <c r="R2441" i="2" s="1"/>
  <c r="J2441" i="2"/>
  <c r="F2441" i="2"/>
  <c r="E2441" i="2"/>
  <c r="G2441" i="2" s="1"/>
  <c r="J2440" i="2"/>
  <c r="F2440" i="2"/>
  <c r="E2440" i="2"/>
  <c r="G2440" i="2" s="1"/>
  <c r="J2439" i="2"/>
  <c r="F2439" i="2"/>
  <c r="E2439" i="2"/>
  <c r="G2439" i="2" s="1"/>
  <c r="J2438" i="2"/>
  <c r="F2438" i="2"/>
  <c r="E2438" i="2"/>
  <c r="J2437" i="2"/>
  <c r="F2437" i="2"/>
  <c r="E2437" i="2"/>
  <c r="G2437" i="2" s="1"/>
  <c r="J2436" i="2"/>
  <c r="F2436" i="2"/>
  <c r="E2436" i="2"/>
  <c r="J2435" i="2"/>
  <c r="F2435" i="2"/>
  <c r="E2435" i="2"/>
  <c r="G2435" i="2" s="1"/>
  <c r="J2434" i="2"/>
  <c r="F2434" i="2"/>
  <c r="E2434" i="2"/>
  <c r="Q2433" i="2"/>
  <c r="J2433" i="2"/>
  <c r="F2433" i="2"/>
  <c r="E2433" i="2"/>
  <c r="J2432" i="2"/>
  <c r="F2432" i="2"/>
  <c r="G2432" i="2" s="1"/>
  <c r="E2432" i="2"/>
  <c r="J2431" i="2"/>
  <c r="F2431" i="2"/>
  <c r="E2431" i="2"/>
  <c r="G2431" i="2" s="1"/>
  <c r="J2430" i="2"/>
  <c r="F2430" i="2"/>
  <c r="E2430" i="2"/>
  <c r="G2430" i="2" s="1"/>
  <c r="Q2429" i="2"/>
  <c r="R2429" i="2" s="1"/>
  <c r="J2429" i="2"/>
  <c r="F2429" i="2"/>
  <c r="E2429" i="2"/>
  <c r="G2429" i="2" s="1"/>
  <c r="J2428" i="2"/>
  <c r="F2428" i="2"/>
  <c r="E2428" i="2"/>
  <c r="J2427" i="2"/>
  <c r="F2427" i="2"/>
  <c r="E2427" i="2"/>
  <c r="J2426" i="2"/>
  <c r="F2426" i="2"/>
  <c r="E2426" i="2"/>
  <c r="G2426" i="2" s="1"/>
  <c r="J2425" i="2"/>
  <c r="F2425" i="2"/>
  <c r="E2425" i="2"/>
  <c r="G2425" i="2" s="1"/>
  <c r="J2424" i="2"/>
  <c r="F2424" i="2"/>
  <c r="E2424" i="2"/>
  <c r="P2423" i="2"/>
  <c r="N2423" i="2"/>
  <c r="M2423" i="2"/>
  <c r="J2422" i="2"/>
  <c r="J2423" i="2" s="1"/>
  <c r="F2422" i="2"/>
  <c r="G2422" i="2" s="1"/>
  <c r="E2422" i="2"/>
  <c r="J2421" i="2"/>
  <c r="F2421" i="2"/>
  <c r="E2421" i="2"/>
  <c r="G2421" i="2" s="1"/>
  <c r="J2420" i="2"/>
  <c r="F2420" i="2"/>
  <c r="E2420" i="2"/>
  <c r="J2419" i="2"/>
  <c r="F2419" i="2"/>
  <c r="E2419" i="2"/>
  <c r="J2418" i="2"/>
  <c r="F2418" i="2"/>
  <c r="E2418" i="2"/>
  <c r="Q2417" i="2"/>
  <c r="R2417" i="2" s="1"/>
  <c r="J2417" i="2"/>
  <c r="F2417" i="2"/>
  <c r="E2417" i="2"/>
  <c r="G2417" i="2" s="1"/>
  <c r="J2416" i="2"/>
  <c r="G2416" i="2"/>
  <c r="F2416" i="2"/>
  <c r="E2416" i="2"/>
  <c r="J2415" i="2"/>
  <c r="F2415" i="2"/>
  <c r="E2415" i="2"/>
  <c r="J2414" i="2"/>
  <c r="F2414" i="2"/>
  <c r="G2414" i="2" s="1"/>
  <c r="E2414" i="2"/>
  <c r="J2413" i="2"/>
  <c r="F2413" i="2"/>
  <c r="E2413" i="2"/>
  <c r="G2413" i="2" s="1"/>
  <c r="J2412" i="2"/>
  <c r="F2412" i="2"/>
  <c r="E2412" i="2"/>
  <c r="G2412" i="2" s="1"/>
  <c r="J2411" i="2"/>
  <c r="F2411" i="2"/>
  <c r="E2411" i="2"/>
  <c r="G2411" i="2" s="1"/>
  <c r="J2410" i="2"/>
  <c r="F2410" i="2"/>
  <c r="G2410" i="2" s="1"/>
  <c r="E2410" i="2"/>
  <c r="J2409" i="2"/>
  <c r="F2409" i="2"/>
  <c r="E2409" i="2"/>
  <c r="J2408" i="2"/>
  <c r="F2408" i="2"/>
  <c r="E2408" i="2"/>
  <c r="G2408" i="2" s="1"/>
  <c r="J2407" i="2"/>
  <c r="F2407" i="2"/>
  <c r="E2407" i="2"/>
  <c r="J2406" i="2"/>
  <c r="F2406" i="2"/>
  <c r="E2406" i="2"/>
  <c r="J2405" i="2"/>
  <c r="F2405" i="2"/>
  <c r="E2405" i="2"/>
  <c r="J2404" i="2"/>
  <c r="F2404" i="2"/>
  <c r="G2404" i="2" s="1"/>
  <c r="E2404" i="2"/>
  <c r="J2403" i="2"/>
  <c r="F2403" i="2"/>
  <c r="E2403" i="2"/>
  <c r="G2403" i="2" s="1"/>
  <c r="J2402" i="2"/>
  <c r="F2402" i="2"/>
  <c r="G2402" i="2" s="1"/>
  <c r="E2402" i="2"/>
  <c r="J2401" i="2"/>
  <c r="F2401" i="2"/>
  <c r="E2401" i="2"/>
  <c r="G2401" i="2" s="1"/>
  <c r="J2400" i="2"/>
  <c r="F2400" i="2"/>
  <c r="E2400" i="2"/>
  <c r="G2400" i="2" s="1"/>
  <c r="J2399" i="2"/>
  <c r="F2399" i="2"/>
  <c r="E2399" i="2"/>
  <c r="J2398" i="2"/>
  <c r="F2398" i="2"/>
  <c r="E2398" i="2"/>
  <c r="Q2397" i="2"/>
  <c r="J2397" i="2"/>
  <c r="F2397" i="2"/>
  <c r="E2397" i="2"/>
  <c r="G2397" i="2" s="1"/>
  <c r="J2396" i="2"/>
  <c r="F2396" i="2"/>
  <c r="E2396" i="2"/>
  <c r="G2396" i="2" s="1"/>
  <c r="J2395" i="2"/>
  <c r="F2395" i="2"/>
  <c r="E2395" i="2"/>
  <c r="J2394" i="2"/>
  <c r="F2394" i="2"/>
  <c r="E2394" i="2"/>
  <c r="Q2393" i="2"/>
  <c r="J2393" i="2"/>
  <c r="F2393" i="2"/>
  <c r="E2393" i="2"/>
  <c r="G2393" i="2" s="1"/>
  <c r="J2392" i="2"/>
  <c r="G2392" i="2"/>
  <c r="F2392" i="2"/>
  <c r="E2392" i="2"/>
  <c r="J2391" i="2"/>
  <c r="F2391" i="2"/>
  <c r="E2391" i="2"/>
  <c r="J2390" i="2"/>
  <c r="F2390" i="2"/>
  <c r="E2390" i="2"/>
  <c r="Q2389" i="2"/>
  <c r="J2389" i="2"/>
  <c r="F2389" i="2"/>
  <c r="E2389" i="2"/>
  <c r="J2388" i="2"/>
  <c r="G2388" i="2"/>
  <c r="F2388" i="2"/>
  <c r="E2388" i="2"/>
  <c r="Q2387" i="2"/>
  <c r="J2387" i="2"/>
  <c r="F2387" i="2"/>
  <c r="E2387" i="2"/>
  <c r="G2387" i="2" s="1"/>
  <c r="J2386" i="2"/>
  <c r="F2386" i="2"/>
  <c r="G2386" i="2" s="1"/>
  <c r="E2386" i="2"/>
  <c r="R2385" i="2"/>
  <c r="Q2385" i="2"/>
  <c r="J2385" i="2"/>
  <c r="F2385" i="2"/>
  <c r="E2385" i="2"/>
  <c r="J2384" i="2"/>
  <c r="G2384" i="2"/>
  <c r="F2384" i="2"/>
  <c r="E2384" i="2"/>
  <c r="Q2383" i="2"/>
  <c r="J2383" i="2"/>
  <c r="F2383" i="2"/>
  <c r="E2383" i="2"/>
  <c r="G2383" i="2" s="1"/>
  <c r="J2382" i="2"/>
  <c r="G2382" i="2"/>
  <c r="F2382" i="2"/>
  <c r="E2382" i="2"/>
  <c r="J2381" i="2"/>
  <c r="F2381" i="2"/>
  <c r="E2381" i="2"/>
  <c r="J2380" i="2"/>
  <c r="F2380" i="2"/>
  <c r="E2380" i="2"/>
  <c r="Q2379" i="2"/>
  <c r="R2379" i="2" s="1"/>
  <c r="J2379" i="2"/>
  <c r="F2379" i="2"/>
  <c r="E2379" i="2"/>
  <c r="J2378" i="2"/>
  <c r="F2378" i="2"/>
  <c r="E2378" i="2"/>
  <c r="G2378" i="2" s="1"/>
  <c r="J2377" i="2"/>
  <c r="F2377" i="2"/>
  <c r="E2377" i="2"/>
  <c r="J2376" i="2"/>
  <c r="F2376" i="2"/>
  <c r="E2376" i="2"/>
  <c r="G2376" i="2" s="1"/>
  <c r="R2375" i="2"/>
  <c r="Q2375" i="2"/>
  <c r="J2375" i="2"/>
  <c r="F2375" i="2"/>
  <c r="E2375" i="2"/>
  <c r="J2374" i="2"/>
  <c r="F2374" i="2"/>
  <c r="E2374" i="2"/>
  <c r="G2374" i="2" s="1"/>
  <c r="J2373" i="2"/>
  <c r="F2373" i="2"/>
  <c r="E2373" i="2"/>
  <c r="G2373" i="2" s="1"/>
  <c r="J2372" i="2"/>
  <c r="G2372" i="2"/>
  <c r="F2372" i="2"/>
  <c r="E2372" i="2"/>
  <c r="J2371" i="2"/>
  <c r="F2371" i="2"/>
  <c r="E2371" i="2"/>
  <c r="J2370" i="2"/>
  <c r="G2370" i="2"/>
  <c r="F2370" i="2"/>
  <c r="E2370" i="2"/>
  <c r="J2369" i="2"/>
  <c r="F2369" i="2"/>
  <c r="E2369" i="2"/>
  <c r="G2369" i="2" s="1"/>
  <c r="J2368" i="2"/>
  <c r="F2368" i="2"/>
  <c r="G2368" i="2" s="1"/>
  <c r="E2368" i="2"/>
  <c r="J2367" i="2"/>
  <c r="F2367" i="2"/>
  <c r="E2367" i="2"/>
  <c r="J2366" i="2"/>
  <c r="F2366" i="2"/>
  <c r="E2366" i="2"/>
  <c r="Q2365" i="2"/>
  <c r="R2365" i="2" s="1"/>
  <c r="J2365" i="2"/>
  <c r="F2365" i="2"/>
  <c r="E2365" i="2"/>
  <c r="G2365" i="2" s="1"/>
  <c r="J2364" i="2"/>
  <c r="G2364" i="2"/>
  <c r="F2364" i="2"/>
  <c r="E2364" i="2"/>
  <c r="J2363" i="2"/>
  <c r="F2363" i="2"/>
  <c r="E2363" i="2"/>
  <c r="J2362" i="2"/>
  <c r="F2362" i="2"/>
  <c r="E2362" i="2"/>
  <c r="Q2361" i="2"/>
  <c r="J2361" i="2"/>
  <c r="F2361" i="2"/>
  <c r="E2361" i="2"/>
  <c r="J2360" i="2"/>
  <c r="F2360" i="2"/>
  <c r="E2360" i="2"/>
  <c r="G2360" i="2" s="1"/>
  <c r="Q2359" i="2"/>
  <c r="J2359" i="2"/>
  <c r="F2359" i="2"/>
  <c r="E2359" i="2"/>
  <c r="J2358" i="2"/>
  <c r="F2358" i="2"/>
  <c r="E2358" i="2"/>
  <c r="G2358" i="2" s="1"/>
  <c r="J2357" i="2"/>
  <c r="F2357" i="2"/>
  <c r="E2357" i="2"/>
  <c r="J2356" i="2"/>
  <c r="F2356" i="2"/>
  <c r="E2356" i="2"/>
  <c r="Q2355" i="2"/>
  <c r="R2355" i="2" s="1"/>
  <c r="J2355" i="2"/>
  <c r="F2355" i="2"/>
  <c r="E2355" i="2"/>
  <c r="J2354" i="2"/>
  <c r="F2354" i="2"/>
  <c r="E2354" i="2"/>
  <c r="Q2353" i="2"/>
  <c r="J2353" i="2"/>
  <c r="F2353" i="2"/>
  <c r="E2353" i="2"/>
  <c r="G2353" i="2" s="1"/>
  <c r="J2352" i="2"/>
  <c r="G2352" i="2"/>
  <c r="F2352" i="2"/>
  <c r="E2352" i="2"/>
  <c r="Q2351" i="2"/>
  <c r="J2351" i="2"/>
  <c r="F2351" i="2"/>
  <c r="E2351" i="2"/>
  <c r="G2351" i="2" s="1"/>
  <c r="J2350" i="2"/>
  <c r="G2350" i="2"/>
  <c r="F2350" i="2"/>
  <c r="E2350" i="2"/>
  <c r="J2349" i="2"/>
  <c r="F2349" i="2"/>
  <c r="E2349" i="2"/>
  <c r="P2348" i="2"/>
  <c r="N2348" i="2"/>
  <c r="O2348" i="2" s="1"/>
  <c r="M2348" i="2"/>
  <c r="Q2334" i="2" s="1"/>
  <c r="R2334" i="2" s="1"/>
  <c r="J2347" i="2"/>
  <c r="J2348" i="2" s="1"/>
  <c r="F2347" i="2"/>
  <c r="E2347" i="2"/>
  <c r="G2347" i="2" s="1"/>
  <c r="Q2346" i="2"/>
  <c r="J2346" i="2"/>
  <c r="F2346" i="2"/>
  <c r="E2346" i="2"/>
  <c r="G2346" i="2" s="1"/>
  <c r="J2345" i="2"/>
  <c r="F2345" i="2"/>
  <c r="E2345" i="2"/>
  <c r="Q2344" i="2"/>
  <c r="J2344" i="2"/>
  <c r="F2344" i="2"/>
  <c r="E2344" i="2"/>
  <c r="G2344" i="2" s="1"/>
  <c r="J2343" i="2"/>
  <c r="F2343" i="2"/>
  <c r="E2343" i="2"/>
  <c r="Q2342" i="2"/>
  <c r="J2342" i="2"/>
  <c r="F2342" i="2"/>
  <c r="E2342" i="2"/>
  <c r="G2342" i="2" s="1"/>
  <c r="J2341" i="2"/>
  <c r="F2341" i="2"/>
  <c r="E2341" i="2"/>
  <c r="Q2340" i="2"/>
  <c r="J2340" i="2"/>
  <c r="F2340" i="2"/>
  <c r="E2340" i="2"/>
  <c r="J2339" i="2"/>
  <c r="G2339" i="2"/>
  <c r="F2339" i="2"/>
  <c r="E2339" i="2"/>
  <c r="J2338" i="2"/>
  <c r="G2338" i="2"/>
  <c r="F2338" i="2"/>
  <c r="E2338" i="2"/>
  <c r="Q2337" i="2"/>
  <c r="R2337" i="2" s="1"/>
  <c r="J2337" i="2"/>
  <c r="F2337" i="2"/>
  <c r="E2337" i="2"/>
  <c r="G2337" i="2" s="1"/>
  <c r="Q2336" i="2"/>
  <c r="R2336" i="2" s="1"/>
  <c r="J2336" i="2"/>
  <c r="F2336" i="2"/>
  <c r="E2336" i="2"/>
  <c r="G2336" i="2" s="1"/>
  <c r="Q2335" i="2"/>
  <c r="R2335" i="2" s="1"/>
  <c r="J2335" i="2"/>
  <c r="F2335" i="2"/>
  <c r="E2335" i="2"/>
  <c r="J2334" i="2"/>
  <c r="F2334" i="2"/>
  <c r="E2334" i="2"/>
  <c r="G2334" i="2" s="1"/>
  <c r="Q2333" i="2"/>
  <c r="R2333" i="2" s="1"/>
  <c r="J2333" i="2"/>
  <c r="F2333" i="2"/>
  <c r="E2333" i="2"/>
  <c r="G2333" i="2" s="1"/>
  <c r="Q2332" i="2"/>
  <c r="J2332" i="2"/>
  <c r="F2332" i="2"/>
  <c r="E2332" i="2"/>
  <c r="J2331" i="2"/>
  <c r="F2331" i="2"/>
  <c r="E2331" i="2"/>
  <c r="G2331" i="2" s="1"/>
  <c r="J2330" i="2"/>
  <c r="F2330" i="2"/>
  <c r="E2330" i="2"/>
  <c r="J2329" i="2"/>
  <c r="F2329" i="2"/>
  <c r="E2329" i="2"/>
  <c r="J2328" i="2"/>
  <c r="F2328" i="2"/>
  <c r="E2328" i="2"/>
  <c r="G2328" i="2" s="1"/>
  <c r="J2327" i="2"/>
  <c r="F2327" i="2"/>
  <c r="G2327" i="2" s="1"/>
  <c r="E2327" i="2"/>
  <c r="Q2326" i="2"/>
  <c r="R2326" i="2" s="1"/>
  <c r="J2326" i="2"/>
  <c r="F2326" i="2"/>
  <c r="G2326" i="2" s="1"/>
  <c r="E2326" i="2"/>
  <c r="Q2325" i="2"/>
  <c r="R2325" i="2" s="1"/>
  <c r="J2325" i="2"/>
  <c r="F2325" i="2"/>
  <c r="E2325" i="2"/>
  <c r="J2324" i="2"/>
  <c r="F2324" i="2"/>
  <c r="E2324" i="2"/>
  <c r="G2324" i="2" s="1"/>
  <c r="R2323" i="2"/>
  <c r="Q2323" i="2"/>
  <c r="J2323" i="2"/>
  <c r="F2323" i="2"/>
  <c r="E2323" i="2"/>
  <c r="J2322" i="2"/>
  <c r="F2322" i="2"/>
  <c r="E2322" i="2"/>
  <c r="G2322" i="2" s="1"/>
  <c r="Q2321" i="2"/>
  <c r="R2321" i="2" s="1"/>
  <c r="J2321" i="2"/>
  <c r="F2321" i="2"/>
  <c r="G2321" i="2" s="1"/>
  <c r="E2321" i="2"/>
  <c r="J2320" i="2"/>
  <c r="F2320" i="2"/>
  <c r="E2320" i="2"/>
  <c r="Q2319" i="2"/>
  <c r="R2319" i="2" s="1"/>
  <c r="J2319" i="2"/>
  <c r="F2319" i="2"/>
  <c r="G2319" i="2" s="1"/>
  <c r="E2319" i="2"/>
  <c r="Q2318" i="2"/>
  <c r="R2318" i="2" s="1"/>
  <c r="J2318" i="2"/>
  <c r="F2318" i="2"/>
  <c r="E2318" i="2"/>
  <c r="Q2317" i="2"/>
  <c r="J2317" i="2"/>
  <c r="R2317" i="2" s="1"/>
  <c r="F2317" i="2"/>
  <c r="E2317" i="2"/>
  <c r="Q2316" i="2"/>
  <c r="J2316" i="2"/>
  <c r="F2316" i="2"/>
  <c r="G2316" i="2" s="1"/>
  <c r="E2316" i="2"/>
  <c r="Q2315" i="2"/>
  <c r="J2315" i="2"/>
  <c r="G2315" i="2"/>
  <c r="F2315" i="2"/>
  <c r="E2315" i="2"/>
  <c r="Q2314" i="2"/>
  <c r="J2314" i="2"/>
  <c r="F2314" i="2"/>
  <c r="E2314" i="2"/>
  <c r="G2314" i="2" s="1"/>
  <c r="Q2313" i="2"/>
  <c r="J2313" i="2"/>
  <c r="F2313" i="2"/>
  <c r="E2313" i="2"/>
  <c r="G2313" i="2" s="1"/>
  <c r="Q2312" i="2"/>
  <c r="J2312" i="2"/>
  <c r="F2312" i="2"/>
  <c r="E2312" i="2"/>
  <c r="Q2311" i="2"/>
  <c r="R2311" i="2" s="1"/>
  <c r="J2311" i="2"/>
  <c r="F2311" i="2"/>
  <c r="E2311" i="2"/>
  <c r="G2311" i="2" s="1"/>
  <c r="R2310" i="2"/>
  <c r="Q2310" i="2"/>
  <c r="J2310" i="2"/>
  <c r="F2310" i="2"/>
  <c r="E2310" i="2"/>
  <c r="Q2309" i="2"/>
  <c r="J2309" i="2"/>
  <c r="R2309" i="2" s="1"/>
  <c r="F2309" i="2"/>
  <c r="E2309" i="2"/>
  <c r="G2309" i="2" s="1"/>
  <c r="Q2308" i="2"/>
  <c r="J2308" i="2"/>
  <c r="F2308" i="2"/>
  <c r="G2308" i="2" s="1"/>
  <c r="E2308" i="2"/>
  <c r="Q2307" i="2"/>
  <c r="J2307" i="2"/>
  <c r="F2307" i="2"/>
  <c r="G2307" i="2" s="1"/>
  <c r="E2307" i="2"/>
  <c r="R2306" i="2"/>
  <c r="Q2306" i="2"/>
  <c r="J2306" i="2"/>
  <c r="F2306" i="2"/>
  <c r="E2306" i="2"/>
  <c r="G2306" i="2" s="1"/>
  <c r="Q2305" i="2"/>
  <c r="J2305" i="2"/>
  <c r="R2305" i="2" s="1"/>
  <c r="F2305" i="2"/>
  <c r="E2305" i="2"/>
  <c r="G2305" i="2" s="1"/>
  <c r="Q2304" i="2"/>
  <c r="R2304" i="2" s="1"/>
  <c r="J2304" i="2"/>
  <c r="F2304" i="2"/>
  <c r="E2304" i="2"/>
  <c r="Q2303" i="2"/>
  <c r="J2303" i="2"/>
  <c r="F2303" i="2"/>
  <c r="G2303" i="2" s="1"/>
  <c r="E2303" i="2"/>
  <c r="Q2302" i="2"/>
  <c r="R2302" i="2" s="1"/>
  <c r="J2302" i="2"/>
  <c r="F2302" i="2"/>
  <c r="E2302" i="2"/>
  <c r="Q2301" i="2"/>
  <c r="J2301" i="2"/>
  <c r="R2301" i="2" s="1"/>
  <c r="F2301" i="2"/>
  <c r="E2301" i="2"/>
  <c r="Q2300" i="2"/>
  <c r="J2300" i="2"/>
  <c r="F2300" i="2"/>
  <c r="G2300" i="2" s="1"/>
  <c r="E2300" i="2"/>
  <c r="Q2299" i="2"/>
  <c r="J2299" i="2"/>
  <c r="G2299" i="2"/>
  <c r="F2299" i="2"/>
  <c r="E2299" i="2"/>
  <c r="Q2298" i="2"/>
  <c r="J2298" i="2"/>
  <c r="F2298" i="2"/>
  <c r="E2298" i="2"/>
  <c r="G2298" i="2" s="1"/>
  <c r="Q2297" i="2"/>
  <c r="J2297" i="2"/>
  <c r="F2297" i="2"/>
  <c r="E2297" i="2"/>
  <c r="G2297" i="2" s="1"/>
  <c r="Q2296" i="2"/>
  <c r="J2296" i="2"/>
  <c r="F2296" i="2"/>
  <c r="E2296" i="2"/>
  <c r="Q2295" i="2"/>
  <c r="R2295" i="2" s="1"/>
  <c r="J2295" i="2"/>
  <c r="F2295" i="2"/>
  <c r="E2295" i="2"/>
  <c r="G2295" i="2" s="1"/>
  <c r="R2294" i="2"/>
  <c r="Q2294" i="2"/>
  <c r="J2294" i="2"/>
  <c r="F2294" i="2"/>
  <c r="E2294" i="2"/>
  <c r="Q2293" i="2"/>
  <c r="J2293" i="2"/>
  <c r="R2293" i="2" s="1"/>
  <c r="F2293" i="2"/>
  <c r="E2293" i="2"/>
  <c r="Q2292" i="2"/>
  <c r="J2292" i="2"/>
  <c r="F2292" i="2"/>
  <c r="G2292" i="2" s="1"/>
  <c r="E2292" i="2"/>
  <c r="Q2291" i="2"/>
  <c r="J2291" i="2"/>
  <c r="G2291" i="2"/>
  <c r="F2291" i="2"/>
  <c r="E2291" i="2"/>
  <c r="R2290" i="2"/>
  <c r="Q2290" i="2"/>
  <c r="J2290" i="2"/>
  <c r="F2290" i="2"/>
  <c r="E2290" i="2"/>
  <c r="G2290" i="2" s="1"/>
  <c r="Q2289" i="2"/>
  <c r="J2289" i="2"/>
  <c r="F2289" i="2"/>
  <c r="E2289" i="2"/>
  <c r="G2289" i="2" s="1"/>
  <c r="Q2288" i="2"/>
  <c r="R2288" i="2" s="1"/>
  <c r="J2288" i="2"/>
  <c r="F2288" i="2"/>
  <c r="E2288" i="2"/>
  <c r="Q2287" i="2"/>
  <c r="R2287" i="2" s="1"/>
  <c r="J2287" i="2"/>
  <c r="F2287" i="2"/>
  <c r="G2287" i="2" s="1"/>
  <c r="E2287" i="2"/>
  <c r="Q2286" i="2"/>
  <c r="R2286" i="2" s="1"/>
  <c r="J2286" i="2"/>
  <c r="F2286" i="2"/>
  <c r="E2286" i="2"/>
  <c r="Q2285" i="2"/>
  <c r="J2285" i="2"/>
  <c r="R2285" i="2" s="1"/>
  <c r="F2285" i="2"/>
  <c r="E2285" i="2"/>
  <c r="Q2284" i="2"/>
  <c r="J2284" i="2"/>
  <c r="F2284" i="2"/>
  <c r="G2284" i="2" s="1"/>
  <c r="E2284" i="2"/>
  <c r="Q2283" i="2"/>
  <c r="J2283" i="2"/>
  <c r="G2283" i="2"/>
  <c r="F2283" i="2"/>
  <c r="E2283" i="2"/>
  <c r="Q2282" i="2"/>
  <c r="J2282" i="2"/>
  <c r="F2282" i="2"/>
  <c r="E2282" i="2"/>
  <c r="G2282" i="2" s="1"/>
  <c r="Q2281" i="2"/>
  <c r="J2281" i="2"/>
  <c r="F2281" i="2"/>
  <c r="E2281" i="2"/>
  <c r="G2281" i="2" s="1"/>
  <c r="Q2280" i="2"/>
  <c r="J2280" i="2"/>
  <c r="F2280" i="2"/>
  <c r="E2280" i="2"/>
  <c r="Q2279" i="2"/>
  <c r="R2279" i="2" s="1"/>
  <c r="J2279" i="2"/>
  <c r="F2279" i="2"/>
  <c r="E2279" i="2"/>
  <c r="G2279" i="2" s="1"/>
  <c r="R2278" i="2"/>
  <c r="Q2278" i="2"/>
  <c r="J2278" i="2"/>
  <c r="F2278" i="2"/>
  <c r="E2278" i="2"/>
  <c r="Q2277" i="2"/>
  <c r="J2277" i="2"/>
  <c r="R2277" i="2" s="1"/>
  <c r="F2277" i="2"/>
  <c r="E2277" i="2"/>
  <c r="G2277" i="2" s="1"/>
  <c r="Q2276" i="2"/>
  <c r="J2276" i="2"/>
  <c r="F2276" i="2"/>
  <c r="G2276" i="2" s="1"/>
  <c r="E2276" i="2"/>
  <c r="Q2275" i="2"/>
  <c r="J2275" i="2"/>
  <c r="F2275" i="2"/>
  <c r="G2275" i="2" s="1"/>
  <c r="E2275" i="2"/>
  <c r="R2274" i="2"/>
  <c r="Q2274" i="2"/>
  <c r="J2274" i="2"/>
  <c r="F2274" i="2"/>
  <c r="E2274" i="2"/>
  <c r="G2274" i="2" s="1"/>
  <c r="Q2273" i="2"/>
  <c r="J2273" i="2"/>
  <c r="R2273" i="2" s="1"/>
  <c r="F2273" i="2"/>
  <c r="E2273" i="2"/>
  <c r="G2273" i="2" s="1"/>
  <c r="Q2272" i="2"/>
  <c r="R2272" i="2" s="1"/>
  <c r="J2272" i="2"/>
  <c r="F2272" i="2"/>
  <c r="E2272" i="2"/>
  <c r="Q2271" i="2"/>
  <c r="J2271" i="2"/>
  <c r="F2271" i="2"/>
  <c r="G2271" i="2" s="1"/>
  <c r="E2271" i="2"/>
  <c r="Q2270" i="2"/>
  <c r="R2270" i="2" s="1"/>
  <c r="J2270" i="2"/>
  <c r="F2270" i="2"/>
  <c r="E2270" i="2"/>
  <c r="Q2269" i="2"/>
  <c r="J2269" i="2"/>
  <c r="R2269" i="2" s="1"/>
  <c r="F2269" i="2"/>
  <c r="E2269" i="2"/>
  <c r="Q2268" i="2"/>
  <c r="J2268" i="2"/>
  <c r="F2268" i="2"/>
  <c r="G2268" i="2" s="1"/>
  <c r="E2268" i="2"/>
  <c r="Q2267" i="2"/>
  <c r="J2267" i="2"/>
  <c r="G2267" i="2"/>
  <c r="F2267" i="2"/>
  <c r="E2267" i="2"/>
  <c r="P2266" i="2"/>
  <c r="N2266" i="2"/>
  <c r="M2266" i="2"/>
  <c r="Q2237" i="2" s="1"/>
  <c r="R2237" i="2" s="1"/>
  <c r="J2265" i="2"/>
  <c r="J2266" i="2" s="1"/>
  <c r="F2265" i="2"/>
  <c r="G2265" i="2" s="1"/>
  <c r="E2265" i="2"/>
  <c r="J2264" i="2"/>
  <c r="F2264" i="2"/>
  <c r="E2264" i="2"/>
  <c r="J2263" i="2"/>
  <c r="F2263" i="2"/>
  <c r="E2263" i="2"/>
  <c r="J2262" i="2"/>
  <c r="F2262" i="2"/>
  <c r="E2262" i="2"/>
  <c r="J2261" i="2"/>
  <c r="F2261" i="2"/>
  <c r="G2261" i="2" s="1"/>
  <c r="E2261" i="2"/>
  <c r="J2260" i="2"/>
  <c r="G2260" i="2"/>
  <c r="F2260" i="2"/>
  <c r="E2260" i="2"/>
  <c r="J2259" i="2"/>
  <c r="F2259" i="2"/>
  <c r="E2259" i="2"/>
  <c r="J2258" i="2"/>
  <c r="F2258" i="2"/>
  <c r="E2258" i="2"/>
  <c r="J2257" i="2"/>
  <c r="F2257" i="2"/>
  <c r="E2257" i="2"/>
  <c r="J2256" i="2"/>
  <c r="G2256" i="2"/>
  <c r="F2256" i="2"/>
  <c r="E2256" i="2"/>
  <c r="J2255" i="2"/>
  <c r="F2255" i="2"/>
  <c r="E2255" i="2"/>
  <c r="G2255" i="2" s="1"/>
  <c r="J2254" i="2"/>
  <c r="F2254" i="2"/>
  <c r="E2254" i="2"/>
  <c r="J2253" i="2"/>
  <c r="F2253" i="2"/>
  <c r="G2253" i="2" s="1"/>
  <c r="E2253" i="2"/>
  <c r="J2252" i="2"/>
  <c r="F2252" i="2"/>
  <c r="E2252" i="2"/>
  <c r="G2252" i="2" s="1"/>
  <c r="J2251" i="2"/>
  <c r="F2251" i="2"/>
  <c r="E2251" i="2"/>
  <c r="G2251" i="2" s="1"/>
  <c r="J2250" i="2"/>
  <c r="F2250" i="2"/>
  <c r="E2250" i="2"/>
  <c r="G2250" i="2" s="1"/>
  <c r="J2249" i="2"/>
  <c r="F2249" i="2"/>
  <c r="G2249" i="2" s="1"/>
  <c r="E2249" i="2"/>
  <c r="J2248" i="2"/>
  <c r="G2248" i="2"/>
  <c r="F2248" i="2"/>
  <c r="E2248" i="2"/>
  <c r="J2247" i="2"/>
  <c r="F2247" i="2"/>
  <c r="E2247" i="2"/>
  <c r="J2246" i="2"/>
  <c r="F2246" i="2"/>
  <c r="E2246" i="2"/>
  <c r="J2245" i="2"/>
  <c r="F2245" i="2"/>
  <c r="E2245" i="2"/>
  <c r="J2244" i="2"/>
  <c r="F2244" i="2"/>
  <c r="E2244" i="2"/>
  <c r="G2244" i="2" s="1"/>
  <c r="J2243" i="2"/>
  <c r="F2243" i="2"/>
  <c r="E2243" i="2"/>
  <c r="G2243" i="2" s="1"/>
  <c r="J2242" i="2"/>
  <c r="F2242" i="2"/>
  <c r="E2242" i="2"/>
  <c r="J2241" i="2"/>
  <c r="F2241" i="2"/>
  <c r="E2241" i="2"/>
  <c r="J2240" i="2"/>
  <c r="G2240" i="2"/>
  <c r="F2240" i="2"/>
  <c r="E2240" i="2"/>
  <c r="J2239" i="2"/>
  <c r="F2239" i="2"/>
  <c r="E2239" i="2"/>
  <c r="J2238" i="2"/>
  <c r="F2238" i="2"/>
  <c r="E2238" i="2"/>
  <c r="J2237" i="2"/>
  <c r="F2237" i="2"/>
  <c r="G2237" i="2" s="1"/>
  <c r="E2237" i="2"/>
  <c r="J2236" i="2"/>
  <c r="F2236" i="2"/>
  <c r="E2236" i="2"/>
  <c r="G2236" i="2" s="1"/>
  <c r="J2235" i="2"/>
  <c r="F2235" i="2"/>
  <c r="E2235" i="2"/>
  <c r="G2235" i="2" s="1"/>
  <c r="J2234" i="2"/>
  <c r="F2234" i="2"/>
  <c r="E2234" i="2"/>
  <c r="J2233" i="2"/>
  <c r="F2233" i="2"/>
  <c r="G2233" i="2" s="1"/>
  <c r="E2233" i="2"/>
  <c r="J2232" i="2"/>
  <c r="G2232" i="2"/>
  <c r="F2232" i="2"/>
  <c r="E2232" i="2"/>
  <c r="J2231" i="2"/>
  <c r="F2231" i="2"/>
  <c r="E2231" i="2"/>
  <c r="G2231" i="2" s="1"/>
  <c r="J2230" i="2"/>
  <c r="F2230" i="2"/>
  <c r="E2230" i="2"/>
  <c r="J2229" i="2"/>
  <c r="F2229" i="2"/>
  <c r="E2229" i="2"/>
  <c r="J2228" i="2"/>
  <c r="F2228" i="2"/>
  <c r="E2228" i="2"/>
  <c r="G2228" i="2" s="1"/>
  <c r="J2227" i="2"/>
  <c r="F2227" i="2"/>
  <c r="E2227" i="2"/>
  <c r="G2227" i="2" s="1"/>
  <c r="J2226" i="2"/>
  <c r="F2226" i="2"/>
  <c r="E2226" i="2"/>
  <c r="J2225" i="2"/>
  <c r="F2225" i="2"/>
  <c r="E2225" i="2"/>
  <c r="J2224" i="2"/>
  <c r="G2224" i="2"/>
  <c r="F2224" i="2"/>
  <c r="E2224" i="2"/>
  <c r="J2223" i="2"/>
  <c r="F2223" i="2"/>
  <c r="E2223" i="2"/>
  <c r="J2222" i="2"/>
  <c r="F2222" i="2"/>
  <c r="E2222" i="2"/>
  <c r="Q2221" i="2"/>
  <c r="R2221" i="2" s="1"/>
  <c r="J2221" i="2"/>
  <c r="F2221" i="2"/>
  <c r="G2221" i="2" s="1"/>
  <c r="E2221" i="2"/>
  <c r="J2220" i="2"/>
  <c r="F2220" i="2"/>
  <c r="E2220" i="2"/>
  <c r="G2220" i="2" s="1"/>
  <c r="J2219" i="2"/>
  <c r="F2219" i="2"/>
  <c r="E2219" i="2"/>
  <c r="G2219" i="2" s="1"/>
  <c r="J2218" i="2"/>
  <c r="F2218" i="2"/>
  <c r="E2218" i="2"/>
  <c r="J2217" i="2"/>
  <c r="F2217" i="2"/>
  <c r="G2217" i="2" s="1"/>
  <c r="E2217" i="2"/>
  <c r="J2216" i="2"/>
  <c r="G2216" i="2"/>
  <c r="F2216" i="2"/>
  <c r="E2216" i="2"/>
  <c r="J2215" i="2"/>
  <c r="F2215" i="2"/>
  <c r="E2215" i="2"/>
  <c r="G2215" i="2" s="1"/>
  <c r="J2214" i="2"/>
  <c r="F2214" i="2"/>
  <c r="E2214" i="2"/>
  <c r="J2213" i="2"/>
  <c r="F2213" i="2"/>
  <c r="E2213" i="2"/>
  <c r="J2212" i="2"/>
  <c r="F2212" i="2"/>
  <c r="E2212" i="2"/>
  <c r="G2212" i="2" s="1"/>
  <c r="J2211" i="2"/>
  <c r="F2211" i="2"/>
  <c r="E2211" i="2"/>
  <c r="G2211" i="2" s="1"/>
  <c r="J2210" i="2"/>
  <c r="F2210" i="2"/>
  <c r="E2210" i="2"/>
  <c r="J2209" i="2"/>
  <c r="F2209" i="2"/>
  <c r="E2209" i="2"/>
  <c r="J2208" i="2"/>
  <c r="F2208" i="2"/>
  <c r="G2208" i="2" s="1"/>
  <c r="E2208" i="2"/>
  <c r="J2207" i="2"/>
  <c r="F2207" i="2"/>
  <c r="E2207" i="2"/>
  <c r="J2206" i="2"/>
  <c r="F2206" i="2"/>
  <c r="E2206" i="2"/>
  <c r="Q2205" i="2"/>
  <c r="R2205" i="2" s="1"/>
  <c r="J2205" i="2"/>
  <c r="F2205" i="2"/>
  <c r="G2205" i="2" s="1"/>
  <c r="E2205" i="2"/>
  <c r="J2204" i="2"/>
  <c r="F2204" i="2"/>
  <c r="E2204" i="2"/>
  <c r="G2204" i="2" s="1"/>
  <c r="J2203" i="2"/>
  <c r="F2203" i="2"/>
  <c r="E2203" i="2"/>
  <c r="G2203" i="2" s="1"/>
  <c r="J2202" i="2"/>
  <c r="F2202" i="2"/>
  <c r="E2202" i="2"/>
  <c r="J2201" i="2"/>
  <c r="F2201" i="2"/>
  <c r="G2201" i="2" s="1"/>
  <c r="E2201" i="2"/>
  <c r="J2200" i="2"/>
  <c r="G2200" i="2"/>
  <c r="F2200" i="2"/>
  <c r="E2200" i="2"/>
  <c r="J2199" i="2"/>
  <c r="F2199" i="2"/>
  <c r="E2199" i="2"/>
  <c r="J2198" i="2"/>
  <c r="F2198" i="2"/>
  <c r="E2198" i="2"/>
  <c r="J2197" i="2"/>
  <c r="F2197" i="2"/>
  <c r="E2197" i="2"/>
  <c r="J2196" i="2"/>
  <c r="F2196" i="2"/>
  <c r="E2196" i="2"/>
  <c r="G2196" i="2" s="1"/>
  <c r="J2195" i="2"/>
  <c r="F2195" i="2"/>
  <c r="E2195" i="2"/>
  <c r="G2195" i="2" s="1"/>
  <c r="J2194" i="2"/>
  <c r="F2194" i="2"/>
  <c r="E2194" i="2"/>
  <c r="J2193" i="2"/>
  <c r="F2193" i="2"/>
  <c r="E2193" i="2"/>
  <c r="J2192" i="2"/>
  <c r="F2192" i="2"/>
  <c r="G2192" i="2" s="1"/>
  <c r="E2192" i="2"/>
  <c r="J2191" i="2"/>
  <c r="F2191" i="2"/>
  <c r="E2191" i="2"/>
  <c r="J2190" i="2"/>
  <c r="F2190" i="2"/>
  <c r="E2190" i="2"/>
  <c r="Q2189" i="2"/>
  <c r="R2189" i="2" s="1"/>
  <c r="J2189" i="2"/>
  <c r="F2189" i="2"/>
  <c r="G2189" i="2" s="1"/>
  <c r="E2189" i="2"/>
  <c r="J2188" i="2"/>
  <c r="F2188" i="2"/>
  <c r="E2188" i="2"/>
  <c r="G2188" i="2" s="1"/>
  <c r="J2187" i="2"/>
  <c r="F2187" i="2"/>
  <c r="E2187" i="2"/>
  <c r="G2187" i="2" s="1"/>
  <c r="J2186" i="2"/>
  <c r="F2186" i="2"/>
  <c r="E2186" i="2"/>
  <c r="J2185" i="2"/>
  <c r="F2185" i="2"/>
  <c r="G2185" i="2" s="1"/>
  <c r="E2185" i="2"/>
  <c r="J2184" i="2"/>
  <c r="F2184" i="2"/>
  <c r="E2184" i="2"/>
  <c r="G2184" i="2" s="1"/>
  <c r="J2183" i="2"/>
  <c r="F2183" i="2"/>
  <c r="E2183" i="2"/>
  <c r="G2183" i="2" s="1"/>
  <c r="J2182" i="2"/>
  <c r="F2182" i="2"/>
  <c r="E2182" i="2"/>
  <c r="J2181" i="2"/>
  <c r="F2181" i="2"/>
  <c r="G2181" i="2" s="1"/>
  <c r="E2181" i="2"/>
  <c r="J2180" i="2"/>
  <c r="F2180" i="2"/>
  <c r="E2180" i="2"/>
  <c r="G2180" i="2" s="1"/>
  <c r="J2179" i="2"/>
  <c r="F2179" i="2"/>
  <c r="G2179" i="2" s="1"/>
  <c r="E2179" i="2"/>
  <c r="J2178" i="2"/>
  <c r="F2178" i="2"/>
  <c r="E2178" i="2"/>
  <c r="Q2177" i="2"/>
  <c r="R2177" i="2" s="1"/>
  <c r="J2177" i="2"/>
  <c r="F2177" i="2"/>
  <c r="E2177" i="2"/>
  <c r="J2176" i="2"/>
  <c r="F2176" i="2"/>
  <c r="E2176" i="2"/>
  <c r="J2175" i="2"/>
  <c r="F2175" i="2"/>
  <c r="E2175" i="2"/>
  <c r="J2174" i="2"/>
  <c r="F2174" i="2"/>
  <c r="E2174" i="2"/>
  <c r="Q2173" i="2"/>
  <c r="R2173" i="2" s="1"/>
  <c r="J2173" i="2"/>
  <c r="F2173" i="2"/>
  <c r="E2173" i="2"/>
  <c r="J2172" i="2"/>
  <c r="F2172" i="2"/>
  <c r="E2172" i="2"/>
  <c r="G2172" i="2" s="1"/>
  <c r="J2171" i="2"/>
  <c r="F2171" i="2"/>
  <c r="E2171" i="2"/>
  <c r="G2171" i="2" s="1"/>
  <c r="J2170" i="2"/>
  <c r="F2170" i="2"/>
  <c r="E2170" i="2"/>
  <c r="G2170" i="2" s="1"/>
  <c r="Q2169" i="2"/>
  <c r="J2169" i="2"/>
  <c r="F2169" i="2"/>
  <c r="G2169" i="2" s="1"/>
  <c r="E2169" i="2"/>
  <c r="J2168" i="2"/>
  <c r="F2168" i="2"/>
  <c r="E2168" i="2"/>
  <c r="G2168" i="2" s="1"/>
  <c r="J2167" i="2"/>
  <c r="G2167" i="2"/>
  <c r="F2167" i="2"/>
  <c r="E2167" i="2"/>
  <c r="P2166" i="2"/>
  <c r="M2166" i="2"/>
  <c r="Q2146" i="2" s="1"/>
  <c r="R2146" i="2" s="1"/>
  <c r="J2165" i="2"/>
  <c r="J2166" i="2" s="1"/>
  <c r="F2165" i="2"/>
  <c r="E2165" i="2"/>
  <c r="J2164" i="2"/>
  <c r="F2164" i="2"/>
  <c r="E2164" i="2"/>
  <c r="G2164" i="2" s="1"/>
  <c r="J2163" i="2"/>
  <c r="F2163" i="2"/>
  <c r="E2163" i="2"/>
  <c r="G2163" i="2" s="1"/>
  <c r="J2162" i="2"/>
  <c r="F2162" i="2"/>
  <c r="E2162" i="2"/>
  <c r="G2162" i="2" s="1"/>
  <c r="J2161" i="2"/>
  <c r="G2161" i="2"/>
  <c r="F2161" i="2"/>
  <c r="E2161" i="2"/>
  <c r="J2160" i="2"/>
  <c r="F2160" i="2"/>
  <c r="E2160" i="2"/>
  <c r="J2159" i="2"/>
  <c r="F2159" i="2"/>
  <c r="E2159" i="2"/>
  <c r="J2158" i="2"/>
  <c r="F2158" i="2"/>
  <c r="E2158" i="2"/>
  <c r="J2157" i="2"/>
  <c r="F2157" i="2"/>
  <c r="E2157" i="2"/>
  <c r="J2156" i="2"/>
  <c r="F2156" i="2"/>
  <c r="E2156" i="2"/>
  <c r="J2155" i="2"/>
  <c r="F2155" i="2"/>
  <c r="E2155" i="2"/>
  <c r="J2154" i="2"/>
  <c r="F2154" i="2"/>
  <c r="E2154" i="2"/>
  <c r="G2154" i="2" s="1"/>
  <c r="J2153" i="2"/>
  <c r="F2153" i="2"/>
  <c r="E2153" i="2"/>
  <c r="J2152" i="2"/>
  <c r="F2152" i="2"/>
  <c r="E2152" i="2"/>
  <c r="J2151" i="2"/>
  <c r="F2151" i="2"/>
  <c r="G2151" i="2" s="1"/>
  <c r="E2151" i="2"/>
  <c r="Q2150" i="2"/>
  <c r="R2150" i="2" s="1"/>
  <c r="J2150" i="2"/>
  <c r="F2150" i="2"/>
  <c r="E2150" i="2"/>
  <c r="Q2149" i="2"/>
  <c r="J2149" i="2"/>
  <c r="F2149" i="2"/>
  <c r="G2149" i="2" s="1"/>
  <c r="E2149" i="2"/>
  <c r="J2148" i="2"/>
  <c r="G2148" i="2"/>
  <c r="F2148" i="2"/>
  <c r="E2148" i="2"/>
  <c r="J2147" i="2"/>
  <c r="F2147" i="2"/>
  <c r="E2147" i="2"/>
  <c r="J2146" i="2"/>
  <c r="F2146" i="2"/>
  <c r="E2146" i="2"/>
  <c r="J2145" i="2"/>
  <c r="F2145" i="2"/>
  <c r="E2145" i="2"/>
  <c r="G2145" i="2" s="1"/>
  <c r="J2144" i="2"/>
  <c r="F2144" i="2"/>
  <c r="E2144" i="2"/>
  <c r="G2144" i="2" s="1"/>
  <c r="J2143" i="2"/>
  <c r="F2143" i="2"/>
  <c r="E2143" i="2"/>
  <c r="G2143" i="2" s="1"/>
  <c r="Q2142" i="2"/>
  <c r="R2142" i="2" s="1"/>
  <c r="J2142" i="2"/>
  <c r="F2142" i="2"/>
  <c r="E2142" i="2"/>
  <c r="J2141" i="2"/>
  <c r="F2141" i="2"/>
  <c r="E2141" i="2"/>
  <c r="J2140" i="2"/>
  <c r="F2140" i="2"/>
  <c r="E2140" i="2"/>
  <c r="J2139" i="2"/>
  <c r="F2139" i="2"/>
  <c r="E2139" i="2"/>
  <c r="J2138" i="2"/>
  <c r="F2138" i="2"/>
  <c r="E2138" i="2"/>
  <c r="G2138" i="2" s="1"/>
  <c r="J2137" i="2"/>
  <c r="F2137" i="2"/>
  <c r="G2137" i="2" s="1"/>
  <c r="E2137" i="2"/>
  <c r="Q2136" i="2"/>
  <c r="R2136" i="2" s="1"/>
  <c r="J2136" i="2"/>
  <c r="F2136" i="2"/>
  <c r="E2136" i="2"/>
  <c r="J2135" i="2"/>
  <c r="F2135" i="2"/>
  <c r="G2135" i="2" s="1"/>
  <c r="E2135" i="2"/>
  <c r="J2134" i="2"/>
  <c r="F2134" i="2"/>
  <c r="E2134" i="2"/>
  <c r="J2133" i="2"/>
  <c r="F2133" i="2"/>
  <c r="E2133" i="2"/>
  <c r="J2132" i="2"/>
  <c r="G2132" i="2"/>
  <c r="F2132" i="2"/>
  <c r="E2132" i="2"/>
  <c r="J2131" i="2"/>
  <c r="F2131" i="2"/>
  <c r="E2131" i="2"/>
  <c r="G2131" i="2" s="1"/>
  <c r="J2130" i="2"/>
  <c r="F2130" i="2"/>
  <c r="E2130" i="2"/>
  <c r="J2129" i="2"/>
  <c r="F2129" i="2"/>
  <c r="E2129" i="2"/>
  <c r="J2128" i="2"/>
  <c r="F2128" i="2"/>
  <c r="E2128" i="2"/>
  <c r="J2127" i="2"/>
  <c r="F2127" i="2"/>
  <c r="E2127" i="2"/>
  <c r="G2127" i="2" s="1"/>
  <c r="Q2126" i="2"/>
  <c r="R2126" i="2" s="1"/>
  <c r="J2126" i="2"/>
  <c r="F2126" i="2"/>
  <c r="E2126" i="2"/>
  <c r="J2125" i="2"/>
  <c r="F2125" i="2"/>
  <c r="E2125" i="2"/>
  <c r="J2124" i="2"/>
  <c r="F2124" i="2"/>
  <c r="E2124" i="2"/>
  <c r="J2123" i="2"/>
  <c r="F2123" i="2"/>
  <c r="E2123" i="2"/>
  <c r="J2122" i="2"/>
  <c r="F2122" i="2"/>
  <c r="E2122" i="2"/>
  <c r="G2122" i="2" s="1"/>
  <c r="J2121" i="2"/>
  <c r="F2121" i="2"/>
  <c r="E2121" i="2"/>
  <c r="J2120" i="2"/>
  <c r="F2120" i="2"/>
  <c r="E2120" i="2"/>
  <c r="J2119" i="2"/>
  <c r="F2119" i="2"/>
  <c r="G2119" i="2" s="1"/>
  <c r="E2119" i="2"/>
  <c r="J2118" i="2"/>
  <c r="F2118" i="2"/>
  <c r="E2118" i="2"/>
  <c r="Q2117" i="2"/>
  <c r="R2117" i="2" s="1"/>
  <c r="J2117" i="2"/>
  <c r="F2117" i="2"/>
  <c r="G2117" i="2" s="1"/>
  <c r="E2117" i="2"/>
  <c r="J2116" i="2"/>
  <c r="F2116" i="2"/>
  <c r="E2116" i="2"/>
  <c r="G2116" i="2" s="1"/>
  <c r="J2115" i="2"/>
  <c r="F2115" i="2"/>
  <c r="E2115" i="2"/>
  <c r="G2115" i="2" s="1"/>
  <c r="J2114" i="2"/>
  <c r="F2114" i="2"/>
  <c r="E2114" i="2"/>
  <c r="J2113" i="2"/>
  <c r="F2113" i="2"/>
  <c r="G2113" i="2" s="1"/>
  <c r="E2113" i="2"/>
  <c r="J2112" i="2"/>
  <c r="F2112" i="2"/>
  <c r="E2112" i="2"/>
  <c r="G2112" i="2" s="1"/>
  <c r="J2111" i="2"/>
  <c r="G2111" i="2"/>
  <c r="F2111" i="2"/>
  <c r="E2111" i="2"/>
  <c r="J2110" i="2"/>
  <c r="F2110" i="2"/>
  <c r="E2110" i="2"/>
  <c r="J2109" i="2"/>
  <c r="F2109" i="2"/>
  <c r="G2109" i="2" s="1"/>
  <c r="E2109" i="2"/>
  <c r="J2108" i="2"/>
  <c r="F2108" i="2"/>
  <c r="E2108" i="2"/>
  <c r="J2107" i="2"/>
  <c r="F2107" i="2"/>
  <c r="E2107" i="2"/>
  <c r="G2107" i="2" s="1"/>
  <c r="J2106" i="2"/>
  <c r="F2106" i="2"/>
  <c r="E2106" i="2"/>
  <c r="J2105" i="2"/>
  <c r="F2105" i="2"/>
  <c r="E2105" i="2"/>
  <c r="Q2104" i="2"/>
  <c r="J2104" i="2"/>
  <c r="R2104" i="2" s="1"/>
  <c r="F2104" i="2"/>
  <c r="E2104" i="2"/>
  <c r="J2103" i="2"/>
  <c r="F2103" i="2"/>
  <c r="E2103" i="2"/>
  <c r="G2103" i="2" s="1"/>
  <c r="Q2102" i="2"/>
  <c r="R2102" i="2" s="1"/>
  <c r="J2102" i="2"/>
  <c r="F2102" i="2"/>
  <c r="E2102" i="2"/>
  <c r="J2101" i="2"/>
  <c r="F2101" i="2"/>
  <c r="E2101" i="2"/>
  <c r="J2100" i="2"/>
  <c r="F2100" i="2"/>
  <c r="G2100" i="2" s="1"/>
  <c r="E2100" i="2"/>
  <c r="J2099" i="2"/>
  <c r="F2099" i="2"/>
  <c r="E2099" i="2"/>
  <c r="Q2098" i="2"/>
  <c r="R2098" i="2" s="1"/>
  <c r="J2098" i="2"/>
  <c r="F2098" i="2"/>
  <c r="E2098" i="2"/>
  <c r="J2097" i="2"/>
  <c r="G2097" i="2"/>
  <c r="F2097" i="2"/>
  <c r="E2097" i="2"/>
  <c r="J2096" i="2"/>
  <c r="F2096" i="2"/>
  <c r="E2096" i="2"/>
  <c r="G2096" i="2" s="1"/>
  <c r="J2095" i="2"/>
  <c r="G2095" i="2"/>
  <c r="F2095" i="2"/>
  <c r="E2095" i="2"/>
  <c r="J2094" i="2"/>
  <c r="G2094" i="2"/>
  <c r="F2094" i="2"/>
  <c r="E2094" i="2"/>
  <c r="J2093" i="2"/>
  <c r="F2093" i="2"/>
  <c r="E2093" i="2"/>
  <c r="J2092" i="2"/>
  <c r="F2092" i="2"/>
  <c r="E2092" i="2"/>
  <c r="J2091" i="2"/>
  <c r="G2091" i="2"/>
  <c r="F2091" i="2"/>
  <c r="E2091" i="2"/>
  <c r="Q2090" i="2"/>
  <c r="J2090" i="2"/>
  <c r="F2090" i="2"/>
  <c r="E2090" i="2"/>
  <c r="J2089" i="2"/>
  <c r="F2089" i="2"/>
  <c r="G2089" i="2" s="1"/>
  <c r="E2089" i="2"/>
  <c r="J2088" i="2"/>
  <c r="F2088" i="2"/>
  <c r="E2088" i="2"/>
  <c r="G2088" i="2" s="1"/>
  <c r="Q2087" i="2"/>
  <c r="R2087" i="2" s="1"/>
  <c r="J2087" i="2"/>
  <c r="F2087" i="2"/>
  <c r="E2087" i="2"/>
  <c r="G2087" i="2" s="1"/>
  <c r="Q2086" i="2"/>
  <c r="J2086" i="2"/>
  <c r="F2086" i="2"/>
  <c r="E2086" i="2"/>
  <c r="G2086" i="2" s="1"/>
  <c r="J2085" i="2"/>
  <c r="F2085" i="2"/>
  <c r="E2085" i="2"/>
  <c r="G2085" i="2" s="1"/>
  <c r="Q2084" i="2"/>
  <c r="R2084" i="2" s="1"/>
  <c r="J2084" i="2"/>
  <c r="F2084" i="2"/>
  <c r="E2084" i="2"/>
  <c r="G2084" i="2" s="1"/>
  <c r="J2083" i="2"/>
  <c r="F2083" i="2"/>
  <c r="E2083" i="2"/>
  <c r="G2083" i="2" s="1"/>
  <c r="Q2082" i="2"/>
  <c r="J2082" i="2"/>
  <c r="G2082" i="2"/>
  <c r="F2082" i="2"/>
  <c r="E2082" i="2"/>
  <c r="J2081" i="2"/>
  <c r="F2081" i="2"/>
  <c r="E2081" i="2"/>
  <c r="G2081" i="2" s="1"/>
  <c r="P2080" i="2"/>
  <c r="N2080" i="2"/>
  <c r="M2080" i="2"/>
  <c r="Q2074" i="2" s="1"/>
  <c r="J2079" i="2"/>
  <c r="J2080" i="2" s="1"/>
  <c r="F2079" i="2"/>
  <c r="E2079" i="2"/>
  <c r="G2079" i="2" s="1"/>
  <c r="J2078" i="2"/>
  <c r="F2078" i="2"/>
  <c r="G2078" i="2" s="1"/>
  <c r="E2078" i="2"/>
  <c r="J2077" i="2"/>
  <c r="F2077" i="2"/>
  <c r="G2077" i="2" s="1"/>
  <c r="E2077" i="2"/>
  <c r="J2076" i="2"/>
  <c r="F2076" i="2"/>
  <c r="E2076" i="2"/>
  <c r="J2075" i="2"/>
  <c r="F2075" i="2"/>
  <c r="E2075" i="2"/>
  <c r="G2075" i="2" s="1"/>
  <c r="J2074" i="2"/>
  <c r="F2074" i="2"/>
  <c r="E2074" i="2"/>
  <c r="J2073" i="2"/>
  <c r="G2073" i="2"/>
  <c r="F2073" i="2"/>
  <c r="E2073" i="2"/>
  <c r="J2072" i="2"/>
  <c r="F2072" i="2"/>
  <c r="E2072" i="2"/>
  <c r="J2071" i="2"/>
  <c r="F2071" i="2"/>
  <c r="E2071" i="2"/>
  <c r="J2070" i="2"/>
  <c r="F2070" i="2"/>
  <c r="E2070" i="2"/>
  <c r="J2069" i="2"/>
  <c r="F2069" i="2"/>
  <c r="E2069" i="2"/>
  <c r="J2068" i="2"/>
  <c r="F2068" i="2"/>
  <c r="E2068" i="2"/>
  <c r="J2067" i="2"/>
  <c r="F2067" i="2"/>
  <c r="E2067" i="2"/>
  <c r="J2066" i="2"/>
  <c r="F2066" i="2"/>
  <c r="E2066" i="2"/>
  <c r="J2065" i="2"/>
  <c r="F2065" i="2"/>
  <c r="G2065" i="2" s="1"/>
  <c r="E2065" i="2"/>
  <c r="J2064" i="2"/>
  <c r="F2064" i="2"/>
  <c r="E2064" i="2"/>
  <c r="J2063" i="2"/>
  <c r="F2063" i="2"/>
  <c r="E2063" i="2"/>
  <c r="Q2062" i="2"/>
  <c r="R2062" i="2" s="1"/>
  <c r="J2062" i="2"/>
  <c r="F2062" i="2"/>
  <c r="E2062" i="2"/>
  <c r="J2061" i="2"/>
  <c r="F2061" i="2"/>
  <c r="E2061" i="2"/>
  <c r="J2060" i="2"/>
  <c r="F2060" i="2"/>
  <c r="E2060" i="2"/>
  <c r="J2059" i="2"/>
  <c r="F2059" i="2"/>
  <c r="E2059" i="2"/>
  <c r="J2058" i="2"/>
  <c r="F2058" i="2"/>
  <c r="E2058" i="2"/>
  <c r="G2058" i="2" s="1"/>
  <c r="J2057" i="2"/>
  <c r="F2057" i="2"/>
  <c r="E2057" i="2"/>
  <c r="J2056" i="2"/>
  <c r="F2056" i="2"/>
  <c r="E2056" i="2"/>
  <c r="G2056" i="2" s="1"/>
  <c r="J2055" i="2"/>
  <c r="F2055" i="2"/>
  <c r="E2055" i="2"/>
  <c r="J2054" i="2"/>
  <c r="F2054" i="2"/>
  <c r="E2054" i="2"/>
  <c r="J2053" i="2"/>
  <c r="F2053" i="2"/>
  <c r="G2053" i="2" s="1"/>
  <c r="E2053" i="2"/>
  <c r="J2052" i="2"/>
  <c r="F2052" i="2"/>
  <c r="E2052" i="2"/>
  <c r="J2051" i="2"/>
  <c r="F2051" i="2"/>
  <c r="E2051" i="2"/>
  <c r="Q2050" i="2"/>
  <c r="R2050" i="2" s="1"/>
  <c r="J2050" i="2"/>
  <c r="F2050" i="2"/>
  <c r="E2050" i="2"/>
  <c r="G2050" i="2" s="1"/>
  <c r="J2049" i="2"/>
  <c r="F2049" i="2"/>
  <c r="E2049" i="2"/>
  <c r="G2049" i="2" s="1"/>
  <c r="J2048" i="2"/>
  <c r="F2048" i="2"/>
  <c r="E2048" i="2"/>
  <c r="G2048" i="2" s="1"/>
  <c r="J2047" i="2"/>
  <c r="F2047" i="2"/>
  <c r="E2047" i="2"/>
  <c r="Q2046" i="2"/>
  <c r="R2046" i="2" s="1"/>
  <c r="J2046" i="2"/>
  <c r="F2046" i="2"/>
  <c r="E2046" i="2"/>
  <c r="J2045" i="2"/>
  <c r="G2045" i="2"/>
  <c r="F2045" i="2"/>
  <c r="E2045" i="2"/>
  <c r="J2044" i="2"/>
  <c r="F2044" i="2"/>
  <c r="E2044" i="2"/>
  <c r="G2044" i="2" s="1"/>
  <c r="J2043" i="2"/>
  <c r="F2043" i="2"/>
  <c r="E2043" i="2"/>
  <c r="G2043" i="2" s="1"/>
  <c r="Q2042" i="2"/>
  <c r="R2042" i="2" s="1"/>
  <c r="J2042" i="2"/>
  <c r="F2042" i="2"/>
  <c r="E2042" i="2"/>
  <c r="J2041" i="2"/>
  <c r="F2041" i="2"/>
  <c r="E2041" i="2"/>
  <c r="J2040" i="2"/>
  <c r="F2040" i="2"/>
  <c r="E2040" i="2"/>
  <c r="J2039" i="2"/>
  <c r="F2039" i="2"/>
  <c r="E2039" i="2"/>
  <c r="G2039" i="2" s="1"/>
  <c r="J2038" i="2"/>
  <c r="F2038" i="2"/>
  <c r="E2038" i="2"/>
  <c r="J2037" i="2"/>
  <c r="F2037" i="2"/>
  <c r="E2037" i="2"/>
  <c r="G2037" i="2" s="1"/>
  <c r="J2036" i="2"/>
  <c r="F2036" i="2"/>
  <c r="E2036" i="2"/>
  <c r="G2036" i="2" s="1"/>
  <c r="J2035" i="2"/>
  <c r="F2035" i="2"/>
  <c r="E2035" i="2"/>
  <c r="G2035" i="2" s="1"/>
  <c r="J2034" i="2"/>
  <c r="F2034" i="2"/>
  <c r="E2034" i="2"/>
  <c r="J2033" i="2"/>
  <c r="G2033" i="2"/>
  <c r="F2033" i="2"/>
  <c r="E2033" i="2"/>
  <c r="J2032" i="2"/>
  <c r="F2032" i="2"/>
  <c r="E2032" i="2"/>
  <c r="J2031" i="2"/>
  <c r="F2031" i="2"/>
  <c r="E2031" i="2"/>
  <c r="G2031" i="2" s="1"/>
  <c r="J2030" i="2"/>
  <c r="F2030" i="2"/>
  <c r="E2030" i="2"/>
  <c r="J2029" i="2"/>
  <c r="F2029" i="2"/>
  <c r="E2029" i="2"/>
  <c r="J2028" i="2"/>
  <c r="F2028" i="2"/>
  <c r="E2028" i="2"/>
  <c r="J2027" i="2"/>
  <c r="F2027" i="2"/>
  <c r="E2027" i="2"/>
  <c r="G2027" i="2" s="1"/>
  <c r="Q2026" i="2"/>
  <c r="R2026" i="2" s="1"/>
  <c r="J2026" i="2"/>
  <c r="F2026" i="2"/>
  <c r="E2026" i="2"/>
  <c r="J2025" i="2"/>
  <c r="G2025" i="2"/>
  <c r="F2025" i="2"/>
  <c r="E2025" i="2"/>
  <c r="J2024" i="2"/>
  <c r="F2024" i="2"/>
  <c r="E2024" i="2"/>
  <c r="J2023" i="2"/>
  <c r="F2023" i="2"/>
  <c r="E2023" i="2"/>
  <c r="G2023" i="2" s="1"/>
  <c r="J2022" i="2"/>
  <c r="F2022" i="2"/>
  <c r="E2022" i="2"/>
  <c r="J2021" i="2"/>
  <c r="F2021" i="2"/>
  <c r="E2021" i="2"/>
  <c r="G2021" i="2" s="1"/>
  <c r="J2020" i="2"/>
  <c r="F2020" i="2"/>
  <c r="E2020" i="2"/>
  <c r="G2020" i="2" s="1"/>
  <c r="J2019" i="2"/>
  <c r="F2019" i="2"/>
  <c r="E2019" i="2"/>
  <c r="G2019" i="2" s="1"/>
  <c r="J2018" i="2"/>
  <c r="F2018" i="2"/>
  <c r="E2018" i="2"/>
  <c r="J2017" i="2"/>
  <c r="G2017" i="2"/>
  <c r="F2017" i="2"/>
  <c r="E2017" i="2"/>
  <c r="J2016" i="2"/>
  <c r="F2016" i="2"/>
  <c r="E2016" i="2"/>
  <c r="J2015" i="2"/>
  <c r="F2015" i="2"/>
  <c r="E2015" i="2"/>
  <c r="J2014" i="2"/>
  <c r="F2014" i="2"/>
  <c r="E2014" i="2"/>
  <c r="J2013" i="2"/>
  <c r="F2013" i="2"/>
  <c r="E2013" i="2"/>
  <c r="G2013" i="2" s="1"/>
  <c r="J2012" i="2"/>
  <c r="F2012" i="2"/>
  <c r="E2012" i="2"/>
  <c r="J2011" i="2"/>
  <c r="F2011" i="2"/>
  <c r="E2011" i="2"/>
  <c r="G2011" i="2" s="1"/>
  <c r="Q2010" i="2"/>
  <c r="J2010" i="2"/>
  <c r="F2010" i="2"/>
  <c r="E2010" i="2"/>
  <c r="J2009" i="2"/>
  <c r="G2009" i="2"/>
  <c r="F2009" i="2"/>
  <c r="E2009" i="2"/>
  <c r="J2008" i="2"/>
  <c r="F2008" i="2"/>
  <c r="E2008" i="2"/>
  <c r="J2007" i="2"/>
  <c r="F2007" i="2"/>
  <c r="E2007" i="2"/>
  <c r="G2007" i="2" s="1"/>
  <c r="J2006" i="2"/>
  <c r="F2006" i="2"/>
  <c r="E2006" i="2"/>
  <c r="J2005" i="2"/>
  <c r="F2005" i="2"/>
  <c r="E2005" i="2"/>
  <c r="G2005" i="2" s="1"/>
  <c r="J2004" i="2"/>
  <c r="F2004" i="2"/>
  <c r="E2004" i="2"/>
  <c r="G2004" i="2" s="1"/>
  <c r="J2003" i="2"/>
  <c r="F2003" i="2"/>
  <c r="E2003" i="2"/>
  <c r="Q2002" i="2"/>
  <c r="R2002" i="2" s="1"/>
  <c r="J2002" i="2"/>
  <c r="F2002" i="2"/>
  <c r="E2002" i="2"/>
  <c r="G2002" i="2" s="1"/>
  <c r="Q2001" i="2"/>
  <c r="R2001" i="2" s="1"/>
  <c r="J2001" i="2"/>
  <c r="F2001" i="2"/>
  <c r="E2001" i="2"/>
  <c r="G2001" i="2" s="1"/>
  <c r="J2000" i="2"/>
  <c r="G2000" i="2"/>
  <c r="F2000" i="2"/>
  <c r="E2000" i="2"/>
  <c r="J1999" i="2"/>
  <c r="F1999" i="2"/>
  <c r="E1999" i="2"/>
  <c r="J1998" i="2"/>
  <c r="F1998" i="2"/>
  <c r="E1998" i="2"/>
  <c r="Q1997" i="2"/>
  <c r="R1997" i="2" s="1"/>
  <c r="J1997" i="2"/>
  <c r="G1997" i="2"/>
  <c r="F1997" i="2"/>
  <c r="E1997" i="2"/>
  <c r="Q1996" i="2"/>
  <c r="R1996" i="2" s="1"/>
  <c r="J1996" i="2"/>
  <c r="F1996" i="2"/>
  <c r="E1996" i="2"/>
  <c r="G1996" i="2" s="1"/>
  <c r="J1995" i="2"/>
  <c r="F1995" i="2"/>
  <c r="E1995" i="2"/>
  <c r="G1995" i="2" s="1"/>
  <c r="Q1994" i="2"/>
  <c r="J1994" i="2"/>
  <c r="F1994" i="2"/>
  <c r="G1994" i="2" s="1"/>
  <c r="E1994" i="2"/>
  <c r="Q1993" i="2"/>
  <c r="R1993" i="2" s="1"/>
  <c r="J1993" i="2"/>
  <c r="F1993" i="2"/>
  <c r="E1993" i="2"/>
  <c r="J1992" i="2"/>
  <c r="F1992" i="2"/>
  <c r="E1992" i="2"/>
  <c r="G1992" i="2" s="1"/>
  <c r="P1991" i="2"/>
  <c r="N1991" i="2"/>
  <c r="M1991" i="2"/>
  <c r="Q1987" i="2" s="1"/>
  <c r="R1987" i="2" s="1"/>
  <c r="J1990" i="2"/>
  <c r="J1991" i="2" s="1"/>
  <c r="F1990" i="2"/>
  <c r="E1990" i="2"/>
  <c r="G1990" i="2" s="1"/>
  <c r="J1989" i="2"/>
  <c r="F1989" i="2"/>
  <c r="G1989" i="2" s="1"/>
  <c r="E1989" i="2"/>
  <c r="J1988" i="2"/>
  <c r="F1988" i="2"/>
  <c r="G1988" i="2" s="1"/>
  <c r="E1988" i="2"/>
  <c r="J1987" i="2"/>
  <c r="F1987" i="2"/>
  <c r="G1987" i="2" s="1"/>
  <c r="E1987" i="2"/>
  <c r="J1986" i="2"/>
  <c r="F1986" i="2"/>
  <c r="E1986" i="2"/>
  <c r="G1986" i="2" s="1"/>
  <c r="J1985" i="2"/>
  <c r="F1985" i="2"/>
  <c r="G1985" i="2" s="1"/>
  <c r="E1985" i="2"/>
  <c r="J1984" i="2"/>
  <c r="F1984" i="2"/>
  <c r="E1984" i="2"/>
  <c r="J1983" i="2"/>
  <c r="F1983" i="2"/>
  <c r="E1983" i="2"/>
  <c r="J1982" i="2"/>
  <c r="F1982" i="2"/>
  <c r="E1982" i="2"/>
  <c r="G1982" i="2" s="1"/>
  <c r="J1981" i="2"/>
  <c r="F1981" i="2"/>
  <c r="G1981" i="2" s="1"/>
  <c r="E1981" i="2"/>
  <c r="J1980" i="2"/>
  <c r="F1980" i="2"/>
  <c r="G1980" i="2" s="1"/>
  <c r="E1980" i="2"/>
  <c r="J1979" i="2"/>
  <c r="F1979" i="2"/>
  <c r="G1979" i="2" s="1"/>
  <c r="E1979" i="2"/>
  <c r="J1978" i="2"/>
  <c r="F1978" i="2"/>
  <c r="E1978" i="2"/>
  <c r="G1978" i="2" s="1"/>
  <c r="J1977" i="2"/>
  <c r="F1977" i="2"/>
  <c r="G1977" i="2" s="1"/>
  <c r="E1977" i="2"/>
  <c r="J1976" i="2"/>
  <c r="F1976" i="2"/>
  <c r="E1976" i="2"/>
  <c r="J1975" i="2"/>
  <c r="F1975" i="2"/>
  <c r="E1975" i="2"/>
  <c r="J1974" i="2"/>
  <c r="F1974" i="2"/>
  <c r="E1974" i="2"/>
  <c r="G1974" i="2" s="1"/>
  <c r="J1973" i="2"/>
  <c r="F1973" i="2"/>
  <c r="G1973" i="2" s="1"/>
  <c r="E1973" i="2"/>
  <c r="J1972" i="2"/>
  <c r="F1972" i="2"/>
  <c r="G1972" i="2" s="1"/>
  <c r="E1972" i="2"/>
  <c r="J1971" i="2"/>
  <c r="F1971" i="2"/>
  <c r="G1971" i="2" s="1"/>
  <c r="E1971" i="2"/>
  <c r="J1970" i="2"/>
  <c r="F1970" i="2"/>
  <c r="E1970" i="2"/>
  <c r="G1970" i="2" s="1"/>
  <c r="J1969" i="2"/>
  <c r="F1969" i="2"/>
  <c r="G1969" i="2" s="1"/>
  <c r="E1969" i="2"/>
  <c r="J1968" i="2"/>
  <c r="F1968" i="2"/>
  <c r="E1968" i="2"/>
  <c r="J1967" i="2"/>
  <c r="F1967" i="2"/>
  <c r="E1967" i="2"/>
  <c r="J1966" i="2"/>
  <c r="F1966" i="2"/>
  <c r="E1966" i="2"/>
  <c r="G1966" i="2" s="1"/>
  <c r="J1965" i="2"/>
  <c r="F1965" i="2"/>
  <c r="G1965" i="2" s="1"/>
  <c r="E1965" i="2"/>
  <c r="J1964" i="2"/>
  <c r="F1964" i="2"/>
  <c r="G1964" i="2" s="1"/>
  <c r="E1964" i="2"/>
  <c r="J1963" i="2"/>
  <c r="F1963" i="2"/>
  <c r="G1963" i="2" s="1"/>
  <c r="E1963" i="2"/>
  <c r="J1962" i="2"/>
  <c r="F1962" i="2"/>
  <c r="E1962" i="2"/>
  <c r="G1962" i="2" s="1"/>
  <c r="J1961" i="2"/>
  <c r="F1961" i="2"/>
  <c r="G1961" i="2" s="1"/>
  <c r="E1961" i="2"/>
  <c r="J1960" i="2"/>
  <c r="F1960" i="2"/>
  <c r="E1960" i="2"/>
  <c r="J1959" i="2"/>
  <c r="F1959" i="2"/>
  <c r="E1959" i="2"/>
  <c r="J1958" i="2"/>
  <c r="F1958" i="2"/>
  <c r="E1958" i="2"/>
  <c r="G1958" i="2" s="1"/>
  <c r="J1957" i="2"/>
  <c r="F1957" i="2"/>
  <c r="G1957" i="2" s="1"/>
  <c r="E1957" i="2"/>
  <c r="J1956" i="2"/>
  <c r="F1956" i="2"/>
  <c r="G1956" i="2" s="1"/>
  <c r="E1956" i="2"/>
  <c r="J1955" i="2"/>
  <c r="F1955" i="2"/>
  <c r="G1955" i="2" s="1"/>
  <c r="E1955" i="2"/>
  <c r="J1954" i="2"/>
  <c r="F1954" i="2"/>
  <c r="E1954" i="2"/>
  <c r="G1954" i="2" s="1"/>
  <c r="J1953" i="2"/>
  <c r="F1953" i="2"/>
  <c r="G1953" i="2" s="1"/>
  <c r="E1953" i="2"/>
  <c r="J1952" i="2"/>
  <c r="F1952" i="2"/>
  <c r="E1952" i="2"/>
  <c r="J1951" i="2"/>
  <c r="F1951" i="2"/>
  <c r="E1951" i="2"/>
  <c r="J1950" i="2"/>
  <c r="F1950" i="2"/>
  <c r="E1950" i="2"/>
  <c r="G1950" i="2" s="1"/>
  <c r="J1949" i="2"/>
  <c r="F1949" i="2"/>
  <c r="G1949" i="2" s="1"/>
  <c r="E1949" i="2"/>
  <c r="J1948" i="2"/>
  <c r="F1948" i="2"/>
  <c r="G1948" i="2" s="1"/>
  <c r="E1948" i="2"/>
  <c r="J1947" i="2"/>
  <c r="F1947" i="2"/>
  <c r="G1947" i="2" s="1"/>
  <c r="E1947" i="2"/>
  <c r="J1946" i="2"/>
  <c r="F1946" i="2"/>
  <c r="E1946" i="2"/>
  <c r="G1946" i="2" s="1"/>
  <c r="J1945" i="2"/>
  <c r="F1945" i="2"/>
  <c r="G1945" i="2" s="1"/>
  <c r="E1945" i="2"/>
  <c r="J1944" i="2"/>
  <c r="F1944" i="2"/>
  <c r="E1944" i="2"/>
  <c r="J1943" i="2"/>
  <c r="F1943" i="2"/>
  <c r="E1943" i="2"/>
  <c r="J1942" i="2"/>
  <c r="F1942" i="2"/>
  <c r="E1942" i="2"/>
  <c r="G1942" i="2" s="1"/>
  <c r="J1941" i="2"/>
  <c r="F1941" i="2"/>
  <c r="G1941" i="2" s="1"/>
  <c r="E1941" i="2"/>
  <c r="J1940" i="2"/>
  <c r="F1940" i="2"/>
  <c r="G1940" i="2" s="1"/>
  <c r="E1940" i="2"/>
  <c r="J1939" i="2"/>
  <c r="F1939" i="2"/>
  <c r="G1939" i="2" s="1"/>
  <c r="E1939" i="2"/>
  <c r="J1938" i="2"/>
  <c r="F1938" i="2"/>
  <c r="E1938" i="2"/>
  <c r="G1938" i="2" s="1"/>
  <c r="J1937" i="2"/>
  <c r="F1937" i="2"/>
  <c r="G1937" i="2" s="1"/>
  <c r="E1937" i="2"/>
  <c r="J1936" i="2"/>
  <c r="F1936" i="2"/>
  <c r="E1936" i="2"/>
  <c r="J1935" i="2"/>
  <c r="F1935" i="2"/>
  <c r="E1935" i="2"/>
  <c r="J1934" i="2"/>
  <c r="F1934" i="2"/>
  <c r="E1934" i="2"/>
  <c r="G1934" i="2" s="1"/>
  <c r="J1933" i="2"/>
  <c r="F1933" i="2"/>
  <c r="G1933" i="2" s="1"/>
  <c r="E1933" i="2"/>
  <c r="J1932" i="2"/>
  <c r="F1932" i="2"/>
  <c r="G1932" i="2" s="1"/>
  <c r="E1932" i="2"/>
  <c r="J1931" i="2"/>
  <c r="F1931" i="2"/>
  <c r="G1931" i="2" s="1"/>
  <c r="E1931" i="2"/>
  <c r="J1930" i="2"/>
  <c r="F1930" i="2"/>
  <c r="E1930" i="2"/>
  <c r="G1930" i="2" s="1"/>
  <c r="J1929" i="2"/>
  <c r="F1929" i="2"/>
  <c r="G1929" i="2" s="1"/>
  <c r="E1929" i="2"/>
  <c r="J1928" i="2"/>
  <c r="F1928" i="2"/>
  <c r="E1928" i="2"/>
  <c r="J1927" i="2"/>
  <c r="F1927" i="2"/>
  <c r="E1927" i="2"/>
  <c r="J1926" i="2"/>
  <c r="F1926" i="2"/>
  <c r="E1926" i="2"/>
  <c r="G1926" i="2" s="1"/>
  <c r="J1925" i="2"/>
  <c r="F1925" i="2"/>
  <c r="G1925" i="2" s="1"/>
  <c r="E1925" i="2"/>
  <c r="J1924" i="2"/>
  <c r="F1924" i="2"/>
  <c r="G1924" i="2" s="1"/>
  <c r="E1924" i="2"/>
  <c r="J1923" i="2"/>
  <c r="F1923" i="2"/>
  <c r="G1923" i="2" s="1"/>
  <c r="E1923" i="2"/>
  <c r="J1922" i="2"/>
  <c r="F1922" i="2"/>
  <c r="E1922" i="2"/>
  <c r="G1922" i="2" s="1"/>
  <c r="J1921" i="2"/>
  <c r="F1921" i="2"/>
  <c r="G1921" i="2" s="1"/>
  <c r="E1921" i="2"/>
  <c r="J1920" i="2"/>
  <c r="F1920" i="2"/>
  <c r="E1920" i="2"/>
  <c r="J1919" i="2"/>
  <c r="F1919" i="2"/>
  <c r="E1919" i="2"/>
  <c r="J1918" i="2"/>
  <c r="F1918" i="2"/>
  <c r="E1918" i="2"/>
  <c r="G1918" i="2" s="1"/>
  <c r="J1917" i="2"/>
  <c r="F1917" i="2"/>
  <c r="G1917" i="2" s="1"/>
  <c r="E1917" i="2"/>
  <c r="J1916" i="2"/>
  <c r="F1916" i="2"/>
  <c r="G1916" i="2" s="1"/>
  <c r="E1916" i="2"/>
  <c r="J1915" i="2"/>
  <c r="F1915" i="2"/>
  <c r="G1915" i="2" s="1"/>
  <c r="E1915" i="2"/>
  <c r="J1914" i="2"/>
  <c r="F1914" i="2"/>
  <c r="E1914" i="2"/>
  <c r="G1914" i="2" s="1"/>
  <c r="J1913" i="2"/>
  <c r="F1913" i="2"/>
  <c r="G1913" i="2" s="1"/>
  <c r="E1913" i="2"/>
  <c r="J1912" i="2"/>
  <c r="F1912" i="2"/>
  <c r="E1912" i="2"/>
  <c r="J1911" i="2"/>
  <c r="F1911" i="2"/>
  <c r="E1911" i="2"/>
  <c r="J1910" i="2"/>
  <c r="F1910" i="2"/>
  <c r="E1910" i="2"/>
  <c r="G1910" i="2" s="1"/>
  <c r="J1909" i="2"/>
  <c r="F1909" i="2"/>
  <c r="G1909" i="2" s="1"/>
  <c r="E1909" i="2"/>
  <c r="P1908" i="2"/>
  <c r="N1908" i="2"/>
  <c r="M1908" i="2"/>
  <c r="Q1903" i="2" s="1"/>
  <c r="R1903" i="2" s="1"/>
  <c r="J1908" i="2"/>
  <c r="J1907" i="2"/>
  <c r="G1907" i="2"/>
  <c r="F1907" i="2"/>
  <c r="E1907" i="2"/>
  <c r="J1906" i="2"/>
  <c r="F1906" i="2"/>
  <c r="E1906" i="2"/>
  <c r="G1906" i="2" s="1"/>
  <c r="J1905" i="2"/>
  <c r="F1905" i="2"/>
  <c r="E1905" i="2"/>
  <c r="G1905" i="2" s="1"/>
  <c r="J1904" i="2"/>
  <c r="F1904" i="2"/>
  <c r="E1904" i="2"/>
  <c r="J1903" i="2"/>
  <c r="F1903" i="2"/>
  <c r="E1903" i="2"/>
  <c r="J1902" i="2"/>
  <c r="F1902" i="2"/>
  <c r="E1902" i="2"/>
  <c r="G1902" i="2" s="1"/>
  <c r="J1901" i="2"/>
  <c r="F1901" i="2"/>
  <c r="G1901" i="2" s="1"/>
  <c r="E1901" i="2"/>
  <c r="J1900" i="2"/>
  <c r="F1900" i="2"/>
  <c r="E1900" i="2"/>
  <c r="J1899" i="2"/>
  <c r="F1899" i="2"/>
  <c r="E1899" i="2"/>
  <c r="J1898" i="2"/>
  <c r="F1898" i="2"/>
  <c r="E1898" i="2"/>
  <c r="J1897" i="2"/>
  <c r="G1897" i="2"/>
  <c r="F1897" i="2"/>
  <c r="E1897" i="2"/>
  <c r="J1896" i="2"/>
  <c r="F1896" i="2"/>
  <c r="E1896" i="2"/>
  <c r="G1896" i="2" s="1"/>
  <c r="Q1895" i="2"/>
  <c r="R1895" i="2" s="1"/>
  <c r="J1895" i="2"/>
  <c r="F1895" i="2"/>
  <c r="E1895" i="2"/>
  <c r="Q1894" i="2"/>
  <c r="R1894" i="2" s="1"/>
  <c r="J1894" i="2"/>
  <c r="F1894" i="2"/>
  <c r="E1894" i="2"/>
  <c r="G1894" i="2" s="1"/>
  <c r="Q1893" i="2"/>
  <c r="R1893" i="2" s="1"/>
  <c r="J1893" i="2"/>
  <c r="F1893" i="2"/>
  <c r="E1893" i="2"/>
  <c r="G1893" i="2" s="1"/>
  <c r="J1892" i="2"/>
  <c r="F1892" i="2"/>
  <c r="G1892" i="2" s="1"/>
  <c r="E1892" i="2"/>
  <c r="J1891" i="2"/>
  <c r="G1891" i="2"/>
  <c r="F1891" i="2"/>
  <c r="E1891" i="2"/>
  <c r="Q1890" i="2"/>
  <c r="R1890" i="2" s="1"/>
  <c r="J1890" i="2"/>
  <c r="F1890" i="2"/>
  <c r="E1890" i="2"/>
  <c r="G1890" i="2" s="1"/>
  <c r="J1889" i="2"/>
  <c r="F1889" i="2"/>
  <c r="E1889" i="2"/>
  <c r="G1889" i="2" s="1"/>
  <c r="Q1888" i="2"/>
  <c r="R1888" i="2" s="1"/>
  <c r="J1888" i="2"/>
  <c r="F1888" i="2"/>
  <c r="E1888" i="2"/>
  <c r="Q1887" i="2"/>
  <c r="R1887" i="2" s="1"/>
  <c r="J1887" i="2"/>
  <c r="F1887" i="2"/>
  <c r="E1887" i="2"/>
  <c r="J1886" i="2"/>
  <c r="F1886" i="2"/>
  <c r="E1886" i="2"/>
  <c r="G1886" i="2" s="1"/>
  <c r="J1885" i="2"/>
  <c r="G1885" i="2"/>
  <c r="F1885" i="2"/>
  <c r="E1885" i="2"/>
  <c r="J1884" i="2"/>
  <c r="F1884" i="2"/>
  <c r="E1884" i="2"/>
  <c r="J1883" i="2"/>
  <c r="F1883" i="2"/>
  <c r="E1883" i="2"/>
  <c r="J1882" i="2"/>
  <c r="F1882" i="2"/>
  <c r="E1882" i="2"/>
  <c r="J1881" i="2"/>
  <c r="G1881" i="2"/>
  <c r="F1881" i="2"/>
  <c r="E1881" i="2"/>
  <c r="J1880" i="2"/>
  <c r="F1880" i="2"/>
  <c r="E1880" i="2"/>
  <c r="G1880" i="2" s="1"/>
  <c r="J1879" i="2"/>
  <c r="F1879" i="2"/>
  <c r="E1879" i="2"/>
  <c r="Q1878" i="2"/>
  <c r="R1878" i="2" s="1"/>
  <c r="J1878" i="2"/>
  <c r="F1878" i="2"/>
  <c r="E1878" i="2"/>
  <c r="G1878" i="2" s="1"/>
  <c r="J1877" i="2"/>
  <c r="F1877" i="2"/>
  <c r="E1877" i="2"/>
  <c r="G1877" i="2" s="1"/>
  <c r="J1876" i="2"/>
  <c r="G1876" i="2"/>
  <c r="F1876" i="2"/>
  <c r="E1876" i="2"/>
  <c r="J1875" i="2"/>
  <c r="F1875" i="2"/>
  <c r="E1875" i="2"/>
  <c r="J1874" i="2"/>
  <c r="F1874" i="2"/>
  <c r="E1874" i="2"/>
  <c r="J1873" i="2"/>
  <c r="G1873" i="2"/>
  <c r="F1873" i="2"/>
  <c r="E1873" i="2"/>
  <c r="Q1872" i="2"/>
  <c r="R1872" i="2" s="1"/>
  <c r="J1872" i="2"/>
  <c r="F1872" i="2"/>
  <c r="G1872" i="2" s="1"/>
  <c r="E1872" i="2"/>
  <c r="Q1871" i="2"/>
  <c r="R1871" i="2" s="1"/>
  <c r="J1871" i="2"/>
  <c r="F1871" i="2"/>
  <c r="E1871" i="2"/>
  <c r="G1871" i="2" s="1"/>
  <c r="Q1870" i="2"/>
  <c r="R1870" i="2" s="1"/>
  <c r="J1870" i="2"/>
  <c r="F1870" i="2"/>
  <c r="E1870" i="2"/>
  <c r="Q1869" i="2"/>
  <c r="R1869" i="2" s="1"/>
  <c r="J1869" i="2"/>
  <c r="F1869" i="2"/>
  <c r="E1869" i="2"/>
  <c r="G1869" i="2" s="1"/>
  <c r="J1868" i="2"/>
  <c r="F1868" i="2"/>
  <c r="G1868" i="2" s="1"/>
  <c r="E1868" i="2"/>
  <c r="J1867" i="2"/>
  <c r="F1867" i="2"/>
  <c r="E1867" i="2"/>
  <c r="J1866" i="2"/>
  <c r="F1866" i="2"/>
  <c r="E1866" i="2"/>
  <c r="J1865" i="2"/>
  <c r="G1865" i="2"/>
  <c r="F1865" i="2"/>
  <c r="E1865" i="2"/>
  <c r="J1864" i="2"/>
  <c r="F1864" i="2"/>
  <c r="E1864" i="2"/>
  <c r="G1864" i="2" s="1"/>
  <c r="Q1863" i="2"/>
  <c r="R1863" i="2" s="1"/>
  <c r="J1863" i="2"/>
  <c r="F1863" i="2"/>
  <c r="E1863" i="2"/>
  <c r="Q1862" i="2"/>
  <c r="R1862" i="2" s="1"/>
  <c r="J1862" i="2"/>
  <c r="F1862" i="2"/>
  <c r="E1862" i="2"/>
  <c r="G1862" i="2" s="1"/>
  <c r="Q1861" i="2"/>
  <c r="R1861" i="2" s="1"/>
  <c r="J1861" i="2"/>
  <c r="F1861" i="2"/>
  <c r="E1861" i="2"/>
  <c r="G1861" i="2" s="1"/>
  <c r="J1860" i="2"/>
  <c r="G1860" i="2"/>
  <c r="F1860" i="2"/>
  <c r="E1860" i="2"/>
  <c r="J1859" i="2"/>
  <c r="F1859" i="2"/>
  <c r="E1859" i="2"/>
  <c r="J1858" i="2"/>
  <c r="F1858" i="2"/>
  <c r="E1858" i="2"/>
  <c r="J1857" i="2"/>
  <c r="G1857" i="2"/>
  <c r="F1857" i="2"/>
  <c r="E1857" i="2"/>
  <c r="Q1856" i="2"/>
  <c r="R1856" i="2" s="1"/>
  <c r="J1856" i="2"/>
  <c r="F1856" i="2"/>
  <c r="E1856" i="2"/>
  <c r="G1856" i="2" s="1"/>
  <c r="J1855" i="2"/>
  <c r="F1855" i="2"/>
  <c r="E1855" i="2"/>
  <c r="G1855" i="2" s="1"/>
  <c r="J1854" i="2"/>
  <c r="F1854" i="2"/>
  <c r="E1854" i="2"/>
  <c r="J1853" i="2"/>
  <c r="F1853" i="2"/>
  <c r="E1853" i="2"/>
  <c r="G1853" i="2" s="1"/>
  <c r="Q1852" i="2"/>
  <c r="R1852" i="2" s="1"/>
  <c r="J1852" i="2"/>
  <c r="F1852" i="2"/>
  <c r="E1852" i="2"/>
  <c r="Q1851" i="2"/>
  <c r="J1851" i="2"/>
  <c r="F1851" i="2"/>
  <c r="E1851" i="2"/>
  <c r="G1851" i="2" s="1"/>
  <c r="J1850" i="2"/>
  <c r="F1850" i="2"/>
  <c r="G1850" i="2" s="1"/>
  <c r="E1850" i="2"/>
  <c r="J1849" i="2"/>
  <c r="F1849" i="2"/>
  <c r="E1849" i="2"/>
  <c r="J1848" i="2"/>
  <c r="F1848" i="2"/>
  <c r="E1848" i="2"/>
  <c r="G1848" i="2" s="1"/>
  <c r="J1847" i="2"/>
  <c r="F1847" i="2"/>
  <c r="E1847" i="2"/>
  <c r="G1847" i="2" s="1"/>
  <c r="J1846" i="2"/>
  <c r="F1846" i="2"/>
  <c r="E1846" i="2"/>
  <c r="G1846" i="2" s="1"/>
  <c r="J1845" i="2"/>
  <c r="F1845" i="2"/>
  <c r="E1845" i="2"/>
  <c r="G1845" i="2" s="1"/>
  <c r="J1844" i="2"/>
  <c r="G1844" i="2"/>
  <c r="F1844" i="2"/>
  <c r="E1844" i="2"/>
  <c r="P1843" i="2"/>
  <c r="N1843" i="2"/>
  <c r="M1843" i="2"/>
  <c r="J1842" i="2"/>
  <c r="J1843" i="2" s="1"/>
  <c r="F1842" i="2"/>
  <c r="E1842" i="2"/>
  <c r="G1842" i="2" s="1"/>
  <c r="J1841" i="2"/>
  <c r="F1841" i="2"/>
  <c r="E1841" i="2"/>
  <c r="G1841" i="2" s="1"/>
  <c r="J1840" i="2"/>
  <c r="G1840" i="2"/>
  <c r="F1840" i="2"/>
  <c r="E1840" i="2"/>
  <c r="Q1839" i="2"/>
  <c r="R1839" i="2" s="1"/>
  <c r="J1839" i="2"/>
  <c r="F1839" i="2"/>
  <c r="E1839" i="2"/>
  <c r="G1839" i="2" s="1"/>
  <c r="J1838" i="2"/>
  <c r="F1838" i="2"/>
  <c r="G1838" i="2" s="1"/>
  <c r="E1838" i="2"/>
  <c r="J1837" i="2"/>
  <c r="F1837" i="2"/>
  <c r="E1837" i="2"/>
  <c r="J1836" i="2"/>
  <c r="F1836" i="2"/>
  <c r="E1836" i="2"/>
  <c r="J1835" i="2"/>
  <c r="F1835" i="2"/>
  <c r="E1835" i="2"/>
  <c r="G1835" i="2" s="1"/>
  <c r="J1834" i="2"/>
  <c r="F1834" i="2"/>
  <c r="E1834" i="2"/>
  <c r="J1833" i="2"/>
  <c r="F1833" i="2"/>
  <c r="E1833" i="2"/>
  <c r="G1833" i="2" s="1"/>
  <c r="J1832" i="2"/>
  <c r="G1832" i="2"/>
  <c r="F1832" i="2"/>
  <c r="E1832" i="2"/>
  <c r="J1831" i="2"/>
  <c r="F1831" i="2"/>
  <c r="E1831" i="2"/>
  <c r="G1831" i="2" s="1"/>
  <c r="J1830" i="2"/>
  <c r="F1830" i="2"/>
  <c r="G1830" i="2" s="1"/>
  <c r="E1830" i="2"/>
  <c r="J1829" i="2"/>
  <c r="F1829" i="2"/>
  <c r="E1829" i="2"/>
  <c r="J1828" i="2"/>
  <c r="F1828" i="2"/>
  <c r="G1828" i="2" s="1"/>
  <c r="E1828" i="2"/>
  <c r="J1827" i="2"/>
  <c r="F1827" i="2"/>
  <c r="E1827" i="2"/>
  <c r="J1826" i="2"/>
  <c r="F1826" i="2"/>
  <c r="E1826" i="2"/>
  <c r="G1826" i="2" s="1"/>
  <c r="J1825" i="2"/>
  <c r="F1825" i="2"/>
  <c r="E1825" i="2"/>
  <c r="J1824" i="2"/>
  <c r="F1824" i="2"/>
  <c r="E1824" i="2"/>
  <c r="G1824" i="2" s="1"/>
  <c r="J1823" i="2"/>
  <c r="F1823" i="2"/>
  <c r="E1823" i="2"/>
  <c r="J1822" i="2"/>
  <c r="F1822" i="2"/>
  <c r="E1822" i="2"/>
  <c r="G1822" i="2" s="1"/>
  <c r="Q1821" i="2"/>
  <c r="R1821" i="2" s="1"/>
  <c r="J1821" i="2"/>
  <c r="F1821" i="2"/>
  <c r="E1821" i="2"/>
  <c r="J1820" i="2"/>
  <c r="F1820" i="2"/>
  <c r="E1820" i="2"/>
  <c r="G1820" i="2" s="1"/>
  <c r="Q1819" i="2"/>
  <c r="R1819" i="2" s="1"/>
  <c r="J1819" i="2"/>
  <c r="F1819" i="2"/>
  <c r="E1819" i="2"/>
  <c r="J1818" i="2"/>
  <c r="F1818" i="2"/>
  <c r="E1818" i="2"/>
  <c r="G1818" i="2" s="1"/>
  <c r="Q1817" i="2"/>
  <c r="R1817" i="2" s="1"/>
  <c r="J1817" i="2"/>
  <c r="F1817" i="2"/>
  <c r="E1817" i="2"/>
  <c r="J1816" i="2"/>
  <c r="F1816" i="2"/>
  <c r="E1816" i="2"/>
  <c r="G1816" i="2" s="1"/>
  <c r="Q1815" i="2"/>
  <c r="R1815" i="2" s="1"/>
  <c r="J1815" i="2"/>
  <c r="F1815" i="2"/>
  <c r="E1815" i="2"/>
  <c r="J1814" i="2"/>
  <c r="F1814" i="2"/>
  <c r="E1814" i="2"/>
  <c r="G1814" i="2" s="1"/>
  <c r="Q1813" i="2"/>
  <c r="R1813" i="2" s="1"/>
  <c r="J1813" i="2"/>
  <c r="F1813" i="2"/>
  <c r="E1813" i="2"/>
  <c r="J1812" i="2"/>
  <c r="F1812" i="2"/>
  <c r="E1812" i="2"/>
  <c r="G1812" i="2" s="1"/>
  <c r="Q1811" i="2"/>
  <c r="R1811" i="2" s="1"/>
  <c r="J1811" i="2"/>
  <c r="F1811" i="2"/>
  <c r="E1811" i="2"/>
  <c r="J1810" i="2"/>
  <c r="F1810" i="2"/>
  <c r="E1810" i="2"/>
  <c r="G1810" i="2" s="1"/>
  <c r="Q1809" i="2"/>
  <c r="R1809" i="2" s="1"/>
  <c r="J1809" i="2"/>
  <c r="F1809" i="2"/>
  <c r="E1809" i="2"/>
  <c r="J1808" i="2"/>
  <c r="F1808" i="2"/>
  <c r="E1808" i="2"/>
  <c r="G1808" i="2" s="1"/>
  <c r="J1807" i="2"/>
  <c r="F1807" i="2"/>
  <c r="E1807" i="2"/>
  <c r="J1806" i="2"/>
  <c r="F1806" i="2"/>
  <c r="E1806" i="2"/>
  <c r="G1806" i="2" s="1"/>
  <c r="Q1805" i="2"/>
  <c r="R1805" i="2" s="1"/>
  <c r="J1805" i="2"/>
  <c r="F1805" i="2"/>
  <c r="E1805" i="2"/>
  <c r="J1804" i="2"/>
  <c r="F1804" i="2"/>
  <c r="E1804" i="2"/>
  <c r="G1804" i="2" s="1"/>
  <c r="Q1803" i="2"/>
  <c r="R1803" i="2" s="1"/>
  <c r="J1803" i="2"/>
  <c r="F1803" i="2"/>
  <c r="E1803" i="2"/>
  <c r="J1802" i="2"/>
  <c r="F1802" i="2"/>
  <c r="E1802" i="2"/>
  <c r="G1802" i="2" s="1"/>
  <c r="Q1801" i="2"/>
  <c r="R1801" i="2" s="1"/>
  <c r="J1801" i="2"/>
  <c r="F1801" i="2"/>
  <c r="E1801" i="2"/>
  <c r="J1800" i="2"/>
  <c r="F1800" i="2"/>
  <c r="E1800" i="2"/>
  <c r="G1800" i="2" s="1"/>
  <c r="Q1799" i="2"/>
  <c r="R1799" i="2" s="1"/>
  <c r="J1799" i="2"/>
  <c r="F1799" i="2"/>
  <c r="E1799" i="2"/>
  <c r="J1798" i="2"/>
  <c r="F1798" i="2"/>
  <c r="E1798" i="2"/>
  <c r="G1798" i="2" s="1"/>
  <c r="Q1797" i="2"/>
  <c r="R1797" i="2" s="1"/>
  <c r="J1797" i="2"/>
  <c r="F1797" i="2"/>
  <c r="E1797" i="2"/>
  <c r="J1796" i="2"/>
  <c r="F1796" i="2"/>
  <c r="E1796" i="2"/>
  <c r="G1796" i="2" s="1"/>
  <c r="Q1795" i="2"/>
  <c r="R1795" i="2" s="1"/>
  <c r="J1795" i="2"/>
  <c r="F1795" i="2"/>
  <c r="E1795" i="2"/>
  <c r="J1794" i="2"/>
  <c r="F1794" i="2"/>
  <c r="E1794" i="2"/>
  <c r="G1794" i="2" s="1"/>
  <c r="Q1793" i="2"/>
  <c r="R1793" i="2" s="1"/>
  <c r="J1793" i="2"/>
  <c r="F1793" i="2"/>
  <c r="E1793" i="2"/>
  <c r="J1792" i="2"/>
  <c r="F1792" i="2"/>
  <c r="E1792" i="2"/>
  <c r="G1792" i="2" s="1"/>
  <c r="J1791" i="2"/>
  <c r="F1791" i="2"/>
  <c r="E1791" i="2"/>
  <c r="J1790" i="2"/>
  <c r="F1790" i="2"/>
  <c r="E1790" i="2"/>
  <c r="G1790" i="2" s="1"/>
  <c r="Q1789" i="2"/>
  <c r="R1789" i="2" s="1"/>
  <c r="J1789" i="2"/>
  <c r="F1789" i="2"/>
  <c r="E1789" i="2"/>
  <c r="J1788" i="2"/>
  <c r="F1788" i="2"/>
  <c r="E1788" i="2"/>
  <c r="G1788" i="2" s="1"/>
  <c r="Q1787" i="2"/>
  <c r="R1787" i="2" s="1"/>
  <c r="J1787" i="2"/>
  <c r="F1787" i="2"/>
  <c r="E1787" i="2"/>
  <c r="J1786" i="2"/>
  <c r="F1786" i="2"/>
  <c r="E1786" i="2"/>
  <c r="G1786" i="2" s="1"/>
  <c r="Q1785" i="2"/>
  <c r="R1785" i="2" s="1"/>
  <c r="J1785" i="2"/>
  <c r="F1785" i="2"/>
  <c r="E1785" i="2"/>
  <c r="J1784" i="2"/>
  <c r="F1784" i="2"/>
  <c r="E1784" i="2"/>
  <c r="G1784" i="2" s="1"/>
  <c r="Q1783" i="2"/>
  <c r="R1783" i="2" s="1"/>
  <c r="J1783" i="2"/>
  <c r="F1783" i="2"/>
  <c r="E1783" i="2"/>
  <c r="J1782" i="2"/>
  <c r="F1782" i="2"/>
  <c r="E1782" i="2"/>
  <c r="J1781" i="2"/>
  <c r="F1781" i="2"/>
  <c r="E1781" i="2"/>
  <c r="G1781" i="2" s="1"/>
  <c r="J1780" i="2"/>
  <c r="F1780" i="2"/>
  <c r="E1780" i="2"/>
  <c r="G1780" i="2" s="1"/>
  <c r="J1779" i="2"/>
  <c r="F1779" i="2"/>
  <c r="E1779" i="2"/>
  <c r="G1779" i="2" s="1"/>
  <c r="J1778" i="2"/>
  <c r="G1778" i="2"/>
  <c r="F1778" i="2"/>
  <c r="E1778" i="2"/>
  <c r="Q1777" i="2"/>
  <c r="R1777" i="2" s="1"/>
  <c r="J1777" i="2"/>
  <c r="F1777" i="2"/>
  <c r="E1777" i="2"/>
  <c r="J1776" i="2"/>
  <c r="G1776" i="2"/>
  <c r="F1776" i="2"/>
  <c r="E1776" i="2"/>
  <c r="J1775" i="2"/>
  <c r="F1775" i="2"/>
  <c r="E1775" i="2"/>
  <c r="G1775" i="2" s="1"/>
  <c r="Q1774" i="2"/>
  <c r="J1774" i="2"/>
  <c r="F1774" i="2"/>
  <c r="E1774" i="2"/>
  <c r="J1773" i="2"/>
  <c r="F1773" i="2"/>
  <c r="E1773" i="2"/>
  <c r="G1773" i="2" s="1"/>
  <c r="Q1772" i="2"/>
  <c r="R1772" i="2" s="1"/>
  <c r="J1772" i="2"/>
  <c r="G1772" i="2"/>
  <c r="F1772" i="2"/>
  <c r="E1772" i="2"/>
  <c r="J1771" i="2"/>
  <c r="F1771" i="2"/>
  <c r="E1771" i="2"/>
  <c r="J1770" i="2"/>
  <c r="F1770" i="2"/>
  <c r="G1770" i="2" s="1"/>
  <c r="E1770" i="2"/>
  <c r="J1769" i="2"/>
  <c r="F1769" i="2"/>
  <c r="E1769" i="2"/>
  <c r="Q1768" i="2"/>
  <c r="R1768" i="2" s="1"/>
  <c r="J1768" i="2"/>
  <c r="G1768" i="2"/>
  <c r="F1768" i="2"/>
  <c r="E1768" i="2"/>
  <c r="Q1767" i="2"/>
  <c r="R1767" i="2" s="1"/>
  <c r="J1767" i="2"/>
  <c r="F1767" i="2"/>
  <c r="E1767" i="2"/>
  <c r="G1767" i="2" s="1"/>
  <c r="J1766" i="2"/>
  <c r="F1766" i="2"/>
  <c r="E1766" i="2"/>
  <c r="G1766" i="2" s="1"/>
  <c r="Q1765" i="2"/>
  <c r="R1765" i="2" s="1"/>
  <c r="J1765" i="2"/>
  <c r="F1765" i="2"/>
  <c r="E1765" i="2"/>
  <c r="Q1764" i="2"/>
  <c r="R1764" i="2" s="1"/>
  <c r="J1764" i="2"/>
  <c r="F1764" i="2"/>
  <c r="E1764" i="2"/>
  <c r="J1763" i="2"/>
  <c r="F1763" i="2"/>
  <c r="E1763" i="2"/>
  <c r="G1763" i="2" s="1"/>
  <c r="J1762" i="2"/>
  <c r="G1762" i="2"/>
  <c r="F1762" i="2"/>
  <c r="E1762" i="2"/>
  <c r="Q1761" i="2"/>
  <c r="R1761" i="2" s="1"/>
  <c r="J1761" i="2"/>
  <c r="F1761" i="2"/>
  <c r="E1761" i="2"/>
  <c r="J1760" i="2"/>
  <c r="F1760" i="2"/>
  <c r="E1760" i="2"/>
  <c r="G1760" i="2" s="1"/>
  <c r="J1759" i="2"/>
  <c r="F1759" i="2"/>
  <c r="E1759" i="2"/>
  <c r="G1759" i="2" s="1"/>
  <c r="J1758" i="2"/>
  <c r="F1758" i="2"/>
  <c r="E1758" i="2"/>
  <c r="P1757" i="2"/>
  <c r="N1757" i="2"/>
  <c r="M1757" i="2"/>
  <c r="Q1722" i="2" s="1"/>
  <c r="J1756" i="2"/>
  <c r="J1757" i="2" s="1"/>
  <c r="F1756" i="2"/>
  <c r="E1756" i="2"/>
  <c r="J1755" i="2"/>
  <c r="F1755" i="2"/>
  <c r="E1755" i="2"/>
  <c r="J1754" i="2"/>
  <c r="F1754" i="2"/>
  <c r="E1754" i="2"/>
  <c r="G1754" i="2" s="1"/>
  <c r="J1753" i="2"/>
  <c r="F1753" i="2"/>
  <c r="E1753" i="2"/>
  <c r="J1752" i="2"/>
  <c r="F1752" i="2"/>
  <c r="E1752" i="2"/>
  <c r="J1751" i="2"/>
  <c r="F1751" i="2"/>
  <c r="G1751" i="2" s="1"/>
  <c r="E1751" i="2"/>
  <c r="J1750" i="2"/>
  <c r="F1750" i="2"/>
  <c r="E1750" i="2"/>
  <c r="J1749" i="2"/>
  <c r="F1749" i="2"/>
  <c r="E1749" i="2"/>
  <c r="J1748" i="2"/>
  <c r="F1748" i="2"/>
  <c r="E1748" i="2"/>
  <c r="J1747" i="2"/>
  <c r="F1747" i="2"/>
  <c r="E1747" i="2"/>
  <c r="J1746" i="2"/>
  <c r="F1746" i="2"/>
  <c r="E1746" i="2"/>
  <c r="G1746" i="2" s="1"/>
  <c r="J1745" i="2"/>
  <c r="F1745" i="2"/>
  <c r="E1745" i="2"/>
  <c r="J1744" i="2"/>
  <c r="F1744" i="2"/>
  <c r="E1744" i="2"/>
  <c r="J1743" i="2"/>
  <c r="F1743" i="2"/>
  <c r="G1743" i="2" s="1"/>
  <c r="E1743" i="2"/>
  <c r="J1742" i="2"/>
  <c r="F1742" i="2"/>
  <c r="E1742" i="2"/>
  <c r="J1741" i="2"/>
  <c r="F1741" i="2"/>
  <c r="E1741" i="2"/>
  <c r="J1740" i="2"/>
  <c r="F1740" i="2"/>
  <c r="E1740" i="2"/>
  <c r="J1739" i="2"/>
  <c r="F1739" i="2"/>
  <c r="E1739" i="2"/>
  <c r="J1738" i="2"/>
  <c r="F1738" i="2"/>
  <c r="E1738" i="2"/>
  <c r="G1738" i="2" s="1"/>
  <c r="J1737" i="2"/>
  <c r="F1737" i="2"/>
  <c r="E1737" i="2"/>
  <c r="J1736" i="2"/>
  <c r="F1736" i="2"/>
  <c r="E1736" i="2"/>
  <c r="J1735" i="2"/>
  <c r="F1735" i="2"/>
  <c r="G1735" i="2" s="1"/>
  <c r="E1735" i="2"/>
  <c r="J1734" i="2"/>
  <c r="F1734" i="2"/>
  <c r="E1734" i="2"/>
  <c r="J1733" i="2"/>
  <c r="F1733" i="2"/>
  <c r="E1733" i="2"/>
  <c r="J1732" i="2"/>
  <c r="F1732" i="2"/>
  <c r="E1732" i="2"/>
  <c r="J1731" i="2"/>
  <c r="F1731" i="2"/>
  <c r="E1731" i="2"/>
  <c r="J1730" i="2"/>
  <c r="F1730" i="2"/>
  <c r="E1730" i="2"/>
  <c r="G1730" i="2" s="1"/>
  <c r="J1729" i="2"/>
  <c r="F1729" i="2"/>
  <c r="E1729" i="2"/>
  <c r="J1728" i="2"/>
  <c r="F1728" i="2"/>
  <c r="E1728" i="2"/>
  <c r="J1727" i="2"/>
  <c r="F1727" i="2"/>
  <c r="G1727" i="2" s="1"/>
  <c r="E1727" i="2"/>
  <c r="J1726" i="2"/>
  <c r="F1726" i="2"/>
  <c r="E1726" i="2"/>
  <c r="J1725" i="2"/>
  <c r="F1725" i="2"/>
  <c r="E1725" i="2"/>
  <c r="J1724" i="2"/>
  <c r="F1724" i="2"/>
  <c r="E1724" i="2"/>
  <c r="J1723" i="2"/>
  <c r="F1723" i="2"/>
  <c r="E1723" i="2"/>
  <c r="J1722" i="2"/>
  <c r="F1722" i="2"/>
  <c r="E1722" i="2"/>
  <c r="J1721" i="2"/>
  <c r="F1721" i="2"/>
  <c r="G1721" i="2" s="1"/>
  <c r="E1721" i="2"/>
  <c r="J1720" i="2"/>
  <c r="F1720" i="2"/>
  <c r="E1720" i="2"/>
  <c r="G1720" i="2" s="1"/>
  <c r="J1719" i="2"/>
  <c r="F1719" i="2"/>
  <c r="G1719" i="2" s="1"/>
  <c r="E1719" i="2"/>
  <c r="Q1718" i="2"/>
  <c r="J1718" i="2"/>
  <c r="F1718" i="2"/>
  <c r="E1718" i="2"/>
  <c r="J1717" i="2"/>
  <c r="F1717" i="2"/>
  <c r="G1717" i="2" s="1"/>
  <c r="E1717" i="2"/>
  <c r="J1716" i="2"/>
  <c r="F1716" i="2"/>
  <c r="E1716" i="2"/>
  <c r="J1715" i="2"/>
  <c r="F1715" i="2"/>
  <c r="E1715" i="2"/>
  <c r="Q1714" i="2"/>
  <c r="J1714" i="2"/>
  <c r="F1714" i="2"/>
  <c r="E1714" i="2"/>
  <c r="G1714" i="2" s="1"/>
  <c r="J1713" i="2"/>
  <c r="F1713" i="2"/>
  <c r="G1713" i="2" s="1"/>
  <c r="E1713" i="2"/>
  <c r="J1712" i="2"/>
  <c r="F1712" i="2"/>
  <c r="E1712" i="2"/>
  <c r="J1711" i="2"/>
  <c r="F1711" i="2"/>
  <c r="G1711" i="2" s="1"/>
  <c r="E1711" i="2"/>
  <c r="Q1710" i="2"/>
  <c r="J1710" i="2"/>
  <c r="F1710" i="2"/>
  <c r="E1710" i="2"/>
  <c r="G1710" i="2" s="1"/>
  <c r="J1709" i="2"/>
  <c r="F1709" i="2"/>
  <c r="E1709" i="2"/>
  <c r="J1708" i="2"/>
  <c r="F1708" i="2"/>
  <c r="E1708" i="2"/>
  <c r="J1707" i="2"/>
  <c r="F1707" i="2"/>
  <c r="G1707" i="2" s="1"/>
  <c r="E1707" i="2"/>
  <c r="J1706" i="2"/>
  <c r="F1706" i="2"/>
  <c r="E1706" i="2"/>
  <c r="G1706" i="2" s="1"/>
  <c r="J1705" i="2"/>
  <c r="F1705" i="2"/>
  <c r="E1705" i="2"/>
  <c r="J1704" i="2"/>
  <c r="F1704" i="2"/>
  <c r="E1704" i="2"/>
  <c r="G1704" i="2" s="1"/>
  <c r="J1703" i="2"/>
  <c r="F1703" i="2"/>
  <c r="G1703" i="2" s="1"/>
  <c r="E1703" i="2"/>
  <c r="Q1702" i="2"/>
  <c r="J1702" i="2"/>
  <c r="F1702" i="2"/>
  <c r="E1702" i="2"/>
  <c r="J1701" i="2"/>
  <c r="F1701" i="2"/>
  <c r="E1701" i="2"/>
  <c r="J1700" i="2"/>
  <c r="F1700" i="2"/>
  <c r="E1700" i="2"/>
  <c r="G1700" i="2" s="1"/>
  <c r="J1699" i="2"/>
  <c r="F1699" i="2"/>
  <c r="E1699" i="2"/>
  <c r="Q1698" i="2"/>
  <c r="J1698" i="2"/>
  <c r="F1698" i="2"/>
  <c r="E1698" i="2"/>
  <c r="G1698" i="2" s="1"/>
  <c r="J1697" i="2"/>
  <c r="F1697" i="2"/>
  <c r="G1697" i="2" s="1"/>
  <c r="E1697" i="2"/>
  <c r="J1696" i="2"/>
  <c r="F1696" i="2"/>
  <c r="E1696" i="2"/>
  <c r="G1696" i="2" s="1"/>
  <c r="J1695" i="2"/>
  <c r="F1695" i="2"/>
  <c r="E1695" i="2"/>
  <c r="Q1694" i="2"/>
  <c r="J1694" i="2"/>
  <c r="F1694" i="2"/>
  <c r="E1694" i="2"/>
  <c r="J1693" i="2"/>
  <c r="F1693" i="2"/>
  <c r="E1693" i="2"/>
  <c r="J1692" i="2"/>
  <c r="F1692" i="2"/>
  <c r="E1692" i="2"/>
  <c r="J1691" i="2"/>
  <c r="F1691" i="2"/>
  <c r="E1691" i="2"/>
  <c r="J1690" i="2"/>
  <c r="F1690" i="2"/>
  <c r="E1690" i="2"/>
  <c r="G1690" i="2" s="1"/>
  <c r="J1689" i="2"/>
  <c r="F1689" i="2"/>
  <c r="G1689" i="2" s="1"/>
  <c r="E1689" i="2"/>
  <c r="Q1688" i="2"/>
  <c r="R1688" i="2" s="1"/>
  <c r="J1688" i="2"/>
  <c r="F1688" i="2"/>
  <c r="E1688" i="2"/>
  <c r="J1687" i="2"/>
  <c r="F1687" i="2"/>
  <c r="E1687" i="2"/>
  <c r="Q1686" i="2"/>
  <c r="R1686" i="2" s="1"/>
  <c r="J1686" i="2"/>
  <c r="F1686" i="2"/>
  <c r="E1686" i="2"/>
  <c r="G1686" i="2" s="1"/>
  <c r="J1685" i="2"/>
  <c r="F1685" i="2"/>
  <c r="E1685" i="2"/>
  <c r="Q1684" i="2"/>
  <c r="R1684" i="2" s="1"/>
  <c r="J1684" i="2"/>
  <c r="F1684" i="2"/>
  <c r="E1684" i="2"/>
  <c r="G1684" i="2" s="1"/>
  <c r="J1683" i="2"/>
  <c r="F1683" i="2"/>
  <c r="E1683" i="2"/>
  <c r="Q1682" i="2"/>
  <c r="J1682" i="2"/>
  <c r="F1682" i="2"/>
  <c r="E1682" i="2"/>
  <c r="G1682" i="2" s="1"/>
  <c r="J1681" i="2"/>
  <c r="F1681" i="2"/>
  <c r="E1681" i="2"/>
  <c r="G1681" i="2" s="1"/>
  <c r="Q1680" i="2"/>
  <c r="J1680" i="2"/>
  <c r="F1680" i="2"/>
  <c r="E1680" i="2"/>
  <c r="J1679" i="2"/>
  <c r="F1679" i="2"/>
  <c r="G1679" i="2" s="1"/>
  <c r="E1679" i="2"/>
  <c r="Q1678" i="2"/>
  <c r="R1678" i="2" s="1"/>
  <c r="J1678" i="2"/>
  <c r="F1678" i="2"/>
  <c r="E1678" i="2"/>
  <c r="J1677" i="2"/>
  <c r="G1677" i="2"/>
  <c r="F1677" i="2"/>
  <c r="E1677" i="2"/>
  <c r="Q1676" i="2"/>
  <c r="J1676" i="2"/>
  <c r="F1676" i="2"/>
  <c r="E1676" i="2"/>
  <c r="J1675" i="2"/>
  <c r="F1675" i="2"/>
  <c r="G1675" i="2" s="1"/>
  <c r="E1675" i="2"/>
  <c r="Q1674" i="2"/>
  <c r="J1674" i="2"/>
  <c r="F1674" i="2"/>
  <c r="E1674" i="2"/>
  <c r="J1673" i="2"/>
  <c r="F1673" i="2"/>
  <c r="G1673" i="2" s="1"/>
  <c r="E1673" i="2"/>
  <c r="J1672" i="2"/>
  <c r="F1672" i="2"/>
  <c r="E1672" i="2"/>
  <c r="J1671" i="2"/>
  <c r="F1671" i="2"/>
  <c r="E1671" i="2"/>
  <c r="G1671" i="2" s="1"/>
  <c r="J1670" i="2"/>
  <c r="F1670" i="2"/>
  <c r="E1670" i="2"/>
  <c r="G1670" i="2" s="1"/>
  <c r="J1669" i="2"/>
  <c r="F1669" i="2"/>
  <c r="G1669" i="2" s="1"/>
  <c r="E1669" i="2"/>
  <c r="Q1668" i="2"/>
  <c r="J1668" i="2"/>
  <c r="F1668" i="2"/>
  <c r="E1668" i="2"/>
  <c r="J1667" i="2"/>
  <c r="F1667" i="2"/>
  <c r="E1667" i="2"/>
  <c r="Q1666" i="2"/>
  <c r="J1666" i="2"/>
  <c r="F1666" i="2"/>
  <c r="E1666" i="2"/>
  <c r="G1666" i="2" s="1"/>
  <c r="J1665" i="2"/>
  <c r="F1665" i="2"/>
  <c r="G1665" i="2" s="1"/>
  <c r="E1665" i="2"/>
  <c r="R1664" i="2"/>
  <c r="Q1664" i="2"/>
  <c r="J1664" i="2"/>
  <c r="F1664" i="2"/>
  <c r="E1664" i="2"/>
  <c r="G1664" i="2" s="1"/>
  <c r="J1663" i="2"/>
  <c r="F1663" i="2"/>
  <c r="G1663" i="2" s="1"/>
  <c r="E1663" i="2"/>
  <c r="P1662" i="2"/>
  <c r="M1662" i="2"/>
  <c r="J1661" i="2"/>
  <c r="J1662" i="2" s="1"/>
  <c r="F1661" i="2"/>
  <c r="E1661" i="2"/>
  <c r="J1660" i="2"/>
  <c r="F1660" i="2"/>
  <c r="E1660" i="2"/>
  <c r="J1659" i="2"/>
  <c r="F1659" i="2"/>
  <c r="E1659" i="2"/>
  <c r="J1658" i="2"/>
  <c r="F1658" i="2"/>
  <c r="E1658" i="2"/>
  <c r="J1657" i="2"/>
  <c r="F1657" i="2"/>
  <c r="G1657" i="2" s="1"/>
  <c r="E1657" i="2"/>
  <c r="Q1656" i="2"/>
  <c r="R1656" i="2" s="1"/>
  <c r="J1656" i="2"/>
  <c r="F1656" i="2"/>
  <c r="E1656" i="2"/>
  <c r="G1656" i="2" s="1"/>
  <c r="J1655" i="2"/>
  <c r="F1655" i="2"/>
  <c r="G1655" i="2" s="1"/>
  <c r="E1655" i="2"/>
  <c r="J1654" i="2"/>
  <c r="F1654" i="2"/>
  <c r="E1654" i="2"/>
  <c r="J1653" i="2"/>
  <c r="G1653" i="2"/>
  <c r="F1653" i="2"/>
  <c r="E1653" i="2"/>
  <c r="Q1652" i="2"/>
  <c r="R1652" i="2" s="1"/>
  <c r="J1652" i="2"/>
  <c r="F1652" i="2"/>
  <c r="E1652" i="2"/>
  <c r="G1652" i="2" s="1"/>
  <c r="J1651" i="2"/>
  <c r="F1651" i="2"/>
  <c r="G1651" i="2" s="1"/>
  <c r="E1651" i="2"/>
  <c r="J1650" i="2"/>
  <c r="F1650" i="2"/>
  <c r="E1650" i="2"/>
  <c r="J1649" i="2"/>
  <c r="F1649" i="2"/>
  <c r="E1649" i="2"/>
  <c r="J1648" i="2"/>
  <c r="F1648" i="2"/>
  <c r="E1648" i="2"/>
  <c r="G1648" i="2" s="1"/>
  <c r="J1647" i="2"/>
  <c r="F1647" i="2"/>
  <c r="E1647" i="2"/>
  <c r="G1647" i="2" s="1"/>
  <c r="J1646" i="2"/>
  <c r="G1646" i="2"/>
  <c r="F1646" i="2"/>
  <c r="E1646" i="2"/>
  <c r="Q1645" i="2"/>
  <c r="R1645" i="2" s="1"/>
  <c r="J1645" i="2"/>
  <c r="F1645" i="2"/>
  <c r="E1645" i="2"/>
  <c r="J1644" i="2"/>
  <c r="G1644" i="2"/>
  <c r="F1644" i="2"/>
  <c r="E1644" i="2"/>
  <c r="Q1643" i="2"/>
  <c r="R1643" i="2" s="1"/>
  <c r="J1643" i="2"/>
  <c r="F1643" i="2"/>
  <c r="E1643" i="2"/>
  <c r="Q1642" i="2"/>
  <c r="R1642" i="2" s="1"/>
  <c r="J1642" i="2"/>
  <c r="F1642" i="2"/>
  <c r="E1642" i="2"/>
  <c r="G1642" i="2" s="1"/>
  <c r="Q1641" i="2"/>
  <c r="R1641" i="2" s="1"/>
  <c r="J1641" i="2"/>
  <c r="F1641" i="2"/>
  <c r="E1641" i="2"/>
  <c r="G1641" i="2" s="1"/>
  <c r="J1640" i="2"/>
  <c r="F1640" i="2"/>
  <c r="E1640" i="2"/>
  <c r="G1640" i="2" s="1"/>
  <c r="Q1639" i="2"/>
  <c r="R1639" i="2" s="1"/>
  <c r="J1639" i="2"/>
  <c r="F1639" i="2"/>
  <c r="E1639" i="2"/>
  <c r="G1639" i="2" s="1"/>
  <c r="Q1638" i="2"/>
  <c r="R1638" i="2" s="1"/>
  <c r="J1638" i="2"/>
  <c r="F1638" i="2"/>
  <c r="E1638" i="2"/>
  <c r="G1638" i="2" s="1"/>
  <c r="Q1637" i="2"/>
  <c r="R1637" i="2" s="1"/>
  <c r="J1637" i="2"/>
  <c r="F1637" i="2"/>
  <c r="E1637" i="2"/>
  <c r="G1637" i="2" s="1"/>
  <c r="J1636" i="2"/>
  <c r="F1636" i="2"/>
  <c r="E1636" i="2"/>
  <c r="Q1635" i="2"/>
  <c r="R1635" i="2" s="1"/>
  <c r="J1635" i="2"/>
  <c r="F1635" i="2"/>
  <c r="E1635" i="2"/>
  <c r="G1635" i="2" s="1"/>
  <c r="Q1634" i="2"/>
  <c r="R1634" i="2" s="1"/>
  <c r="J1634" i="2"/>
  <c r="F1634" i="2"/>
  <c r="E1634" i="2"/>
  <c r="G1634" i="2" s="1"/>
  <c r="J1633" i="2"/>
  <c r="F1633" i="2"/>
  <c r="E1633" i="2"/>
  <c r="G1633" i="2" s="1"/>
  <c r="J1632" i="2"/>
  <c r="G1632" i="2"/>
  <c r="F1632" i="2"/>
  <c r="E1632" i="2"/>
  <c r="J1631" i="2"/>
  <c r="F1631" i="2"/>
  <c r="E1631" i="2"/>
  <c r="J1630" i="2"/>
  <c r="G1630" i="2"/>
  <c r="F1630" i="2"/>
  <c r="E1630" i="2"/>
  <c r="J1629" i="2"/>
  <c r="F1629" i="2"/>
  <c r="E1629" i="2"/>
  <c r="J1628" i="2"/>
  <c r="G1628" i="2"/>
  <c r="F1628" i="2"/>
  <c r="E1628" i="2"/>
  <c r="J1627" i="2"/>
  <c r="F1627" i="2"/>
  <c r="E1627" i="2"/>
  <c r="Q1626" i="2"/>
  <c r="J1626" i="2"/>
  <c r="G1626" i="2"/>
  <c r="F1626" i="2"/>
  <c r="E1626" i="2"/>
  <c r="Q1625" i="2"/>
  <c r="R1625" i="2" s="1"/>
  <c r="J1625" i="2"/>
  <c r="F1625" i="2"/>
  <c r="E1625" i="2"/>
  <c r="G1625" i="2" s="1"/>
  <c r="R1624" i="2"/>
  <c r="Q1624" i="2"/>
  <c r="J1624" i="2"/>
  <c r="F1624" i="2"/>
  <c r="E1624" i="2"/>
  <c r="G1624" i="2" s="1"/>
  <c r="J1623" i="2"/>
  <c r="F1623" i="2"/>
  <c r="E1623" i="2"/>
  <c r="G1623" i="2" s="1"/>
  <c r="J1622" i="2"/>
  <c r="G1622" i="2"/>
  <c r="F1622" i="2"/>
  <c r="E1622" i="2"/>
  <c r="Q1621" i="2"/>
  <c r="R1621" i="2" s="1"/>
  <c r="J1621" i="2"/>
  <c r="F1621" i="2"/>
  <c r="E1621" i="2"/>
  <c r="R1620" i="2"/>
  <c r="Q1620" i="2"/>
  <c r="J1620" i="2"/>
  <c r="F1620" i="2"/>
  <c r="E1620" i="2"/>
  <c r="J1619" i="2"/>
  <c r="F1619" i="2"/>
  <c r="E1619" i="2"/>
  <c r="Q1618" i="2"/>
  <c r="R1618" i="2" s="1"/>
  <c r="J1618" i="2"/>
  <c r="G1618" i="2"/>
  <c r="F1618" i="2"/>
  <c r="E1618" i="2"/>
  <c r="J1617" i="2"/>
  <c r="F1617" i="2"/>
  <c r="E1617" i="2"/>
  <c r="Q1616" i="2"/>
  <c r="R1616" i="2" s="1"/>
  <c r="J1616" i="2"/>
  <c r="G1616" i="2"/>
  <c r="F1616" i="2"/>
  <c r="E1616" i="2"/>
  <c r="Q1615" i="2"/>
  <c r="R1615" i="2" s="1"/>
  <c r="J1615" i="2"/>
  <c r="F1615" i="2"/>
  <c r="E1615" i="2"/>
  <c r="G1615" i="2" s="1"/>
  <c r="J1614" i="2"/>
  <c r="F1614" i="2"/>
  <c r="E1614" i="2"/>
  <c r="Q1613" i="2"/>
  <c r="R1613" i="2" s="1"/>
  <c r="J1613" i="2"/>
  <c r="F1613" i="2"/>
  <c r="E1613" i="2"/>
  <c r="J1612" i="2"/>
  <c r="G1612" i="2"/>
  <c r="F1612" i="2"/>
  <c r="E1612" i="2"/>
  <c r="Q1611" i="2"/>
  <c r="R1611" i="2" s="1"/>
  <c r="J1611" i="2"/>
  <c r="F1611" i="2"/>
  <c r="E1611" i="2"/>
  <c r="Q1610" i="2"/>
  <c r="R1610" i="2" s="1"/>
  <c r="J1610" i="2"/>
  <c r="F1610" i="2"/>
  <c r="E1610" i="2"/>
  <c r="G1610" i="2" s="1"/>
  <c r="Q1609" i="2"/>
  <c r="R1609" i="2" s="1"/>
  <c r="J1609" i="2"/>
  <c r="F1609" i="2"/>
  <c r="E1609" i="2"/>
  <c r="G1609" i="2" s="1"/>
  <c r="J1608" i="2"/>
  <c r="G1608" i="2"/>
  <c r="F1608" i="2"/>
  <c r="E1608" i="2"/>
  <c r="J1607" i="2"/>
  <c r="F1607" i="2"/>
  <c r="E1607" i="2"/>
  <c r="J1606" i="2"/>
  <c r="G1606" i="2"/>
  <c r="F1606" i="2"/>
  <c r="E1606" i="2"/>
  <c r="Q1605" i="2"/>
  <c r="R1605" i="2" s="1"/>
  <c r="J1605" i="2"/>
  <c r="F1605" i="2"/>
  <c r="E1605" i="2"/>
  <c r="Q1604" i="2"/>
  <c r="J1604" i="2"/>
  <c r="F1604" i="2"/>
  <c r="E1604" i="2"/>
  <c r="J1603" i="2"/>
  <c r="F1603" i="2"/>
  <c r="E1603" i="2"/>
  <c r="Q1602" i="2"/>
  <c r="R1602" i="2" s="1"/>
  <c r="J1602" i="2"/>
  <c r="G1602" i="2"/>
  <c r="F1602" i="2"/>
  <c r="E1602" i="2"/>
  <c r="J1601" i="2"/>
  <c r="F1601" i="2"/>
  <c r="E1601" i="2"/>
  <c r="Q1600" i="2"/>
  <c r="J1600" i="2"/>
  <c r="G1600" i="2"/>
  <c r="F1600" i="2"/>
  <c r="E1600" i="2"/>
  <c r="Q1599" i="2"/>
  <c r="R1599" i="2" s="1"/>
  <c r="J1599" i="2"/>
  <c r="F1599" i="2"/>
  <c r="E1599" i="2"/>
  <c r="G1599" i="2" s="1"/>
  <c r="Q1598" i="2"/>
  <c r="R1598" i="2" s="1"/>
  <c r="J1598" i="2"/>
  <c r="F1598" i="2"/>
  <c r="E1598" i="2"/>
  <c r="Q1597" i="2"/>
  <c r="R1597" i="2" s="1"/>
  <c r="J1597" i="2"/>
  <c r="F1597" i="2"/>
  <c r="E1597" i="2"/>
  <c r="G1597" i="2" s="1"/>
  <c r="J1596" i="2"/>
  <c r="G1596" i="2"/>
  <c r="F1596" i="2"/>
  <c r="E1596" i="2"/>
  <c r="Q1595" i="2"/>
  <c r="R1595" i="2" s="1"/>
  <c r="J1595" i="2"/>
  <c r="F1595" i="2"/>
  <c r="E1595" i="2"/>
  <c r="Q1594" i="2"/>
  <c r="R1594" i="2" s="1"/>
  <c r="J1594" i="2"/>
  <c r="F1594" i="2"/>
  <c r="E1594" i="2"/>
  <c r="G1594" i="2" s="1"/>
  <c r="J1593" i="2"/>
  <c r="F1593" i="2"/>
  <c r="E1593" i="2"/>
  <c r="G1593" i="2" s="1"/>
  <c r="J1592" i="2"/>
  <c r="F1592" i="2"/>
  <c r="E1592" i="2"/>
  <c r="G1592" i="2" s="1"/>
  <c r="J1591" i="2"/>
  <c r="F1591" i="2"/>
  <c r="E1591" i="2"/>
  <c r="J1590" i="2"/>
  <c r="G1590" i="2"/>
  <c r="F1590" i="2"/>
  <c r="E1590" i="2"/>
  <c r="Q1589" i="2"/>
  <c r="R1589" i="2" s="1"/>
  <c r="J1589" i="2"/>
  <c r="F1589" i="2"/>
  <c r="E1589" i="2"/>
  <c r="Q1588" i="2"/>
  <c r="R1588" i="2" s="1"/>
  <c r="J1588" i="2"/>
  <c r="F1588" i="2"/>
  <c r="E1588" i="2"/>
  <c r="G1588" i="2" s="1"/>
  <c r="Q1587" i="2"/>
  <c r="R1587" i="2" s="1"/>
  <c r="J1587" i="2"/>
  <c r="F1587" i="2"/>
  <c r="E1587" i="2"/>
  <c r="Q1586" i="2"/>
  <c r="R1586" i="2" s="1"/>
  <c r="J1586" i="2"/>
  <c r="F1586" i="2"/>
  <c r="E1586" i="2"/>
  <c r="G1586" i="2" s="1"/>
  <c r="J1585" i="2"/>
  <c r="F1585" i="2"/>
  <c r="E1585" i="2"/>
  <c r="Q1584" i="2"/>
  <c r="R1584" i="2" s="1"/>
  <c r="J1584" i="2"/>
  <c r="F1584" i="2"/>
  <c r="E1584" i="2"/>
  <c r="G1584" i="2" s="1"/>
  <c r="Q1583" i="2"/>
  <c r="R1583" i="2" s="1"/>
  <c r="J1583" i="2"/>
  <c r="F1583" i="2"/>
  <c r="E1583" i="2"/>
  <c r="G1583" i="2" s="1"/>
  <c r="Q1582" i="2"/>
  <c r="R1582" i="2" s="1"/>
  <c r="J1582" i="2"/>
  <c r="F1582" i="2"/>
  <c r="E1582" i="2"/>
  <c r="G1582" i="2" s="1"/>
  <c r="Q1581" i="2"/>
  <c r="R1581" i="2" s="1"/>
  <c r="J1581" i="2"/>
  <c r="F1581" i="2"/>
  <c r="E1581" i="2"/>
  <c r="G1581" i="2" s="1"/>
  <c r="J1580" i="2"/>
  <c r="F1580" i="2"/>
  <c r="G1580" i="2" s="1"/>
  <c r="E1580" i="2"/>
  <c r="Q1579" i="2"/>
  <c r="R1579" i="2" s="1"/>
  <c r="J1579" i="2"/>
  <c r="F1579" i="2"/>
  <c r="E1579" i="2"/>
  <c r="J1578" i="2"/>
  <c r="G1578" i="2"/>
  <c r="F1578" i="2"/>
  <c r="E1578" i="2"/>
  <c r="J1577" i="2"/>
  <c r="F1577" i="2"/>
  <c r="E1577" i="2"/>
  <c r="G1577" i="2" s="1"/>
  <c r="Q1576" i="2"/>
  <c r="R1576" i="2" s="1"/>
  <c r="J1576" i="2"/>
  <c r="F1576" i="2"/>
  <c r="E1576" i="2"/>
  <c r="G1576" i="2" s="1"/>
  <c r="J1575" i="2"/>
  <c r="F1575" i="2"/>
  <c r="E1575" i="2"/>
  <c r="G1575" i="2" s="1"/>
  <c r="J1574" i="2"/>
  <c r="G1574" i="2"/>
  <c r="F1574" i="2"/>
  <c r="E1574" i="2"/>
  <c r="Q1573" i="2"/>
  <c r="R1573" i="2" s="1"/>
  <c r="J1573" i="2"/>
  <c r="F1573" i="2"/>
  <c r="E1573" i="2"/>
  <c r="Q1572" i="2"/>
  <c r="R1572" i="2" s="1"/>
  <c r="J1572" i="2"/>
  <c r="F1572" i="2"/>
  <c r="E1572" i="2"/>
  <c r="G1572" i="2" s="1"/>
  <c r="Q1571" i="2"/>
  <c r="R1571" i="2" s="1"/>
  <c r="J1571" i="2"/>
  <c r="F1571" i="2"/>
  <c r="E1571" i="2"/>
  <c r="G1571" i="2" s="1"/>
  <c r="Q1570" i="2"/>
  <c r="R1570" i="2" s="1"/>
  <c r="J1570" i="2"/>
  <c r="F1570" i="2"/>
  <c r="E1570" i="2"/>
  <c r="G1570" i="2" s="1"/>
  <c r="P1569" i="2"/>
  <c r="N1569" i="2"/>
  <c r="M1569" i="2"/>
  <c r="J1568" i="2"/>
  <c r="J1569" i="2" s="1"/>
  <c r="F1568" i="2"/>
  <c r="E1568" i="2"/>
  <c r="J1567" i="2"/>
  <c r="F1567" i="2"/>
  <c r="G1567" i="2" s="1"/>
  <c r="E1567" i="2"/>
  <c r="J1566" i="2"/>
  <c r="F1566" i="2"/>
  <c r="G1566" i="2" s="1"/>
  <c r="E1566" i="2"/>
  <c r="J1565" i="2"/>
  <c r="F1565" i="2"/>
  <c r="E1565" i="2"/>
  <c r="J1564" i="2"/>
  <c r="F1564" i="2"/>
  <c r="G1564" i="2" s="1"/>
  <c r="E1564" i="2"/>
  <c r="J1563" i="2"/>
  <c r="F1563" i="2"/>
  <c r="E1563" i="2"/>
  <c r="J1562" i="2"/>
  <c r="F1562" i="2"/>
  <c r="E1562" i="2"/>
  <c r="G1562" i="2" s="1"/>
  <c r="J1561" i="2"/>
  <c r="F1561" i="2"/>
  <c r="E1561" i="2"/>
  <c r="J1560" i="2"/>
  <c r="F1560" i="2"/>
  <c r="G1560" i="2" s="1"/>
  <c r="E1560" i="2"/>
  <c r="J1559" i="2"/>
  <c r="F1559" i="2"/>
  <c r="G1559" i="2" s="1"/>
  <c r="E1559" i="2"/>
  <c r="J1558" i="2"/>
  <c r="F1558" i="2"/>
  <c r="E1558" i="2"/>
  <c r="J1557" i="2"/>
  <c r="F1557" i="2"/>
  <c r="E1557" i="2"/>
  <c r="G1557" i="2" s="1"/>
  <c r="J1556" i="2"/>
  <c r="F1556" i="2"/>
  <c r="G1556" i="2" s="1"/>
  <c r="E1556" i="2"/>
  <c r="J1555" i="2"/>
  <c r="F1555" i="2"/>
  <c r="E1555" i="2"/>
  <c r="J1554" i="2"/>
  <c r="F1554" i="2"/>
  <c r="E1554" i="2"/>
  <c r="G1554" i="2" s="1"/>
  <c r="J1553" i="2"/>
  <c r="F1553" i="2"/>
  <c r="E1553" i="2"/>
  <c r="J1552" i="2"/>
  <c r="F1552" i="2"/>
  <c r="E1552" i="2"/>
  <c r="J1551" i="2"/>
  <c r="F1551" i="2"/>
  <c r="G1551" i="2" s="1"/>
  <c r="E1551" i="2"/>
  <c r="J1550" i="2"/>
  <c r="F1550" i="2"/>
  <c r="G1550" i="2" s="1"/>
  <c r="E1550" i="2"/>
  <c r="J1549" i="2"/>
  <c r="F1549" i="2"/>
  <c r="E1549" i="2"/>
  <c r="G1549" i="2" s="1"/>
  <c r="J1548" i="2"/>
  <c r="F1548" i="2"/>
  <c r="G1548" i="2" s="1"/>
  <c r="E1548" i="2"/>
  <c r="J1547" i="2"/>
  <c r="F1547" i="2"/>
  <c r="E1547" i="2"/>
  <c r="J1546" i="2"/>
  <c r="G1546" i="2"/>
  <c r="F1546" i="2"/>
  <c r="E1546" i="2"/>
  <c r="J1545" i="2"/>
  <c r="F1545" i="2"/>
  <c r="E1545" i="2"/>
  <c r="J1544" i="2"/>
  <c r="F1544" i="2"/>
  <c r="E1544" i="2"/>
  <c r="J1543" i="2"/>
  <c r="F1543" i="2"/>
  <c r="G1543" i="2" s="1"/>
  <c r="E1543" i="2"/>
  <c r="J1542" i="2"/>
  <c r="F1542" i="2"/>
  <c r="E1542" i="2"/>
  <c r="J1541" i="2"/>
  <c r="F1541" i="2"/>
  <c r="E1541" i="2"/>
  <c r="G1541" i="2" s="1"/>
  <c r="J1540" i="2"/>
  <c r="F1540" i="2"/>
  <c r="G1540" i="2" s="1"/>
  <c r="E1540" i="2"/>
  <c r="J1539" i="2"/>
  <c r="F1539" i="2"/>
  <c r="E1539" i="2"/>
  <c r="J1538" i="2"/>
  <c r="G1538" i="2"/>
  <c r="F1538" i="2"/>
  <c r="E1538" i="2"/>
  <c r="J1537" i="2"/>
  <c r="F1537" i="2"/>
  <c r="E1537" i="2"/>
  <c r="J1536" i="2"/>
  <c r="F1536" i="2"/>
  <c r="E1536" i="2"/>
  <c r="J1535" i="2"/>
  <c r="F1535" i="2"/>
  <c r="G1535" i="2" s="1"/>
  <c r="E1535" i="2"/>
  <c r="J1534" i="2"/>
  <c r="F1534" i="2"/>
  <c r="G1534" i="2" s="1"/>
  <c r="E1534" i="2"/>
  <c r="J1533" i="2"/>
  <c r="F1533" i="2"/>
  <c r="E1533" i="2"/>
  <c r="J1532" i="2"/>
  <c r="F1532" i="2"/>
  <c r="G1532" i="2" s="1"/>
  <c r="E1532" i="2"/>
  <c r="J1531" i="2"/>
  <c r="F1531" i="2"/>
  <c r="E1531" i="2"/>
  <c r="J1530" i="2"/>
  <c r="F1530" i="2"/>
  <c r="E1530" i="2"/>
  <c r="G1530" i="2" s="1"/>
  <c r="J1529" i="2"/>
  <c r="F1529" i="2"/>
  <c r="E1529" i="2"/>
  <c r="J1528" i="2"/>
  <c r="F1528" i="2"/>
  <c r="G1528" i="2" s="1"/>
  <c r="E1528" i="2"/>
  <c r="J1527" i="2"/>
  <c r="F1527" i="2"/>
  <c r="G1527" i="2" s="1"/>
  <c r="E1527" i="2"/>
  <c r="J1526" i="2"/>
  <c r="F1526" i="2"/>
  <c r="E1526" i="2"/>
  <c r="G1526" i="2" s="1"/>
  <c r="J1525" i="2"/>
  <c r="F1525" i="2"/>
  <c r="E1525" i="2"/>
  <c r="G1525" i="2" s="1"/>
  <c r="J1524" i="2"/>
  <c r="F1524" i="2"/>
  <c r="G1524" i="2" s="1"/>
  <c r="E1524" i="2"/>
  <c r="J1523" i="2"/>
  <c r="F1523" i="2"/>
  <c r="G1523" i="2" s="1"/>
  <c r="E1523" i="2"/>
  <c r="J1522" i="2"/>
  <c r="G1522" i="2"/>
  <c r="F1522" i="2"/>
  <c r="E1522" i="2"/>
  <c r="J1521" i="2"/>
  <c r="F1521" i="2"/>
  <c r="E1521" i="2"/>
  <c r="G1521" i="2" s="1"/>
  <c r="J1520" i="2"/>
  <c r="F1520" i="2"/>
  <c r="E1520" i="2"/>
  <c r="J1519" i="2"/>
  <c r="F1519" i="2"/>
  <c r="G1519" i="2" s="1"/>
  <c r="E1519" i="2"/>
  <c r="J1518" i="2"/>
  <c r="G1518" i="2"/>
  <c r="F1518" i="2"/>
  <c r="E1518" i="2"/>
  <c r="J1517" i="2"/>
  <c r="F1517" i="2"/>
  <c r="E1517" i="2"/>
  <c r="J1516" i="2"/>
  <c r="F1516" i="2"/>
  <c r="E1516" i="2"/>
  <c r="J1515" i="2"/>
  <c r="F1515" i="2"/>
  <c r="E1515" i="2"/>
  <c r="J1514" i="2"/>
  <c r="F1514" i="2"/>
  <c r="E1514" i="2"/>
  <c r="J1513" i="2"/>
  <c r="F1513" i="2"/>
  <c r="E1513" i="2"/>
  <c r="J1512" i="2"/>
  <c r="F1512" i="2"/>
  <c r="G1512" i="2" s="1"/>
  <c r="E1512" i="2"/>
  <c r="J1511" i="2"/>
  <c r="F1511" i="2"/>
  <c r="G1511" i="2" s="1"/>
  <c r="E1511" i="2"/>
  <c r="J1510" i="2"/>
  <c r="F1510" i="2"/>
  <c r="E1510" i="2"/>
  <c r="G1510" i="2" s="1"/>
  <c r="J1509" i="2"/>
  <c r="F1509" i="2"/>
  <c r="E1509" i="2"/>
  <c r="G1509" i="2" s="1"/>
  <c r="J1508" i="2"/>
  <c r="F1508" i="2"/>
  <c r="G1508" i="2" s="1"/>
  <c r="E1508" i="2"/>
  <c r="J1507" i="2"/>
  <c r="F1507" i="2"/>
  <c r="G1507" i="2" s="1"/>
  <c r="E1507" i="2"/>
  <c r="J1506" i="2"/>
  <c r="G1506" i="2"/>
  <c r="F1506" i="2"/>
  <c r="E1506" i="2"/>
  <c r="J1505" i="2"/>
  <c r="F1505" i="2"/>
  <c r="E1505" i="2"/>
  <c r="J1504" i="2"/>
  <c r="F1504" i="2"/>
  <c r="E1504" i="2"/>
  <c r="J1503" i="2"/>
  <c r="F1503" i="2"/>
  <c r="G1503" i="2" s="1"/>
  <c r="E1503" i="2"/>
  <c r="J1502" i="2"/>
  <c r="F1502" i="2"/>
  <c r="E1502" i="2"/>
  <c r="G1502" i="2" s="1"/>
  <c r="J1501" i="2"/>
  <c r="F1501" i="2"/>
  <c r="E1501" i="2"/>
  <c r="J1500" i="2"/>
  <c r="F1500" i="2"/>
  <c r="G1500" i="2" s="1"/>
  <c r="E1500" i="2"/>
  <c r="J1499" i="2"/>
  <c r="F1499" i="2"/>
  <c r="G1499" i="2" s="1"/>
  <c r="E1499" i="2"/>
  <c r="J1498" i="2"/>
  <c r="F1498" i="2"/>
  <c r="E1498" i="2"/>
  <c r="G1498" i="2" s="1"/>
  <c r="J1497" i="2"/>
  <c r="F1497" i="2"/>
  <c r="E1497" i="2"/>
  <c r="G1497" i="2" s="1"/>
  <c r="J1496" i="2"/>
  <c r="F1496" i="2"/>
  <c r="G1496" i="2" s="1"/>
  <c r="E1496" i="2"/>
  <c r="Q1495" i="2"/>
  <c r="R1495" i="2" s="1"/>
  <c r="J1495" i="2"/>
  <c r="F1495" i="2"/>
  <c r="E1495" i="2"/>
  <c r="J1494" i="2"/>
  <c r="G1494" i="2"/>
  <c r="F1494" i="2"/>
  <c r="E1494" i="2"/>
  <c r="J1493" i="2"/>
  <c r="F1493" i="2"/>
  <c r="E1493" i="2"/>
  <c r="J1492" i="2"/>
  <c r="F1492" i="2"/>
  <c r="G1492" i="2" s="1"/>
  <c r="E1492" i="2"/>
  <c r="J1491" i="2"/>
  <c r="F1491" i="2"/>
  <c r="G1491" i="2" s="1"/>
  <c r="E1491" i="2"/>
  <c r="J1490" i="2"/>
  <c r="F1490" i="2"/>
  <c r="G1490" i="2" s="1"/>
  <c r="E1490" i="2"/>
  <c r="J1489" i="2"/>
  <c r="F1489" i="2"/>
  <c r="E1489" i="2"/>
  <c r="J1488" i="2"/>
  <c r="F1488" i="2"/>
  <c r="E1488" i="2"/>
  <c r="J1487" i="2"/>
  <c r="F1487" i="2"/>
  <c r="G1487" i="2" s="1"/>
  <c r="E1487" i="2"/>
  <c r="J1486" i="2"/>
  <c r="G1486" i="2"/>
  <c r="F1486" i="2"/>
  <c r="E1486" i="2"/>
  <c r="J1485" i="2"/>
  <c r="F1485" i="2"/>
  <c r="E1485" i="2"/>
  <c r="G1485" i="2" s="1"/>
  <c r="J1484" i="2"/>
  <c r="F1484" i="2"/>
  <c r="E1484" i="2"/>
  <c r="Q1483" i="2"/>
  <c r="R1483" i="2" s="1"/>
  <c r="J1483" i="2"/>
  <c r="F1483" i="2"/>
  <c r="E1483" i="2"/>
  <c r="J1482" i="2"/>
  <c r="F1482" i="2"/>
  <c r="E1482" i="2"/>
  <c r="G1482" i="2" s="1"/>
  <c r="J1481" i="2"/>
  <c r="F1481" i="2"/>
  <c r="E1481" i="2"/>
  <c r="J1480" i="2"/>
  <c r="F1480" i="2"/>
  <c r="G1480" i="2" s="1"/>
  <c r="E1480" i="2"/>
  <c r="Q1479" i="2"/>
  <c r="R1479" i="2" s="1"/>
  <c r="J1479" i="2"/>
  <c r="F1479" i="2"/>
  <c r="G1479" i="2" s="1"/>
  <c r="E1479" i="2"/>
  <c r="J1478" i="2"/>
  <c r="F1478" i="2"/>
  <c r="E1478" i="2"/>
  <c r="G1478" i="2" s="1"/>
  <c r="J1477" i="2"/>
  <c r="F1477" i="2"/>
  <c r="E1477" i="2"/>
  <c r="J1476" i="2"/>
  <c r="F1476" i="2"/>
  <c r="G1476" i="2" s="1"/>
  <c r="E1476" i="2"/>
  <c r="P1475" i="2"/>
  <c r="N1475" i="2"/>
  <c r="M1475" i="2"/>
  <c r="Q1474" i="2"/>
  <c r="R1474" i="2" s="1"/>
  <c r="J1474" i="2"/>
  <c r="J1475" i="2" s="1"/>
  <c r="F1474" i="2"/>
  <c r="E1474" i="2"/>
  <c r="G1474" i="2" s="1"/>
  <c r="J1473" i="2"/>
  <c r="F1473" i="2"/>
  <c r="E1473" i="2"/>
  <c r="G1473" i="2" s="1"/>
  <c r="J1472" i="2"/>
  <c r="F1472" i="2"/>
  <c r="E1472" i="2"/>
  <c r="J1471" i="2"/>
  <c r="G1471" i="2"/>
  <c r="F1471" i="2"/>
  <c r="E1471" i="2"/>
  <c r="J1470" i="2"/>
  <c r="F1470" i="2"/>
  <c r="E1470" i="2"/>
  <c r="J1469" i="2"/>
  <c r="F1469" i="2"/>
  <c r="G1469" i="2" s="1"/>
  <c r="E1469" i="2"/>
  <c r="J1468" i="2"/>
  <c r="F1468" i="2"/>
  <c r="E1468" i="2"/>
  <c r="J1467" i="2"/>
  <c r="F1467" i="2"/>
  <c r="G1467" i="2" s="1"/>
  <c r="E1467" i="2"/>
  <c r="J1466" i="2"/>
  <c r="F1466" i="2"/>
  <c r="E1466" i="2"/>
  <c r="Q1465" i="2"/>
  <c r="R1465" i="2" s="1"/>
  <c r="J1465" i="2"/>
  <c r="G1465" i="2"/>
  <c r="F1465" i="2"/>
  <c r="E1465" i="2"/>
  <c r="J1464" i="2"/>
  <c r="F1464" i="2"/>
  <c r="E1464" i="2"/>
  <c r="G1464" i="2" s="1"/>
  <c r="J1463" i="2"/>
  <c r="G1463" i="2"/>
  <c r="F1463" i="2"/>
  <c r="E1463" i="2"/>
  <c r="J1462" i="2"/>
  <c r="F1462" i="2"/>
  <c r="E1462" i="2"/>
  <c r="G1462" i="2" s="1"/>
  <c r="J1461" i="2"/>
  <c r="F1461" i="2"/>
  <c r="E1461" i="2"/>
  <c r="G1461" i="2" s="1"/>
  <c r="J1460" i="2"/>
  <c r="F1460" i="2"/>
  <c r="E1460" i="2"/>
  <c r="G1460" i="2" s="1"/>
  <c r="J1459" i="2"/>
  <c r="F1459" i="2"/>
  <c r="E1459" i="2"/>
  <c r="G1459" i="2" s="1"/>
  <c r="J1458" i="2"/>
  <c r="F1458" i="2"/>
  <c r="E1458" i="2"/>
  <c r="J1457" i="2"/>
  <c r="F1457" i="2"/>
  <c r="E1457" i="2"/>
  <c r="J1456" i="2"/>
  <c r="F1456" i="2"/>
  <c r="E1456" i="2"/>
  <c r="G1456" i="2" s="1"/>
  <c r="J1455" i="2"/>
  <c r="F1455" i="2"/>
  <c r="E1455" i="2"/>
  <c r="G1455" i="2" s="1"/>
  <c r="J1454" i="2"/>
  <c r="F1454" i="2"/>
  <c r="E1454" i="2"/>
  <c r="G1454" i="2" s="1"/>
  <c r="J1453" i="2"/>
  <c r="G1453" i="2"/>
  <c r="F1453" i="2"/>
  <c r="E1453" i="2"/>
  <c r="Q1452" i="2"/>
  <c r="R1452" i="2" s="1"/>
  <c r="J1452" i="2"/>
  <c r="F1452" i="2"/>
  <c r="E1452" i="2"/>
  <c r="J1451" i="2"/>
  <c r="G1451" i="2"/>
  <c r="F1451" i="2"/>
  <c r="E1451" i="2"/>
  <c r="Q1450" i="2"/>
  <c r="R1450" i="2" s="1"/>
  <c r="J1450" i="2"/>
  <c r="F1450" i="2"/>
  <c r="E1450" i="2"/>
  <c r="J1449" i="2"/>
  <c r="F1449" i="2"/>
  <c r="E1449" i="2"/>
  <c r="G1449" i="2" s="1"/>
  <c r="J1448" i="2"/>
  <c r="F1448" i="2"/>
  <c r="E1448" i="2"/>
  <c r="J1447" i="2"/>
  <c r="F1447" i="2"/>
  <c r="E1447" i="2"/>
  <c r="G1447" i="2" s="1"/>
  <c r="J1446" i="2"/>
  <c r="F1446" i="2"/>
  <c r="E1446" i="2"/>
  <c r="J1445" i="2"/>
  <c r="F1445" i="2"/>
  <c r="E1445" i="2"/>
  <c r="G1445" i="2" s="1"/>
  <c r="J1444" i="2"/>
  <c r="F1444" i="2"/>
  <c r="E1444" i="2"/>
  <c r="G1444" i="2" s="1"/>
  <c r="J1443" i="2"/>
  <c r="F1443" i="2"/>
  <c r="E1443" i="2"/>
  <c r="G1443" i="2" s="1"/>
  <c r="J1442" i="2"/>
  <c r="F1442" i="2"/>
  <c r="E1442" i="2"/>
  <c r="G1442" i="2" s="1"/>
  <c r="J1441" i="2"/>
  <c r="F1441" i="2"/>
  <c r="E1441" i="2"/>
  <c r="G1441" i="2" s="1"/>
  <c r="J1440" i="2"/>
  <c r="F1440" i="2"/>
  <c r="E1440" i="2"/>
  <c r="J1439" i="2"/>
  <c r="G1439" i="2"/>
  <c r="F1439" i="2"/>
  <c r="E1439" i="2"/>
  <c r="J1438" i="2"/>
  <c r="F1438" i="2"/>
  <c r="E1438" i="2"/>
  <c r="J1437" i="2"/>
  <c r="G1437" i="2"/>
  <c r="F1437" i="2"/>
  <c r="E1437" i="2"/>
  <c r="J1436" i="2"/>
  <c r="F1436" i="2"/>
  <c r="E1436" i="2"/>
  <c r="J1435" i="2"/>
  <c r="F1435" i="2"/>
  <c r="G1435" i="2" s="1"/>
  <c r="E1435" i="2"/>
  <c r="J1434" i="2"/>
  <c r="F1434" i="2"/>
  <c r="E1434" i="2"/>
  <c r="J1433" i="2"/>
  <c r="G1433" i="2"/>
  <c r="F1433" i="2"/>
  <c r="E1433" i="2"/>
  <c r="J1432" i="2"/>
  <c r="F1432" i="2"/>
  <c r="E1432" i="2"/>
  <c r="G1432" i="2" s="1"/>
  <c r="J1431" i="2"/>
  <c r="G1431" i="2"/>
  <c r="F1431" i="2"/>
  <c r="E1431" i="2"/>
  <c r="J1430" i="2"/>
  <c r="F1430" i="2"/>
  <c r="E1430" i="2"/>
  <c r="G1430" i="2" s="1"/>
  <c r="J1429" i="2"/>
  <c r="F1429" i="2"/>
  <c r="E1429" i="2"/>
  <c r="G1429" i="2" s="1"/>
  <c r="J1428" i="2"/>
  <c r="F1428" i="2"/>
  <c r="E1428" i="2"/>
  <c r="G1428" i="2" s="1"/>
  <c r="J1427" i="2"/>
  <c r="F1427" i="2"/>
  <c r="G1427" i="2" s="1"/>
  <c r="E1427" i="2"/>
  <c r="J1426" i="2"/>
  <c r="F1426" i="2"/>
  <c r="E1426" i="2"/>
  <c r="J1425" i="2"/>
  <c r="G1425" i="2"/>
  <c r="F1425" i="2"/>
  <c r="E1425" i="2"/>
  <c r="J1424" i="2"/>
  <c r="F1424" i="2"/>
  <c r="E1424" i="2"/>
  <c r="Q1423" i="2"/>
  <c r="R1423" i="2" s="1"/>
  <c r="J1423" i="2"/>
  <c r="F1423" i="2"/>
  <c r="E1423" i="2"/>
  <c r="G1423" i="2" s="1"/>
  <c r="J1422" i="2"/>
  <c r="F1422" i="2"/>
  <c r="E1422" i="2"/>
  <c r="J1421" i="2"/>
  <c r="G1421" i="2"/>
  <c r="F1421" i="2"/>
  <c r="E1421" i="2"/>
  <c r="J1420" i="2"/>
  <c r="F1420" i="2"/>
  <c r="E1420" i="2"/>
  <c r="Q1419" i="2"/>
  <c r="R1419" i="2" s="1"/>
  <c r="J1419" i="2"/>
  <c r="F1419" i="2"/>
  <c r="E1419" i="2"/>
  <c r="G1419" i="2" s="1"/>
  <c r="J1418" i="2"/>
  <c r="F1418" i="2"/>
  <c r="E1418" i="2"/>
  <c r="Q1417" i="2"/>
  <c r="R1417" i="2" s="1"/>
  <c r="J1417" i="2"/>
  <c r="F1417" i="2"/>
  <c r="E1417" i="2"/>
  <c r="G1417" i="2" s="1"/>
  <c r="J1416" i="2"/>
  <c r="F1416" i="2"/>
  <c r="E1416" i="2"/>
  <c r="J1415" i="2"/>
  <c r="G1415" i="2"/>
  <c r="F1415" i="2"/>
  <c r="E1415" i="2"/>
  <c r="J1414" i="2"/>
  <c r="F1414" i="2"/>
  <c r="E1414" i="2"/>
  <c r="J1413" i="2"/>
  <c r="F1413" i="2"/>
  <c r="E1413" i="2"/>
  <c r="J1412" i="2"/>
  <c r="F1412" i="2"/>
  <c r="E1412" i="2"/>
  <c r="G1412" i="2" s="1"/>
  <c r="J1411" i="2"/>
  <c r="G1411" i="2"/>
  <c r="F1411" i="2"/>
  <c r="E1411" i="2"/>
  <c r="J1410" i="2"/>
  <c r="F1410" i="2"/>
  <c r="E1410" i="2"/>
  <c r="J1409" i="2"/>
  <c r="G1409" i="2"/>
  <c r="F1409" i="2"/>
  <c r="E1409" i="2"/>
  <c r="J1408" i="2"/>
  <c r="F1408" i="2"/>
  <c r="E1408" i="2"/>
  <c r="G1408" i="2" s="1"/>
  <c r="Q1407" i="2"/>
  <c r="R1407" i="2" s="1"/>
  <c r="J1407" i="2"/>
  <c r="F1407" i="2"/>
  <c r="E1407" i="2"/>
  <c r="J1406" i="2"/>
  <c r="F1406" i="2"/>
  <c r="E1406" i="2"/>
  <c r="J1405" i="2"/>
  <c r="G1405" i="2"/>
  <c r="F1405" i="2"/>
  <c r="E1405" i="2"/>
  <c r="J1404" i="2"/>
  <c r="F1404" i="2"/>
  <c r="E1404" i="2"/>
  <c r="Q1403" i="2"/>
  <c r="R1403" i="2" s="1"/>
  <c r="J1403" i="2"/>
  <c r="F1403" i="2"/>
  <c r="E1403" i="2"/>
  <c r="G1403" i="2" s="1"/>
  <c r="J1402" i="2"/>
  <c r="F1402" i="2"/>
  <c r="E1402" i="2"/>
  <c r="G1402" i="2" s="1"/>
  <c r="P1401" i="2"/>
  <c r="M1401" i="2"/>
  <c r="Q1400" i="2" s="1"/>
  <c r="J1400" i="2"/>
  <c r="J1401" i="2" s="1"/>
  <c r="F1400" i="2"/>
  <c r="E1400" i="2"/>
  <c r="J1399" i="2"/>
  <c r="F1399" i="2"/>
  <c r="E1399" i="2"/>
  <c r="Q1398" i="2"/>
  <c r="J1398" i="2"/>
  <c r="F1398" i="2"/>
  <c r="E1398" i="2"/>
  <c r="G1398" i="2" s="1"/>
  <c r="J1397" i="2"/>
  <c r="F1397" i="2"/>
  <c r="E1397" i="2"/>
  <c r="Q1396" i="2"/>
  <c r="R1396" i="2" s="1"/>
  <c r="J1396" i="2"/>
  <c r="F1396" i="2"/>
  <c r="E1396" i="2"/>
  <c r="J1395" i="2"/>
  <c r="F1395" i="2"/>
  <c r="E1395" i="2"/>
  <c r="G1395" i="2" s="1"/>
  <c r="J1394" i="2"/>
  <c r="F1394" i="2"/>
  <c r="E1394" i="2"/>
  <c r="G1394" i="2" s="1"/>
  <c r="J1393" i="2"/>
  <c r="G1393" i="2"/>
  <c r="F1393" i="2"/>
  <c r="E1393" i="2"/>
  <c r="J1392" i="2"/>
  <c r="F1392" i="2"/>
  <c r="E1392" i="2"/>
  <c r="J1391" i="2"/>
  <c r="G1391" i="2"/>
  <c r="F1391" i="2"/>
  <c r="E1391" i="2"/>
  <c r="J1390" i="2"/>
  <c r="F1390" i="2"/>
  <c r="E1390" i="2"/>
  <c r="J1389" i="2"/>
  <c r="F1389" i="2"/>
  <c r="G1389" i="2" s="1"/>
  <c r="E1389" i="2"/>
  <c r="Q1388" i="2"/>
  <c r="R1388" i="2" s="1"/>
  <c r="J1388" i="2"/>
  <c r="F1388" i="2"/>
  <c r="E1388" i="2"/>
  <c r="G1388" i="2" s="1"/>
  <c r="J1387" i="2"/>
  <c r="F1387" i="2"/>
  <c r="E1387" i="2"/>
  <c r="G1387" i="2" s="1"/>
  <c r="J1386" i="2"/>
  <c r="F1386" i="2"/>
  <c r="E1386" i="2"/>
  <c r="G1386" i="2" s="1"/>
  <c r="J1385" i="2"/>
  <c r="F1385" i="2"/>
  <c r="E1385" i="2"/>
  <c r="J1384" i="2"/>
  <c r="F1384" i="2"/>
  <c r="E1384" i="2"/>
  <c r="J1383" i="2"/>
  <c r="G1383" i="2"/>
  <c r="F1383" i="2"/>
  <c r="E1383" i="2"/>
  <c r="J1382" i="2"/>
  <c r="F1382" i="2"/>
  <c r="E1382" i="2"/>
  <c r="G1382" i="2" s="1"/>
  <c r="J1381" i="2"/>
  <c r="F1381" i="2"/>
  <c r="G1381" i="2" s="1"/>
  <c r="E1381" i="2"/>
  <c r="J1380" i="2"/>
  <c r="F1380" i="2"/>
  <c r="E1380" i="2"/>
  <c r="J1379" i="2"/>
  <c r="G1379" i="2"/>
  <c r="F1379" i="2"/>
  <c r="E1379" i="2"/>
  <c r="Q1378" i="2"/>
  <c r="J1378" i="2"/>
  <c r="F1378" i="2"/>
  <c r="E1378" i="2"/>
  <c r="J1377" i="2"/>
  <c r="G1377" i="2"/>
  <c r="F1377" i="2"/>
  <c r="E1377" i="2"/>
  <c r="Q1376" i="2"/>
  <c r="R1376" i="2" s="1"/>
  <c r="J1376" i="2"/>
  <c r="F1376" i="2"/>
  <c r="E1376" i="2"/>
  <c r="J1375" i="2"/>
  <c r="G1375" i="2"/>
  <c r="F1375" i="2"/>
  <c r="E1375" i="2"/>
  <c r="Q1374" i="2"/>
  <c r="R1374" i="2" s="1"/>
  <c r="J1374" i="2"/>
  <c r="F1374" i="2"/>
  <c r="E1374" i="2"/>
  <c r="J1373" i="2"/>
  <c r="G1373" i="2"/>
  <c r="F1373" i="2"/>
  <c r="E1373" i="2"/>
  <c r="Q1372" i="2"/>
  <c r="R1372" i="2" s="1"/>
  <c r="J1372" i="2"/>
  <c r="F1372" i="2"/>
  <c r="E1372" i="2"/>
  <c r="J1371" i="2"/>
  <c r="G1371" i="2"/>
  <c r="F1371" i="2"/>
  <c r="E1371" i="2"/>
  <c r="J1370" i="2"/>
  <c r="F1370" i="2"/>
  <c r="E1370" i="2"/>
  <c r="G1370" i="2" s="1"/>
  <c r="J1369" i="2"/>
  <c r="F1369" i="2"/>
  <c r="E1369" i="2"/>
  <c r="J1368" i="2"/>
  <c r="F1368" i="2"/>
  <c r="E1368" i="2"/>
  <c r="J1367" i="2"/>
  <c r="F1367" i="2"/>
  <c r="E1367" i="2"/>
  <c r="G1367" i="2" s="1"/>
  <c r="Q1366" i="2"/>
  <c r="R1366" i="2" s="1"/>
  <c r="J1366" i="2"/>
  <c r="F1366" i="2"/>
  <c r="E1366" i="2"/>
  <c r="J1365" i="2"/>
  <c r="F1365" i="2"/>
  <c r="G1365" i="2" s="1"/>
  <c r="E1365" i="2"/>
  <c r="Q1364" i="2"/>
  <c r="J1364" i="2"/>
  <c r="F1364" i="2"/>
  <c r="E1364" i="2"/>
  <c r="G1364" i="2" s="1"/>
  <c r="J1363" i="2"/>
  <c r="F1363" i="2"/>
  <c r="E1363" i="2"/>
  <c r="Q1362" i="2"/>
  <c r="J1362" i="2"/>
  <c r="F1362" i="2"/>
  <c r="E1362" i="2"/>
  <c r="G1362" i="2" s="1"/>
  <c r="J1361" i="2"/>
  <c r="F1361" i="2"/>
  <c r="E1361" i="2"/>
  <c r="G1361" i="2" s="1"/>
  <c r="Q1360" i="2"/>
  <c r="R1360" i="2" s="1"/>
  <c r="J1360" i="2"/>
  <c r="F1360" i="2"/>
  <c r="E1360" i="2"/>
  <c r="G1360" i="2" s="1"/>
  <c r="J1359" i="2"/>
  <c r="F1359" i="2"/>
  <c r="E1359" i="2"/>
  <c r="Q1358" i="2"/>
  <c r="R1358" i="2" s="1"/>
  <c r="J1358" i="2"/>
  <c r="F1358" i="2"/>
  <c r="E1358" i="2"/>
  <c r="G1358" i="2" s="1"/>
  <c r="J1357" i="2"/>
  <c r="F1357" i="2"/>
  <c r="E1357" i="2"/>
  <c r="Q1356" i="2"/>
  <c r="J1356" i="2"/>
  <c r="F1356" i="2"/>
  <c r="E1356" i="2"/>
  <c r="J1355" i="2"/>
  <c r="G1355" i="2"/>
  <c r="F1355" i="2"/>
  <c r="E1355" i="2"/>
  <c r="Q1354" i="2"/>
  <c r="J1354" i="2"/>
  <c r="F1354" i="2"/>
  <c r="E1354" i="2"/>
  <c r="J1353" i="2"/>
  <c r="G1353" i="2"/>
  <c r="F1353" i="2"/>
  <c r="E1353" i="2"/>
  <c r="Q1352" i="2"/>
  <c r="J1352" i="2"/>
  <c r="F1352" i="2"/>
  <c r="E1352" i="2"/>
  <c r="J1351" i="2"/>
  <c r="G1351" i="2"/>
  <c r="F1351" i="2"/>
  <c r="E1351" i="2"/>
  <c r="J1350" i="2"/>
  <c r="F1350" i="2"/>
  <c r="E1350" i="2"/>
  <c r="J1349" i="2"/>
  <c r="F1349" i="2"/>
  <c r="E1349" i="2"/>
  <c r="Q1348" i="2"/>
  <c r="J1348" i="2"/>
  <c r="F1348" i="2"/>
  <c r="E1348" i="2"/>
  <c r="G1348" i="2" s="1"/>
  <c r="J1347" i="2"/>
  <c r="F1347" i="2"/>
  <c r="E1347" i="2"/>
  <c r="G1347" i="2" s="1"/>
  <c r="Q1346" i="2"/>
  <c r="J1346" i="2"/>
  <c r="F1346" i="2"/>
  <c r="E1346" i="2"/>
  <c r="J1345" i="2"/>
  <c r="F1345" i="2"/>
  <c r="E1345" i="2"/>
  <c r="Q1344" i="2"/>
  <c r="J1344" i="2"/>
  <c r="F1344" i="2"/>
  <c r="E1344" i="2"/>
  <c r="G1344" i="2" s="1"/>
  <c r="J1343" i="2"/>
  <c r="F1343" i="2"/>
  <c r="E1343" i="2"/>
  <c r="Q1342" i="2"/>
  <c r="J1342" i="2"/>
  <c r="F1342" i="2"/>
  <c r="E1342" i="2"/>
  <c r="J1341" i="2"/>
  <c r="F1341" i="2"/>
  <c r="E1341" i="2"/>
  <c r="G1341" i="2" s="1"/>
  <c r="Q1340" i="2"/>
  <c r="J1340" i="2"/>
  <c r="F1340" i="2"/>
  <c r="E1340" i="2"/>
  <c r="G1340" i="2" s="1"/>
  <c r="J1339" i="2"/>
  <c r="F1339" i="2"/>
  <c r="E1339" i="2"/>
  <c r="J1338" i="2"/>
  <c r="F1338" i="2"/>
  <c r="E1338" i="2"/>
  <c r="J1337" i="2"/>
  <c r="F1337" i="2"/>
  <c r="G1337" i="2" s="1"/>
  <c r="E1337" i="2"/>
  <c r="Q1336" i="2"/>
  <c r="R1336" i="2" s="1"/>
  <c r="J1336" i="2"/>
  <c r="F1336" i="2"/>
  <c r="E1336" i="2"/>
  <c r="G1336" i="2" s="1"/>
  <c r="J1335" i="2"/>
  <c r="F1335" i="2"/>
  <c r="G1335" i="2" s="1"/>
  <c r="E1335" i="2"/>
  <c r="Q1334" i="2"/>
  <c r="R1334" i="2" s="1"/>
  <c r="J1334" i="2"/>
  <c r="F1334" i="2"/>
  <c r="E1334" i="2"/>
  <c r="G1334" i="2" s="1"/>
  <c r="J1333" i="2"/>
  <c r="F1333" i="2"/>
  <c r="E1333" i="2"/>
  <c r="J1332" i="2"/>
  <c r="F1332" i="2"/>
  <c r="E1332" i="2"/>
  <c r="J1331" i="2"/>
  <c r="G1331" i="2"/>
  <c r="F1331" i="2"/>
  <c r="E1331" i="2"/>
  <c r="J1330" i="2"/>
  <c r="F1330" i="2"/>
  <c r="E1330" i="2"/>
  <c r="P1329" i="2"/>
  <c r="N1329" i="2"/>
  <c r="O1329" i="2" s="1"/>
  <c r="M1329" i="2"/>
  <c r="Q1328" i="2"/>
  <c r="R1328" i="2" s="1"/>
  <c r="J1328" i="2"/>
  <c r="J1329" i="2" s="1"/>
  <c r="F1328" i="2"/>
  <c r="E1328" i="2"/>
  <c r="G1328" i="2" s="1"/>
  <c r="Q1327" i="2"/>
  <c r="J1327" i="2"/>
  <c r="G1327" i="2"/>
  <c r="F1327" i="2"/>
  <c r="E1327" i="2"/>
  <c r="J1326" i="2"/>
  <c r="F1326" i="2"/>
  <c r="E1326" i="2"/>
  <c r="J1325" i="2"/>
  <c r="F1325" i="2"/>
  <c r="E1325" i="2"/>
  <c r="Q1324" i="2"/>
  <c r="R1324" i="2" s="1"/>
  <c r="J1324" i="2"/>
  <c r="F1324" i="2"/>
  <c r="E1324" i="2"/>
  <c r="G1324" i="2" s="1"/>
  <c r="J1323" i="2"/>
  <c r="G1323" i="2"/>
  <c r="F1323" i="2"/>
  <c r="E1323" i="2"/>
  <c r="R1322" i="2"/>
  <c r="Q1322" i="2"/>
  <c r="J1322" i="2"/>
  <c r="F1322" i="2"/>
  <c r="E1322" i="2"/>
  <c r="G1322" i="2" s="1"/>
  <c r="Q1321" i="2"/>
  <c r="J1321" i="2"/>
  <c r="F1321" i="2"/>
  <c r="E1321" i="2"/>
  <c r="G1321" i="2" s="1"/>
  <c r="J1320" i="2"/>
  <c r="F1320" i="2"/>
  <c r="E1320" i="2"/>
  <c r="Q1319" i="2"/>
  <c r="J1319" i="2"/>
  <c r="G1319" i="2"/>
  <c r="F1319" i="2"/>
  <c r="E1319" i="2"/>
  <c r="R1318" i="2"/>
  <c r="Q1318" i="2"/>
  <c r="J1318" i="2"/>
  <c r="F1318" i="2"/>
  <c r="E1318" i="2"/>
  <c r="Q1317" i="2"/>
  <c r="J1317" i="2"/>
  <c r="F1317" i="2"/>
  <c r="E1317" i="2"/>
  <c r="G1317" i="2" s="1"/>
  <c r="Q1316" i="2"/>
  <c r="J1316" i="2"/>
  <c r="F1316" i="2"/>
  <c r="E1316" i="2"/>
  <c r="J1315" i="2"/>
  <c r="G1315" i="2"/>
  <c r="F1315" i="2"/>
  <c r="E1315" i="2"/>
  <c r="Q1314" i="2"/>
  <c r="J1314" i="2"/>
  <c r="F1314" i="2"/>
  <c r="E1314" i="2"/>
  <c r="G1314" i="2" s="1"/>
  <c r="Q1313" i="2"/>
  <c r="J1313" i="2"/>
  <c r="F1313" i="2"/>
  <c r="E1313" i="2"/>
  <c r="G1313" i="2" s="1"/>
  <c r="J1312" i="2"/>
  <c r="F1312" i="2"/>
  <c r="E1312" i="2"/>
  <c r="Q1311" i="2"/>
  <c r="J1311" i="2"/>
  <c r="F1311" i="2"/>
  <c r="G1311" i="2" s="1"/>
  <c r="E1311" i="2"/>
  <c r="Q1310" i="2"/>
  <c r="J1310" i="2"/>
  <c r="F1310" i="2"/>
  <c r="E1310" i="2"/>
  <c r="G1310" i="2" s="1"/>
  <c r="Q1309" i="2"/>
  <c r="J1309" i="2"/>
  <c r="R1309" i="2" s="1"/>
  <c r="F1309" i="2"/>
  <c r="E1309" i="2"/>
  <c r="Q1308" i="2"/>
  <c r="R1308" i="2" s="1"/>
  <c r="J1308" i="2"/>
  <c r="F1308" i="2"/>
  <c r="E1308" i="2"/>
  <c r="J1307" i="2"/>
  <c r="G1307" i="2"/>
  <c r="F1307" i="2"/>
  <c r="E1307" i="2"/>
  <c r="R1306" i="2"/>
  <c r="Q1306" i="2"/>
  <c r="J1306" i="2"/>
  <c r="F1306" i="2"/>
  <c r="E1306" i="2"/>
  <c r="G1306" i="2" s="1"/>
  <c r="Q1305" i="2"/>
  <c r="J1305" i="2"/>
  <c r="F1305" i="2"/>
  <c r="G1305" i="2" s="1"/>
  <c r="E1305" i="2"/>
  <c r="J1304" i="2"/>
  <c r="F1304" i="2"/>
  <c r="E1304" i="2"/>
  <c r="Q1303" i="2"/>
  <c r="J1303" i="2"/>
  <c r="G1303" i="2"/>
  <c r="F1303" i="2"/>
  <c r="E1303" i="2"/>
  <c r="Q1302" i="2"/>
  <c r="J1302" i="2"/>
  <c r="F1302" i="2"/>
  <c r="E1302" i="2"/>
  <c r="G1302" i="2" s="1"/>
  <c r="Q1301" i="2"/>
  <c r="J1301" i="2"/>
  <c r="F1301" i="2"/>
  <c r="E1301" i="2"/>
  <c r="Q1300" i="2"/>
  <c r="R1300" i="2" s="1"/>
  <c r="J1300" i="2"/>
  <c r="F1300" i="2"/>
  <c r="E1300" i="2"/>
  <c r="J1299" i="2"/>
  <c r="F1299" i="2"/>
  <c r="E1299" i="2"/>
  <c r="G1299" i="2" s="1"/>
  <c r="R1298" i="2"/>
  <c r="Q1298" i="2"/>
  <c r="J1298" i="2"/>
  <c r="F1298" i="2"/>
  <c r="E1298" i="2"/>
  <c r="G1298" i="2" s="1"/>
  <c r="Q1297" i="2"/>
  <c r="J1297" i="2"/>
  <c r="G1297" i="2"/>
  <c r="F1297" i="2"/>
  <c r="E1297" i="2"/>
  <c r="J1296" i="2"/>
  <c r="F1296" i="2"/>
  <c r="E1296" i="2"/>
  <c r="Q1295" i="2"/>
  <c r="J1295" i="2"/>
  <c r="G1295" i="2"/>
  <c r="F1295" i="2"/>
  <c r="E1295" i="2"/>
  <c r="R1294" i="2"/>
  <c r="Q1294" i="2"/>
  <c r="J1294" i="2"/>
  <c r="F1294" i="2"/>
  <c r="E1294" i="2"/>
  <c r="G1294" i="2" s="1"/>
  <c r="Q1293" i="2"/>
  <c r="J1293" i="2"/>
  <c r="F1293" i="2"/>
  <c r="E1293" i="2"/>
  <c r="Q1292" i="2"/>
  <c r="J1292" i="2"/>
  <c r="F1292" i="2"/>
  <c r="E1292" i="2"/>
  <c r="G1292" i="2" s="1"/>
  <c r="Q1291" i="2"/>
  <c r="J1291" i="2"/>
  <c r="G1291" i="2"/>
  <c r="F1291" i="2"/>
  <c r="E1291" i="2"/>
  <c r="Q1290" i="2"/>
  <c r="J1290" i="2"/>
  <c r="R1290" i="2" s="1"/>
  <c r="F1290" i="2"/>
  <c r="E1290" i="2"/>
  <c r="Q1289" i="2"/>
  <c r="J1289" i="2"/>
  <c r="F1289" i="2"/>
  <c r="E1289" i="2"/>
  <c r="G1289" i="2" s="1"/>
  <c r="Q1288" i="2"/>
  <c r="R1288" i="2" s="1"/>
  <c r="J1288" i="2"/>
  <c r="F1288" i="2"/>
  <c r="E1288" i="2"/>
  <c r="Q1287" i="2"/>
  <c r="J1287" i="2"/>
  <c r="F1287" i="2"/>
  <c r="E1287" i="2"/>
  <c r="G1287" i="2" s="1"/>
  <c r="Q1286" i="2"/>
  <c r="J1286" i="2"/>
  <c r="F1286" i="2"/>
  <c r="E1286" i="2"/>
  <c r="Q1285" i="2"/>
  <c r="J1285" i="2"/>
  <c r="G1285" i="2"/>
  <c r="F1285" i="2"/>
  <c r="E1285" i="2"/>
  <c r="Q1284" i="2"/>
  <c r="R1284" i="2" s="1"/>
  <c r="J1284" i="2"/>
  <c r="F1284" i="2"/>
  <c r="E1284" i="2"/>
  <c r="G1284" i="2" s="1"/>
  <c r="Q1283" i="2"/>
  <c r="J1283" i="2"/>
  <c r="F1283" i="2"/>
  <c r="E1283" i="2"/>
  <c r="R1282" i="2"/>
  <c r="Q1282" i="2"/>
  <c r="J1282" i="2"/>
  <c r="F1282" i="2"/>
  <c r="E1282" i="2"/>
  <c r="J1281" i="2"/>
  <c r="F1281" i="2"/>
  <c r="E1281" i="2"/>
  <c r="G1281" i="2" s="1"/>
  <c r="R1280" i="2"/>
  <c r="Q1280" i="2"/>
  <c r="J1280" i="2"/>
  <c r="F1280" i="2"/>
  <c r="E1280" i="2"/>
  <c r="Q1279" i="2"/>
  <c r="J1279" i="2"/>
  <c r="G1279" i="2"/>
  <c r="F1279" i="2"/>
  <c r="E1279" i="2"/>
  <c r="J1278" i="2"/>
  <c r="F1278" i="2"/>
  <c r="E1278" i="2"/>
  <c r="Q1277" i="2"/>
  <c r="J1277" i="2"/>
  <c r="R1277" i="2" s="1"/>
  <c r="G1277" i="2"/>
  <c r="F1277" i="2"/>
  <c r="E1277" i="2"/>
  <c r="P1276" i="2"/>
  <c r="M1276" i="2"/>
  <c r="Q1256" i="2" s="1"/>
  <c r="R1256" i="2" s="1"/>
  <c r="J1276" i="2"/>
  <c r="J1275" i="2"/>
  <c r="F1275" i="2"/>
  <c r="G1275" i="2" s="1"/>
  <c r="E1275" i="2"/>
  <c r="J1274" i="2"/>
  <c r="F1274" i="2"/>
  <c r="E1274" i="2"/>
  <c r="J1273" i="2"/>
  <c r="F1273" i="2"/>
  <c r="E1273" i="2"/>
  <c r="G1273" i="2" s="1"/>
  <c r="J1272" i="2"/>
  <c r="F1272" i="2"/>
  <c r="E1272" i="2"/>
  <c r="G1272" i="2" s="1"/>
  <c r="J1271" i="2"/>
  <c r="F1271" i="2"/>
  <c r="G1271" i="2" s="1"/>
  <c r="E1271" i="2"/>
  <c r="J1270" i="2"/>
  <c r="F1270" i="2"/>
  <c r="E1270" i="2"/>
  <c r="J1269" i="2"/>
  <c r="F1269" i="2"/>
  <c r="G1269" i="2" s="1"/>
  <c r="E1269" i="2"/>
  <c r="J1268" i="2"/>
  <c r="F1268" i="2"/>
  <c r="E1268" i="2"/>
  <c r="J1267" i="2"/>
  <c r="G1267" i="2"/>
  <c r="F1267" i="2"/>
  <c r="E1267" i="2"/>
  <c r="J1266" i="2"/>
  <c r="F1266" i="2"/>
  <c r="E1266" i="2"/>
  <c r="J1265" i="2"/>
  <c r="G1265" i="2"/>
  <c r="F1265" i="2"/>
  <c r="E1265" i="2"/>
  <c r="J1264" i="2"/>
  <c r="F1264" i="2"/>
  <c r="E1264" i="2"/>
  <c r="J1263" i="2"/>
  <c r="F1263" i="2"/>
  <c r="E1263" i="2"/>
  <c r="J1262" i="2"/>
  <c r="F1262" i="2"/>
  <c r="E1262" i="2"/>
  <c r="J1261" i="2"/>
  <c r="G1261" i="2"/>
  <c r="F1261" i="2"/>
  <c r="E1261" i="2"/>
  <c r="J1260" i="2"/>
  <c r="F1260" i="2"/>
  <c r="E1260" i="2"/>
  <c r="J1259" i="2"/>
  <c r="G1259" i="2"/>
  <c r="F1259" i="2"/>
  <c r="E1259" i="2"/>
  <c r="J1258" i="2"/>
  <c r="F1258" i="2"/>
  <c r="E1258" i="2"/>
  <c r="J1257" i="2"/>
  <c r="G1257" i="2"/>
  <c r="F1257" i="2"/>
  <c r="E1257" i="2"/>
  <c r="J1256" i="2"/>
  <c r="F1256" i="2"/>
  <c r="E1256" i="2"/>
  <c r="J1255" i="2"/>
  <c r="F1255" i="2"/>
  <c r="E1255" i="2"/>
  <c r="G1255" i="2" s="1"/>
  <c r="Q1254" i="2"/>
  <c r="R1254" i="2" s="1"/>
  <c r="J1254" i="2"/>
  <c r="F1254" i="2"/>
  <c r="E1254" i="2"/>
  <c r="J1253" i="2"/>
  <c r="F1253" i="2"/>
  <c r="E1253" i="2"/>
  <c r="G1253" i="2" s="1"/>
  <c r="R1252" i="2"/>
  <c r="Q1252" i="2"/>
  <c r="J1252" i="2"/>
  <c r="F1252" i="2"/>
  <c r="E1252" i="2"/>
  <c r="J1251" i="2"/>
  <c r="F1251" i="2"/>
  <c r="E1251" i="2"/>
  <c r="G1251" i="2" s="1"/>
  <c r="Q1250" i="2"/>
  <c r="R1250" i="2" s="1"/>
  <c r="J1250" i="2"/>
  <c r="F1250" i="2"/>
  <c r="E1250" i="2"/>
  <c r="G1250" i="2" s="1"/>
  <c r="J1249" i="2"/>
  <c r="F1249" i="2"/>
  <c r="E1249" i="2"/>
  <c r="G1249" i="2" s="1"/>
  <c r="J1248" i="2"/>
  <c r="F1248" i="2"/>
  <c r="E1248" i="2"/>
  <c r="J1247" i="2"/>
  <c r="F1247" i="2"/>
  <c r="E1247" i="2"/>
  <c r="J1246" i="2"/>
  <c r="F1246" i="2"/>
  <c r="E1246" i="2"/>
  <c r="J1245" i="2"/>
  <c r="F1245" i="2"/>
  <c r="E1245" i="2"/>
  <c r="G1245" i="2" s="1"/>
  <c r="J1244" i="2"/>
  <c r="F1244" i="2"/>
  <c r="E1244" i="2"/>
  <c r="J1243" i="2"/>
  <c r="F1243" i="2"/>
  <c r="E1243" i="2"/>
  <c r="J1242" i="2"/>
  <c r="F1242" i="2"/>
  <c r="E1242" i="2"/>
  <c r="G1242" i="2" s="1"/>
  <c r="J1241" i="2"/>
  <c r="F1241" i="2"/>
  <c r="E1241" i="2"/>
  <c r="Q1240" i="2"/>
  <c r="R1240" i="2" s="1"/>
  <c r="J1240" i="2"/>
  <c r="F1240" i="2"/>
  <c r="E1240" i="2"/>
  <c r="G1240" i="2" s="1"/>
  <c r="Q1239" i="2"/>
  <c r="J1239" i="2"/>
  <c r="F1239" i="2"/>
  <c r="G1239" i="2" s="1"/>
  <c r="E1239" i="2"/>
  <c r="Q1238" i="2"/>
  <c r="R1238" i="2" s="1"/>
  <c r="J1238" i="2"/>
  <c r="F1238" i="2"/>
  <c r="E1238" i="2"/>
  <c r="G1238" i="2" s="1"/>
  <c r="J1237" i="2"/>
  <c r="F1237" i="2"/>
  <c r="E1237" i="2"/>
  <c r="G1237" i="2" s="1"/>
  <c r="J1236" i="2"/>
  <c r="F1236" i="2"/>
  <c r="E1236" i="2"/>
  <c r="J1235" i="2"/>
  <c r="G1235" i="2"/>
  <c r="F1235" i="2"/>
  <c r="E1235" i="2"/>
  <c r="J1234" i="2"/>
  <c r="F1234" i="2"/>
  <c r="E1234" i="2"/>
  <c r="J1233" i="2"/>
  <c r="F1233" i="2"/>
  <c r="E1233" i="2"/>
  <c r="J1232" i="2"/>
  <c r="F1232" i="2"/>
  <c r="E1232" i="2"/>
  <c r="G1232" i="2" s="1"/>
  <c r="Q1231" i="2"/>
  <c r="J1231" i="2"/>
  <c r="G1231" i="2"/>
  <c r="F1231" i="2"/>
  <c r="E1231" i="2"/>
  <c r="J1230" i="2"/>
  <c r="F1230" i="2"/>
  <c r="E1230" i="2"/>
  <c r="J1229" i="2"/>
  <c r="F1229" i="2"/>
  <c r="E1229" i="2"/>
  <c r="J1228" i="2"/>
  <c r="F1228" i="2"/>
  <c r="E1228" i="2"/>
  <c r="G1228" i="2" s="1"/>
  <c r="J1227" i="2"/>
  <c r="G1227" i="2"/>
  <c r="F1227" i="2"/>
  <c r="E1227" i="2"/>
  <c r="Q1226" i="2"/>
  <c r="R1226" i="2" s="1"/>
  <c r="J1226" i="2"/>
  <c r="F1226" i="2"/>
  <c r="E1226" i="2"/>
  <c r="G1226" i="2" s="1"/>
  <c r="J1225" i="2"/>
  <c r="F1225" i="2"/>
  <c r="E1225" i="2"/>
  <c r="G1225" i="2" s="1"/>
  <c r="J1224" i="2"/>
  <c r="F1224" i="2"/>
  <c r="E1224" i="2"/>
  <c r="J1223" i="2"/>
  <c r="F1223" i="2"/>
  <c r="E1223" i="2"/>
  <c r="Q1222" i="2"/>
  <c r="R1222" i="2" s="1"/>
  <c r="J1222" i="2"/>
  <c r="F1222" i="2"/>
  <c r="E1222" i="2"/>
  <c r="G1222" i="2" s="1"/>
  <c r="P1221" i="2"/>
  <c r="N1221" i="2"/>
  <c r="M1221" i="2"/>
  <c r="J1220" i="2"/>
  <c r="J1221" i="2" s="1"/>
  <c r="F1220" i="2"/>
  <c r="G1220" i="2" s="1"/>
  <c r="E1220" i="2"/>
  <c r="J1219" i="2"/>
  <c r="G1219" i="2"/>
  <c r="F1219" i="2"/>
  <c r="E1219" i="2"/>
  <c r="J1218" i="2"/>
  <c r="F1218" i="2"/>
  <c r="G1218" i="2" s="1"/>
  <c r="E1218" i="2"/>
  <c r="J1217" i="2"/>
  <c r="F1217" i="2"/>
  <c r="E1217" i="2"/>
  <c r="Q1216" i="2"/>
  <c r="R1216" i="2" s="1"/>
  <c r="J1216" i="2"/>
  <c r="F1216" i="2"/>
  <c r="E1216" i="2"/>
  <c r="J1215" i="2"/>
  <c r="G1215" i="2"/>
  <c r="F1215" i="2"/>
  <c r="E1215" i="2"/>
  <c r="J1214" i="2"/>
  <c r="F1214" i="2"/>
  <c r="E1214" i="2"/>
  <c r="G1214" i="2" s="1"/>
  <c r="Q1213" i="2"/>
  <c r="R1213" i="2" s="1"/>
  <c r="J1213" i="2"/>
  <c r="F1213" i="2"/>
  <c r="E1213" i="2"/>
  <c r="J1212" i="2"/>
  <c r="F1212" i="2"/>
  <c r="G1212" i="2" s="1"/>
  <c r="E1212" i="2"/>
  <c r="J1211" i="2"/>
  <c r="F1211" i="2"/>
  <c r="E1211" i="2"/>
  <c r="J1210" i="2"/>
  <c r="F1210" i="2"/>
  <c r="E1210" i="2"/>
  <c r="J1209" i="2"/>
  <c r="F1209" i="2"/>
  <c r="E1209" i="2"/>
  <c r="J1208" i="2"/>
  <c r="F1208" i="2"/>
  <c r="E1208" i="2"/>
  <c r="J1207" i="2"/>
  <c r="F1207" i="2"/>
  <c r="E1207" i="2"/>
  <c r="J1206" i="2"/>
  <c r="F1206" i="2"/>
  <c r="G1206" i="2" s="1"/>
  <c r="E1206" i="2"/>
  <c r="J1205" i="2"/>
  <c r="F1205" i="2"/>
  <c r="E1205" i="2"/>
  <c r="J1204" i="2"/>
  <c r="F1204" i="2"/>
  <c r="E1204" i="2"/>
  <c r="J1203" i="2"/>
  <c r="F1203" i="2"/>
  <c r="E1203" i="2"/>
  <c r="G1203" i="2" s="1"/>
  <c r="J1202" i="2"/>
  <c r="F1202" i="2"/>
  <c r="E1202" i="2"/>
  <c r="G1202" i="2" s="1"/>
  <c r="J1201" i="2"/>
  <c r="F1201" i="2"/>
  <c r="E1201" i="2"/>
  <c r="G1201" i="2" s="1"/>
  <c r="J1200" i="2"/>
  <c r="F1200" i="2"/>
  <c r="G1200" i="2" s="1"/>
  <c r="E1200" i="2"/>
  <c r="J1199" i="2"/>
  <c r="F1199" i="2"/>
  <c r="E1199" i="2"/>
  <c r="G1199" i="2" s="1"/>
  <c r="J1198" i="2"/>
  <c r="F1198" i="2"/>
  <c r="E1198" i="2"/>
  <c r="J1197" i="2"/>
  <c r="F1197" i="2"/>
  <c r="E1197" i="2"/>
  <c r="J1196" i="2"/>
  <c r="F1196" i="2"/>
  <c r="E1196" i="2"/>
  <c r="J1195" i="2"/>
  <c r="F1195" i="2"/>
  <c r="E1195" i="2"/>
  <c r="J1194" i="2"/>
  <c r="F1194" i="2"/>
  <c r="E1194" i="2"/>
  <c r="G1194" i="2" s="1"/>
  <c r="J1193" i="2"/>
  <c r="F1193" i="2"/>
  <c r="E1193" i="2"/>
  <c r="G1193" i="2" s="1"/>
  <c r="J1192" i="2"/>
  <c r="F1192" i="2"/>
  <c r="G1192" i="2" s="1"/>
  <c r="E1192" i="2"/>
  <c r="J1191" i="2"/>
  <c r="F1191" i="2"/>
  <c r="E1191" i="2"/>
  <c r="G1191" i="2" s="1"/>
  <c r="J1190" i="2"/>
  <c r="F1190" i="2"/>
  <c r="E1190" i="2"/>
  <c r="J1189" i="2"/>
  <c r="F1189" i="2"/>
  <c r="E1189" i="2"/>
  <c r="J1188" i="2"/>
  <c r="F1188" i="2"/>
  <c r="E1188" i="2"/>
  <c r="J1187" i="2"/>
  <c r="F1187" i="2"/>
  <c r="E1187" i="2"/>
  <c r="J1186" i="2"/>
  <c r="F1186" i="2"/>
  <c r="E1186" i="2"/>
  <c r="J1185" i="2"/>
  <c r="F1185" i="2"/>
  <c r="E1185" i="2"/>
  <c r="G1185" i="2" s="1"/>
  <c r="J1184" i="2"/>
  <c r="F1184" i="2"/>
  <c r="G1184" i="2" s="1"/>
  <c r="E1184" i="2"/>
  <c r="J1183" i="2"/>
  <c r="F1183" i="2"/>
  <c r="E1183" i="2"/>
  <c r="G1183" i="2" s="1"/>
  <c r="J1182" i="2"/>
  <c r="F1182" i="2"/>
  <c r="E1182" i="2"/>
  <c r="J1181" i="2"/>
  <c r="F1181" i="2"/>
  <c r="E1181" i="2"/>
  <c r="J1180" i="2"/>
  <c r="F1180" i="2"/>
  <c r="E1180" i="2"/>
  <c r="J1179" i="2"/>
  <c r="F1179" i="2"/>
  <c r="E1179" i="2"/>
  <c r="J1178" i="2"/>
  <c r="F1178" i="2"/>
  <c r="E1178" i="2"/>
  <c r="J1177" i="2"/>
  <c r="F1177" i="2"/>
  <c r="E1177" i="2"/>
  <c r="G1177" i="2" s="1"/>
  <c r="J1176" i="2"/>
  <c r="F1176" i="2"/>
  <c r="G1176" i="2" s="1"/>
  <c r="E1176" i="2"/>
  <c r="J1175" i="2"/>
  <c r="F1175" i="2"/>
  <c r="E1175" i="2"/>
  <c r="G1175" i="2" s="1"/>
  <c r="J1174" i="2"/>
  <c r="F1174" i="2"/>
  <c r="E1174" i="2"/>
  <c r="J1173" i="2"/>
  <c r="F1173" i="2"/>
  <c r="E1173" i="2"/>
  <c r="J1172" i="2"/>
  <c r="F1172" i="2"/>
  <c r="E1172" i="2"/>
  <c r="J1171" i="2"/>
  <c r="F1171" i="2"/>
  <c r="E1171" i="2"/>
  <c r="J1170" i="2"/>
  <c r="F1170" i="2"/>
  <c r="E1170" i="2"/>
  <c r="J1169" i="2"/>
  <c r="F1169" i="2"/>
  <c r="E1169" i="2"/>
  <c r="G1169" i="2" s="1"/>
  <c r="J1168" i="2"/>
  <c r="F1168" i="2"/>
  <c r="G1168" i="2" s="1"/>
  <c r="E1168" i="2"/>
  <c r="J1167" i="2"/>
  <c r="F1167" i="2"/>
  <c r="E1167" i="2"/>
  <c r="G1167" i="2" s="1"/>
  <c r="J1166" i="2"/>
  <c r="F1166" i="2"/>
  <c r="E1166" i="2"/>
  <c r="J1165" i="2"/>
  <c r="F1165" i="2"/>
  <c r="E1165" i="2"/>
  <c r="J1164" i="2"/>
  <c r="F1164" i="2"/>
  <c r="E1164" i="2"/>
  <c r="J1163" i="2"/>
  <c r="F1163" i="2"/>
  <c r="E1163" i="2"/>
  <c r="J1162" i="2"/>
  <c r="F1162" i="2"/>
  <c r="E1162" i="2"/>
  <c r="J1161" i="2"/>
  <c r="F1161" i="2"/>
  <c r="E1161" i="2"/>
  <c r="G1161" i="2" s="1"/>
  <c r="J1160" i="2"/>
  <c r="F1160" i="2"/>
  <c r="G1160" i="2" s="1"/>
  <c r="E1160" i="2"/>
  <c r="J1159" i="2"/>
  <c r="F1159" i="2"/>
  <c r="E1159" i="2"/>
  <c r="G1159" i="2" s="1"/>
  <c r="J1158" i="2"/>
  <c r="F1158" i="2"/>
  <c r="E1158" i="2"/>
  <c r="J1157" i="2"/>
  <c r="F1157" i="2"/>
  <c r="E1157" i="2"/>
  <c r="J1156" i="2"/>
  <c r="F1156" i="2"/>
  <c r="E1156" i="2"/>
  <c r="J1155" i="2"/>
  <c r="F1155" i="2"/>
  <c r="E1155" i="2"/>
  <c r="J1154" i="2"/>
  <c r="F1154" i="2"/>
  <c r="E1154" i="2"/>
  <c r="J1153" i="2"/>
  <c r="F1153" i="2"/>
  <c r="E1153" i="2"/>
  <c r="G1153" i="2" s="1"/>
  <c r="J1152" i="2"/>
  <c r="F1152" i="2"/>
  <c r="G1152" i="2" s="1"/>
  <c r="E1152" i="2"/>
  <c r="J1151" i="2"/>
  <c r="F1151" i="2"/>
  <c r="E1151" i="2"/>
  <c r="G1151" i="2" s="1"/>
  <c r="J1150" i="2"/>
  <c r="F1150" i="2"/>
  <c r="E1150" i="2"/>
  <c r="P1149" i="2"/>
  <c r="N1149" i="2"/>
  <c r="M1149" i="2"/>
  <c r="Q1148" i="2" s="1"/>
  <c r="J1148" i="2"/>
  <c r="J1149" i="2" s="1"/>
  <c r="F1148" i="2"/>
  <c r="E1148" i="2"/>
  <c r="Q1147" i="2"/>
  <c r="R1147" i="2" s="1"/>
  <c r="J1147" i="2"/>
  <c r="F1147" i="2"/>
  <c r="E1147" i="2"/>
  <c r="J1146" i="2"/>
  <c r="G1146" i="2"/>
  <c r="F1146" i="2"/>
  <c r="E1146" i="2"/>
  <c r="Q1145" i="2"/>
  <c r="R1145" i="2" s="1"/>
  <c r="J1145" i="2"/>
  <c r="F1145" i="2"/>
  <c r="E1145" i="2"/>
  <c r="J1144" i="2"/>
  <c r="F1144" i="2"/>
  <c r="E1144" i="2"/>
  <c r="Q1143" i="2"/>
  <c r="J1143" i="2"/>
  <c r="F1143" i="2"/>
  <c r="E1143" i="2"/>
  <c r="J1142" i="2"/>
  <c r="F1142" i="2"/>
  <c r="E1142" i="2"/>
  <c r="Q1141" i="2"/>
  <c r="J1141" i="2"/>
  <c r="F1141" i="2"/>
  <c r="E1141" i="2"/>
  <c r="J1140" i="2"/>
  <c r="F1140" i="2"/>
  <c r="E1140" i="2"/>
  <c r="G1140" i="2" s="1"/>
  <c r="Q1139" i="2"/>
  <c r="R1139" i="2" s="1"/>
  <c r="J1139" i="2"/>
  <c r="F1139" i="2"/>
  <c r="E1139" i="2"/>
  <c r="J1138" i="2"/>
  <c r="F1138" i="2"/>
  <c r="E1138" i="2"/>
  <c r="G1138" i="2" s="1"/>
  <c r="Q1137" i="2"/>
  <c r="R1137" i="2" s="1"/>
  <c r="J1137" i="2"/>
  <c r="F1137" i="2"/>
  <c r="E1137" i="2"/>
  <c r="J1136" i="2"/>
  <c r="F1136" i="2"/>
  <c r="E1136" i="2"/>
  <c r="G1136" i="2" s="1"/>
  <c r="Q1135" i="2"/>
  <c r="R1135" i="2" s="1"/>
  <c r="J1135" i="2"/>
  <c r="F1135" i="2"/>
  <c r="E1135" i="2"/>
  <c r="Q1134" i="2"/>
  <c r="J1134" i="2"/>
  <c r="F1134" i="2"/>
  <c r="E1134" i="2"/>
  <c r="G1134" i="2" s="1"/>
  <c r="Q1133" i="2"/>
  <c r="R1133" i="2" s="1"/>
  <c r="J1133" i="2"/>
  <c r="F1133" i="2"/>
  <c r="E1133" i="2"/>
  <c r="G1133" i="2" s="1"/>
  <c r="J1132" i="2"/>
  <c r="F1132" i="2"/>
  <c r="E1132" i="2"/>
  <c r="Q1131" i="2"/>
  <c r="R1131" i="2" s="1"/>
  <c r="J1131" i="2"/>
  <c r="F1131" i="2"/>
  <c r="E1131" i="2"/>
  <c r="G1131" i="2" s="1"/>
  <c r="Q1130" i="2"/>
  <c r="R1130" i="2" s="1"/>
  <c r="J1130" i="2"/>
  <c r="G1130" i="2"/>
  <c r="F1130" i="2"/>
  <c r="E1130" i="2"/>
  <c r="Q1129" i="2"/>
  <c r="R1129" i="2" s="1"/>
  <c r="J1129" i="2"/>
  <c r="F1129" i="2"/>
  <c r="E1129" i="2"/>
  <c r="G1129" i="2" s="1"/>
  <c r="Q1128" i="2"/>
  <c r="J1128" i="2"/>
  <c r="R1128" i="2" s="1"/>
  <c r="G1128" i="2"/>
  <c r="F1128" i="2"/>
  <c r="E1128" i="2"/>
  <c r="Q1127" i="2"/>
  <c r="J1127" i="2"/>
  <c r="F1127" i="2"/>
  <c r="E1127" i="2"/>
  <c r="Q1126" i="2"/>
  <c r="R1126" i="2" s="1"/>
  <c r="J1126" i="2"/>
  <c r="G1126" i="2"/>
  <c r="F1126" i="2"/>
  <c r="E1126" i="2"/>
  <c r="Q1125" i="2"/>
  <c r="J1125" i="2"/>
  <c r="F1125" i="2"/>
  <c r="E1125" i="2"/>
  <c r="G1125" i="2" s="1"/>
  <c r="Q1124" i="2"/>
  <c r="J1124" i="2"/>
  <c r="F1124" i="2"/>
  <c r="E1124" i="2"/>
  <c r="G1124" i="2" s="1"/>
  <c r="Q1123" i="2"/>
  <c r="R1123" i="2" s="1"/>
  <c r="J1123" i="2"/>
  <c r="F1123" i="2"/>
  <c r="E1123" i="2"/>
  <c r="G1123" i="2" s="1"/>
  <c r="Q1122" i="2"/>
  <c r="R1122" i="2" s="1"/>
  <c r="J1122" i="2"/>
  <c r="F1122" i="2"/>
  <c r="E1122" i="2"/>
  <c r="G1122" i="2" s="1"/>
  <c r="Q1121" i="2"/>
  <c r="R1121" i="2" s="1"/>
  <c r="J1121" i="2"/>
  <c r="F1121" i="2"/>
  <c r="E1121" i="2"/>
  <c r="G1121" i="2" s="1"/>
  <c r="Q1120" i="2"/>
  <c r="J1120" i="2"/>
  <c r="F1120" i="2"/>
  <c r="E1120" i="2"/>
  <c r="Q1119" i="2"/>
  <c r="R1119" i="2" s="1"/>
  <c r="J1119" i="2"/>
  <c r="F1119" i="2"/>
  <c r="E1119" i="2"/>
  <c r="Q1118" i="2"/>
  <c r="J1118" i="2"/>
  <c r="G1118" i="2"/>
  <c r="F1118" i="2"/>
  <c r="E1118" i="2"/>
  <c r="Q1117" i="2"/>
  <c r="R1117" i="2" s="1"/>
  <c r="J1117" i="2"/>
  <c r="F1117" i="2"/>
  <c r="E1117" i="2"/>
  <c r="Q1116" i="2"/>
  <c r="J1116" i="2"/>
  <c r="R1116" i="2" s="1"/>
  <c r="G1116" i="2"/>
  <c r="F1116" i="2"/>
  <c r="E1116" i="2"/>
  <c r="Q1115" i="2"/>
  <c r="R1115" i="2" s="1"/>
  <c r="J1115" i="2"/>
  <c r="F1115" i="2"/>
  <c r="E1115" i="2"/>
  <c r="G1115" i="2" s="1"/>
  <c r="Q1114" i="2"/>
  <c r="R1114" i="2" s="1"/>
  <c r="J1114" i="2"/>
  <c r="G1114" i="2"/>
  <c r="F1114" i="2"/>
  <c r="E1114" i="2"/>
  <c r="Q1113" i="2"/>
  <c r="R1113" i="2" s="1"/>
  <c r="J1113" i="2"/>
  <c r="F1113" i="2"/>
  <c r="E1113" i="2"/>
  <c r="G1113" i="2" s="1"/>
  <c r="Q1112" i="2"/>
  <c r="J1112" i="2"/>
  <c r="G1112" i="2"/>
  <c r="F1112" i="2"/>
  <c r="E1112" i="2"/>
  <c r="Q1111" i="2"/>
  <c r="J1111" i="2"/>
  <c r="F1111" i="2"/>
  <c r="E1111" i="2"/>
  <c r="Q1110" i="2"/>
  <c r="R1110" i="2" s="1"/>
  <c r="J1110" i="2"/>
  <c r="G1110" i="2"/>
  <c r="F1110" i="2"/>
  <c r="E1110" i="2"/>
  <c r="Q1109" i="2"/>
  <c r="J1109" i="2"/>
  <c r="F1109" i="2"/>
  <c r="E1109" i="2"/>
  <c r="Q1108" i="2"/>
  <c r="J1108" i="2"/>
  <c r="F1108" i="2"/>
  <c r="E1108" i="2"/>
  <c r="G1108" i="2" s="1"/>
  <c r="Q1107" i="2"/>
  <c r="J1107" i="2"/>
  <c r="F1107" i="2"/>
  <c r="E1107" i="2"/>
  <c r="Q1106" i="2"/>
  <c r="R1106" i="2" s="1"/>
  <c r="J1106" i="2"/>
  <c r="F1106" i="2"/>
  <c r="E1106" i="2"/>
  <c r="Q1105" i="2"/>
  <c r="J1105" i="2"/>
  <c r="F1105" i="2"/>
  <c r="E1105" i="2"/>
  <c r="Q1104" i="2"/>
  <c r="J1104" i="2"/>
  <c r="G1104" i="2"/>
  <c r="F1104" i="2"/>
  <c r="E1104" i="2"/>
  <c r="Q1103" i="2"/>
  <c r="R1103" i="2" s="1"/>
  <c r="J1103" i="2"/>
  <c r="F1103" i="2"/>
  <c r="E1103" i="2"/>
  <c r="Q1102" i="2"/>
  <c r="J1102" i="2"/>
  <c r="F1102" i="2"/>
  <c r="E1102" i="2"/>
  <c r="G1102" i="2" s="1"/>
  <c r="Q1101" i="2"/>
  <c r="R1101" i="2" s="1"/>
  <c r="J1101" i="2"/>
  <c r="F1101" i="2"/>
  <c r="E1101" i="2"/>
  <c r="Q1100" i="2"/>
  <c r="J1100" i="2"/>
  <c r="F1100" i="2"/>
  <c r="G1100" i="2" s="1"/>
  <c r="E1100" i="2"/>
  <c r="Q1099" i="2"/>
  <c r="R1099" i="2" s="1"/>
  <c r="J1099" i="2"/>
  <c r="F1099" i="2"/>
  <c r="E1099" i="2"/>
  <c r="G1099" i="2" s="1"/>
  <c r="Q1098" i="2"/>
  <c r="R1098" i="2" s="1"/>
  <c r="J1098" i="2"/>
  <c r="G1098" i="2"/>
  <c r="F1098" i="2"/>
  <c r="E1098" i="2"/>
  <c r="Q1097" i="2"/>
  <c r="R1097" i="2" s="1"/>
  <c r="J1097" i="2"/>
  <c r="F1097" i="2"/>
  <c r="E1097" i="2"/>
  <c r="G1097" i="2" s="1"/>
  <c r="Q1096" i="2"/>
  <c r="J1096" i="2"/>
  <c r="R1096" i="2" s="1"/>
  <c r="F1096" i="2"/>
  <c r="G1096" i="2" s="1"/>
  <c r="E1096" i="2"/>
  <c r="Q1095" i="2"/>
  <c r="J1095" i="2"/>
  <c r="F1095" i="2"/>
  <c r="E1095" i="2"/>
  <c r="Q1094" i="2"/>
  <c r="R1094" i="2" s="1"/>
  <c r="J1094" i="2"/>
  <c r="G1094" i="2"/>
  <c r="F1094" i="2"/>
  <c r="E1094" i="2"/>
  <c r="Q1093" i="2"/>
  <c r="J1093" i="2"/>
  <c r="F1093" i="2"/>
  <c r="E1093" i="2"/>
  <c r="G1093" i="2" s="1"/>
  <c r="Q1092" i="2"/>
  <c r="J1092" i="2"/>
  <c r="R1092" i="2" s="1"/>
  <c r="F1092" i="2"/>
  <c r="E1092" i="2"/>
  <c r="G1092" i="2" s="1"/>
  <c r="Q1091" i="2"/>
  <c r="J1091" i="2"/>
  <c r="F1091" i="2"/>
  <c r="E1091" i="2"/>
  <c r="G1091" i="2" s="1"/>
  <c r="Q1090" i="2"/>
  <c r="R1090" i="2" s="1"/>
  <c r="J1090" i="2"/>
  <c r="F1090" i="2"/>
  <c r="E1090" i="2"/>
  <c r="Q1089" i="2"/>
  <c r="J1089" i="2"/>
  <c r="F1089" i="2"/>
  <c r="E1089" i="2"/>
  <c r="G1089" i="2" s="1"/>
  <c r="Q1088" i="2"/>
  <c r="J1088" i="2"/>
  <c r="F1088" i="2"/>
  <c r="E1088" i="2"/>
  <c r="G1088" i="2" s="1"/>
  <c r="Q1087" i="2"/>
  <c r="R1087" i="2" s="1"/>
  <c r="J1087" i="2"/>
  <c r="F1087" i="2"/>
  <c r="E1087" i="2"/>
  <c r="Q1086" i="2"/>
  <c r="J1086" i="2"/>
  <c r="F1086" i="2"/>
  <c r="E1086" i="2"/>
  <c r="Q1085" i="2"/>
  <c r="J1085" i="2"/>
  <c r="F1085" i="2"/>
  <c r="E1085" i="2"/>
  <c r="Q1084" i="2"/>
  <c r="J1084" i="2"/>
  <c r="G1084" i="2"/>
  <c r="F1084" i="2"/>
  <c r="E1084" i="2"/>
  <c r="Q1083" i="2"/>
  <c r="R1083" i="2" s="1"/>
  <c r="J1083" i="2"/>
  <c r="F1083" i="2"/>
  <c r="E1083" i="2"/>
  <c r="G1083" i="2" s="1"/>
  <c r="Q1082" i="2"/>
  <c r="J1082" i="2"/>
  <c r="F1082" i="2"/>
  <c r="E1082" i="2"/>
  <c r="G1082" i="2" s="1"/>
  <c r="Q1081" i="2"/>
  <c r="R1081" i="2" s="1"/>
  <c r="J1081" i="2"/>
  <c r="F1081" i="2"/>
  <c r="E1081" i="2"/>
  <c r="Q1080" i="2"/>
  <c r="J1080" i="2"/>
  <c r="F1080" i="2"/>
  <c r="G1080" i="2" s="1"/>
  <c r="E1080" i="2"/>
  <c r="Q1079" i="2"/>
  <c r="J1079" i="2"/>
  <c r="F1079" i="2"/>
  <c r="E1079" i="2"/>
  <c r="G1079" i="2" s="1"/>
  <c r="Q1078" i="2"/>
  <c r="R1078" i="2" s="1"/>
  <c r="J1078" i="2"/>
  <c r="G1078" i="2"/>
  <c r="F1078" i="2"/>
  <c r="E1078" i="2"/>
  <c r="Q1077" i="2"/>
  <c r="R1077" i="2" s="1"/>
  <c r="J1077" i="2"/>
  <c r="F1077" i="2"/>
  <c r="E1077" i="2"/>
  <c r="Q1076" i="2"/>
  <c r="J1076" i="2"/>
  <c r="R1076" i="2" s="1"/>
  <c r="F1076" i="2"/>
  <c r="E1076" i="2"/>
  <c r="G1076" i="2" s="1"/>
  <c r="Q1075" i="2"/>
  <c r="R1075" i="2" s="1"/>
  <c r="J1075" i="2"/>
  <c r="F1075" i="2"/>
  <c r="E1075" i="2"/>
  <c r="Q1074" i="2"/>
  <c r="R1074" i="2" s="1"/>
  <c r="J1074" i="2"/>
  <c r="F1074" i="2"/>
  <c r="E1074" i="2"/>
  <c r="G1074" i="2" s="1"/>
  <c r="Q1073" i="2"/>
  <c r="R1073" i="2" s="1"/>
  <c r="J1073" i="2"/>
  <c r="F1073" i="2"/>
  <c r="E1073" i="2"/>
  <c r="Q1072" i="2"/>
  <c r="J1072" i="2"/>
  <c r="R1072" i="2" s="1"/>
  <c r="F1072" i="2"/>
  <c r="G1072" i="2" s="1"/>
  <c r="E1072" i="2"/>
  <c r="Q1071" i="2"/>
  <c r="J1071" i="2"/>
  <c r="F1071" i="2"/>
  <c r="E1071" i="2"/>
  <c r="P1070" i="2"/>
  <c r="M1070" i="2"/>
  <c r="Q1043" i="2" s="1"/>
  <c r="R1043" i="2" s="1"/>
  <c r="J1069" i="2"/>
  <c r="J1070" i="2" s="1"/>
  <c r="F1069" i="2"/>
  <c r="E1069" i="2"/>
  <c r="J1068" i="2"/>
  <c r="F1068" i="2"/>
  <c r="G1068" i="2" s="1"/>
  <c r="E1068" i="2"/>
  <c r="J1067" i="2"/>
  <c r="F1067" i="2"/>
  <c r="E1067" i="2"/>
  <c r="J1066" i="2"/>
  <c r="F1066" i="2"/>
  <c r="G1066" i="2" s="1"/>
  <c r="E1066" i="2"/>
  <c r="J1065" i="2"/>
  <c r="F1065" i="2"/>
  <c r="E1065" i="2"/>
  <c r="J1064" i="2"/>
  <c r="F1064" i="2"/>
  <c r="G1064" i="2" s="1"/>
  <c r="E1064" i="2"/>
  <c r="J1063" i="2"/>
  <c r="F1063" i="2"/>
  <c r="E1063" i="2"/>
  <c r="Q1062" i="2"/>
  <c r="R1062" i="2" s="1"/>
  <c r="J1062" i="2"/>
  <c r="G1062" i="2"/>
  <c r="F1062" i="2"/>
  <c r="E1062" i="2"/>
  <c r="Q1061" i="2"/>
  <c r="R1061" i="2" s="1"/>
  <c r="J1061" i="2"/>
  <c r="F1061" i="2"/>
  <c r="E1061" i="2"/>
  <c r="G1061" i="2" s="1"/>
  <c r="J1060" i="2"/>
  <c r="G1060" i="2"/>
  <c r="F1060" i="2"/>
  <c r="E1060" i="2"/>
  <c r="Q1059" i="2"/>
  <c r="R1059" i="2" s="1"/>
  <c r="J1059" i="2"/>
  <c r="F1059" i="2"/>
  <c r="E1059" i="2"/>
  <c r="G1059" i="2" s="1"/>
  <c r="J1058" i="2"/>
  <c r="F1058" i="2"/>
  <c r="E1058" i="2"/>
  <c r="G1058" i="2" s="1"/>
  <c r="J1057" i="2"/>
  <c r="F1057" i="2"/>
  <c r="E1057" i="2"/>
  <c r="G1057" i="2" s="1"/>
  <c r="J1056" i="2"/>
  <c r="G1056" i="2"/>
  <c r="F1056" i="2"/>
  <c r="E1056" i="2"/>
  <c r="J1055" i="2"/>
  <c r="F1055" i="2"/>
  <c r="E1055" i="2"/>
  <c r="Q1054" i="2"/>
  <c r="R1054" i="2" s="1"/>
  <c r="J1054" i="2"/>
  <c r="G1054" i="2"/>
  <c r="F1054" i="2"/>
  <c r="E1054" i="2"/>
  <c r="J1053" i="2"/>
  <c r="F1053" i="2"/>
  <c r="E1053" i="2"/>
  <c r="J1052" i="2"/>
  <c r="F1052" i="2"/>
  <c r="G1052" i="2" s="1"/>
  <c r="E1052" i="2"/>
  <c r="J1051" i="2"/>
  <c r="F1051" i="2"/>
  <c r="E1051" i="2"/>
  <c r="G1051" i="2" s="1"/>
  <c r="Q1050" i="2"/>
  <c r="J1050" i="2"/>
  <c r="G1050" i="2"/>
  <c r="F1050" i="2"/>
  <c r="E1050" i="2"/>
  <c r="J1049" i="2"/>
  <c r="F1049" i="2"/>
  <c r="E1049" i="2"/>
  <c r="J1048" i="2"/>
  <c r="G1048" i="2"/>
  <c r="F1048" i="2"/>
  <c r="E1048" i="2"/>
  <c r="J1047" i="2"/>
  <c r="F1047" i="2"/>
  <c r="E1047" i="2"/>
  <c r="Q1046" i="2"/>
  <c r="R1046" i="2" s="1"/>
  <c r="J1046" i="2"/>
  <c r="F1046" i="2"/>
  <c r="E1046" i="2"/>
  <c r="G1046" i="2" s="1"/>
  <c r="J1045" i="2"/>
  <c r="F1045" i="2"/>
  <c r="E1045" i="2"/>
  <c r="J1044" i="2"/>
  <c r="F1044" i="2"/>
  <c r="E1044" i="2"/>
  <c r="G1044" i="2" s="1"/>
  <c r="J1043" i="2"/>
  <c r="F1043" i="2"/>
  <c r="E1043" i="2"/>
  <c r="G1043" i="2" s="1"/>
  <c r="Q1042" i="2"/>
  <c r="R1042" i="2" s="1"/>
  <c r="J1042" i="2"/>
  <c r="F1042" i="2"/>
  <c r="E1042" i="2"/>
  <c r="G1042" i="2" s="1"/>
  <c r="J1041" i="2"/>
  <c r="F1041" i="2"/>
  <c r="E1041" i="2"/>
  <c r="G1041" i="2" s="1"/>
  <c r="J1040" i="2"/>
  <c r="F1040" i="2"/>
  <c r="E1040" i="2"/>
  <c r="Q1039" i="2"/>
  <c r="R1039" i="2" s="1"/>
  <c r="J1039" i="2"/>
  <c r="F1039" i="2"/>
  <c r="E1039" i="2"/>
  <c r="G1039" i="2" s="1"/>
  <c r="J1038" i="2"/>
  <c r="F1038" i="2"/>
  <c r="G1038" i="2" s="1"/>
  <c r="E1038" i="2"/>
  <c r="Q1037" i="2"/>
  <c r="R1037" i="2" s="1"/>
  <c r="J1037" i="2"/>
  <c r="F1037" i="2"/>
  <c r="E1037" i="2"/>
  <c r="J1036" i="2"/>
  <c r="F1036" i="2"/>
  <c r="G1036" i="2" s="1"/>
  <c r="E1036" i="2"/>
  <c r="Q1035" i="2"/>
  <c r="R1035" i="2" s="1"/>
  <c r="J1035" i="2"/>
  <c r="F1035" i="2"/>
  <c r="E1035" i="2"/>
  <c r="J1034" i="2"/>
  <c r="F1034" i="2"/>
  <c r="G1034" i="2" s="1"/>
  <c r="E1034" i="2"/>
  <c r="Q1033" i="2"/>
  <c r="R1033" i="2" s="1"/>
  <c r="J1033" i="2"/>
  <c r="F1033" i="2"/>
  <c r="E1033" i="2"/>
  <c r="Q1032" i="2"/>
  <c r="J1032" i="2"/>
  <c r="G1032" i="2"/>
  <c r="F1032" i="2"/>
  <c r="E1032" i="2"/>
  <c r="J1031" i="2"/>
  <c r="F1031" i="2"/>
  <c r="E1031" i="2"/>
  <c r="G1031" i="2" s="1"/>
  <c r="Q1030" i="2"/>
  <c r="J1030" i="2"/>
  <c r="F1030" i="2"/>
  <c r="G1030" i="2" s="1"/>
  <c r="E1030" i="2"/>
  <c r="J1029" i="2"/>
  <c r="F1029" i="2"/>
  <c r="E1029" i="2"/>
  <c r="Q1028" i="2"/>
  <c r="J1028" i="2"/>
  <c r="R1028" i="2" s="1"/>
  <c r="F1028" i="2"/>
  <c r="G1028" i="2" s="1"/>
  <c r="E1028" i="2"/>
  <c r="J1027" i="2"/>
  <c r="F1027" i="2"/>
  <c r="E1027" i="2"/>
  <c r="Q1026" i="2"/>
  <c r="J1026" i="2"/>
  <c r="G1026" i="2"/>
  <c r="F1026" i="2"/>
  <c r="E1026" i="2"/>
  <c r="J1025" i="2"/>
  <c r="F1025" i="2"/>
  <c r="E1025" i="2"/>
  <c r="Q1024" i="2"/>
  <c r="J1024" i="2"/>
  <c r="F1024" i="2"/>
  <c r="E1024" i="2"/>
  <c r="G1024" i="2" s="1"/>
  <c r="J1023" i="2"/>
  <c r="F1023" i="2"/>
  <c r="E1023" i="2"/>
  <c r="Q1022" i="2"/>
  <c r="R1022" i="2" s="1"/>
  <c r="J1022" i="2"/>
  <c r="F1022" i="2"/>
  <c r="E1022" i="2"/>
  <c r="J1021" i="2"/>
  <c r="F1021" i="2"/>
  <c r="E1021" i="2"/>
  <c r="J1020" i="2"/>
  <c r="F1020" i="2"/>
  <c r="G1020" i="2" s="1"/>
  <c r="E1020" i="2"/>
  <c r="J1019" i="2"/>
  <c r="F1019" i="2"/>
  <c r="E1019" i="2"/>
  <c r="J1018" i="2"/>
  <c r="F1018" i="2"/>
  <c r="G1018" i="2" s="1"/>
  <c r="E1018" i="2"/>
  <c r="J1017" i="2"/>
  <c r="F1017" i="2"/>
  <c r="E1017" i="2"/>
  <c r="Q1016" i="2"/>
  <c r="J1016" i="2"/>
  <c r="G1016" i="2"/>
  <c r="F1016" i="2"/>
  <c r="E1016" i="2"/>
  <c r="Q1015" i="2"/>
  <c r="R1015" i="2" s="1"/>
  <c r="J1015" i="2"/>
  <c r="F1015" i="2"/>
  <c r="E1015" i="2"/>
  <c r="G1015" i="2" s="1"/>
  <c r="J1014" i="2"/>
  <c r="F1014" i="2"/>
  <c r="E1014" i="2"/>
  <c r="G1014" i="2" s="1"/>
  <c r="J1013" i="2"/>
  <c r="F1013" i="2"/>
  <c r="E1013" i="2"/>
  <c r="G1013" i="2" s="1"/>
  <c r="J1012" i="2"/>
  <c r="F1012" i="2"/>
  <c r="G1012" i="2" s="1"/>
  <c r="E1012" i="2"/>
  <c r="J1011" i="2"/>
  <c r="F1011" i="2"/>
  <c r="E1011" i="2"/>
  <c r="G1011" i="2" s="1"/>
  <c r="J1010" i="2"/>
  <c r="G1010" i="2"/>
  <c r="F1010" i="2"/>
  <c r="E1010" i="2"/>
  <c r="Q1009" i="2"/>
  <c r="R1009" i="2" s="1"/>
  <c r="J1009" i="2"/>
  <c r="F1009" i="2"/>
  <c r="E1009" i="2"/>
  <c r="Q1008" i="2"/>
  <c r="J1008" i="2"/>
  <c r="F1008" i="2"/>
  <c r="E1008" i="2"/>
  <c r="G1008" i="2" s="1"/>
  <c r="Q1007" i="2"/>
  <c r="R1007" i="2" s="1"/>
  <c r="J1007" i="2"/>
  <c r="F1007" i="2"/>
  <c r="E1007" i="2"/>
  <c r="Q1006" i="2"/>
  <c r="R1006" i="2" s="1"/>
  <c r="J1006" i="2"/>
  <c r="F1006" i="2"/>
  <c r="E1006" i="2"/>
  <c r="G1006" i="2" s="1"/>
  <c r="Q1005" i="2"/>
  <c r="R1005" i="2" s="1"/>
  <c r="J1005" i="2"/>
  <c r="F1005" i="2"/>
  <c r="E1005" i="2"/>
  <c r="J1004" i="2"/>
  <c r="F1004" i="2"/>
  <c r="E1004" i="2"/>
  <c r="G1004" i="2" s="1"/>
  <c r="Q1003" i="2"/>
  <c r="R1003" i="2" s="1"/>
  <c r="J1003" i="2"/>
  <c r="F1003" i="2"/>
  <c r="E1003" i="2"/>
  <c r="J1002" i="2"/>
  <c r="F1002" i="2"/>
  <c r="E1002" i="2"/>
  <c r="G1002" i="2" s="1"/>
  <c r="Q1001" i="2"/>
  <c r="R1001" i="2" s="1"/>
  <c r="J1001" i="2"/>
  <c r="F1001" i="2"/>
  <c r="E1001" i="2"/>
  <c r="Q1000" i="2"/>
  <c r="J1000" i="2"/>
  <c r="F1000" i="2"/>
  <c r="E1000" i="2"/>
  <c r="Q999" i="2"/>
  <c r="R999" i="2" s="1"/>
  <c r="J999" i="2"/>
  <c r="F999" i="2"/>
  <c r="E999" i="2"/>
  <c r="G999" i="2" s="1"/>
  <c r="J998" i="2"/>
  <c r="G998" i="2"/>
  <c r="F998" i="2"/>
  <c r="E998" i="2"/>
  <c r="J997" i="2"/>
  <c r="F997" i="2"/>
  <c r="E997" i="2"/>
  <c r="G997" i="2" s="1"/>
  <c r="J996" i="2"/>
  <c r="F996" i="2"/>
  <c r="G996" i="2" s="1"/>
  <c r="E996" i="2"/>
  <c r="P995" i="2"/>
  <c r="N995" i="2"/>
  <c r="M995" i="2"/>
  <c r="J994" i="2"/>
  <c r="J995" i="2" s="1"/>
  <c r="F994" i="2"/>
  <c r="E994" i="2"/>
  <c r="G994" i="2" s="1"/>
  <c r="J993" i="2"/>
  <c r="F993" i="2"/>
  <c r="E993" i="2"/>
  <c r="G993" i="2" s="1"/>
  <c r="J992" i="2"/>
  <c r="F992" i="2"/>
  <c r="E992" i="2"/>
  <c r="J991" i="2"/>
  <c r="F991" i="2"/>
  <c r="E991" i="2"/>
  <c r="J990" i="2"/>
  <c r="F990" i="2"/>
  <c r="E990" i="2"/>
  <c r="G990" i="2" s="1"/>
  <c r="J989" i="2"/>
  <c r="F989" i="2"/>
  <c r="E989" i="2"/>
  <c r="G989" i="2" s="1"/>
  <c r="J988" i="2"/>
  <c r="F988" i="2"/>
  <c r="E988" i="2"/>
  <c r="J987" i="2"/>
  <c r="F987" i="2"/>
  <c r="E987" i="2"/>
  <c r="J986" i="2"/>
  <c r="F986" i="2"/>
  <c r="E986" i="2"/>
  <c r="G986" i="2" s="1"/>
  <c r="J985" i="2"/>
  <c r="F985" i="2"/>
  <c r="E985" i="2"/>
  <c r="G985" i="2" s="1"/>
  <c r="J984" i="2"/>
  <c r="F984" i="2"/>
  <c r="E984" i="2"/>
  <c r="J983" i="2"/>
  <c r="F983" i="2"/>
  <c r="E983" i="2"/>
  <c r="J982" i="2"/>
  <c r="F982" i="2"/>
  <c r="E982" i="2"/>
  <c r="G982" i="2" s="1"/>
  <c r="J981" i="2"/>
  <c r="F981" i="2"/>
  <c r="E981" i="2"/>
  <c r="G981" i="2" s="1"/>
  <c r="J980" i="2"/>
  <c r="F980" i="2"/>
  <c r="E980" i="2"/>
  <c r="J979" i="2"/>
  <c r="F979" i="2"/>
  <c r="E979" i="2"/>
  <c r="J978" i="2"/>
  <c r="F978" i="2"/>
  <c r="E978" i="2"/>
  <c r="G978" i="2" s="1"/>
  <c r="J977" i="2"/>
  <c r="F977" i="2"/>
  <c r="E977" i="2"/>
  <c r="G977" i="2" s="1"/>
  <c r="J976" i="2"/>
  <c r="F976" i="2"/>
  <c r="E976" i="2"/>
  <c r="J975" i="2"/>
  <c r="F975" i="2"/>
  <c r="E975" i="2"/>
  <c r="J974" i="2"/>
  <c r="F974" i="2"/>
  <c r="E974" i="2"/>
  <c r="G974" i="2" s="1"/>
  <c r="J973" i="2"/>
  <c r="F973" i="2"/>
  <c r="E973" i="2"/>
  <c r="G973" i="2" s="1"/>
  <c r="J972" i="2"/>
  <c r="F972" i="2"/>
  <c r="E972" i="2"/>
  <c r="J971" i="2"/>
  <c r="F971" i="2"/>
  <c r="E971" i="2"/>
  <c r="J970" i="2"/>
  <c r="F970" i="2"/>
  <c r="E970" i="2"/>
  <c r="G970" i="2" s="1"/>
  <c r="J969" i="2"/>
  <c r="F969" i="2"/>
  <c r="E969" i="2"/>
  <c r="G969" i="2" s="1"/>
  <c r="J968" i="2"/>
  <c r="F968" i="2"/>
  <c r="E968" i="2"/>
  <c r="J967" i="2"/>
  <c r="F967" i="2"/>
  <c r="E967" i="2"/>
  <c r="J966" i="2"/>
  <c r="F966" i="2"/>
  <c r="E966" i="2"/>
  <c r="G966" i="2" s="1"/>
  <c r="J965" i="2"/>
  <c r="F965" i="2"/>
  <c r="E965" i="2"/>
  <c r="G965" i="2" s="1"/>
  <c r="J964" i="2"/>
  <c r="F964" i="2"/>
  <c r="E964" i="2"/>
  <c r="J963" i="2"/>
  <c r="F963" i="2"/>
  <c r="E963" i="2"/>
  <c r="J962" i="2"/>
  <c r="F962" i="2"/>
  <c r="E962" i="2"/>
  <c r="G962" i="2" s="1"/>
  <c r="J961" i="2"/>
  <c r="F961" i="2"/>
  <c r="E961" i="2"/>
  <c r="G961" i="2" s="1"/>
  <c r="J960" i="2"/>
  <c r="F960" i="2"/>
  <c r="G960" i="2" s="1"/>
  <c r="E960" i="2"/>
  <c r="J959" i="2"/>
  <c r="F959" i="2"/>
  <c r="E959" i="2"/>
  <c r="J958" i="2"/>
  <c r="F958" i="2"/>
  <c r="E958" i="2"/>
  <c r="G958" i="2" s="1"/>
  <c r="J957" i="2"/>
  <c r="F957" i="2"/>
  <c r="E957" i="2"/>
  <c r="G957" i="2" s="1"/>
  <c r="J956" i="2"/>
  <c r="F956" i="2"/>
  <c r="G956" i="2" s="1"/>
  <c r="E956" i="2"/>
  <c r="J955" i="2"/>
  <c r="F955" i="2"/>
  <c r="E955" i="2"/>
  <c r="J954" i="2"/>
  <c r="F954" i="2"/>
  <c r="E954" i="2"/>
  <c r="G954" i="2" s="1"/>
  <c r="J953" i="2"/>
  <c r="F953" i="2"/>
  <c r="E953" i="2"/>
  <c r="G953" i="2" s="1"/>
  <c r="J952" i="2"/>
  <c r="F952" i="2"/>
  <c r="G952" i="2" s="1"/>
  <c r="E952" i="2"/>
  <c r="J951" i="2"/>
  <c r="F951" i="2"/>
  <c r="E951" i="2"/>
  <c r="J950" i="2"/>
  <c r="F950" i="2"/>
  <c r="E950" i="2"/>
  <c r="G950" i="2" s="1"/>
  <c r="J949" i="2"/>
  <c r="F949" i="2"/>
  <c r="E949" i="2"/>
  <c r="G949" i="2" s="1"/>
  <c r="J948" i="2"/>
  <c r="F948" i="2"/>
  <c r="G948" i="2" s="1"/>
  <c r="E948" i="2"/>
  <c r="J947" i="2"/>
  <c r="F947" i="2"/>
  <c r="E947" i="2"/>
  <c r="J946" i="2"/>
  <c r="F946" i="2"/>
  <c r="E946" i="2"/>
  <c r="G946" i="2" s="1"/>
  <c r="J945" i="2"/>
  <c r="F945" i="2"/>
  <c r="E945" i="2"/>
  <c r="G945" i="2" s="1"/>
  <c r="J944" i="2"/>
  <c r="F944" i="2"/>
  <c r="G944" i="2" s="1"/>
  <c r="E944" i="2"/>
  <c r="J943" i="2"/>
  <c r="F943" i="2"/>
  <c r="E943" i="2"/>
  <c r="J942" i="2"/>
  <c r="F942" i="2"/>
  <c r="E942" i="2"/>
  <c r="G942" i="2" s="1"/>
  <c r="J941" i="2"/>
  <c r="F941" i="2"/>
  <c r="E941" i="2"/>
  <c r="G941" i="2" s="1"/>
  <c r="J940" i="2"/>
  <c r="F940" i="2"/>
  <c r="G940" i="2" s="1"/>
  <c r="E940" i="2"/>
  <c r="J939" i="2"/>
  <c r="F939" i="2"/>
  <c r="E939" i="2"/>
  <c r="J938" i="2"/>
  <c r="F938" i="2"/>
  <c r="E938" i="2"/>
  <c r="G938" i="2" s="1"/>
  <c r="P937" i="2"/>
  <c r="N937" i="2"/>
  <c r="M937" i="2"/>
  <c r="Q935" i="2" s="1"/>
  <c r="J937" i="2"/>
  <c r="Q936" i="2"/>
  <c r="R936" i="2" s="1"/>
  <c r="J936" i="2"/>
  <c r="F936" i="2"/>
  <c r="E936" i="2"/>
  <c r="G936" i="2" s="1"/>
  <c r="J935" i="2"/>
  <c r="F935" i="2"/>
  <c r="E935" i="2"/>
  <c r="G935" i="2" s="1"/>
  <c r="Q934" i="2"/>
  <c r="J934" i="2"/>
  <c r="F934" i="2"/>
  <c r="E934" i="2"/>
  <c r="G934" i="2" s="1"/>
  <c r="Q933" i="2"/>
  <c r="R933" i="2" s="1"/>
  <c r="J933" i="2"/>
  <c r="F933" i="2"/>
  <c r="E933" i="2"/>
  <c r="G933" i="2" s="1"/>
  <c r="Q932" i="2"/>
  <c r="J932" i="2"/>
  <c r="F932" i="2"/>
  <c r="E932" i="2"/>
  <c r="G932" i="2" s="1"/>
  <c r="J931" i="2"/>
  <c r="F931" i="2"/>
  <c r="E931" i="2"/>
  <c r="Q930" i="2"/>
  <c r="R930" i="2" s="1"/>
  <c r="J930" i="2"/>
  <c r="F930" i="2"/>
  <c r="E930" i="2"/>
  <c r="J929" i="2"/>
  <c r="F929" i="2"/>
  <c r="G929" i="2" s="1"/>
  <c r="E929" i="2"/>
  <c r="Q928" i="2"/>
  <c r="R928" i="2" s="1"/>
  <c r="J928" i="2"/>
  <c r="F928" i="2"/>
  <c r="E928" i="2"/>
  <c r="J927" i="2"/>
  <c r="F927" i="2"/>
  <c r="G927" i="2" s="1"/>
  <c r="E927" i="2"/>
  <c r="Q926" i="2"/>
  <c r="R926" i="2" s="1"/>
  <c r="J926" i="2"/>
  <c r="F926" i="2"/>
  <c r="E926" i="2"/>
  <c r="Q925" i="2"/>
  <c r="J925" i="2"/>
  <c r="G925" i="2"/>
  <c r="F925" i="2"/>
  <c r="E925" i="2"/>
  <c r="Q924" i="2"/>
  <c r="J924" i="2"/>
  <c r="F924" i="2"/>
  <c r="E924" i="2"/>
  <c r="G924" i="2" s="1"/>
  <c r="J923" i="2"/>
  <c r="G923" i="2"/>
  <c r="F923" i="2"/>
  <c r="E923" i="2"/>
  <c r="Q922" i="2"/>
  <c r="J922" i="2"/>
  <c r="F922" i="2"/>
  <c r="E922" i="2"/>
  <c r="G922" i="2" s="1"/>
  <c r="Q921" i="2"/>
  <c r="J921" i="2"/>
  <c r="F921" i="2"/>
  <c r="G921" i="2" s="1"/>
  <c r="E921" i="2"/>
  <c r="Q920" i="2"/>
  <c r="R920" i="2" s="1"/>
  <c r="J920" i="2"/>
  <c r="F920" i="2"/>
  <c r="E920" i="2"/>
  <c r="G920" i="2" s="1"/>
  <c r="J919" i="2"/>
  <c r="F919" i="2"/>
  <c r="G919" i="2" s="1"/>
  <c r="E919" i="2"/>
  <c r="Q918" i="2"/>
  <c r="R918" i="2" s="1"/>
  <c r="J918" i="2"/>
  <c r="F918" i="2"/>
  <c r="E918" i="2"/>
  <c r="G918" i="2" s="1"/>
  <c r="Q917" i="2"/>
  <c r="R917" i="2" s="1"/>
  <c r="J917" i="2"/>
  <c r="G917" i="2"/>
  <c r="F917" i="2"/>
  <c r="E917" i="2"/>
  <c r="J916" i="2"/>
  <c r="F916" i="2"/>
  <c r="E916" i="2"/>
  <c r="G916" i="2" s="1"/>
  <c r="J915" i="2"/>
  <c r="F915" i="2"/>
  <c r="G915" i="2" s="1"/>
  <c r="E915" i="2"/>
  <c r="J914" i="2"/>
  <c r="F914" i="2"/>
  <c r="E914" i="2"/>
  <c r="G914" i="2" s="1"/>
  <c r="Q913" i="2"/>
  <c r="J913" i="2"/>
  <c r="F913" i="2"/>
  <c r="G913" i="2" s="1"/>
  <c r="E913" i="2"/>
  <c r="Q912" i="2"/>
  <c r="J912" i="2"/>
  <c r="F912" i="2"/>
  <c r="E912" i="2"/>
  <c r="G912" i="2" s="1"/>
  <c r="J911" i="2"/>
  <c r="F911" i="2"/>
  <c r="G911" i="2" s="1"/>
  <c r="E911" i="2"/>
  <c r="Q910" i="2"/>
  <c r="J910" i="2"/>
  <c r="F910" i="2"/>
  <c r="E910" i="2"/>
  <c r="G910" i="2" s="1"/>
  <c r="Q909" i="2"/>
  <c r="R909" i="2" s="1"/>
  <c r="J909" i="2"/>
  <c r="G909" i="2"/>
  <c r="F909" i="2"/>
  <c r="E909" i="2"/>
  <c r="Q908" i="2"/>
  <c r="J908" i="2"/>
  <c r="F908" i="2"/>
  <c r="E908" i="2"/>
  <c r="J907" i="2"/>
  <c r="G907" i="2"/>
  <c r="F907" i="2"/>
  <c r="E907" i="2"/>
  <c r="Q906" i="2"/>
  <c r="J906" i="2"/>
  <c r="F906" i="2"/>
  <c r="E906" i="2"/>
  <c r="Q905" i="2"/>
  <c r="J905" i="2"/>
  <c r="F905" i="2"/>
  <c r="E905" i="2"/>
  <c r="G905" i="2" s="1"/>
  <c r="Q904" i="2"/>
  <c r="J904" i="2"/>
  <c r="F904" i="2"/>
  <c r="E904" i="2"/>
  <c r="J903" i="2"/>
  <c r="F903" i="2"/>
  <c r="E903" i="2"/>
  <c r="G903" i="2" s="1"/>
  <c r="Q902" i="2"/>
  <c r="R902" i="2" s="1"/>
  <c r="J902" i="2"/>
  <c r="F902" i="2"/>
  <c r="E902" i="2"/>
  <c r="G902" i="2" s="1"/>
  <c r="Q901" i="2"/>
  <c r="R901" i="2" s="1"/>
  <c r="J901" i="2"/>
  <c r="F901" i="2"/>
  <c r="E901" i="2"/>
  <c r="Q900" i="2"/>
  <c r="R900" i="2" s="1"/>
  <c r="J900" i="2"/>
  <c r="F900" i="2"/>
  <c r="E900" i="2"/>
  <c r="G900" i="2" s="1"/>
  <c r="Q899" i="2"/>
  <c r="J899" i="2"/>
  <c r="R899" i="2" s="1"/>
  <c r="G899" i="2"/>
  <c r="F899" i="2"/>
  <c r="E899" i="2"/>
  <c r="Q898" i="2"/>
  <c r="J898" i="2"/>
  <c r="F898" i="2"/>
  <c r="E898" i="2"/>
  <c r="Q897" i="2"/>
  <c r="J897" i="2"/>
  <c r="F897" i="2"/>
  <c r="G897" i="2" s="1"/>
  <c r="E897" i="2"/>
  <c r="Q896" i="2"/>
  <c r="J896" i="2"/>
  <c r="F896" i="2"/>
  <c r="E896" i="2"/>
  <c r="G896" i="2" s="1"/>
  <c r="Q895" i="2"/>
  <c r="J895" i="2"/>
  <c r="G895" i="2"/>
  <c r="F895" i="2"/>
  <c r="E895" i="2"/>
  <c r="Q894" i="2"/>
  <c r="R894" i="2" s="1"/>
  <c r="J894" i="2"/>
  <c r="F894" i="2"/>
  <c r="E894" i="2"/>
  <c r="G894" i="2" s="1"/>
  <c r="Q893" i="2"/>
  <c r="J893" i="2"/>
  <c r="F893" i="2"/>
  <c r="E893" i="2"/>
  <c r="G893" i="2" s="1"/>
  <c r="Q892" i="2"/>
  <c r="J892" i="2"/>
  <c r="F892" i="2"/>
  <c r="E892" i="2"/>
  <c r="Q891" i="2"/>
  <c r="J891" i="2"/>
  <c r="F891" i="2"/>
  <c r="G891" i="2" s="1"/>
  <c r="E891" i="2"/>
  <c r="Q890" i="2"/>
  <c r="J890" i="2"/>
  <c r="F890" i="2"/>
  <c r="E890" i="2"/>
  <c r="G890" i="2" s="1"/>
  <c r="Q889" i="2"/>
  <c r="J889" i="2"/>
  <c r="G889" i="2"/>
  <c r="F889" i="2"/>
  <c r="E889" i="2"/>
  <c r="Q888" i="2"/>
  <c r="R888" i="2" s="1"/>
  <c r="J888" i="2"/>
  <c r="F888" i="2"/>
  <c r="E888" i="2"/>
  <c r="Q887" i="2"/>
  <c r="J887" i="2"/>
  <c r="R887" i="2" s="1"/>
  <c r="F887" i="2"/>
  <c r="E887" i="2"/>
  <c r="G887" i="2" s="1"/>
  <c r="Q886" i="2"/>
  <c r="R886" i="2" s="1"/>
  <c r="J886" i="2"/>
  <c r="F886" i="2"/>
  <c r="E886" i="2"/>
  <c r="Q885" i="2"/>
  <c r="R885" i="2" s="1"/>
  <c r="J885" i="2"/>
  <c r="F885" i="2"/>
  <c r="E885" i="2"/>
  <c r="Q884" i="2"/>
  <c r="R884" i="2" s="1"/>
  <c r="J884" i="2"/>
  <c r="F884" i="2"/>
  <c r="E884" i="2"/>
  <c r="Q883" i="2"/>
  <c r="J883" i="2"/>
  <c r="R883" i="2" s="1"/>
  <c r="G883" i="2"/>
  <c r="F883" i="2"/>
  <c r="E883" i="2"/>
  <c r="Q882" i="2"/>
  <c r="J882" i="2"/>
  <c r="F882" i="2"/>
  <c r="E882" i="2"/>
  <c r="Q881" i="2"/>
  <c r="J881" i="2"/>
  <c r="F881" i="2"/>
  <c r="G881" i="2" s="1"/>
  <c r="E881" i="2"/>
  <c r="Q880" i="2"/>
  <c r="R880" i="2" s="1"/>
  <c r="J880" i="2"/>
  <c r="F880" i="2"/>
  <c r="E880" i="2"/>
  <c r="G880" i="2" s="1"/>
  <c r="Q879" i="2"/>
  <c r="J879" i="2"/>
  <c r="G879" i="2"/>
  <c r="F879" i="2"/>
  <c r="E879" i="2"/>
  <c r="Q878" i="2"/>
  <c r="R878" i="2" s="1"/>
  <c r="J878" i="2"/>
  <c r="F878" i="2"/>
  <c r="E878" i="2"/>
  <c r="G878" i="2" s="1"/>
  <c r="Q877" i="2"/>
  <c r="J877" i="2"/>
  <c r="F877" i="2"/>
  <c r="G877" i="2" s="1"/>
  <c r="E877" i="2"/>
  <c r="Q876" i="2"/>
  <c r="J876" i="2"/>
  <c r="F876" i="2"/>
  <c r="E876" i="2"/>
  <c r="Q875" i="2"/>
  <c r="J875" i="2"/>
  <c r="G875" i="2"/>
  <c r="F875" i="2"/>
  <c r="E875" i="2"/>
  <c r="Q874" i="2"/>
  <c r="J874" i="2"/>
  <c r="F874" i="2"/>
  <c r="E874" i="2"/>
  <c r="G874" i="2" s="1"/>
  <c r="P873" i="2"/>
  <c r="O873" i="2"/>
  <c r="B21" i="1" s="1"/>
  <c r="N873" i="2"/>
  <c r="M873" i="2"/>
  <c r="Q872" i="2" s="1"/>
  <c r="J872" i="2"/>
  <c r="J873" i="2" s="1"/>
  <c r="F872" i="2"/>
  <c r="E872" i="2"/>
  <c r="Q871" i="2"/>
  <c r="J871" i="2"/>
  <c r="F871" i="2"/>
  <c r="G871" i="2" s="1"/>
  <c r="E871" i="2"/>
  <c r="Q870" i="2"/>
  <c r="J870" i="2"/>
  <c r="F870" i="2"/>
  <c r="E870" i="2"/>
  <c r="G870" i="2" s="1"/>
  <c r="J869" i="2"/>
  <c r="F869" i="2"/>
  <c r="E869" i="2"/>
  <c r="G869" i="2" s="1"/>
  <c r="J868" i="2"/>
  <c r="F868" i="2"/>
  <c r="E868" i="2"/>
  <c r="Q867" i="2"/>
  <c r="J867" i="2"/>
  <c r="F867" i="2"/>
  <c r="G867" i="2" s="1"/>
  <c r="E867" i="2"/>
  <c r="Q866" i="2"/>
  <c r="J866" i="2"/>
  <c r="F866" i="2"/>
  <c r="G866" i="2" s="1"/>
  <c r="E866" i="2"/>
  <c r="J865" i="2"/>
  <c r="F865" i="2"/>
  <c r="E865" i="2"/>
  <c r="J864" i="2"/>
  <c r="F864" i="2"/>
  <c r="E864" i="2"/>
  <c r="G864" i="2" s="1"/>
  <c r="Q863" i="2"/>
  <c r="J863" i="2"/>
  <c r="F863" i="2"/>
  <c r="E863" i="2"/>
  <c r="Q862" i="2"/>
  <c r="R862" i="2" s="1"/>
  <c r="J862" i="2"/>
  <c r="F862" i="2"/>
  <c r="E862" i="2"/>
  <c r="G862" i="2" s="1"/>
  <c r="J861" i="2"/>
  <c r="F861" i="2"/>
  <c r="E861" i="2"/>
  <c r="J860" i="2"/>
  <c r="F860" i="2"/>
  <c r="E860" i="2"/>
  <c r="Q859" i="2"/>
  <c r="J859" i="2"/>
  <c r="F859" i="2"/>
  <c r="G859" i="2" s="1"/>
  <c r="E859" i="2"/>
  <c r="Q858" i="2"/>
  <c r="R858" i="2" s="1"/>
  <c r="J858" i="2"/>
  <c r="G858" i="2"/>
  <c r="F858" i="2"/>
  <c r="E858" i="2"/>
  <c r="J857" i="2"/>
  <c r="F857" i="2"/>
  <c r="E857" i="2"/>
  <c r="Q856" i="2"/>
  <c r="R856" i="2" s="1"/>
  <c r="J856" i="2"/>
  <c r="F856" i="2"/>
  <c r="E856" i="2"/>
  <c r="Q855" i="2"/>
  <c r="J855" i="2"/>
  <c r="F855" i="2"/>
  <c r="E855" i="2"/>
  <c r="R854" i="2"/>
  <c r="Q854" i="2"/>
  <c r="J854" i="2"/>
  <c r="F854" i="2"/>
  <c r="E854" i="2"/>
  <c r="J853" i="2"/>
  <c r="F853" i="2"/>
  <c r="E853" i="2"/>
  <c r="G853" i="2" s="1"/>
  <c r="R852" i="2"/>
  <c r="Q852" i="2"/>
  <c r="J852" i="2"/>
  <c r="F852" i="2"/>
  <c r="E852" i="2"/>
  <c r="G852" i="2" s="1"/>
  <c r="Q851" i="2"/>
  <c r="J851" i="2"/>
  <c r="F851" i="2"/>
  <c r="E851" i="2"/>
  <c r="R850" i="2"/>
  <c r="Q850" i="2"/>
  <c r="J850" i="2"/>
  <c r="F850" i="2"/>
  <c r="G850" i="2" s="1"/>
  <c r="E850" i="2"/>
  <c r="J849" i="2"/>
  <c r="F849" i="2"/>
  <c r="E849" i="2"/>
  <c r="Q848" i="2"/>
  <c r="J848" i="2"/>
  <c r="F848" i="2"/>
  <c r="E848" i="2"/>
  <c r="G848" i="2" s="1"/>
  <c r="Q847" i="2"/>
  <c r="J847" i="2"/>
  <c r="F847" i="2"/>
  <c r="G847" i="2" s="1"/>
  <c r="E847" i="2"/>
  <c r="Q846" i="2"/>
  <c r="R846" i="2" s="1"/>
  <c r="J846" i="2"/>
  <c r="F846" i="2"/>
  <c r="G846" i="2" s="1"/>
  <c r="E846" i="2"/>
  <c r="Q845" i="2"/>
  <c r="R845" i="2" s="1"/>
  <c r="J845" i="2"/>
  <c r="F845" i="2"/>
  <c r="E845" i="2"/>
  <c r="Q844" i="2"/>
  <c r="J844" i="2"/>
  <c r="R844" i="2" s="1"/>
  <c r="F844" i="2"/>
  <c r="E844" i="2"/>
  <c r="Q843" i="2"/>
  <c r="R843" i="2" s="1"/>
  <c r="J843" i="2"/>
  <c r="F843" i="2"/>
  <c r="G843" i="2" s="1"/>
  <c r="E843" i="2"/>
  <c r="Q842" i="2"/>
  <c r="R842" i="2" s="1"/>
  <c r="J842" i="2"/>
  <c r="F842" i="2"/>
  <c r="E842" i="2"/>
  <c r="R841" i="2"/>
  <c r="Q841" i="2"/>
  <c r="J841" i="2"/>
  <c r="F841" i="2"/>
  <c r="G841" i="2" s="1"/>
  <c r="E841" i="2"/>
  <c r="Q840" i="2"/>
  <c r="J840" i="2"/>
  <c r="R840" i="2" s="1"/>
  <c r="F840" i="2"/>
  <c r="E840" i="2"/>
  <c r="Q839" i="2"/>
  <c r="J839" i="2"/>
  <c r="F839" i="2"/>
  <c r="G839" i="2" s="1"/>
  <c r="E839" i="2"/>
  <c r="Q838" i="2"/>
  <c r="J838" i="2"/>
  <c r="G838" i="2"/>
  <c r="F838" i="2"/>
  <c r="E838" i="2"/>
  <c r="Q837" i="2"/>
  <c r="R837" i="2" s="1"/>
  <c r="J837" i="2"/>
  <c r="F837" i="2"/>
  <c r="E837" i="2"/>
  <c r="R836" i="2"/>
  <c r="Q836" i="2"/>
  <c r="J836" i="2"/>
  <c r="F836" i="2"/>
  <c r="E836" i="2"/>
  <c r="Q835" i="2"/>
  <c r="J835" i="2"/>
  <c r="F835" i="2"/>
  <c r="G835" i="2" s="1"/>
  <c r="E835" i="2"/>
  <c r="Q834" i="2"/>
  <c r="J834" i="2"/>
  <c r="F834" i="2"/>
  <c r="G834" i="2" s="1"/>
  <c r="E834" i="2"/>
  <c r="Q833" i="2"/>
  <c r="J833" i="2"/>
  <c r="G833" i="2"/>
  <c r="F833" i="2"/>
  <c r="E833" i="2"/>
  <c r="Q832" i="2"/>
  <c r="R832" i="2" s="1"/>
  <c r="J832" i="2"/>
  <c r="F832" i="2"/>
  <c r="E832" i="2"/>
  <c r="Q831" i="2"/>
  <c r="J831" i="2"/>
  <c r="F831" i="2"/>
  <c r="E831" i="2"/>
  <c r="Q830" i="2"/>
  <c r="R830" i="2" s="1"/>
  <c r="J830" i="2"/>
  <c r="G830" i="2"/>
  <c r="F830" i="2"/>
  <c r="E830" i="2"/>
  <c r="Q829" i="2"/>
  <c r="R829" i="2" s="1"/>
  <c r="J829" i="2"/>
  <c r="F829" i="2"/>
  <c r="E829" i="2"/>
  <c r="R828" i="2"/>
  <c r="Q828" i="2"/>
  <c r="J828" i="2"/>
  <c r="F828" i="2"/>
  <c r="E828" i="2"/>
  <c r="Q827" i="2"/>
  <c r="J827" i="2"/>
  <c r="F827" i="2"/>
  <c r="E827" i="2"/>
  <c r="R826" i="2"/>
  <c r="Q826" i="2"/>
  <c r="J826" i="2"/>
  <c r="F826" i="2"/>
  <c r="E826" i="2"/>
  <c r="R825" i="2"/>
  <c r="Q825" i="2"/>
  <c r="J825" i="2"/>
  <c r="G825" i="2"/>
  <c r="F825" i="2"/>
  <c r="E825" i="2"/>
  <c r="Q824" i="2"/>
  <c r="J824" i="2"/>
  <c r="R824" i="2" s="1"/>
  <c r="F824" i="2"/>
  <c r="E824" i="2"/>
  <c r="Q823" i="2"/>
  <c r="J823" i="2"/>
  <c r="F823" i="2"/>
  <c r="G823" i="2" s="1"/>
  <c r="E823" i="2"/>
  <c r="Q822" i="2"/>
  <c r="J822" i="2"/>
  <c r="G822" i="2"/>
  <c r="F822" i="2"/>
  <c r="E822" i="2"/>
  <c r="Q821" i="2"/>
  <c r="J821" i="2"/>
  <c r="F821" i="2"/>
  <c r="E821" i="2"/>
  <c r="G821" i="2" s="1"/>
  <c r="Q820" i="2"/>
  <c r="J820" i="2"/>
  <c r="R820" i="2" s="1"/>
  <c r="F820" i="2"/>
  <c r="E820" i="2"/>
  <c r="Q819" i="2"/>
  <c r="J819" i="2"/>
  <c r="F819" i="2"/>
  <c r="G819" i="2" s="1"/>
  <c r="E819" i="2"/>
  <c r="Q818" i="2"/>
  <c r="R818" i="2" s="1"/>
  <c r="J818" i="2"/>
  <c r="F818" i="2"/>
  <c r="G818" i="2" s="1"/>
  <c r="E818" i="2"/>
  <c r="Q817" i="2"/>
  <c r="J817" i="2"/>
  <c r="R817" i="2" s="1"/>
  <c r="F817" i="2"/>
  <c r="E817" i="2"/>
  <c r="R816" i="2"/>
  <c r="Q816" i="2"/>
  <c r="J816" i="2"/>
  <c r="F816" i="2"/>
  <c r="E816" i="2"/>
  <c r="G816" i="2" s="1"/>
  <c r="Q815" i="2"/>
  <c r="J815" i="2"/>
  <c r="F815" i="2"/>
  <c r="E815" i="2"/>
  <c r="P814" i="2"/>
  <c r="O814" i="2"/>
  <c r="B20" i="1" s="1"/>
  <c r="N814" i="2"/>
  <c r="M814" i="2"/>
  <c r="Q812" i="2" s="1"/>
  <c r="R812" i="2" s="1"/>
  <c r="J814" i="2"/>
  <c r="Q813" i="2"/>
  <c r="R813" i="2" s="1"/>
  <c r="J813" i="2"/>
  <c r="F813" i="2"/>
  <c r="E813" i="2"/>
  <c r="J812" i="2"/>
  <c r="F812" i="2"/>
  <c r="E812" i="2"/>
  <c r="Q811" i="2"/>
  <c r="J811" i="2"/>
  <c r="R811" i="2" s="1"/>
  <c r="F811" i="2"/>
  <c r="E811" i="2"/>
  <c r="Q810" i="2"/>
  <c r="R810" i="2" s="1"/>
  <c r="J810" i="2"/>
  <c r="F810" i="2"/>
  <c r="G810" i="2" s="1"/>
  <c r="E810" i="2"/>
  <c r="Q809" i="2"/>
  <c r="R809" i="2" s="1"/>
  <c r="J809" i="2"/>
  <c r="G809" i="2"/>
  <c r="F809" i="2"/>
  <c r="E809" i="2"/>
  <c r="Q808" i="2"/>
  <c r="J808" i="2"/>
  <c r="F808" i="2"/>
  <c r="E808" i="2"/>
  <c r="G808" i="2" s="1"/>
  <c r="Q807" i="2"/>
  <c r="R807" i="2" s="1"/>
  <c r="J807" i="2"/>
  <c r="F807" i="2"/>
  <c r="E807" i="2"/>
  <c r="G807" i="2" s="1"/>
  <c r="Q806" i="2"/>
  <c r="R806" i="2" s="1"/>
  <c r="J806" i="2"/>
  <c r="F806" i="2"/>
  <c r="E806" i="2"/>
  <c r="Q805" i="2"/>
  <c r="J805" i="2"/>
  <c r="F805" i="2"/>
  <c r="E805" i="2"/>
  <c r="Q804" i="2"/>
  <c r="J804" i="2"/>
  <c r="R804" i="2" s="1"/>
  <c r="F804" i="2"/>
  <c r="E804" i="2"/>
  <c r="Q803" i="2"/>
  <c r="J803" i="2"/>
  <c r="G803" i="2"/>
  <c r="F803" i="2"/>
  <c r="E803" i="2"/>
  <c r="Q802" i="2"/>
  <c r="J802" i="2"/>
  <c r="F802" i="2"/>
  <c r="E802" i="2"/>
  <c r="Q801" i="2"/>
  <c r="J801" i="2"/>
  <c r="F801" i="2"/>
  <c r="E801" i="2"/>
  <c r="G801" i="2" s="1"/>
  <c r="Q800" i="2"/>
  <c r="R800" i="2" s="1"/>
  <c r="J800" i="2"/>
  <c r="F800" i="2"/>
  <c r="E800" i="2"/>
  <c r="G800" i="2" s="1"/>
  <c r="Q799" i="2"/>
  <c r="R799" i="2" s="1"/>
  <c r="J799" i="2"/>
  <c r="F799" i="2"/>
  <c r="E799" i="2"/>
  <c r="G799" i="2" s="1"/>
  <c r="Q798" i="2"/>
  <c r="R798" i="2" s="1"/>
  <c r="J798" i="2"/>
  <c r="F798" i="2"/>
  <c r="E798" i="2"/>
  <c r="Q797" i="2"/>
  <c r="J797" i="2"/>
  <c r="F797" i="2"/>
  <c r="E797" i="2"/>
  <c r="Q796" i="2"/>
  <c r="R796" i="2" s="1"/>
  <c r="J796" i="2"/>
  <c r="F796" i="2"/>
  <c r="G796" i="2" s="1"/>
  <c r="E796" i="2"/>
  <c r="Q795" i="2"/>
  <c r="J795" i="2"/>
  <c r="R795" i="2" s="1"/>
  <c r="G795" i="2"/>
  <c r="F795" i="2"/>
  <c r="E795" i="2"/>
  <c r="R794" i="2"/>
  <c r="Q794" i="2"/>
  <c r="J794" i="2"/>
  <c r="F794" i="2"/>
  <c r="E794" i="2"/>
  <c r="Q793" i="2"/>
  <c r="R793" i="2" s="1"/>
  <c r="J793" i="2"/>
  <c r="F793" i="2"/>
  <c r="E793" i="2"/>
  <c r="Q792" i="2"/>
  <c r="J792" i="2"/>
  <c r="F792" i="2"/>
  <c r="E792" i="2"/>
  <c r="J791" i="2"/>
  <c r="F791" i="2"/>
  <c r="G791" i="2" s="1"/>
  <c r="E791" i="2"/>
  <c r="Q790" i="2"/>
  <c r="R790" i="2" s="1"/>
  <c r="J790" i="2"/>
  <c r="F790" i="2"/>
  <c r="E790" i="2"/>
  <c r="Q789" i="2"/>
  <c r="J789" i="2"/>
  <c r="F789" i="2"/>
  <c r="G789" i="2" s="1"/>
  <c r="E789" i="2"/>
  <c r="R788" i="2"/>
  <c r="Q788" i="2"/>
  <c r="J788" i="2"/>
  <c r="F788" i="2"/>
  <c r="E788" i="2"/>
  <c r="Q787" i="2"/>
  <c r="R787" i="2" s="1"/>
  <c r="J787" i="2"/>
  <c r="G787" i="2"/>
  <c r="F787" i="2"/>
  <c r="E787" i="2"/>
  <c r="J786" i="2"/>
  <c r="F786" i="2"/>
  <c r="E786" i="2"/>
  <c r="G786" i="2" s="1"/>
  <c r="Q785" i="2"/>
  <c r="J785" i="2"/>
  <c r="F785" i="2"/>
  <c r="E785" i="2"/>
  <c r="J784" i="2"/>
  <c r="G784" i="2"/>
  <c r="F784" i="2"/>
  <c r="E784" i="2"/>
  <c r="Q783" i="2"/>
  <c r="R783" i="2" s="1"/>
  <c r="J783" i="2"/>
  <c r="F783" i="2"/>
  <c r="E783" i="2"/>
  <c r="Q782" i="2"/>
  <c r="J782" i="2"/>
  <c r="F782" i="2"/>
  <c r="E782" i="2"/>
  <c r="G782" i="2" s="1"/>
  <c r="Q781" i="2"/>
  <c r="R781" i="2" s="1"/>
  <c r="J781" i="2"/>
  <c r="F781" i="2"/>
  <c r="E781" i="2"/>
  <c r="G781" i="2" s="1"/>
  <c r="Q780" i="2"/>
  <c r="R780" i="2" s="1"/>
  <c r="J780" i="2"/>
  <c r="F780" i="2"/>
  <c r="E780" i="2"/>
  <c r="G780" i="2" s="1"/>
  <c r="Q779" i="2"/>
  <c r="R779" i="2" s="1"/>
  <c r="J779" i="2"/>
  <c r="F779" i="2"/>
  <c r="E779" i="2"/>
  <c r="G779" i="2" s="1"/>
  <c r="Q778" i="2"/>
  <c r="R778" i="2" s="1"/>
  <c r="J778" i="2"/>
  <c r="F778" i="2"/>
  <c r="G778" i="2" s="1"/>
  <c r="E778" i="2"/>
  <c r="J777" i="2"/>
  <c r="F777" i="2"/>
  <c r="E777" i="2"/>
  <c r="G777" i="2" s="1"/>
  <c r="Q776" i="2"/>
  <c r="J776" i="2"/>
  <c r="G776" i="2"/>
  <c r="F776" i="2"/>
  <c r="E776" i="2"/>
  <c r="Q775" i="2"/>
  <c r="J775" i="2"/>
  <c r="F775" i="2"/>
  <c r="E775" i="2"/>
  <c r="Q774" i="2"/>
  <c r="J774" i="2"/>
  <c r="G774" i="2"/>
  <c r="F774" i="2"/>
  <c r="E774" i="2"/>
  <c r="Q773" i="2"/>
  <c r="J773" i="2"/>
  <c r="F773" i="2"/>
  <c r="E773" i="2"/>
  <c r="G773" i="2" s="1"/>
  <c r="Q772" i="2"/>
  <c r="R772" i="2" s="1"/>
  <c r="J772" i="2"/>
  <c r="F772" i="2"/>
  <c r="E772" i="2"/>
  <c r="G772" i="2" s="1"/>
  <c r="Q771" i="2"/>
  <c r="R771" i="2" s="1"/>
  <c r="J771" i="2"/>
  <c r="F771" i="2"/>
  <c r="E771" i="2"/>
  <c r="Q770" i="2"/>
  <c r="R770" i="2" s="1"/>
  <c r="J770" i="2"/>
  <c r="F770" i="2"/>
  <c r="E770" i="2"/>
  <c r="Q769" i="2"/>
  <c r="J769" i="2"/>
  <c r="F769" i="2"/>
  <c r="E769" i="2"/>
  <c r="J768" i="2"/>
  <c r="G768" i="2"/>
  <c r="F768" i="2"/>
  <c r="E768" i="2"/>
  <c r="Q767" i="2"/>
  <c r="J767" i="2"/>
  <c r="F767" i="2"/>
  <c r="E767" i="2"/>
  <c r="Q766" i="2"/>
  <c r="J766" i="2"/>
  <c r="G766" i="2"/>
  <c r="F766" i="2"/>
  <c r="E766" i="2"/>
  <c r="Q765" i="2"/>
  <c r="R765" i="2" s="1"/>
  <c r="J765" i="2"/>
  <c r="F765" i="2"/>
  <c r="E765" i="2"/>
  <c r="G765" i="2" s="1"/>
  <c r="Q764" i="2"/>
  <c r="R764" i="2" s="1"/>
  <c r="J764" i="2"/>
  <c r="F764" i="2"/>
  <c r="E764" i="2"/>
  <c r="Q763" i="2"/>
  <c r="R763" i="2" s="1"/>
  <c r="J763" i="2"/>
  <c r="F763" i="2"/>
  <c r="E763" i="2"/>
  <c r="G763" i="2" s="1"/>
  <c r="Q762" i="2"/>
  <c r="R762" i="2" s="1"/>
  <c r="J762" i="2"/>
  <c r="G762" i="2"/>
  <c r="F762" i="2"/>
  <c r="E762" i="2"/>
  <c r="J761" i="2"/>
  <c r="F761" i="2"/>
  <c r="E761" i="2"/>
  <c r="G761" i="2" s="1"/>
  <c r="Q760" i="2"/>
  <c r="J760" i="2"/>
  <c r="G760" i="2"/>
  <c r="F760" i="2"/>
  <c r="E760" i="2"/>
  <c r="Q759" i="2"/>
  <c r="J759" i="2"/>
  <c r="F759" i="2"/>
  <c r="E759" i="2"/>
  <c r="Q758" i="2"/>
  <c r="R758" i="2" s="1"/>
  <c r="J758" i="2"/>
  <c r="G758" i="2"/>
  <c r="F758" i="2"/>
  <c r="E758" i="2"/>
  <c r="Q757" i="2"/>
  <c r="J757" i="2"/>
  <c r="F757" i="2"/>
  <c r="E757" i="2"/>
  <c r="G757" i="2" s="1"/>
  <c r="Q756" i="2"/>
  <c r="R756" i="2" s="1"/>
  <c r="J756" i="2"/>
  <c r="F756" i="2"/>
  <c r="E756" i="2"/>
  <c r="G756" i="2" s="1"/>
  <c r="Q755" i="2"/>
  <c r="R755" i="2" s="1"/>
  <c r="J755" i="2"/>
  <c r="F755" i="2"/>
  <c r="E755" i="2"/>
  <c r="Q754" i="2"/>
  <c r="R754" i="2" s="1"/>
  <c r="J754" i="2"/>
  <c r="F754" i="2"/>
  <c r="E754" i="2"/>
  <c r="G754" i="2" s="1"/>
  <c r="Q753" i="2"/>
  <c r="J753" i="2"/>
  <c r="F753" i="2"/>
  <c r="E753" i="2"/>
  <c r="J752" i="2"/>
  <c r="F752" i="2"/>
  <c r="G752" i="2" s="1"/>
  <c r="E752" i="2"/>
  <c r="Q751" i="2"/>
  <c r="J751" i="2"/>
  <c r="F751" i="2"/>
  <c r="E751" i="2"/>
  <c r="Q750" i="2"/>
  <c r="J750" i="2"/>
  <c r="G750" i="2"/>
  <c r="F750" i="2"/>
  <c r="E750" i="2"/>
  <c r="Q749" i="2"/>
  <c r="R749" i="2" s="1"/>
  <c r="J749" i="2"/>
  <c r="F749" i="2"/>
  <c r="E749" i="2"/>
  <c r="G749" i="2" s="1"/>
  <c r="Q748" i="2"/>
  <c r="J748" i="2"/>
  <c r="F748" i="2"/>
  <c r="E748" i="2"/>
  <c r="Q747" i="2"/>
  <c r="R747" i="2" s="1"/>
  <c r="J747" i="2"/>
  <c r="F747" i="2"/>
  <c r="E747" i="2"/>
  <c r="G747" i="2" s="1"/>
  <c r="Q746" i="2"/>
  <c r="R746" i="2" s="1"/>
  <c r="J746" i="2"/>
  <c r="G746" i="2"/>
  <c r="F746" i="2"/>
  <c r="E746" i="2"/>
  <c r="J745" i="2"/>
  <c r="F745" i="2"/>
  <c r="E745" i="2"/>
  <c r="Q744" i="2"/>
  <c r="J744" i="2"/>
  <c r="G744" i="2"/>
  <c r="F744" i="2"/>
  <c r="E744" i="2"/>
  <c r="P743" i="2"/>
  <c r="N743" i="2"/>
  <c r="M743" i="2"/>
  <c r="J742" i="2"/>
  <c r="J743" i="2" s="1"/>
  <c r="F742" i="2"/>
  <c r="E742" i="2"/>
  <c r="G742" i="2" s="1"/>
  <c r="J741" i="2"/>
  <c r="F741" i="2"/>
  <c r="E741" i="2"/>
  <c r="J740" i="2"/>
  <c r="F740" i="2"/>
  <c r="G740" i="2" s="1"/>
  <c r="E740" i="2"/>
  <c r="J739" i="2"/>
  <c r="F739" i="2"/>
  <c r="G739" i="2" s="1"/>
  <c r="E739" i="2"/>
  <c r="J738" i="2"/>
  <c r="F738" i="2"/>
  <c r="E738" i="2"/>
  <c r="G738" i="2" s="1"/>
  <c r="J737" i="2"/>
  <c r="F737" i="2"/>
  <c r="E737" i="2"/>
  <c r="J736" i="2"/>
  <c r="F736" i="2"/>
  <c r="G736" i="2" s="1"/>
  <c r="E736" i="2"/>
  <c r="J735" i="2"/>
  <c r="F735" i="2"/>
  <c r="G735" i="2" s="1"/>
  <c r="E735" i="2"/>
  <c r="J734" i="2"/>
  <c r="F734" i="2"/>
  <c r="E734" i="2"/>
  <c r="G734" i="2" s="1"/>
  <c r="J733" i="2"/>
  <c r="F733" i="2"/>
  <c r="E733" i="2"/>
  <c r="J732" i="2"/>
  <c r="F732" i="2"/>
  <c r="G732" i="2" s="1"/>
  <c r="E732" i="2"/>
  <c r="J731" i="2"/>
  <c r="F731" i="2"/>
  <c r="G731" i="2" s="1"/>
  <c r="E731" i="2"/>
  <c r="J730" i="2"/>
  <c r="F730" i="2"/>
  <c r="E730" i="2"/>
  <c r="G730" i="2" s="1"/>
  <c r="J729" i="2"/>
  <c r="F729" i="2"/>
  <c r="E729" i="2"/>
  <c r="J728" i="2"/>
  <c r="F728" i="2"/>
  <c r="G728" i="2" s="1"/>
  <c r="E728" i="2"/>
  <c r="J727" i="2"/>
  <c r="F727" i="2"/>
  <c r="G727" i="2" s="1"/>
  <c r="E727" i="2"/>
  <c r="J726" i="2"/>
  <c r="F726" i="2"/>
  <c r="E726" i="2"/>
  <c r="G726" i="2" s="1"/>
  <c r="J725" i="2"/>
  <c r="F725" i="2"/>
  <c r="E725" i="2"/>
  <c r="J724" i="2"/>
  <c r="F724" i="2"/>
  <c r="G724" i="2" s="1"/>
  <c r="E724" i="2"/>
  <c r="J723" i="2"/>
  <c r="F723" i="2"/>
  <c r="G723" i="2" s="1"/>
  <c r="E723" i="2"/>
  <c r="J722" i="2"/>
  <c r="F722" i="2"/>
  <c r="E722" i="2"/>
  <c r="G722" i="2" s="1"/>
  <c r="J721" i="2"/>
  <c r="F721" i="2"/>
  <c r="E721" i="2"/>
  <c r="J720" i="2"/>
  <c r="F720" i="2"/>
  <c r="G720" i="2" s="1"/>
  <c r="E720" i="2"/>
  <c r="J719" i="2"/>
  <c r="F719" i="2"/>
  <c r="G719" i="2" s="1"/>
  <c r="E719" i="2"/>
  <c r="J718" i="2"/>
  <c r="F718" i="2"/>
  <c r="E718" i="2"/>
  <c r="G718" i="2" s="1"/>
  <c r="J717" i="2"/>
  <c r="F717" i="2"/>
  <c r="E717" i="2"/>
  <c r="J716" i="2"/>
  <c r="F716" i="2"/>
  <c r="G716" i="2" s="1"/>
  <c r="E716" i="2"/>
  <c r="J715" i="2"/>
  <c r="F715" i="2"/>
  <c r="G715" i="2" s="1"/>
  <c r="E715" i="2"/>
  <c r="J714" i="2"/>
  <c r="F714" i="2"/>
  <c r="E714" i="2"/>
  <c r="G714" i="2" s="1"/>
  <c r="J713" i="2"/>
  <c r="F713" i="2"/>
  <c r="E713" i="2"/>
  <c r="J712" i="2"/>
  <c r="F712" i="2"/>
  <c r="G712" i="2" s="1"/>
  <c r="E712" i="2"/>
  <c r="J711" i="2"/>
  <c r="F711" i="2"/>
  <c r="G711" i="2" s="1"/>
  <c r="E711" i="2"/>
  <c r="J710" i="2"/>
  <c r="F710" i="2"/>
  <c r="E710" i="2"/>
  <c r="G710" i="2" s="1"/>
  <c r="J709" i="2"/>
  <c r="F709" i="2"/>
  <c r="E709" i="2"/>
  <c r="J708" i="2"/>
  <c r="F708" i="2"/>
  <c r="G708" i="2" s="1"/>
  <c r="E708" i="2"/>
  <c r="J707" i="2"/>
  <c r="F707" i="2"/>
  <c r="G707" i="2" s="1"/>
  <c r="E707" i="2"/>
  <c r="J706" i="2"/>
  <c r="F706" i="2"/>
  <c r="E706" i="2"/>
  <c r="G706" i="2" s="1"/>
  <c r="J705" i="2"/>
  <c r="F705" i="2"/>
  <c r="E705" i="2"/>
  <c r="J704" i="2"/>
  <c r="F704" i="2"/>
  <c r="G704" i="2" s="1"/>
  <c r="E704" i="2"/>
  <c r="J703" i="2"/>
  <c r="F703" i="2"/>
  <c r="G703" i="2" s="1"/>
  <c r="E703" i="2"/>
  <c r="J702" i="2"/>
  <c r="F702" i="2"/>
  <c r="E702" i="2"/>
  <c r="G702" i="2" s="1"/>
  <c r="J701" i="2"/>
  <c r="F701" i="2"/>
  <c r="E701" i="2"/>
  <c r="J700" i="2"/>
  <c r="F700" i="2"/>
  <c r="G700" i="2" s="1"/>
  <c r="E700" i="2"/>
  <c r="J699" i="2"/>
  <c r="F699" i="2"/>
  <c r="G699" i="2" s="1"/>
  <c r="E699" i="2"/>
  <c r="J698" i="2"/>
  <c r="F698" i="2"/>
  <c r="E698" i="2"/>
  <c r="G698" i="2" s="1"/>
  <c r="J697" i="2"/>
  <c r="F697" i="2"/>
  <c r="E697" i="2"/>
  <c r="J696" i="2"/>
  <c r="F696" i="2"/>
  <c r="G696" i="2" s="1"/>
  <c r="E696" i="2"/>
  <c r="J695" i="2"/>
  <c r="F695" i="2"/>
  <c r="G695" i="2" s="1"/>
  <c r="E695" i="2"/>
  <c r="J694" i="2"/>
  <c r="F694" i="2"/>
  <c r="E694" i="2"/>
  <c r="G694" i="2" s="1"/>
  <c r="J693" i="2"/>
  <c r="F693" i="2"/>
  <c r="E693" i="2"/>
  <c r="J692" i="2"/>
  <c r="F692" i="2"/>
  <c r="G692" i="2" s="1"/>
  <c r="E692" i="2"/>
  <c r="J691" i="2"/>
  <c r="F691" i="2"/>
  <c r="G691" i="2" s="1"/>
  <c r="E691" i="2"/>
  <c r="J690" i="2"/>
  <c r="F690" i="2"/>
  <c r="E690" i="2"/>
  <c r="G690" i="2" s="1"/>
  <c r="J689" i="2"/>
  <c r="F689" i="2"/>
  <c r="E689" i="2"/>
  <c r="J688" i="2"/>
  <c r="F688" i="2"/>
  <c r="G688" i="2" s="1"/>
  <c r="E688" i="2"/>
  <c r="J687" i="2"/>
  <c r="F687" i="2"/>
  <c r="G687" i="2" s="1"/>
  <c r="E687" i="2"/>
  <c r="J686" i="2"/>
  <c r="F686" i="2"/>
  <c r="E686" i="2"/>
  <c r="G686" i="2" s="1"/>
  <c r="J685" i="2"/>
  <c r="F685" i="2"/>
  <c r="E685" i="2"/>
  <c r="J684" i="2"/>
  <c r="F684" i="2"/>
  <c r="G684" i="2" s="1"/>
  <c r="E684" i="2"/>
  <c r="J683" i="2"/>
  <c r="F683" i="2"/>
  <c r="G683" i="2" s="1"/>
  <c r="E683" i="2"/>
  <c r="J682" i="2"/>
  <c r="F682" i="2"/>
  <c r="E682" i="2"/>
  <c r="G682" i="2" s="1"/>
  <c r="J681" i="2"/>
  <c r="F681" i="2"/>
  <c r="E681" i="2"/>
  <c r="J680" i="2"/>
  <c r="F680" i="2"/>
  <c r="G680" i="2" s="1"/>
  <c r="E680" i="2"/>
  <c r="J679" i="2"/>
  <c r="F679" i="2"/>
  <c r="G679" i="2" s="1"/>
  <c r="E679" i="2"/>
  <c r="J678" i="2"/>
  <c r="F678" i="2"/>
  <c r="E678" i="2"/>
  <c r="G678" i="2" s="1"/>
  <c r="J677" i="2"/>
  <c r="F677" i="2"/>
  <c r="E677" i="2"/>
  <c r="J676" i="2"/>
  <c r="F676" i="2"/>
  <c r="G676" i="2" s="1"/>
  <c r="E676" i="2"/>
  <c r="J675" i="2"/>
  <c r="F675" i="2"/>
  <c r="G675" i="2" s="1"/>
  <c r="E675" i="2"/>
  <c r="J674" i="2"/>
  <c r="F674" i="2"/>
  <c r="E674" i="2"/>
  <c r="G674" i="2" s="1"/>
  <c r="J673" i="2"/>
  <c r="F673" i="2"/>
  <c r="E673" i="2"/>
  <c r="J672" i="2"/>
  <c r="F672" i="2"/>
  <c r="G672" i="2" s="1"/>
  <c r="E672" i="2"/>
  <c r="J671" i="2"/>
  <c r="F671" i="2"/>
  <c r="G671" i="2" s="1"/>
  <c r="E671" i="2"/>
  <c r="J670" i="2"/>
  <c r="F670" i="2"/>
  <c r="E670" i="2"/>
  <c r="G670" i="2" s="1"/>
  <c r="J669" i="2"/>
  <c r="F669" i="2"/>
  <c r="E669" i="2"/>
  <c r="J668" i="2"/>
  <c r="F668" i="2"/>
  <c r="G668" i="2" s="1"/>
  <c r="E668" i="2"/>
  <c r="J667" i="2"/>
  <c r="F667" i="2"/>
  <c r="G667" i="2" s="1"/>
  <c r="E667" i="2"/>
  <c r="J666" i="2"/>
  <c r="F666" i="2"/>
  <c r="E666" i="2"/>
  <c r="G666" i="2" s="1"/>
  <c r="J665" i="2"/>
  <c r="F665" i="2"/>
  <c r="E665" i="2"/>
  <c r="J664" i="2"/>
  <c r="F664" i="2"/>
  <c r="G664" i="2" s="1"/>
  <c r="E664" i="2"/>
  <c r="J663" i="2"/>
  <c r="F663" i="2"/>
  <c r="G663" i="2" s="1"/>
  <c r="E663" i="2"/>
  <c r="J662" i="2"/>
  <c r="F662" i="2"/>
  <c r="E662" i="2"/>
  <c r="G662" i="2" s="1"/>
  <c r="J661" i="2"/>
  <c r="F661" i="2"/>
  <c r="E661" i="2"/>
  <c r="J660" i="2"/>
  <c r="F660" i="2"/>
  <c r="G660" i="2" s="1"/>
  <c r="E660" i="2"/>
  <c r="J659" i="2"/>
  <c r="F659" i="2"/>
  <c r="G659" i="2" s="1"/>
  <c r="E659" i="2"/>
  <c r="J658" i="2"/>
  <c r="F658" i="2"/>
  <c r="E658" i="2"/>
  <c r="G658" i="2" s="1"/>
  <c r="J657" i="2"/>
  <c r="F657" i="2"/>
  <c r="E657" i="2"/>
  <c r="J656" i="2"/>
  <c r="F656" i="2"/>
  <c r="G656" i="2" s="1"/>
  <c r="E656" i="2"/>
  <c r="P655" i="2"/>
  <c r="M655" i="2"/>
  <c r="J654" i="2"/>
  <c r="J655" i="2" s="1"/>
  <c r="F654" i="2"/>
  <c r="E654" i="2"/>
  <c r="G654" i="2" s="1"/>
  <c r="J653" i="2"/>
  <c r="F653" i="2"/>
  <c r="G653" i="2" s="1"/>
  <c r="E653" i="2"/>
  <c r="J652" i="2"/>
  <c r="F652" i="2"/>
  <c r="G652" i="2" s="1"/>
  <c r="E652" i="2"/>
  <c r="J651" i="2"/>
  <c r="F651" i="2"/>
  <c r="E651" i="2"/>
  <c r="J650" i="2"/>
  <c r="F650" i="2"/>
  <c r="E650" i="2"/>
  <c r="G650" i="2" s="1"/>
  <c r="J649" i="2"/>
  <c r="F649" i="2"/>
  <c r="G649" i="2" s="1"/>
  <c r="E649" i="2"/>
  <c r="J648" i="2"/>
  <c r="F648" i="2"/>
  <c r="G648" i="2" s="1"/>
  <c r="E648" i="2"/>
  <c r="J647" i="2"/>
  <c r="F647" i="2"/>
  <c r="E647" i="2"/>
  <c r="J646" i="2"/>
  <c r="F646" i="2"/>
  <c r="E646" i="2"/>
  <c r="G646" i="2" s="1"/>
  <c r="J645" i="2"/>
  <c r="F645" i="2"/>
  <c r="G645" i="2" s="1"/>
  <c r="E645" i="2"/>
  <c r="J644" i="2"/>
  <c r="F644" i="2"/>
  <c r="G644" i="2" s="1"/>
  <c r="E644" i="2"/>
  <c r="J643" i="2"/>
  <c r="F643" i="2"/>
  <c r="E643" i="2"/>
  <c r="J642" i="2"/>
  <c r="F642" i="2"/>
  <c r="E642" i="2"/>
  <c r="G642" i="2" s="1"/>
  <c r="J641" i="2"/>
  <c r="F641" i="2"/>
  <c r="G641" i="2" s="1"/>
  <c r="E641" i="2"/>
  <c r="J640" i="2"/>
  <c r="F640" i="2"/>
  <c r="G640" i="2" s="1"/>
  <c r="E640" i="2"/>
  <c r="J639" i="2"/>
  <c r="F639" i="2"/>
  <c r="E639" i="2"/>
  <c r="J638" i="2"/>
  <c r="F638" i="2"/>
  <c r="E638" i="2"/>
  <c r="G638" i="2" s="1"/>
  <c r="J637" i="2"/>
  <c r="F637" i="2"/>
  <c r="G637" i="2" s="1"/>
  <c r="E637" i="2"/>
  <c r="J636" i="2"/>
  <c r="F636" i="2"/>
  <c r="G636" i="2" s="1"/>
  <c r="E636" i="2"/>
  <c r="J635" i="2"/>
  <c r="F635" i="2"/>
  <c r="E635" i="2"/>
  <c r="J634" i="2"/>
  <c r="F634" i="2"/>
  <c r="E634" i="2"/>
  <c r="G634" i="2" s="1"/>
  <c r="J633" i="2"/>
  <c r="F633" i="2"/>
  <c r="G633" i="2" s="1"/>
  <c r="E633" i="2"/>
  <c r="J632" i="2"/>
  <c r="F632" i="2"/>
  <c r="G632" i="2" s="1"/>
  <c r="E632" i="2"/>
  <c r="J631" i="2"/>
  <c r="F631" i="2"/>
  <c r="E631" i="2"/>
  <c r="J630" i="2"/>
  <c r="F630" i="2"/>
  <c r="E630" i="2"/>
  <c r="G630" i="2" s="1"/>
  <c r="J629" i="2"/>
  <c r="F629" i="2"/>
  <c r="G629" i="2" s="1"/>
  <c r="E629" i="2"/>
  <c r="J628" i="2"/>
  <c r="F628" i="2"/>
  <c r="G628" i="2" s="1"/>
  <c r="E628" i="2"/>
  <c r="J627" i="2"/>
  <c r="F627" i="2"/>
  <c r="E627" i="2"/>
  <c r="J626" i="2"/>
  <c r="F626" i="2"/>
  <c r="E626" i="2"/>
  <c r="G626" i="2" s="1"/>
  <c r="J625" i="2"/>
  <c r="F625" i="2"/>
  <c r="G625" i="2" s="1"/>
  <c r="E625" i="2"/>
  <c r="J624" i="2"/>
  <c r="F624" i="2"/>
  <c r="G624" i="2" s="1"/>
  <c r="E624" i="2"/>
  <c r="J623" i="2"/>
  <c r="F623" i="2"/>
  <c r="E623" i="2"/>
  <c r="J622" i="2"/>
  <c r="F622" i="2"/>
  <c r="E622" i="2"/>
  <c r="G622" i="2" s="1"/>
  <c r="J621" i="2"/>
  <c r="F621" i="2"/>
  <c r="G621" i="2" s="1"/>
  <c r="E621" i="2"/>
  <c r="J620" i="2"/>
  <c r="F620" i="2"/>
  <c r="G620" i="2" s="1"/>
  <c r="E620" i="2"/>
  <c r="J619" i="2"/>
  <c r="F619" i="2"/>
  <c r="E619" i="2"/>
  <c r="J618" i="2"/>
  <c r="F618" i="2"/>
  <c r="E618" i="2"/>
  <c r="G618" i="2" s="1"/>
  <c r="J617" i="2"/>
  <c r="F617" i="2"/>
  <c r="G617" i="2" s="1"/>
  <c r="E617" i="2"/>
  <c r="J616" i="2"/>
  <c r="F616" i="2"/>
  <c r="G616" i="2" s="1"/>
  <c r="E616" i="2"/>
  <c r="J615" i="2"/>
  <c r="F615" i="2"/>
  <c r="E615" i="2"/>
  <c r="J614" i="2"/>
  <c r="F614" i="2"/>
  <c r="E614" i="2"/>
  <c r="G614" i="2" s="1"/>
  <c r="J613" i="2"/>
  <c r="F613" i="2"/>
  <c r="G613" i="2" s="1"/>
  <c r="E613" i="2"/>
  <c r="J612" i="2"/>
  <c r="F612" i="2"/>
  <c r="G612" i="2" s="1"/>
  <c r="E612" i="2"/>
  <c r="J611" i="2"/>
  <c r="F611" i="2"/>
  <c r="E611" i="2"/>
  <c r="J610" i="2"/>
  <c r="F610" i="2"/>
  <c r="E610" i="2"/>
  <c r="G610" i="2" s="1"/>
  <c r="J609" i="2"/>
  <c r="F609" i="2"/>
  <c r="G609" i="2" s="1"/>
  <c r="E609" i="2"/>
  <c r="J608" i="2"/>
  <c r="F608" i="2"/>
  <c r="G608" i="2" s="1"/>
  <c r="E608" i="2"/>
  <c r="J607" i="2"/>
  <c r="F607" i="2"/>
  <c r="E607" i="2"/>
  <c r="J606" i="2"/>
  <c r="F606" i="2"/>
  <c r="E606" i="2"/>
  <c r="G606" i="2" s="1"/>
  <c r="J605" i="2"/>
  <c r="F605" i="2"/>
  <c r="G605" i="2" s="1"/>
  <c r="E605" i="2"/>
  <c r="J604" i="2"/>
  <c r="F604" i="2"/>
  <c r="G604" i="2" s="1"/>
  <c r="E604" i="2"/>
  <c r="J603" i="2"/>
  <c r="F603" i="2"/>
  <c r="E603" i="2"/>
  <c r="J602" i="2"/>
  <c r="F602" i="2"/>
  <c r="E602" i="2"/>
  <c r="G602" i="2" s="1"/>
  <c r="J601" i="2"/>
  <c r="F601" i="2"/>
  <c r="G601" i="2" s="1"/>
  <c r="E601" i="2"/>
  <c r="J600" i="2"/>
  <c r="F600" i="2"/>
  <c r="G600" i="2" s="1"/>
  <c r="E600" i="2"/>
  <c r="J599" i="2"/>
  <c r="F599" i="2"/>
  <c r="E599" i="2"/>
  <c r="J598" i="2"/>
  <c r="F598" i="2"/>
  <c r="E598" i="2"/>
  <c r="G598" i="2" s="1"/>
  <c r="J597" i="2"/>
  <c r="F597" i="2"/>
  <c r="G597" i="2" s="1"/>
  <c r="E597" i="2"/>
  <c r="J596" i="2"/>
  <c r="F596" i="2"/>
  <c r="G596" i="2" s="1"/>
  <c r="E596" i="2"/>
  <c r="J595" i="2"/>
  <c r="F595" i="2"/>
  <c r="E595" i="2"/>
  <c r="J594" i="2"/>
  <c r="F594" i="2"/>
  <c r="E594" i="2"/>
  <c r="G594" i="2" s="1"/>
  <c r="J593" i="2"/>
  <c r="F593" i="2"/>
  <c r="G593" i="2" s="1"/>
  <c r="E593" i="2"/>
  <c r="J592" i="2"/>
  <c r="F592" i="2"/>
  <c r="G592" i="2" s="1"/>
  <c r="E592" i="2"/>
  <c r="J591" i="2"/>
  <c r="F591" i="2"/>
  <c r="E591" i="2"/>
  <c r="J590" i="2"/>
  <c r="F590" i="2"/>
  <c r="E590" i="2"/>
  <c r="G590" i="2" s="1"/>
  <c r="J589" i="2"/>
  <c r="F589" i="2"/>
  <c r="G589" i="2" s="1"/>
  <c r="E589" i="2"/>
  <c r="J588" i="2"/>
  <c r="F588" i="2"/>
  <c r="G588" i="2" s="1"/>
  <c r="E588" i="2"/>
  <c r="J587" i="2"/>
  <c r="G587" i="2"/>
  <c r="F587" i="2"/>
  <c r="E587" i="2"/>
  <c r="J586" i="2"/>
  <c r="F586" i="2"/>
  <c r="E586" i="2"/>
  <c r="J585" i="2"/>
  <c r="F585" i="2"/>
  <c r="E585" i="2"/>
  <c r="J584" i="2"/>
  <c r="F584" i="2"/>
  <c r="E584" i="2"/>
  <c r="J583" i="2"/>
  <c r="F583" i="2"/>
  <c r="G583" i="2" s="1"/>
  <c r="E583" i="2"/>
  <c r="J582" i="2"/>
  <c r="F582" i="2"/>
  <c r="E582" i="2"/>
  <c r="J581" i="2"/>
  <c r="F581" i="2"/>
  <c r="E581" i="2"/>
  <c r="Q580" i="2"/>
  <c r="R580" i="2" s="1"/>
  <c r="J580" i="2"/>
  <c r="F580" i="2"/>
  <c r="E580" i="2"/>
  <c r="J579" i="2"/>
  <c r="F579" i="2"/>
  <c r="E579" i="2"/>
  <c r="G579" i="2" s="1"/>
  <c r="J578" i="2"/>
  <c r="F578" i="2"/>
  <c r="E578" i="2"/>
  <c r="G578" i="2" s="1"/>
  <c r="J577" i="2"/>
  <c r="F577" i="2"/>
  <c r="G577" i="2" s="1"/>
  <c r="E577" i="2"/>
  <c r="J576" i="2"/>
  <c r="F576" i="2"/>
  <c r="G576" i="2" s="1"/>
  <c r="E576" i="2"/>
  <c r="J575" i="2"/>
  <c r="G575" i="2"/>
  <c r="F575" i="2"/>
  <c r="E575" i="2"/>
  <c r="J574" i="2"/>
  <c r="F574" i="2"/>
  <c r="E574" i="2"/>
  <c r="G574" i="2" s="1"/>
  <c r="J573" i="2"/>
  <c r="F573" i="2"/>
  <c r="G573" i="2" s="1"/>
  <c r="E573" i="2"/>
  <c r="J572" i="2"/>
  <c r="F572" i="2"/>
  <c r="E572" i="2"/>
  <c r="J571" i="2"/>
  <c r="F571" i="2"/>
  <c r="E571" i="2"/>
  <c r="G571" i="2" s="1"/>
  <c r="J570" i="2"/>
  <c r="F570" i="2"/>
  <c r="E570" i="2"/>
  <c r="G570" i="2" s="1"/>
  <c r="J569" i="2"/>
  <c r="F569" i="2"/>
  <c r="G569" i="2" s="1"/>
  <c r="E569" i="2"/>
  <c r="Q568" i="2"/>
  <c r="J568" i="2"/>
  <c r="F568" i="2"/>
  <c r="G568" i="2" s="1"/>
  <c r="E568" i="2"/>
  <c r="P567" i="2"/>
  <c r="N567" i="2"/>
  <c r="O567" i="2" s="1"/>
  <c r="B17" i="1" s="1"/>
  <c r="M567" i="2"/>
  <c r="Q559" i="2" s="1"/>
  <c r="J567" i="2"/>
  <c r="Q566" i="2"/>
  <c r="R566" i="2" s="1"/>
  <c r="J566" i="2"/>
  <c r="F566" i="2"/>
  <c r="E566" i="2"/>
  <c r="G566" i="2" s="1"/>
  <c r="Q565" i="2"/>
  <c r="R565" i="2" s="1"/>
  <c r="J565" i="2"/>
  <c r="F565" i="2"/>
  <c r="G565" i="2" s="1"/>
  <c r="E565" i="2"/>
  <c r="J564" i="2"/>
  <c r="F564" i="2"/>
  <c r="E564" i="2"/>
  <c r="G564" i="2" s="1"/>
  <c r="Q563" i="2"/>
  <c r="R563" i="2" s="1"/>
  <c r="J563" i="2"/>
  <c r="F563" i="2"/>
  <c r="E563" i="2"/>
  <c r="G563" i="2" s="1"/>
  <c r="Q562" i="2"/>
  <c r="R562" i="2" s="1"/>
  <c r="J562" i="2"/>
  <c r="F562" i="2"/>
  <c r="E562" i="2"/>
  <c r="Q561" i="2"/>
  <c r="R561" i="2" s="1"/>
  <c r="J561" i="2"/>
  <c r="F561" i="2"/>
  <c r="E561" i="2"/>
  <c r="G561" i="2" s="1"/>
  <c r="Q560" i="2"/>
  <c r="R560" i="2" s="1"/>
  <c r="J560" i="2"/>
  <c r="F560" i="2"/>
  <c r="G560" i="2" s="1"/>
  <c r="E560" i="2"/>
  <c r="J559" i="2"/>
  <c r="F559" i="2"/>
  <c r="G559" i="2" s="1"/>
  <c r="E559" i="2"/>
  <c r="Q558" i="2"/>
  <c r="R558" i="2" s="1"/>
  <c r="J558" i="2"/>
  <c r="F558" i="2"/>
  <c r="E558" i="2"/>
  <c r="J557" i="2"/>
  <c r="F557" i="2"/>
  <c r="E557" i="2"/>
  <c r="R556" i="2"/>
  <c r="Q556" i="2"/>
  <c r="J556" i="2"/>
  <c r="F556" i="2"/>
  <c r="E556" i="2"/>
  <c r="G556" i="2" s="1"/>
  <c r="Q555" i="2"/>
  <c r="R555" i="2" s="1"/>
  <c r="J555" i="2"/>
  <c r="F555" i="2"/>
  <c r="E555" i="2"/>
  <c r="Q554" i="2"/>
  <c r="R554" i="2" s="1"/>
  <c r="J554" i="2"/>
  <c r="F554" i="2"/>
  <c r="E554" i="2"/>
  <c r="G554" i="2" s="1"/>
  <c r="Q553" i="2"/>
  <c r="R553" i="2" s="1"/>
  <c r="J553" i="2"/>
  <c r="G553" i="2"/>
  <c r="F553" i="2"/>
  <c r="E553" i="2"/>
  <c r="J552" i="2"/>
  <c r="F552" i="2"/>
  <c r="E552" i="2"/>
  <c r="G552" i="2" s="1"/>
  <c r="Q551" i="2"/>
  <c r="J551" i="2"/>
  <c r="F551" i="2"/>
  <c r="E551" i="2"/>
  <c r="J550" i="2"/>
  <c r="F550" i="2"/>
  <c r="G550" i="2" s="1"/>
  <c r="E550" i="2"/>
  <c r="Q549" i="2"/>
  <c r="J549" i="2"/>
  <c r="F549" i="2"/>
  <c r="E549" i="2"/>
  <c r="Q548" i="2"/>
  <c r="R548" i="2" s="1"/>
  <c r="J548" i="2"/>
  <c r="F548" i="2"/>
  <c r="E548" i="2"/>
  <c r="G548" i="2" s="1"/>
  <c r="Q547" i="2"/>
  <c r="R547" i="2" s="1"/>
  <c r="J547" i="2"/>
  <c r="F547" i="2"/>
  <c r="E547" i="2"/>
  <c r="G547" i="2" s="1"/>
  <c r="Q546" i="2"/>
  <c r="R546" i="2" s="1"/>
  <c r="J546" i="2"/>
  <c r="F546" i="2"/>
  <c r="E546" i="2"/>
  <c r="G546" i="2" s="1"/>
  <c r="Q545" i="2"/>
  <c r="R545" i="2" s="1"/>
  <c r="J545" i="2"/>
  <c r="F545" i="2"/>
  <c r="E545" i="2"/>
  <c r="G545" i="2" s="1"/>
  <c r="Q544" i="2"/>
  <c r="R544" i="2" s="1"/>
  <c r="J544" i="2"/>
  <c r="F544" i="2"/>
  <c r="G544" i="2" s="1"/>
  <c r="E544" i="2"/>
  <c r="J543" i="2"/>
  <c r="F543" i="2"/>
  <c r="E543" i="2"/>
  <c r="Q542" i="2"/>
  <c r="J542" i="2"/>
  <c r="F542" i="2"/>
  <c r="E542" i="2"/>
  <c r="J541" i="2"/>
  <c r="F541" i="2"/>
  <c r="G541" i="2" s="1"/>
  <c r="E541" i="2"/>
  <c r="R540" i="2"/>
  <c r="Q540" i="2"/>
  <c r="J540" i="2"/>
  <c r="F540" i="2"/>
  <c r="E540" i="2"/>
  <c r="G540" i="2" s="1"/>
  <c r="Q539" i="2"/>
  <c r="J539" i="2"/>
  <c r="F539" i="2"/>
  <c r="E539" i="2"/>
  <c r="G539" i="2" s="1"/>
  <c r="Q538" i="2"/>
  <c r="R538" i="2" s="1"/>
  <c r="J538" i="2"/>
  <c r="F538" i="2"/>
  <c r="E538" i="2"/>
  <c r="Q537" i="2"/>
  <c r="J537" i="2"/>
  <c r="F537" i="2"/>
  <c r="E537" i="2"/>
  <c r="Q536" i="2"/>
  <c r="R536" i="2" s="1"/>
  <c r="J536" i="2"/>
  <c r="F536" i="2"/>
  <c r="E536" i="2"/>
  <c r="G536" i="2" s="1"/>
  <c r="Q535" i="2"/>
  <c r="J535" i="2"/>
  <c r="G535" i="2"/>
  <c r="F535" i="2"/>
  <c r="E535" i="2"/>
  <c r="J534" i="2"/>
  <c r="G534" i="2"/>
  <c r="F534" i="2"/>
  <c r="E534" i="2"/>
  <c r="Q533" i="2"/>
  <c r="R533" i="2" s="1"/>
  <c r="J533" i="2"/>
  <c r="G533" i="2"/>
  <c r="F533" i="2"/>
  <c r="E533" i="2"/>
  <c r="R532" i="2"/>
  <c r="Q532" i="2"/>
  <c r="J532" i="2"/>
  <c r="G532" i="2"/>
  <c r="F532" i="2"/>
  <c r="E532" i="2"/>
  <c r="J531" i="2"/>
  <c r="F531" i="2"/>
  <c r="G531" i="2" s="1"/>
  <c r="E531" i="2"/>
  <c r="Q530" i="2"/>
  <c r="J530" i="2"/>
  <c r="F530" i="2"/>
  <c r="G530" i="2" s="1"/>
  <c r="E530" i="2"/>
  <c r="J529" i="2"/>
  <c r="F529" i="2"/>
  <c r="E529" i="2"/>
  <c r="Q528" i="2"/>
  <c r="J528" i="2"/>
  <c r="G528" i="2"/>
  <c r="F528" i="2"/>
  <c r="E528" i="2"/>
  <c r="Q527" i="2"/>
  <c r="J527" i="2"/>
  <c r="F527" i="2"/>
  <c r="E527" i="2"/>
  <c r="Q526" i="2"/>
  <c r="R526" i="2" s="1"/>
  <c r="J526" i="2"/>
  <c r="F526" i="2"/>
  <c r="E526" i="2"/>
  <c r="G526" i="2" s="1"/>
  <c r="Q525" i="2"/>
  <c r="R525" i="2" s="1"/>
  <c r="J525" i="2"/>
  <c r="F525" i="2"/>
  <c r="E525" i="2"/>
  <c r="J524" i="2"/>
  <c r="G524" i="2"/>
  <c r="F524" i="2"/>
  <c r="E524" i="2"/>
  <c r="Q523" i="2"/>
  <c r="J523" i="2"/>
  <c r="F523" i="2"/>
  <c r="E523" i="2"/>
  <c r="J522" i="2"/>
  <c r="F522" i="2"/>
  <c r="E522" i="2"/>
  <c r="Q521" i="2"/>
  <c r="R521" i="2" s="1"/>
  <c r="J521" i="2"/>
  <c r="G521" i="2"/>
  <c r="F521" i="2"/>
  <c r="E521" i="2"/>
  <c r="Q520" i="2"/>
  <c r="J520" i="2"/>
  <c r="F520" i="2"/>
  <c r="E520" i="2"/>
  <c r="G520" i="2" s="1"/>
  <c r="Q519" i="2"/>
  <c r="J519" i="2"/>
  <c r="F519" i="2"/>
  <c r="E519" i="2"/>
  <c r="G519" i="2" s="1"/>
  <c r="Q518" i="2"/>
  <c r="J518" i="2"/>
  <c r="F518" i="2"/>
  <c r="E518" i="2"/>
  <c r="Q517" i="2"/>
  <c r="R517" i="2" s="1"/>
  <c r="J517" i="2"/>
  <c r="F517" i="2"/>
  <c r="E517" i="2"/>
  <c r="G517" i="2" s="1"/>
  <c r="R516" i="2"/>
  <c r="Q516" i="2"/>
  <c r="J516" i="2"/>
  <c r="F516" i="2"/>
  <c r="E516" i="2"/>
  <c r="J515" i="2"/>
  <c r="G515" i="2"/>
  <c r="F515" i="2"/>
  <c r="E515" i="2"/>
  <c r="Q514" i="2"/>
  <c r="R514" i="2" s="1"/>
  <c r="J514" i="2"/>
  <c r="F514" i="2"/>
  <c r="E514" i="2"/>
  <c r="J513" i="2"/>
  <c r="F513" i="2"/>
  <c r="E513" i="2"/>
  <c r="Q512" i="2"/>
  <c r="J512" i="2"/>
  <c r="G512" i="2"/>
  <c r="F512" i="2"/>
  <c r="E512" i="2"/>
  <c r="Q511" i="2"/>
  <c r="J511" i="2"/>
  <c r="F511" i="2"/>
  <c r="E511" i="2"/>
  <c r="G511" i="2" s="1"/>
  <c r="Q510" i="2"/>
  <c r="R510" i="2" s="1"/>
  <c r="J510" i="2"/>
  <c r="F510" i="2"/>
  <c r="E510" i="2"/>
  <c r="G510" i="2" s="1"/>
  <c r="Q509" i="2"/>
  <c r="J509" i="2"/>
  <c r="F509" i="2"/>
  <c r="E509" i="2"/>
  <c r="G509" i="2" s="1"/>
  <c r="J508" i="2"/>
  <c r="F508" i="2"/>
  <c r="E508" i="2"/>
  <c r="Q507" i="2"/>
  <c r="J507" i="2"/>
  <c r="F507" i="2"/>
  <c r="E507" i="2"/>
  <c r="J506" i="2"/>
  <c r="F506" i="2"/>
  <c r="G506" i="2" s="1"/>
  <c r="E506" i="2"/>
  <c r="Q505" i="2"/>
  <c r="J505" i="2"/>
  <c r="G505" i="2"/>
  <c r="F505" i="2"/>
  <c r="E505" i="2"/>
  <c r="J504" i="2"/>
  <c r="F504" i="2"/>
  <c r="E504" i="2"/>
  <c r="Q503" i="2"/>
  <c r="J503" i="2"/>
  <c r="G503" i="2"/>
  <c r="F503" i="2"/>
  <c r="E503" i="2"/>
  <c r="Q502" i="2"/>
  <c r="J502" i="2"/>
  <c r="F502" i="2"/>
  <c r="E502" i="2"/>
  <c r="Q501" i="2"/>
  <c r="R501" i="2" s="1"/>
  <c r="J501" i="2"/>
  <c r="F501" i="2"/>
  <c r="E501" i="2"/>
  <c r="Q500" i="2"/>
  <c r="J500" i="2"/>
  <c r="G500" i="2"/>
  <c r="F500" i="2"/>
  <c r="E500" i="2"/>
  <c r="Q499" i="2"/>
  <c r="J499" i="2"/>
  <c r="F499" i="2"/>
  <c r="E499" i="2"/>
  <c r="G499" i="2" s="1"/>
  <c r="Q498" i="2"/>
  <c r="R498" i="2" s="1"/>
  <c r="J498" i="2"/>
  <c r="F498" i="2"/>
  <c r="E498" i="2"/>
  <c r="Q497" i="2"/>
  <c r="R497" i="2" s="1"/>
  <c r="J497" i="2"/>
  <c r="F497" i="2"/>
  <c r="E497" i="2"/>
  <c r="G497" i="2" s="1"/>
  <c r="Q496" i="2"/>
  <c r="R496" i="2" s="1"/>
  <c r="J496" i="2"/>
  <c r="F496" i="2"/>
  <c r="E496" i="2"/>
  <c r="Q495" i="2"/>
  <c r="J495" i="2"/>
  <c r="G495" i="2"/>
  <c r="F495" i="2"/>
  <c r="E495" i="2"/>
  <c r="J494" i="2"/>
  <c r="F494" i="2"/>
  <c r="E494" i="2"/>
  <c r="Q493" i="2"/>
  <c r="J493" i="2"/>
  <c r="F493" i="2"/>
  <c r="E493" i="2"/>
  <c r="Q492" i="2"/>
  <c r="R492" i="2" s="1"/>
  <c r="J492" i="2"/>
  <c r="F492" i="2"/>
  <c r="E492" i="2"/>
  <c r="Q491" i="2"/>
  <c r="R491" i="2" s="1"/>
  <c r="J491" i="2"/>
  <c r="F491" i="2"/>
  <c r="E491" i="2"/>
  <c r="G491" i="2" s="1"/>
  <c r="Q490" i="2"/>
  <c r="R490" i="2" s="1"/>
  <c r="J490" i="2"/>
  <c r="F490" i="2"/>
  <c r="E490" i="2"/>
  <c r="Q489" i="2"/>
  <c r="R489" i="2" s="1"/>
  <c r="J489" i="2"/>
  <c r="F489" i="2"/>
  <c r="E489" i="2"/>
  <c r="G489" i="2" s="1"/>
  <c r="Q488" i="2"/>
  <c r="J488" i="2"/>
  <c r="F488" i="2"/>
  <c r="E488" i="2"/>
  <c r="J487" i="2"/>
  <c r="F487" i="2"/>
  <c r="E487" i="2"/>
  <c r="Q486" i="2"/>
  <c r="J486" i="2"/>
  <c r="G486" i="2"/>
  <c r="F486" i="2"/>
  <c r="E486" i="2"/>
  <c r="J485" i="2"/>
  <c r="F485" i="2"/>
  <c r="E485" i="2"/>
  <c r="Q484" i="2"/>
  <c r="R484" i="2" s="1"/>
  <c r="J484" i="2"/>
  <c r="F484" i="2"/>
  <c r="E484" i="2"/>
  <c r="G484" i="2" s="1"/>
  <c r="Q483" i="2"/>
  <c r="J483" i="2"/>
  <c r="F483" i="2"/>
  <c r="E483" i="2"/>
  <c r="G483" i="2" s="1"/>
  <c r="Q482" i="2"/>
  <c r="R482" i="2" s="1"/>
  <c r="J482" i="2"/>
  <c r="F482" i="2"/>
  <c r="E482" i="2"/>
  <c r="G482" i="2" s="1"/>
  <c r="Q481" i="2"/>
  <c r="R481" i="2" s="1"/>
  <c r="J481" i="2"/>
  <c r="F481" i="2"/>
  <c r="E481" i="2"/>
  <c r="G481" i="2" s="1"/>
  <c r="Q480" i="2"/>
  <c r="R480" i="2" s="1"/>
  <c r="J480" i="2"/>
  <c r="F480" i="2"/>
  <c r="E480" i="2"/>
  <c r="Q479" i="2"/>
  <c r="J479" i="2"/>
  <c r="F479" i="2"/>
  <c r="E479" i="2"/>
  <c r="J478" i="2"/>
  <c r="F478" i="2"/>
  <c r="E478" i="2"/>
  <c r="Q477" i="2"/>
  <c r="J477" i="2"/>
  <c r="G477" i="2"/>
  <c r="F477" i="2"/>
  <c r="E477" i="2"/>
  <c r="J476" i="2"/>
  <c r="F476" i="2"/>
  <c r="E476" i="2"/>
  <c r="Q475" i="2"/>
  <c r="J475" i="2"/>
  <c r="F475" i="2"/>
  <c r="E475" i="2"/>
  <c r="J474" i="2"/>
  <c r="G474" i="2"/>
  <c r="F474" i="2"/>
  <c r="E474" i="2"/>
  <c r="Q473" i="2"/>
  <c r="R473" i="2" s="1"/>
  <c r="J473" i="2"/>
  <c r="F473" i="2"/>
  <c r="E473" i="2"/>
  <c r="G473" i="2" s="1"/>
  <c r="Q472" i="2"/>
  <c r="J472" i="2"/>
  <c r="F472" i="2"/>
  <c r="E472" i="2"/>
  <c r="Q471" i="2"/>
  <c r="J471" i="2"/>
  <c r="F471" i="2"/>
  <c r="E471" i="2"/>
  <c r="Q470" i="2"/>
  <c r="R470" i="2" s="1"/>
  <c r="J470" i="2"/>
  <c r="F470" i="2"/>
  <c r="E470" i="2"/>
  <c r="Q469" i="2"/>
  <c r="R469" i="2" s="1"/>
  <c r="J469" i="2"/>
  <c r="F469" i="2"/>
  <c r="E469" i="2"/>
  <c r="Q468" i="2"/>
  <c r="J468" i="2"/>
  <c r="F468" i="2"/>
  <c r="E468" i="2"/>
  <c r="J467" i="2"/>
  <c r="F467" i="2"/>
  <c r="E467" i="2"/>
  <c r="Q466" i="2"/>
  <c r="J466" i="2"/>
  <c r="G466" i="2"/>
  <c r="F466" i="2"/>
  <c r="E466" i="2"/>
  <c r="J465" i="2"/>
  <c r="F465" i="2"/>
  <c r="E465" i="2"/>
  <c r="P464" i="2"/>
  <c r="O464" i="2"/>
  <c r="B16" i="1" s="1"/>
  <c r="N464" i="2"/>
  <c r="M464" i="2"/>
  <c r="Q460" i="2" s="1"/>
  <c r="Q463" i="2"/>
  <c r="J463" i="2"/>
  <c r="J464" i="2" s="1"/>
  <c r="G463" i="2"/>
  <c r="F463" i="2"/>
  <c r="E463" i="2"/>
  <c r="J462" i="2"/>
  <c r="F462" i="2"/>
  <c r="E462" i="2"/>
  <c r="J461" i="2"/>
  <c r="F461" i="2"/>
  <c r="E461" i="2"/>
  <c r="J460" i="2"/>
  <c r="F460" i="2"/>
  <c r="E460" i="2"/>
  <c r="G460" i="2" s="1"/>
  <c r="Q459" i="2"/>
  <c r="R459" i="2" s="1"/>
  <c r="J459" i="2"/>
  <c r="F459" i="2"/>
  <c r="E459" i="2"/>
  <c r="J458" i="2"/>
  <c r="F458" i="2"/>
  <c r="G458" i="2" s="1"/>
  <c r="E458" i="2"/>
  <c r="J457" i="2"/>
  <c r="F457" i="2"/>
  <c r="E457" i="2"/>
  <c r="J456" i="2"/>
  <c r="F456" i="2"/>
  <c r="E456" i="2"/>
  <c r="Q455" i="2"/>
  <c r="R455" i="2" s="1"/>
  <c r="J455" i="2"/>
  <c r="G455" i="2"/>
  <c r="F455" i="2"/>
  <c r="E455" i="2"/>
  <c r="J454" i="2"/>
  <c r="F454" i="2"/>
  <c r="E454" i="2"/>
  <c r="J453" i="2"/>
  <c r="F453" i="2"/>
  <c r="E453" i="2"/>
  <c r="J452" i="2"/>
  <c r="F452" i="2"/>
  <c r="E452" i="2"/>
  <c r="G452" i="2" s="1"/>
  <c r="Q451" i="2"/>
  <c r="R451" i="2" s="1"/>
  <c r="J451" i="2"/>
  <c r="G451" i="2"/>
  <c r="F451" i="2"/>
  <c r="E451" i="2"/>
  <c r="J450" i="2"/>
  <c r="F450" i="2"/>
  <c r="E450" i="2"/>
  <c r="J449" i="2"/>
  <c r="F449" i="2"/>
  <c r="E449" i="2"/>
  <c r="J448" i="2"/>
  <c r="F448" i="2"/>
  <c r="E448" i="2"/>
  <c r="Q447" i="2"/>
  <c r="J447" i="2"/>
  <c r="F447" i="2"/>
  <c r="E447" i="2"/>
  <c r="G447" i="2" s="1"/>
  <c r="J446" i="2"/>
  <c r="F446" i="2"/>
  <c r="E446" i="2"/>
  <c r="J445" i="2"/>
  <c r="F445" i="2"/>
  <c r="E445" i="2"/>
  <c r="J444" i="2"/>
  <c r="F444" i="2"/>
  <c r="E444" i="2"/>
  <c r="Q443" i="2"/>
  <c r="R443" i="2" s="1"/>
  <c r="J443" i="2"/>
  <c r="F443" i="2"/>
  <c r="E443" i="2"/>
  <c r="J442" i="2"/>
  <c r="F442" i="2"/>
  <c r="E442" i="2"/>
  <c r="J441" i="2"/>
  <c r="F441" i="2"/>
  <c r="E441" i="2"/>
  <c r="J440" i="2"/>
  <c r="F440" i="2"/>
  <c r="E440" i="2"/>
  <c r="Q439" i="2"/>
  <c r="J439" i="2"/>
  <c r="G439" i="2"/>
  <c r="F439" i="2"/>
  <c r="E439" i="2"/>
  <c r="J438" i="2"/>
  <c r="F438" i="2"/>
  <c r="E438" i="2"/>
  <c r="J437" i="2"/>
  <c r="F437" i="2"/>
  <c r="E437" i="2"/>
  <c r="J436" i="2"/>
  <c r="F436" i="2"/>
  <c r="E436" i="2"/>
  <c r="G436" i="2" s="1"/>
  <c r="Q435" i="2"/>
  <c r="R435" i="2" s="1"/>
  <c r="J435" i="2"/>
  <c r="F435" i="2"/>
  <c r="G435" i="2" s="1"/>
  <c r="E435" i="2"/>
  <c r="J434" i="2"/>
  <c r="F434" i="2"/>
  <c r="E434" i="2"/>
  <c r="J433" i="2"/>
  <c r="F433" i="2"/>
  <c r="E433" i="2"/>
  <c r="J432" i="2"/>
  <c r="F432" i="2"/>
  <c r="E432" i="2"/>
  <c r="Q431" i="2"/>
  <c r="J431" i="2"/>
  <c r="F431" i="2"/>
  <c r="E431" i="2"/>
  <c r="G431" i="2" s="1"/>
  <c r="J430" i="2"/>
  <c r="F430" i="2"/>
  <c r="E430" i="2"/>
  <c r="J429" i="2"/>
  <c r="F429" i="2"/>
  <c r="E429" i="2"/>
  <c r="J428" i="2"/>
  <c r="F428" i="2"/>
  <c r="E428" i="2"/>
  <c r="G428" i="2" s="1"/>
  <c r="J427" i="2"/>
  <c r="F427" i="2"/>
  <c r="E427" i="2"/>
  <c r="J426" i="2"/>
  <c r="F426" i="2"/>
  <c r="G426" i="2" s="1"/>
  <c r="E426" i="2"/>
  <c r="J425" i="2"/>
  <c r="F425" i="2"/>
  <c r="G425" i="2" s="1"/>
  <c r="E425" i="2"/>
  <c r="J424" i="2"/>
  <c r="F424" i="2"/>
  <c r="E424" i="2"/>
  <c r="G424" i="2" s="1"/>
  <c r="J423" i="2"/>
  <c r="F423" i="2"/>
  <c r="E423" i="2"/>
  <c r="G423" i="2" s="1"/>
  <c r="J422" i="2"/>
  <c r="F422" i="2"/>
  <c r="G422" i="2" s="1"/>
  <c r="E422" i="2"/>
  <c r="J421" i="2"/>
  <c r="F421" i="2"/>
  <c r="G421" i="2" s="1"/>
  <c r="E421" i="2"/>
  <c r="J420" i="2"/>
  <c r="F420" i="2"/>
  <c r="E420" i="2"/>
  <c r="G420" i="2" s="1"/>
  <c r="J419" i="2"/>
  <c r="F419" i="2"/>
  <c r="E419" i="2"/>
  <c r="J418" i="2"/>
  <c r="F418" i="2"/>
  <c r="G418" i="2" s="1"/>
  <c r="E418" i="2"/>
  <c r="J417" i="2"/>
  <c r="F417" i="2"/>
  <c r="G417" i="2" s="1"/>
  <c r="E417" i="2"/>
  <c r="J416" i="2"/>
  <c r="F416" i="2"/>
  <c r="E416" i="2"/>
  <c r="G416" i="2" s="1"/>
  <c r="J415" i="2"/>
  <c r="F415" i="2"/>
  <c r="E415" i="2"/>
  <c r="G415" i="2" s="1"/>
  <c r="J414" i="2"/>
  <c r="F414" i="2"/>
  <c r="G414" i="2" s="1"/>
  <c r="E414" i="2"/>
  <c r="J413" i="2"/>
  <c r="F413" i="2"/>
  <c r="G413" i="2" s="1"/>
  <c r="E413" i="2"/>
  <c r="J412" i="2"/>
  <c r="F412" i="2"/>
  <c r="E412" i="2"/>
  <c r="G412" i="2" s="1"/>
  <c r="J411" i="2"/>
  <c r="F411" i="2"/>
  <c r="E411" i="2"/>
  <c r="J410" i="2"/>
  <c r="F410" i="2"/>
  <c r="G410" i="2" s="1"/>
  <c r="E410" i="2"/>
  <c r="J409" i="2"/>
  <c r="F409" i="2"/>
  <c r="G409" i="2" s="1"/>
  <c r="E409" i="2"/>
  <c r="J408" i="2"/>
  <c r="F408" i="2"/>
  <c r="E408" i="2"/>
  <c r="G408" i="2" s="1"/>
  <c r="J407" i="2"/>
  <c r="F407" i="2"/>
  <c r="E407" i="2"/>
  <c r="G407" i="2" s="1"/>
  <c r="J406" i="2"/>
  <c r="F406" i="2"/>
  <c r="G406" i="2" s="1"/>
  <c r="E406" i="2"/>
  <c r="J405" i="2"/>
  <c r="F405" i="2"/>
  <c r="G405" i="2" s="1"/>
  <c r="E405" i="2"/>
  <c r="J404" i="2"/>
  <c r="F404" i="2"/>
  <c r="E404" i="2"/>
  <c r="G404" i="2" s="1"/>
  <c r="J403" i="2"/>
  <c r="F403" i="2"/>
  <c r="E403" i="2"/>
  <c r="J402" i="2"/>
  <c r="F402" i="2"/>
  <c r="G402" i="2" s="1"/>
  <c r="E402" i="2"/>
  <c r="J401" i="2"/>
  <c r="F401" i="2"/>
  <c r="G401" i="2" s="1"/>
  <c r="E401" i="2"/>
  <c r="J400" i="2"/>
  <c r="F400" i="2"/>
  <c r="E400" i="2"/>
  <c r="G400" i="2" s="1"/>
  <c r="J399" i="2"/>
  <c r="F399" i="2"/>
  <c r="E399" i="2"/>
  <c r="G399" i="2" s="1"/>
  <c r="J398" i="2"/>
  <c r="F398" i="2"/>
  <c r="G398" i="2" s="1"/>
  <c r="E398" i="2"/>
  <c r="J397" i="2"/>
  <c r="F397" i="2"/>
  <c r="G397" i="2" s="1"/>
  <c r="E397" i="2"/>
  <c r="J396" i="2"/>
  <c r="F396" i="2"/>
  <c r="E396" i="2"/>
  <c r="G396" i="2" s="1"/>
  <c r="J395" i="2"/>
  <c r="F395" i="2"/>
  <c r="E395" i="2"/>
  <c r="Q394" i="2"/>
  <c r="J394" i="2"/>
  <c r="F394" i="2"/>
  <c r="E394" i="2"/>
  <c r="J393" i="2"/>
  <c r="F393" i="2"/>
  <c r="G393" i="2" s="1"/>
  <c r="E393" i="2"/>
  <c r="J392" i="2"/>
  <c r="F392" i="2"/>
  <c r="E392" i="2"/>
  <c r="J391" i="2"/>
  <c r="F391" i="2"/>
  <c r="E391" i="2"/>
  <c r="Q390" i="2"/>
  <c r="J390" i="2"/>
  <c r="F390" i="2"/>
  <c r="E390" i="2"/>
  <c r="J389" i="2"/>
  <c r="F389" i="2"/>
  <c r="E389" i="2"/>
  <c r="J388" i="2"/>
  <c r="F388" i="2"/>
  <c r="E388" i="2"/>
  <c r="J387" i="2"/>
  <c r="F387" i="2"/>
  <c r="E387" i="2"/>
  <c r="Q386" i="2"/>
  <c r="J386" i="2"/>
  <c r="R386" i="2" s="1"/>
  <c r="F386" i="2"/>
  <c r="G386" i="2" s="1"/>
  <c r="E386" i="2"/>
  <c r="J385" i="2"/>
  <c r="F385" i="2"/>
  <c r="E385" i="2"/>
  <c r="J384" i="2"/>
  <c r="F384" i="2"/>
  <c r="E384" i="2"/>
  <c r="G384" i="2" s="1"/>
  <c r="R383" i="2"/>
  <c r="Q383" i="2"/>
  <c r="J383" i="2"/>
  <c r="F383" i="2"/>
  <c r="E383" i="2"/>
  <c r="Q382" i="2"/>
  <c r="J382" i="2"/>
  <c r="F382" i="2"/>
  <c r="E382" i="2"/>
  <c r="J381" i="2"/>
  <c r="F381" i="2"/>
  <c r="G381" i="2" s="1"/>
  <c r="E381" i="2"/>
  <c r="J380" i="2"/>
  <c r="F380" i="2"/>
  <c r="E380" i="2"/>
  <c r="P379" i="2"/>
  <c r="M379" i="2"/>
  <c r="J378" i="2"/>
  <c r="J379" i="2" s="1"/>
  <c r="F378" i="2"/>
  <c r="G378" i="2" s="1"/>
  <c r="E378" i="2"/>
  <c r="J377" i="2"/>
  <c r="F377" i="2"/>
  <c r="G377" i="2" s="1"/>
  <c r="E377" i="2"/>
  <c r="J376" i="2"/>
  <c r="F376" i="2"/>
  <c r="E376" i="2"/>
  <c r="J375" i="2"/>
  <c r="F375" i="2"/>
  <c r="E375" i="2"/>
  <c r="J374" i="2"/>
  <c r="F374" i="2"/>
  <c r="E374" i="2"/>
  <c r="J373" i="2"/>
  <c r="F373" i="2"/>
  <c r="G373" i="2" s="1"/>
  <c r="E373" i="2"/>
  <c r="J372" i="2"/>
  <c r="F372" i="2"/>
  <c r="E372" i="2"/>
  <c r="J371" i="2"/>
  <c r="F371" i="2"/>
  <c r="E371" i="2"/>
  <c r="G371" i="2" s="1"/>
  <c r="J370" i="2"/>
  <c r="F370" i="2"/>
  <c r="G370" i="2" s="1"/>
  <c r="E370" i="2"/>
  <c r="J369" i="2"/>
  <c r="F369" i="2"/>
  <c r="G369" i="2" s="1"/>
  <c r="E369" i="2"/>
  <c r="J368" i="2"/>
  <c r="F368" i="2"/>
  <c r="E368" i="2"/>
  <c r="J367" i="2"/>
  <c r="F367" i="2"/>
  <c r="E367" i="2"/>
  <c r="J366" i="2"/>
  <c r="F366" i="2"/>
  <c r="E366" i="2"/>
  <c r="J365" i="2"/>
  <c r="F365" i="2"/>
  <c r="G365" i="2" s="1"/>
  <c r="E365" i="2"/>
  <c r="J364" i="2"/>
  <c r="F364" i="2"/>
  <c r="E364" i="2"/>
  <c r="J363" i="2"/>
  <c r="F363" i="2"/>
  <c r="E363" i="2"/>
  <c r="G363" i="2" s="1"/>
  <c r="J362" i="2"/>
  <c r="F362" i="2"/>
  <c r="G362" i="2" s="1"/>
  <c r="E362" i="2"/>
  <c r="J361" i="2"/>
  <c r="F361" i="2"/>
  <c r="G361" i="2" s="1"/>
  <c r="E361" i="2"/>
  <c r="J360" i="2"/>
  <c r="F360" i="2"/>
  <c r="E360" i="2"/>
  <c r="J359" i="2"/>
  <c r="F359" i="2"/>
  <c r="E359" i="2"/>
  <c r="J358" i="2"/>
  <c r="F358" i="2"/>
  <c r="E358" i="2"/>
  <c r="J357" i="2"/>
  <c r="F357" i="2"/>
  <c r="G357" i="2" s="1"/>
  <c r="E357" i="2"/>
  <c r="J356" i="2"/>
  <c r="F356" i="2"/>
  <c r="E356" i="2"/>
  <c r="J355" i="2"/>
  <c r="F355" i="2"/>
  <c r="E355" i="2"/>
  <c r="G355" i="2" s="1"/>
  <c r="J354" i="2"/>
  <c r="F354" i="2"/>
  <c r="G354" i="2" s="1"/>
  <c r="E354" i="2"/>
  <c r="J353" i="2"/>
  <c r="F353" i="2"/>
  <c r="G353" i="2" s="1"/>
  <c r="E353" i="2"/>
  <c r="J352" i="2"/>
  <c r="F352" i="2"/>
  <c r="E352" i="2"/>
  <c r="J351" i="2"/>
  <c r="F351" i="2"/>
  <c r="E351" i="2"/>
  <c r="J350" i="2"/>
  <c r="F350" i="2"/>
  <c r="E350" i="2"/>
  <c r="J349" i="2"/>
  <c r="F349" i="2"/>
  <c r="G349" i="2" s="1"/>
  <c r="E349" i="2"/>
  <c r="J348" i="2"/>
  <c r="F348" i="2"/>
  <c r="E348" i="2"/>
  <c r="J347" i="2"/>
  <c r="F347" i="2"/>
  <c r="E347" i="2"/>
  <c r="G347" i="2" s="1"/>
  <c r="J346" i="2"/>
  <c r="F346" i="2"/>
  <c r="G346" i="2" s="1"/>
  <c r="E346" i="2"/>
  <c r="J345" i="2"/>
  <c r="F345" i="2"/>
  <c r="G345" i="2" s="1"/>
  <c r="E345" i="2"/>
  <c r="J344" i="2"/>
  <c r="F344" i="2"/>
  <c r="E344" i="2"/>
  <c r="J343" i="2"/>
  <c r="F343" i="2"/>
  <c r="E343" i="2"/>
  <c r="J342" i="2"/>
  <c r="F342" i="2"/>
  <c r="E342" i="2"/>
  <c r="J341" i="2"/>
  <c r="F341" i="2"/>
  <c r="G341" i="2" s="1"/>
  <c r="E341" i="2"/>
  <c r="J340" i="2"/>
  <c r="F340" i="2"/>
  <c r="E340" i="2"/>
  <c r="J339" i="2"/>
  <c r="F339" i="2"/>
  <c r="E339" i="2"/>
  <c r="G339" i="2" s="1"/>
  <c r="J338" i="2"/>
  <c r="F338" i="2"/>
  <c r="G338" i="2" s="1"/>
  <c r="E338" i="2"/>
  <c r="J337" i="2"/>
  <c r="F337" i="2"/>
  <c r="G337" i="2" s="1"/>
  <c r="E337" i="2"/>
  <c r="J336" i="2"/>
  <c r="F336" i="2"/>
  <c r="E336" i="2"/>
  <c r="J335" i="2"/>
  <c r="F335" i="2"/>
  <c r="E335" i="2"/>
  <c r="J334" i="2"/>
  <c r="F334" i="2"/>
  <c r="E334" i="2"/>
  <c r="J333" i="2"/>
  <c r="F333" i="2"/>
  <c r="G333" i="2" s="1"/>
  <c r="E333" i="2"/>
  <c r="J332" i="2"/>
  <c r="F332" i="2"/>
  <c r="E332" i="2"/>
  <c r="J331" i="2"/>
  <c r="F331" i="2"/>
  <c r="E331" i="2"/>
  <c r="G331" i="2" s="1"/>
  <c r="J330" i="2"/>
  <c r="F330" i="2"/>
  <c r="G330" i="2" s="1"/>
  <c r="E330" i="2"/>
  <c r="J329" i="2"/>
  <c r="F329" i="2"/>
  <c r="G329" i="2" s="1"/>
  <c r="E329" i="2"/>
  <c r="J328" i="2"/>
  <c r="F328" i="2"/>
  <c r="E328" i="2"/>
  <c r="J327" i="2"/>
  <c r="F327" i="2"/>
  <c r="E327" i="2"/>
  <c r="J326" i="2"/>
  <c r="F326" i="2"/>
  <c r="E326" i="2"/>
  <c r="J325" i="2"/>
  <c r="F325" i="2"/>
  <c r="G325" i="2" s="1"/>
  <c r="E325" i="2"/>
  <c r="J324" i="2"/>
  <c r="F324" i="2"/>
  <c r="E324" i="2"/>
  <c r="J323" i="2"/>
  <c r="F323" i="2"/>
  <c r="E323" i="2"/>
  <c r="G323" i="2" s="1"/>
  <c r="J322" i="2"/>
  <c r="F322" i="2"/>
  <c r="G322" i="2" s="1"/>
  <c r="E322" i="2"/>
  <c r="J321" i="2"/>
  <c r="F321" i="2"/>
  <c r="G321" i="2" s="1"/>
  <c r="E321" i="2"/>
  <c r="J320" i="2"/>
  <c r="F320" i="2"/>
  <c r="E320" i="2"/>
  <c r="J319" i="2"/>
  <c r="F319" i="2"/>
  <c r="E319" i="2"/>
  <c r="J318" i="2"/>
  <c r="F318" i="2"/>
  <c r="E318" i="2"/>
  <c r="J317" i="2"/>
  <c r="F317" i="2"/>
  <c r="G317" i="2" s="1"/>
  <c r="E317" i="2"/>
  <c r="J316" i="2"/>
  <c r="F316" i="2"/>
  <c r="E316" i="2"/>
  <c r="J315" i="2"/>
  <c r="F315" i="2"/>
  <c r="E315" i="2"/>
  <c r="G315" i="2" s="1"/>
  <c r="J314" i="2"/>
  <c r="F314" i="2"/>
  <c r="G314" i="2" s="1"/>
  <c r="E314" i="2"/>
  <c r="J313" i="2"/>
  <c r="F313" i="2"/>
  <c r="G313" i="2" s="1"/>
  <c r="E313" i="2"/>
  <c r="J312" i="2"/>
  <c r="F312" i="2"/>
  <c r="E312" i="2"/>
  <c r="J311" i="2"/>
  <c r="F311" i="2"/>
  <c r="E311" i="2"/>
  <c r="J310" i="2"/>
  <c r="F310" i="2"/>
  <c r="E310" i="2"/>
  <c r="J309" i="2"/>
  <c r="F309" i="2"/>
  <c r="G309" i="2" s="1"/>
  <c r="E309" i="2"/>
  <c r="J308" i="2"/>
  <c r="F308" i="2"/>
  <c r="E308" i="2"/>
  <c r="J307" i="2"/>
  <c r="F307" i="2"/>
  <c r="E307" i="2"/>
  <c r="G307" i="2" s="1"/>
  <c r="J306" i="2"/>
  <c r="F306" i="2"/>
  <c r="G306" i="2" s="1"/>
  <c r="E306" i="2"/>
  <c r="J305" i="2"/>
  <c r="F305" i="2"/>
  <c r="G305" i="2" s="1"/>
  <c r="E305" i="2"/>
  <c r="J304" i="2"/>
  <c r="F304" i="2"/>
  <c r="E304" i="2"/>
  <c r="J303" i="2"/>
  <c r="F303" i="2"/>
  <c r="E303" i="2"/>
  <c r="P302" i="2"/>
  <c r="N302" i="2"/>
  <c r="M302" i="2"/>
  <c r="Q301" i="2" s="1"/>
  <c r="R301" i="2" s="1"/>
  <c r="J302" i="2"/>
  <c r="J301" i="2"/>
  <c r="F301" i="2"/>
  <c r="E301" i="2"/>
  <c r="J300" i="2"/>
  <c r="F300" i="2"/>
  <c r="E300" i="2"/>
  <c r="G300" i="2" s="1"/>
  <c r="J299" i="2"/>
  <c r="F299" i="2"/>
  <c r="G299" i="2" s="1"/>
  <c r="E299" i="2"/>
  <c r="J298" i="2"/>
  <c r="F298" i="2"/>
  <c r="E298" i="2"/>
  <c r="J297" i="2"/>
  <c r="F297" i="2"/>
  <c r="E297" i="2"/>
  <c r="G297" i="2" s="1"/>
  <c r="J296" i="2"/>
  <c r="F296" i="2"/>
  <c r="E296" i="2"/>
  <c r="Q295" i="2"/>
  <c r="R295" i="2" s="1"/>
  <c r="J295" i="2"/>
  <c r="F295" i="2"/>
  <c r="E295" i="2"/>
  <c r="G295" i="2" s="1"/>
  <c r="J294" i="2"/>
  <c r="F294" i="2"/>
  <c r="E294" i="2"/>
  <c r="G294" i="2" s="1"/>
  <c r="Q293" i="2"/>
  <c r="R293" i="2" s="1"/>
  <c r="J293" i="2"/>
  <c r="F293" i="2"/>
  <c r="G293" i="2" s="1"/>
  <c r="E293" i="2"/>
  <c r="J292" i="2"/>
  <c r="F292" i="2"/>
  <c r="E292" i="2"/>
  <c r="G292" i="2" s="1"/>
  <c r="J291" i="2"/>
  <c r="F291" i="2"/>
  <c r="G291" i="2" s="1"/>
  <c r="E291" i="2"/>
  <c r="J290" i="2"/>
  <c r="F290" i="2"/>
  <c r="E290" i="2"/>
  <c r="J289" i="2"/>
  <c r="G289" i="2"/>
  <c r="F289" i="2"/>
  <c r="E289" i="2"/>
  <c r="J288" i="2"/>
  <c r="F288" i="2"/>
  <c r="E288" i="2"/>
  <c r="G288" i="2" s="1"/>
  <c r="Q287" i="2"/>
  <c r="R287" i="2" s="1"/>
  <c r="J287" i="2"/>
  <c r="F287" i="2"/>
  <c r="E287" i="2"/>
  <c r="G287" i="2" s="1"/>
  <c r="J286" i="2"/>
  <c r="F286" i="2"/>
  <c r="E286" i="2"/>
  <c r="G286" i="2" s="1"/>
  <c r="Q285" i="2"/>
  <c r="R285" i="2" s="1"/>
  <c r="J285" i="2"/>
  <c r="F285" i="2"/>
  <c r="E285" i="2"/>
  <c r="G285" i="2" s="1"/>
  <c r="J284" i="2"/>
  <c r="F284" i="2"/>
  <c r="E284" i="2"/>
  <c r="J283" i="2"/>
  <c r="G283" i="2"/>
  <c r="F283" i="2"/>
  <c r="E283" i="2"/>
  <c r="J282" i="2"/>
  <c r="F282" i="2"/>
  <c r="E282" i="2"/>
  <c r="J281" i="2"/>
  <c r="G281" i="2"/>
  <c r="F281" i="2"/>
  <c r="E281" i="2"/>
  <c r="J280" i="2"/>
  <c r="F280" i="2"/>
  <c r="E280" i="2"/>
  <c r="J279" i="2"/>
  <c r="F279" i="2"/>
  <c r="E279" i="2"/>
  <c r="G279" i="2" s="1"/>
  <c r="J278" i="2"/>
  <c r="F278" i="2"/>
  <c r="E278" i="2"/>
  <c r="G278" i="2" s="1"/>
  <c r="J277" i="2"/>
  <c r="F277" i="2"/>
  <c r="E277" i="2"/>
  <c r="G277" i="2" s="1"/>
  <c r="J276" i="2"/>
  <c r="F276" i="2"/>
  <c r="E276" i="2"/>
  <c r="J275" i="2"/>
  <c r="G275" i="2"/>
  <c r="F275" i="2"/>
  <c r="E275" i="2"/>
  <c r="J274" i="2"/>
  <c r="F274" i="2"/>
  <c r="E274" i="2"/>
  <c r="J273" i="2"/>
  <c r="G273" i="2"/>
  <c r="F273" i="2"/>
  <c r="E273" i="2"/>
  <c r="J272" i="2"/>
  <c r="F272" i="2"/>
  <c r="E272" i="2"/>
  <c r="G272" i="2" s="1"/>
  <c r="J271" i="2"/>
  <c r="F271" i="2"/>
  <c r="E271" i="2"/>
  <c r="G271" i="2" s="1"/>
  <c r="J270" i="2"/>
  <c r="F270" i="2"/>
  <c r="E270" i="2"/>
  <c r="J269" i="2"/>
  <c r="F269" i="2"/>
  <c r="E269" i="2"/>
  <c r="G269" i="2" s="1"/>
  <c r="J268" i="2"/>
  <c r="F268" i="2"/>
  <c r="E268" i="2"/>
  <c r="J267" i="2"/>
  <c r="F267" i="2"/>
  <c r="G267" i="2" s="1"/>
  <c r="E267" i="2"/>
  <c r="J266" i="2"/>
  <c r="F266" i="2"/>
  <c r="E266" i="2"/>
  <c r="J265" i="2"/>
  <c r="G265" i="2"/>
  <c r="F265" i="2"/>
  <c r="E265" i="2"/>
  <c r="J264" i="2"/>
  <c r="F264" i="2"/>
  <c r="E264" i="2"/>
  <c r="J263" i="2"/>
  <c r="F263" i="2"/>
  <c r="E263" i="2"/>
  <c r="J262" i="2"/>
  <c r="F262" i="2"/>
  <c r="E262" i="2"/>
  <c r="G262" i="2" s="1"/>
  <c r="J261" i="2"/>
  <c r="G261" i="2"/>
  <c r="F261" i="2"/>
  <c r="E261" i="2"/>
  <c r="J260" i="2"/>
  <c r="F260" i="2"/>
  <c r="E260" i="2"/>
  <c r="J259" i="2"/>
  <c r="F259" i="2"/>
  <c r="G259" i="2" s="1"/>
  <c r="E259" i="2"/>
  <c r="J258" i="2"/>
  <c r="F258" i="2"/>
  <c r="E258" i="2"/>
  <c r="J257" i="2"/>
  <c r="G257" i="2"/>
  <c r="F257" i="2"/>
  <c r="E257" i="2"/>
  <c r="J256" i="2"/>
  <c r="F256" i="2"/>
  <c r="E256" i="2"/>
  <c r="G256" i="2" s="1"/>
  <c r="J255" i="2"/>
  <c r="F255" i="2"/>
  <c r="E255" i="2"/>
  <c r="G255" i="2" s="1"/>
  <c r="J254" i="2"/>
  <c r="F254" i="2"/>
  <c r="E254" i="2"/>
  <c r="J253" i="2"/>
  <c r="F253" i="2"/>
  <c r="E253" i="2"/>
  <c r="J252" i="2"/>
  <c r="F252" i="2"/>
  <c r="E252" i="2"/>
  <c r="J251" i="2"/>
  <c r="F251" i="2"/>
  <c r="G251" i="2" s="1"/>
  <c r="E251" i="2"/>
  <c r="J250" i="2"/>
  <c r="F250" i="2"/>
  <c r="E250" i="2"/>
  <c r="J249" i="2"/>
  <c r="F249" i="2"/>
  <c r="E249" i="2"/>
  <c r="G249" i="2" s="1"/>
  <c r="J248" i="2"/>
  <c r="F248" i="2"/>
  <c r="E248" i="2"/>
  <c r="J247" i="2"/>
  <c r="F247" i="2"/>
  <c r="E247" i="2"/>
  <c r="G247" i="2" s="1"/>
  <c r="J246" i="2"/>
  <c r="F246" i="2"/>
  <c r="E246" i="2"/>
  <c r="J245" i="2"/>
  <c r="F245" i="2"/>
  <c r="E245" i="2"/>
  <c r="G245" i="2" s="1"/>
  <c r="J244" i="2"/>
  <c r="F244" i="2"/>
  <c r="E244" i="2"/>
  <c r="J243" i="2"/>
  <c r="F243" i="2"/>
  <c r="E243" i="2"/>
  <c r="G243" i="2" s="1"/>
  <c r="J242" i="2"/>
  <c r="F242" i="2"/>
  <c r="E242" i="2"/>
  <c r="G242" i="2" s="1"/>
  <c r="J241" i="2"/>
  <c r="F241" i="2"/>
  <c r="E241" i="2"/>
  <c r="J240" i="2"/>
  <c r="F240" i="2"/>
  <c r="E240" i="2"/>
  <c r="G240" i="2" s="1"/>
  <c r="J239" i="2"/>
  <c r="F239" i="2"/>
  <c r="G239" i="2" s="1"/>
  <c r="E239" i="2"/>
  <c r="J238" i="2"/>
  <c r="F238" i="2"/>
  <c r="E238" i="2"/>
  <c r="Q237" i="2"/>
  <c r="R237" i="2" s="1"/>
  <c r="J237" i="2"/>
  <c r="F237" i="2"/>
  <c r="E237" i="2"/>
  <c r="J236" i="2"/>
  <c r="F236" i="2"/>
  <c r="E236" i="2"/>
  <c r="G236" i="2" s="1"/>
  <c r="Q235" i="2"/>
  <c r="R235" i="2" s="1"/>
  <c r="J235" i="2"/>
  <c r="F235" i="2"/>
  <c r="E235" i="2"/>
  <c r="G235" i="2" s="1"/>
  <c r="J234" i="2"/>
  <c r="F234" i="2"/>
  <c r="E234" i="2"/>
  <c r="G234" i="2" s="1"/>
  <c r="J233" i="2"/>
  <c r="F233" i="2"/>
  <c r="E233" i="2"/>
  <c r="G233" i="2" s="1"/>
  <c r="J232" i="2"/>
  <c r="F232" i="2"/>
  <c r="E232" i="2"/>
  <c r="J231" i="2"/>
  <c r="G231" i="2"/>
  <c r="F231" i="2"/>
  <c r="E231" i="2"/>
  <c r="J230" i="2"/>
  <c r="F230" i="2"/>
  <c r="E230" i="2"/>
  <c r="J229" i="2"/>
  <c r="F229" i="2"/>
  <c r="E229" i="2"/>
  <c r="J228" i="2"/>
  <c r="G228" i="2"/>
  <c r="F228" i="2"/>
  <c r="E228" i="2"/>
  <c r="Q227" i="2"/>
  <c r="J227" i="2"/>
  <c r="F227" i="2"/>
  <c r="E227" i="2"/>
  <c r="G227" i="2" s="1"/>
  <c r="J226" i="2"/>
  <c r="F226" i="2"/>
  <c r="E226" i="2"/>
  <c r="J225" i="2"/>
  <c r="F225" i="2"/>
  <c r="E225" i="2"/>
  <c r="J224" i="2"/>
  <c r="F224" i="2"/>
  <c r="E224" i="2"/>
  <c r="J223" i="2"/>
  <c r="F223" i="2"/>
  <c r="G223" i="2" s="1"/>
  <c r="E223" i="2"/>
  <c r="J222" i="2"/>
  <c r="F222" i="2"/>
  <c r="E222" i="2"/>
  <c r="J221" i="2"/>
  <c r="F221" i="2"/>
  <c r="E221" i="2"/>
  <c r="P220" i="2"/>
  <c r="N220" i="2"/>
  <c r="O220" i="2" s="1"/>
  <c r="B13" i="1" s="1"/>
  <c r="M220" i="2"/>
  <c r="Q173" i="2" s="1"/>
  <c r="J219" i="2"/>
  <c r="J220" i="2" s="1"/>
  <c r="F219" i="2"/>
  <c r="E219" i="2"/>
  <c r="J218" i="2"/>
  <c r="F218" i="2"/>
  <c r="E218" i="2"/>
  <c r="G218" i="2" s="1"/>
  <c r="J217" i="2"/>
  <c r="F217" i="2"/>
  <c r="E217" i="2"/>
  <c r="J216" i="2"/>
  <c r="F216" i="2"/>
  <c r="G216" i="2" s="1"/>
  <c r="E216" i="2"/>
  <c r="J215" i="2"/>
  <c r="F215" i="2"/>
  <c r="E215" i="2"/>
  <c r="G215" i="2" s="1"/>
  <c r="J214" i="2"/>
  <c r="F214" i="2"/>
  <c r="E214" i="2"/>
  <c r="J213" i="2"/>
  <c r="F213" i="2"/>
  <c r="E213" i="2"/>
  <c r="J212" i="2"/>
  <c r="F212" i="2"/>
  <c r="G212" i="2" s="1"/>
  <c r="E212" i="2"/>
  <c r="J211" i="2"/>
  <c r="F211" i="2"/>
  <c r="E211" i="2"/>
  <c r="J210" i="2"/>
  <c r="F210" i="2"/>
  <c r="E210" i="2"/>
  <c r="G210" i="2" s="1"/>
  <c r="J209" i="2"/>
  <c r="F209" i="2"/>
  <c r="E209" i="2"/>
  <c r="J208" i="2"/>
  <c r="F208" i="2"/>
  <c r="G208" i="2" s="1"/>
  <c r="E208" i="2"/>
  <c r="J207" i="2"/>
  <c r="F207" i="2"/>
  <c r="E207" i="2"/>
  <c r="G207" i="2" s="1"/>
  <c r="J206" i="2"/>
  <c r="F206" i="2"/>
  <c r="E206" i="2"/>
  <c r="J205" i="2"/>
  <c r="F205" i="2"/>
  <c r="E205" i="2"/>
  <c r="J204" i="2"/>
  <c r="F204" i="2"/>
  <c r="G204" i="2" s="1"/>
  <c r="E204" i="2"/>
  <c r="J203" i="2"/>
  <c r="F203" i="2"/>
  <c r="E203" i="2"/>
  <c r="J202" i="2"/>
  <c r="F202" i="2"/>
  <c r="E202" i="2"/>
  <c r="G202" i="2" s="1"/>
  <c r="J201" i="2"/>
  <c r="F201" i="2"/>
  <c r="E201" i="2"/>
  <c r="J200" i="2"/>
  <c r="F200" i="2"/>
  <c r="G200" i="2" s="1"/>
  <c r="E200" i="2"/>
  <c r="J199" i="2"/>
  <c r="F199" i="2"/>
  <c r="E199" i="2"/>
  <c r="G199" i="2" s="1"/>
  <c r="J198" i="2"/>
  <c r="F198" i="2"/>
  <c r="E198" i="2"/>
  <c r="J197" i="2"/>
  <c r="F197" i="2"/>
  <c r="E197" i="2"/>
  <c r="J196" i="2"/>
  <c r="F196" i="2"/>
  <c r="G196" i="2" s="1"/>
  <c r="E196" i="2"/>
  <c r="J195" i="2"/>
  <c r="F195" i="2"/>
  <c r="E195" i="2"/>
  <c r="J194" i="2"/>
  <c r="F194" i="2"/>
  <c r="E194" i="2"/>
  <c r="G194" i="2" s="1"/>
  <c r="J193" i="2"/>
  <c r="F193" i="2"/>
  <c r="E193" i="2"/>
  <c r="J192" i="2"/>
  <c r="F192" i="2"/>
  <c r="G192" i="2" s="1"/>
  <c r="E192" i="2"/>
  <c r="J191" i="2"/>
  <c r="F191" i="2"/>
  <c r="E191" i="2"/>
  <c r="G191" i="2" s="1"/>
  <c r="J190" i="2"/>
  <c r="F190" i="2"/>
  <c r="E190" i="2"/>
  <c r="J189" i="2"/>
  <c r="F189" i="2"/>
  <c r="E189" i="2"/>
  <c r="J188" i="2"/>
  <c r="F188" i="2"/>
  <c r="G188" i="2" s="1"/>
  <c r="E188" i="2"/>
  <c r="J187" i="2"/>
  <c r="F187" i="2"/>
  <c r="E187" i="2"/>
  <c r="J186" i="2"/>
  <c r="F186" i="2"/>
  <c r="E186" i="2"/>
  <c r="G186" i="2" s="1"/>
  <c r="J185" i="2"/>
  <c r="F185" i="2"/>
  <c r="E185" i="2"/>
  <c r="J184" i="2"/>
  <c r="F184" i="2"/>
  <c r="G184" i="2" s="1"/>
  <c r="E184" i="2"/>
  <c r="J183" i="2"/>
  <c r="F183" i="2"/>
  <c r="E183" i="2"/>
  <c r="G183" i="2" s="1"/>
  <c r="J182" i="2"/>
  <c r="F182" i="2"/>
  <c r="E182" i="2"/>
  <c r="J181" i="2"/>
  <c r="F181" i="2"/>
  <c r="E181" i="2"/>
  <c r="J180" i="2"/>
  <c r="F180" i="2"/>
  <c r="G180" i="2" s="1"/>
  <c r="E180" i="2"/>
  <c r="J179" i="2"/>
  <c r="F179" i="2"/>
  <c r="E179" i="2"/>
  <c r="J178" i="2"/>
  <c r="F178" i="2"/>
  <c r="E178" i="2"/>
  <c r="G178" i="2" s="1"/>
  <c r="J177" i="2"/>
  <c r="F177" i="2"/>
  <c r="E177" i="2"/>
  <c r="J176" i="2"/>
  <c r="F176" i="2"/>
  <c r="G176" i="2" s="1"/>
  <c r="E176" i="2"/>
  <c r="J175" i="2"/>
  <c r="F175" i="2"/>
  <c r="E175" i="2"/>
  <c r="G175" i="2" s="1"/>
  <c r="J174" i="2"/>
  <c r="F174" i="2"/>
  <c r="E174" i="2"/>
  <c r="J173" i="2"/>
  <c r="F173" i="2"/>
  <c r="E173" i="2"/>
  <c r="J172" i="2"/>
  <c r="G172" i="2"/>
  <c r="F172" i="2"/>
  <c r="E172" i="2"/>
  <c r="J171" i="2"/>
  <c r="F171" i="2"/>
  <c r="E171" i="2"/>
  <c r="J170" i="2"/>
  <c r="F170" i="2"/>
  <c r="E170" i="2"/>
  <c r="G170" i="2" s="1"/>
  <c r="Q169" i="2"/>
  <c r="J169" i="2"/>
  <c r="F169" i="2"/>
  <c r="G169" i="2" s="1"/>
  <c r="E169" i="2"/>
  <c r="J168" i="2"/>
  <c r="F168" i="2"/>
  <c r="E168" i="2"/>
  <c r="J167" i="2"/>
  <c r="F167" i="2"/>
  <c r="E167" i="2"/>
  <c r="G167" i="2" s="1"/>
  <c r="J166" i="2"/>
  <c r="F166" i="2"/>
  <c r="E166" i="2"/>
  <c r="J165" i="2"/>
  <c r="F165" i="2"/>
  <c r="G165" i="2" s="1"/>
  <c r="E165" i="2"/>
  <c r="J164" i="2"/>
  <c r="G164" i="2"/>
  <c r="F164" i="2"/>
  <c r="E164" i="2"/>
  <c r="J163" i="2"/>
  <c r="F163" i="2"/>
  <c r="E163" i="2"/>
  <c r="J162" i="2"/>
  <c r="F162" i="2"/>
  <c r="E162" i="2"/>
  <c r="Q161" i="2"/>
  <c r="R161" i="2" s="1"/>
  <c r="J161" i="2"/>
  <c r="F161" i="2"/>
  <c r="E161" i="2"/>
  <c r="J160" i="2"/>
  <c r="F160" i="2"/>
  <c r="E160" i="2"/>
  <c r="G160" i="2" s="1"/>
  <c r="J159" i="2"/>
  <c r="F159" i="2"/>
  <c r="E159" i="2"/>
  <c r="G159" i="2" s="1"/>
  <c r="J158" i="2"/>
  <c r="F158" i="2"/>
  <c r="E158" i="2"/>
  <c r="J157" i="2"/>
  <c r="F157" i="2"/>
  <c r="G157" i="2" s="1"/>
  <c r="E157" i="2"/>
  <c r="J156" i="2"/>
  <c r="F156" i="2"/>
  <c r="E156" i="2"/>
  <c r="G156" i="2" s="1"/>
  <c r="J155" i="2"/>
  <c r="F155" i="2"/>
  <c r="E155" i="2"/>
  <c r="G155" i="2" s="1"/>
  <c r="J154" i="2"/>
  <c r="F154" i="2"/>
  <c r="E154" i="2"/>
  <c r="G154" i="2" s="1"/>
  <c r="Q153" i="2"/>
  <c r="J153" i="2"/>
  <c r="F153" i="2"/>
  <c r="E153" i="2"/>
  <c r="J152" i="2"/>
  <c r="F152" i="2"/>
  <c r="G152" i="2" s="1"/>
  <c r="E152" i="2"/>
  <c r="J151" i="2"/>
  <c r="F151" i="2"/>
  <c r="E151" i="2"/>
  <c r="G151" i="2" s="1"/>
  <c r="J150" i="2"/>
  <c r="F150" i="2"/>
  <c r="E150" i="2"/>
  <c r="G150" i="2" s="1"/>
  <c r="Q149" i="2"/>
  <c r="R149" i="2" s="1"/>
  <c r="J149" i="2"/>
  <c r="F149" i="2"/>
  <c r="E149" i="2"/>
  <c r="J148" i="2"/>
  <c r="F148" i="2"/>
  <c r="E148" i="2"/>
  <c r="P147" i="2"/>
  <c r="M147" i="2"/>
  <c r="J146" i="2"/>
  <c r="J147" i="2" s="1"/>
  <c r="F146" i="2"/>
  <c r="E146" i="2"/>
  <c r="Q145" i="2"/>
  <c r="J145" i="2"/>
  <c r="F145" i="2"/>
  <c r="E145" i="2"/>
  <c r="J144" i="2"/>
  <c r="F144" i="2"/>
  <c r="E144" i="2"/>
  <c r="J143" i="2"/>
  <c r="F143" i="2"/>
  <c r="E143" i="2"/>
  <c r="G143" i="2" s="1"/>
  <c r="J142" i="2"/>
  <c r="F142" i="2"/>
  <c r="E142" i="2"/>
  <c r="G142" i="2" s="1"/>
  <c r="Q141" i="2"/>
  <c r="R141" i="2" s="1"/>
  <c r="J141" i="2"/>
  <c r="F141" i="2"/>
  <c r="E141" i="2"/>
  <c r="J140" i="2"/>
  <c r="G140" i="2"/>
  <c r="F140" i="2"/>
  <c r="E140" i="2"/>
  <c r="J139" i="2"/>
  <c r="F139" i="2"/>
  <c r="E139" i="2"/>
  <c r="Q138" i="2"/>
  <c r="J138" i="2"/>
  <c r="F138" i="2"/>
  <c r="E138" i="2"/>
  <c r="Q137" i="2"/>
  <c r="J137" i="2"/>
  <c r="R137" i="2" s="1"/>
  <c r="F137" i="2"/>
  <c r="G137" i="2" s="1"/>
  <c r="E137" i="2"/>
  <c r="J136" i="2"/>
  <c r="F136" i="2"/>
  <c r="E136" i="2"/>
  <c r="J135" i="2"/>
  <c r="F135" i="2"/>
  <c r="E135" i="2"/>
  <c r="G135" i="2" s="1"/>
  <c r="Q134" i="2"/>
  <c r="J134" i="2"/>
  <c r="F134" i="2"/>
  <c r="E134" i="2"/>
  <c r="G134" i="2" s="1"/>
  <c r="Q133" i="2"/>
  <c r="R133" i="2" s="1"/>
  <c r="J133" i="2"/>
  <c r="F133" i="2"/>
  <c r="E133" i="2"/>
  <c r="Q132" i="2"/>
  <c r="J132" i="2"/>
  <c r="F132" i="2"/>
  <c r="E132" i="2"/>
  <c r="G132" i="2" s="1"/>
  <c r="J131" i="2"/>
  <c r="F131" i="2"/>
  <c r="E131" i="2"/>
  <c r="Q130" i="2"/>
  <c r="R130" i="2" s="1"/>
  <c r="J130" i="2"/>
  <c r="F130" i="2"/>
  <c r="E130" i="2"/>
  <c r="G130" i="2" s="1"/>
  <c r="Q129" i="2"/>
  <c r="R129" i="2" s="1"/>
  <c r="J129" i="2"/>
  <c r="F129" i="2"/>
  <c r="E129" i="2"/>
  <c r="Q128" i="2"/>
  <c r="R128" i="2" s="1"/>
  <c r="J128" i="2"/>
  <c r="F128" i="2"/>
  <c r="E128" i="2"/>
  <c r="G128" i="2" s="1"/>
  <c r="J127" i="2"/>
  <c r="F127" i="2"/>
  <c r="E127" i="2"/>
  <c r="G127" i="2" s="1"/>
  <c r="R126" i="2"/>
  <c r="Q126" i="2"/>
  <c r="J126" i="2"/>
  <c r="F126" i="2"/>
  <c r="E126" i="2"/>
  <c r="G126" i="2" s="1"/>
  <c r="Q125" i="2"/>
  <c r="J125" i="2"/>
  <c r="G125" i="2"/>
  <c r="F125" i="2"/>
  <c r="E125" i="2"/>
  <c r="Q124" i="2"/>
  <c r="J124" i="2"/>
  <c r="G124" i="2"/>
  <c r="F124" i="2"/>
  <c r="E124" i="2"/>
  <c r="J123" i="2"/>
  <c r="F123" i="2"/>
  <c r="G123" i="2" s="1"/>
  <c r="E123" i="2"/>
  <c r="Q122" i="2"/>
  <c r="R122" i="2" s="1"/>
  <c r="J122" i="2"/>
  <c r="F122" i="2"/>
  <c r="E122" i="2"/>
  <c r="G122" i="2" s="1"/>
  <c r="Q121" i="2"/>
  <c r="R121" i="2" s="1"/>
  <c r="J121" i="2"/>
  <c r="F121" i="2"/>
  <c r="E121" i="2"/>
  <c r="Q120" i="2"/>
  <c r="R120" i="2" s="1"/>
  <c r="J120" i="2"/>
  <c r="F120" i="2"/>
  <c r="E120" i="2"/>
  <c r="G120" i="2" s="1"/>
  <c r="J119" i="2"/>
  <c r="F119" i="2"/>
  <c r="E119" i="2"/>
  <c r="G119" i="2" s="1"/>
  <c r="Q118" i="2"/>
  <c r="J118" i="2"/>
  <c r="R118" i="2" s="1"/>
  <c r="F118" i="2"/>
  <c r="E118" i="2"/>
  <c r="G118" i="2" s="1"/>
  <c r="Q117" i="2"/>
  <c r="J117" i="2"/>
  <c r="F117" i="2"/>
  <c r="E117" i="2"/>
  <c r="Q116" i="2"/>
  <c r="R116" i="2" s="1"/>
  <c r="J116" i="2"/>
  <c r="F116" i="2"/>
  <c r="E116" i="2"/>
  <c r="G116" i="2" s="1"/>
  <c r="J115" i="2"/>
  <c r="F115" i="2"/>
  <c r="G115" i="2" s="1"/>
  <c r="E115" i="2"/>
  <c r="Q114" i="2"/>
  <c r="R114" i="2" s="1"/>
  <c r="J114" i="2"/>
  <c r="F114" i="2"/>
  <c r="E114" i="2"/>
  <c r="G114" i="2" s="1"/>
  <c r="Q113" i="2"/>
  <c r="J113" i="2"/>
  <c r="F113" i="2"/>
  <c r="G113" i="2" s="1"/>
  <c r="E113" i="2"/>
  <c r="Q112" i="2"/>
  <c r="R112" i="2" s="1"/>
  <c r="J112" i="2"/>
  <c r="F112" i="2"/>
  <c r="E112" i="2"/>
  <c r="G112" i="2" s="1"/>
  <c r="J111" i="2"/>
  <c r="F111" i="2"/>
  <c r="E111" i="2"/>
  <c r="G111" i="2" s="1"/>
  <c r="R110" i="2"/>
  <c r="Q110" i="2"/>
  <c r="J110" i="2"/>
  <c r="F110" i="2"/>
  <c r="E110" i="2"/>
  <c r="G110" i="2" s="1"/>
  <c r="Q109" i="2"/>
  <c r="J109" i="2"/>
  <c r="G109" i="2"/>
  <c r="F109" i="2"/>
  <c r="E109" i="2"/>
  <c r="Q108" i="2"/>
  <c r="J108" i="2"/>
  <c r="G108" i="2"/>
  <c r="F108" i="2"/>
  <c r="E108" i="2"/>
  <c r="J107" i="2"/>
  <c r="F107" i="2"/>
  <c r="G107" i="2" s="1"/>
  <c r="E107" i="2"/>
  <c r="Q106" i="2"/>
  <c r="J106" i="2"/>
  <c r="F106" i="2"/>
  <c r="E106" i="2"/>
  <c r="Q105" i="2"/>
  <c r="J105" i="2"/>
  <c r="G105" i="2"/>
  <c r="F105" i="2"/>
  <c r="E105" i="2"/>
  <c r="Q104" i="2"/>
  <c r="J104" i="2"/>
  <c r="F104" i="2"/>
  <c r="E104" i="2"/>
  <c r="G104" i="2" s="1"/>
  <c r="J103" i="2"/>
  <c r="F103" i="2"/>
  <c r="E103" i="2"/>
  <c r="Q102" i="2"/>
  <c r="J102" i="2"/>
  <c r="R102" i="2" s="1"/>
  <c r="F102" i="2"/>
  <c r="E102" i="2"/>
  <c r="Q101" i="2"/>
  <c r="J101" i="2"/>
  <c r="G101" i="2"/>
  <c r="F101" i="2"/>
  <c r="E101" i="2"/>
  <c r="Q100" i="2"/>
  <c r="J100" i="2"/>
  <c r="F100" i="2"/>
  <c r="E100" i="2"/>
  <c r="G100" i="2" s="1"/>
  <c r="J99" i="2"/>
  <c r="F99" i="2"/>
  <c r="G99" i="2" s="1"/>
  <c r="E99" i="2"/>
  <c r="Q98" i="2"/>
  <c r="J98" i="2"/>
  <c r="F98" i="2"/>
  <c r="E98" i="2"/>
  <c r="Q97" i="2"/>
  <c r="J97" i="2"/>
  <c r="F97" i="2"/>
  <c r="E97" i="2"/>
  <c r="Q96" i="2"/>
  <c r="J96" i="2"/>
  <c r="G96" i="2"/>
  <c r="F96" i="2"/>
  <c r="E96" i="2"/>
  <c r="Q95" i="2"/>
  <c r="R95" i="2" s="1"/>
  <c r="J95" i="2"/>
  <c r="F95" i="2"/>
  <c r="E95" i="2"/>
  <c r="G95" i="2" s="1"/>
  <c r="Q94" i="2"/>
  <c r="J94" i="2"/>
  <c r="F94" i="2"/>
  <c r="E94" i="2"/>
  <c r="G94" i="2" s="1"/>
  <c r="Q93" i="2"/>
  <c r="R93" i="2" s="1"/>
  <c r="J93" i="2"/>
  <c r="F93" i="2"/>
  <c r="E93" i="2"/>
  <c r="G93" i="2" s="1"/>
  <c r="Q92" i="2"/>
  <c r="J92" i="2"/>
  <c r="F92" i="2"/>
  <c r="E92" i="2"/>
  <c r="G92" i="2" s="1"/>
  <c r="Q91" i="2"/>
  <c r="J91" i="2"/>
  <c r="F91" i="2"/>
  <c r="E91" i="2"/>
  <c r="G91" i="2" s="1"/>
  <c r="Q90" i="2"/>
  <c r="J90" i="2"/>
  <c r="F90" i="2"/>
  <c r="E90" i="2"/>
  <c r="Q89" i="2"/>
  <c r="J89" i="2"/>
  <c r="F89" i="2"/>
  <c r="E89" i="2"/>
  <c r="G89" i="2" s="1"/>
  <c r="Q88" i="2"/>
  <c r="J88" i="2"/>
  <c r="G88" i="2"/>
  <c r="F88" i="2"/>
  <c r="E88" i="2"/>
  <c r="Q87" i="2"/>
  <c r="J87" i="2"/>
  <c r="G87" i="2"/>
  <c r="F87" i="2"/>
  <c r="E87" i="2"/>
  <c r="Q86" i="2"/>
  <c r="R86" i="2" s="1"/>
  <c r="J86" i="2"/>
  <c r="F86" i="2"/>
  <c r="E86" i="2"/>
  <c r="G86" i="2" s="1"/>
  <c r="Q85" i="2"/>
  <c r="J85" i="2"/>
  <c r="F85" i="2"/>
  <c r="E85" i="2"/>
  <c r="G85" i="2" s="1"/>
  <c r="Q84" i="2"/>
  <c r="R84" i="2" s="1"/>
  <c r="J84" i="2"/>
  <c r="F84" i="2"/>
  <c r="E84" i="2"/>
  <c r="Q83" i="2"/>
  <c r="J83" i="2"/>
  <c r="F83" i="2"/>
  <c r="G83" i="2" s="1"/>
  <c r="E83" i="2"/>
  <c r="Q82" i="2"/>
  <c r="J82" i="2"/>
  <c r="F82" i="2"/>
  <c r="E82" i="2"/>
  <c r="G82" i="2" s="1"/>
  <c r="Q81" i="2"/>
  <c r="R81" i="2" s="1"/>
  <c r="J81" i="2"/>
  <c r="F81" i="2"/>
  <c r="E81" i="2"/>
  <c r="Q80" i="2"/>
  <c r="J80" i="2"/>
  <c r="F80" i="2"/>
  <c r="E80" i="2"/>
  <c r="G80" i="2" s="1"/>
  <c r="Q79" i="2"/>
  <c r="J79" i="2"/>
  <c r="F79" i="2"/>
  <c r="E79" i="2"/>
  <c r="G79" i="2" s="1"/>
  <c r="Q78" i="2"/>
  <c r="J78" i="2"/>
  <c r="F78" i="2"/>
  <c r="E78" i="2"/>
  <c r="G78" i="2" s="1"/>
  <c r="P77" i="2"/>
  <c r="N77" i="2"/>
  <c r="M77" i="2"/>
  <c r="Q73" i="2" s="1"/>
  <c r="J76" i="2"/>
  <c r="J77" i="2" s="1"/>
  <c r="F76" i="2"/>
  <c r="E76" i="2"/>
  <c r="J75" i="2"/>
  <c r="F75" i="2"/>
  <c r="G75" i="2" s="1"/>
  <c r="E75" i="2"/>
  <c r="J74" i="2"/>
  <c r="F74" i="2"/>
  <c r="E74" i="2"/>
  <c r="G74" i="2" s="1"/>
  <c r="J73" i="2"/>
  <c r="F73" i="2"/>
  <c r="E73" i="2"/>
  <c r="J72" i="2"/>
  <c r="F72" i="2"/>
  <c r="E72" i="2"/>
  <c r="J71" i="2"/>
  <c r="F71" i="2"/>
  <c r="G71" i="2" s="1"/>
  <c r="E71" i="2"/>
  <c r="J70" i="2"/>
  <c r="F70" i="2"/>
  <c r="E70" i="2"/>
  <c r="G70" i="2" s="1"/>
  <c r="J69" i="2"/>
  <c r="F69" i="2"/>
  <c r="E69" i="2"/>
  <c r="J68" i="2"/>
  <c r="F68" i="2"/>
  <c r="E68" i="2"/>
  <c r="J67" i="2"/>
  <c r="F67" i="2"/>
  <c r="G67" i="2" s="1"/>
  <c r="E67" i="2"/>
  <c r="J66" i="2"/>
  <c r="F66" i="2"/>
  <c r="E66" i="2"/>
  <c r="G66" i="2" s="1"/>
  <c r="J65" i="2"/>
  <c r="F65" i="2"/>
  <c r="E65" i="2"/>
  <c r="J64" i="2"/>
  <c r="F64" i="2"/>
  <c r="E64" i="2"/>
  <c r="J63" i="2"/>
  <c r="F63" i="2"/>
  <c r="G63" i="2" s="1"/>
  <c r="E63" i="2"/>
  <c r="J62" i="2"/>
  <c r="F62" i="2"/>
  <c r="E62" i="2"/>
  <c r="G62" i="2" s="1"/>
  <c r="J61" i="2"/>
  <c r="F61" i="2"/>
  <c r="E61" i="2"/>
  <c r="J60" i="2"/>
  <c r="F60" i="2"/>
  <c r="E60" i="2"/>
  <c r="J59" i="2"/>
  <c r="F59" i="2"/>
  <c r="G59" i="2" s="1"/>
  <c r="E59" i="2"/>
  <c r="J58" i="2"/>
  <c r="F58" i="2"/>
  <c r="E58" i="2"/>
  <c r="G58" i="2" s="1"/>
  <c r="J57" i="2"/>
  <c r="F57" i="2"/>
  <c r="E57" i="2"/>
  <c r="J56" i="2"/>
  <c r="F56" i="2"/>
  <c r="E56" i="2"/>
  <c r="J55" i="2"/>
  <c r="F55" i="2"/>
  <c r="G55" i="2" s="1"/>
  <c r="E55" i="2"/>
  <c r="J54" i="2"/>
  <c r="F54" i="2"/>
  <c r="E54" i="2"/>
  <c r="G54" i="2" s="1"/>
  <c r="J53" i="2"/>
  <c r="F53" i="2"/>
  <c r="E53" i="2"/>
  <c r="J52" i="2"/>
  <c r="F52" i="2"/>
  <c r="E52" i="2"/>
  <c r="J51" i="2"/>
  <c r="F51" i="2"/>
  <c r="G51" i="2" s="1"/>
  <c r="E51" i="2"/>
  <c r="J50" i="2"/>
  <c r="F50" i="2"/>
  <c r="E50" i="2"/>
  <c r="G50" i="2" s="1"/>
  <c r="J49" i="2"/>
  <c r="F49" i="2"/>
  <c r="E49" i="2"/>
  <c r="J48" i="2"/>
  <c r="F48" i="2"/>
  <c r="E48" i="2"/>
  <c r="J47" i="2"/>
  <c r="F47" i="2"/>
  <c r="G47" i="2" s="1"/>
  <c r="E47" i="2"/>
  <c r="J46" i="2"/>
  <c r="F46" i="2"/>
  <c r="E46" i="2"/>
  <c r="G46" i="2" s="1"/>
  <c r="J45" i="2"/>
  <c r="F45" i="2"/>
  <c r="E45" i="2"/>
  <c r="J44" i="2"/>
  <c r="F44" i="2"/>
  <c r="E44" i="2"/>
  <c r="J43" i="2"/>
  <c r="F43" i="2"/>
  <c r="G43" i="2" s="1"/>
  <c r="E43" i="2"/>
  <c r="J42" i="2"/>
  <c r="F42" i="2"/>
  <c r="E42" i="2"/>
  <c r="G42" i="2" s="1"/>
  <c r="J41" i="2"/>
  <c r="F41" i="2"/>
  <c r="E41" i="2"/>
  <c r="J40" i="2"/>
  <c r="F40" i="2"/>
  <c r="E40" i="2"/>
  <c r="P39" i="2"/>
  <c r="N39" i="2"/>
  <c r="O39" i="2" s="1"/>
  <c r="B10" i="1" s="1"/>
  <c r="M39" i="2"/>
  <c r="Q21" i="2" s="1"/>
  <c r="R21" i="2" s="1"/>
  <c r="Q38" i="2"/>
  <c r="J38" i="2"/>
  <c r="J39" i="2" s="1"/>
  <c r="G38" i="2"/>
  <c r="F38" i="2"/>
  <c r="E38" i="2"/>
  <c r="Q37" i="2"/>
  <c r="R37" i="2" s="1"/>
  <c r="J37" i="2"/>
  <c r="F37" i="2"/>
  <c r="E37" i="2"/>
  <c r="G37" i="2" s="1"/>
  <c r="Q36" i="2"/>
  <c r="R36" i="2" s="1"/>
  <c r="J36" i="2"/>
  <c r="F36" i="2"/>
  <c r="E36" i="2"/>
  <c r="G36" i="2" s="1"/>
  <c r="Q35" i="2"/>
  <c r="R35" i="2" s="1"/>
  <c r="J35" i="2"/>
  <c r="F35" i="2"/>
  <c r="E35" i="2"/>
  <c r="G35" i="2" s="1"/>
  <c r="J34" i="2"/>
  <c r="F34" i="2"/>
  <c r="E34" i="2"/>
  <c r="Q33" i="2"/>
  <c r="R33" i="2" s="1"/>
  <c r="J33" i="2"/>
  <c r="F33" i="2"/>
  <c r="E33" i="2"/>
  <c r="G33" i="2" s="1"/>
  <c r="J32" i="2"/>
  <c r="F32" i="2"/>
  <c r="E32" i="2"/>
  <c r="G32" i="2" s="1"/>
  <c r="Q31" i="2"/>
  <c r="R31" i="2" s="1"/>
  <c r="J31" i="2"/>
  <c r="F31" i="2"/>
  <c r="G31" i="2" s="1"/>
  <c r="E31" i="2"/>
  <c r="J30" i="2"/>
  <c r="F30" i="2"/>
  <c r="E30" i="2"/>
  <c r="G30" i="2" s="1"/>
  <c r="Q29" i="2"/>
  <c r="R29" i="2" s="1"/>
  <c r="J29" i="2"/>
  <c r="F29" i="2"/>
  <c r="E29" i="2"/>
  <c r="G29" i="2" s="1"/>
  <c r="J28" i="2"/>
  <c r="F28" i="2"/>
  <c r="E28" i="2"/>
  <c r="Q27" i="2"/>
  <c r="R27" i="2" s="1"/>
  <c r="J27" i="2"/>
  <c r="F27" i="2"/>
  <c r="E27" i="2"/>
  <c r="G27" i="2" s="1"/>
  <c r="J26" i="2"/>
  <c r="G26" i="2"/>
  <c r="F26" i="2"/>
  <c r="E26" i="2"/>
  <c r="J25" i="2"/>
  <c r="F25" i="2"/>
  <c r="E25" i="2"/>
  <c r="G25" i="2" s="1"/>
  <c r="J24" i="2"/>
  <c r="F24" i="2"/>
  <c r="E24" i="2"/>
  <c r="J23" i="2"/>
  <c r="F23" i="2"/>
  <c r="E23" i="2"/>
  <c r="G23" i="2" s="1"/>
  <c r="J22" i="2"/>
  <c r="G22" i="2"/>
  <c r="F22" i="2"/>
  <c r="E22" i="2"/>
  <c r="J21" i="2"/>
  <c r="F21" i="2"/>
  <c r="E21" i="2"/>
  <c r="Q20" i="2"/>
  <c r="J20" i="2"/>
  <c r="F20" i="2"/>
  <c r="E20" i="2"/>
  <c r="G20" i="2" s="1"/>
  <c r="J19" i="2"/>
  <c r="G19" i="2"/>
  <c r="F19" i="2"/>
  <c r="E19" i="2"/>
  <c r="Q18" i="2"/>
  <c r="R18" i="2" s="1"/>
  <c r="J18" i="2"/>
  <c r="F18" i="2"/>
  <c r="E18" i="2"/>
  <c r="G18" i="2" s="1"/>
  <c r="Q17" i="2"/>
  <c r="R17" i="2" s="1"/>
  <c r="J17" i="2"/>
  <c r="F17" i="2"/>
  <c r="E17" i="2"/>
  <c r="G17" i="2" s="1"/>
  <c r="J16" i="2"/>
  <c r="F16" i="2"/>
  <c r="E16" i="2"/>
  <c r="Q15" i="2"/>
  <c r="J15" i="2"/>
  <c r="F15" i="2"/>
  <c r="G15" i="2" s="1"/>
  <c r="E15" i="2"/>
  <c r="Q14" i="2"/>
  <c r="R14" i="2" s="1"/>
  <c r="J14" i="2"/>
  <c r="F14" i="2"/>
  <c r="E14" i="2"/>
  <c r="G14" i="2" s="1"/>
  <c r="J13" i="2"/>
  <c r="F13" i="2"/>
  <c r="E13" i="2"/>
  <c r="G13" i="2" s="1"/>
  <c r="Q12" i="2"/>
  <c r="R12" i="2" s="1"/>
  <c r="J12" i="2"/>
  <c r="F12" i="2"/>
  <c r="E12" i="2"/>
  <c r="G12" i="2" s="1"/>
  <c r="J11" i="2"/>
  <c r="F11" i="2"/>
  <c r="E11" i="2"/>
  <c r="Q10" i="2"/>
  <c r="R10" i="2" s="1"/>
  <c r="J10" i="2"/>
  <c r="F10" i="2"/>
  <c r="G10" i="2" s="1"/>
  <c r="E10" i="2"/>
  <c r="J9" i="2"/>
  <c r="F9" i="2"/>
  <c r="E9" i="2"/>
  <c r="Q8" i="2"/>
  <c r="R8" i="2" s="1"/>
  <c r="J8" i="2"/>
  <c r="F8" i="2"/>
  <c r="E8" i="2"/>
  <c r="G8" i="2" s="1"/>
  <c r="J7" i="2"/>
  <c r="F7" i="2"/>
  <c r="E7" i="2"/>
  <c r="G7" i="2" s="1"/>
  <c r="Q6" i="2"/>
  <c r="R6" i="2" s="1"/>
  <c r="J6" i="2"/>
  <c r="G6" i="2"/>
  <c r="F6" i="2"/>
  <c r="E6" i="2"/>
  <c r="R15" i="2" l="1"/>
  <c r="R38" i="2"/>
  <c r="R94" i="2"/>
  <c r="R227" i="2"/>
  <c r="Q269" i="2"/>
  <c r="R269" i="2" s="1"/>
  <c r="Q277" i="2"/>
  <c r="R277" i="2" s="1"/>
  <c r="R439" i="2"/>
  <c r="Q226" i="2"/>
  <c r="R226" i="2" s="1"/>
  <c r="Q230" i="2"/>
  <c r="R230" i="2" s="1"/>
  <c r="Q278" i="2"/>
  <c r="R278" i="2" s="1"/>
  <c r="R20" i="2"/>
  <c r="R101" i="2"/>
  <c r="R105" i="2"/>
  <c r="Q228" i="2"/>
  <c r="R228" i="2" s="1"/>
  <c r="Q254" i="2"/>
  <c r="R254" i="2" s="1"/>
  <c r="Q266" i="2"/>
  <c r="R266" i="2" s="1"/>
  <c r="R502" i="2"/>
  <c r="R520" i="2"/>
  <c r="R537" i="2"/>
  <c r="G812" i="2"/>
  <c r="R921" i="2"/>
  <c r="G951" i="2"/>
  <c r="G959" i="2"/>
  <c r="G975" i="2"/>
  <c r="G983" i="2"/>
  <c r="G991" i="2"/>
  <c r="Q271" i="2"/>
  <c r="R271" i="2" s="1"/>
  <c r="Q279" i="2"/>
  <c r="R279" i="2" s="1"/>
  <c r="G382" i="2"/>
  <c r="R483" i="2"/>
  <c r="Q270" i="2"/>
  <c r="R270" i="2" s="1"/>
  <c r="Q280" i="2"/>
  <c r="R280" i="2" s="1"/>
  <c r="Q282" i="2"/>
  <c r="R282" i="2" s="1"/>
  <c r="R97" i="2"/>
  <c r="R117" i="2"/>
  <c r="Q256" i="2"/>
  <c r="R256" i="2" s="1"/>
  <c r="Q262" i="2"/>
  <c r="R262" i="2" s="1"/>
  <c r="Q264" i="2"/>
  <c r="R264" i="2" s="1"/>
  <c r="R472" i="2"/>
  <c r="R500" i="2"/>
  <c r="R512" i="2"/>
  <c r="R518" i="2"/>
  <c r="R530" i="2"/>
  <c r="R539" i="2"/>
  <c r="G943" i="2"/>
  <c r="G967" i="2"/>
  <c r="Q11" i="2"/>
  <c r="R11" i="2" s="1"/>
  <c r="Q13" i="2"/>
  <c r="R13" i="2" s="1"/>
  <c r="G21" i="2"/>
  <c r="Q22" i="2"/>
  <c r="R22" i="2" s="1"/>
  <c r="Q24" i="2"/>
  <c r="R24" i="2" s="1"/>
  <c r="Q26" i="2"/>
  <c r="R26" i="2" s="1"/>
  <c r="Q28" i="2"/>
  <c r="R28" i="2" s="1"/>
  <c r="Q34" i="2"/>
  <c r="R34" i="2" s="1"/>
  <c r="R79" i="2"/>
  <c r="R88" i="2"/>
  <c r="R90" i="2"/>
  <c r="G98" i="2"/>
  <c r="G102" i="2"/>
  <c r="G106" i="2"/>
  <c r="R109" i="2"/>
  <c r="R113" i="2"/>
  <c r="G136" i="2"/>
  <c r="G145" i="2"/>
  <c r="G148" i="2"/>
  <c r="G163" i="2"/>
  <c r="G225" i="2"/>
  <c r="Q244" i="2"/>
  <c r="R244" i="2" s="1"/>
  <c r="Q246" i="2"/>
  <c r="R246" i="2" s="1"/>
  <c r="Q248" i="2"/>
  <c r="R248" i="2" s="1"/>
  <c r="Q250" i="2"/>
  <c r="R250" i="2" s="1"/>
  <c r="G253" i="2"/>
  <c r="G263" i="2"/>
  <c r="G304" i="2"/>
  <c r="G312" i="2"/>
  <c r="G320" i="2"/>
  <c r="G328" i="2"/>
  <c r="G336" i="2"/>
  <c r="G344" i="2"/>
  <c r="G352" i="2"/>
  <c r="G360" i="2"/>
  <c r="G368" i="2"/>
  <c r="G376" i="2"/>
  <c r="G444" i="2"/>
  <c r="G469" i="2"/>
  <c r="G487" i="2"/>
  <c r="G501" i="2"/>
  <c r="G525" i="2"/>
  <c r="G527" i="2"/>
  <c r="R528" i="2"/>
  <c r="R549" i="2"/>
  <c r="G748" i="2"/>
  <c r="R751" i="2"/>
  <c r="R757" i="2"/>
  <c r="G771" i="2"/>
  <c r="R774" i="2"/>
  <c r="R808" i="2"/>
  <c r="R1100" i="2"/>
  <c r="G1106" i="2"/>
  <c r="G1132" i="2"/>
  <c r="G1247" i="2"/>
  <c r="R104" i="2"/>
  <c r="Q299" i="2"/>
  <c r="R299" i="2" s="1"/>
  <c r="Q292" i="2"/>
  <c r="R292" i="2" s="1"/>
  <c r="Q283" i="2"/>
  <c r="R283" i="2" s="1"/>
  <c r="Q276" i="2"/>
  <c r="R276" i="2" s="1"/>
  <c r="Q267" i="2"/>
  <c r="R267" i="2" s="1"/>
  <c r="Q260" i="2"/>
  <c r="R260" i="2" s="1"/>
  <c r="Q251" i="2"/>
  <c r="R251" i="2" s="1"/>
  <c r="Q242" i="2"/>
  <c r="R242" i="2" s="1"/>
  <c r="Q240" i="2"/>
  <c r="R240" i="2" s="1"/>
  <c r="Q233" i="2"/>
  <c r="R233" i="2" s="1"/>
  <c r="Q231" i="2"/>
  <c r="R231" i="2" s="1"/>
  <c r="Q224" i="2"/>
  <c r="R224" i="2" s="1"/>
  <c r="Q297" i="2"/>
  <c r="R297" i="2" s="1"/>
  <c r="Q290" i="2"/>
  <c r="R290" i="2" s="1"/>
  <c r="Q281" i="2"/>
  <c r="R281" i="2" s="1"/>
  <c r="Q274" i="2"/>
  <c r="R274" i="2" s="1"/>
  <c r="Q265" i="2"/>
  <c r="R265" i="2" s="1"/>
  <c r="Q258" i="2"/>
  <c r="R258" i="2" s="1"/>
  <c r="Q249" i="2"/>
  <c r="R249" i="2" s="1"/>
  <c r="Q238" i="2"/>
  <c r="R238" i="2" s="1"/>
  <c r="Q236" i="2"/>
  <c r="R236" i="2" s="1"/>
  <c r="Q229" i="2"/>
  <c r="R229" i="2" s="1"/>
  <c r="Q222" i="2"/>
  <c r="R222" i="2" s="1"/>
  <c r="Q300" i="2"/>
  <c r="R300" i="2" s="1"/>
  <c r="Q291" i="2"/>
  <c r="R291" i="2" s="1"/>
  <c r="Q284" i="2"/>
  <c r="R284" i="2" s="1"/>
  <c r="Q275" i="2"/>
  <c r="R275" i="2" s="1"/>
  <c r="Q268" i="2"/>
  <c r="R268" i="2" s="1"/>
  <c r="Q259" i="2"/>
  <c r="R259" i="2" s="1"/>
  <c r="Q252" i="2"/>
  <c r="R252" i="2" s="1"/>
  <c r="Q243" i="2"/>
  <c r="R243" i="2" s="1"/>
  <c r="Q241" i="2"/>
  <c r="R241" i="2" s="1"/>
  <c r="Q239" i="2"/>
  <c r="R239" i="2" s="1"/>
  <c r="Q232" i="2"/>
  <c r="R232" i="2" s="1"/>
  <c r="Q225" i="2"/>
  <c r="R225" i="2" s="1"/>
  <c r="Q223" i="2"/>
  <c r="R223" i="2" s="1"/>
  <c r="R493" i="2"/>
  <c r="R499" i="2"/>
  <c r="G603" i="2"/>
  <c r="G635" i="2"/>
  <c r="G794" i="2"/>
  <c r="R801" i="2"/>
  <c r="R1994" i="2"/>
  <c r="R2010" i="2"/>
  <c r="G16" i="2"/>
  <c r="Q19" i="2"/>
  <c r="R19" i="2" s="1"/>
  <c r="G41" i="2"/>
  <c r="G44" i="2"/>
  <c r="G49" i="2"/>
  <c r="G52" i="2"/>
  <c r="G57" i="2"/>
  <c r="G60" i="2"/>
  <c r="G65" i="2"/>
  <c r="G68" i="2"/>
  <c r="G73" i="2"/>
  <c r="G76" i="2"/>
  <c r="G84" i="2"/>
  <c r="R87" i="2"/>
  <c r="R106" i="2"/>
  <c r="G121" i="2"/>
  <c r="R124" i="2"/>
  <c r="G146" i="2"/>
  <c r="R153" i="2"/>
  <c r="G179" i="2"/>
  <c r="G187" i="2"/>
  <c r="G195" i="2"/>
  <c r="G203" i="2"/>
  <c r="G211" i="2"/>
  <c r="G219" i="2"/>
  <c r="G226" i="2"/>
  <c r="G232" i="2"/>
  <c r="Q253" i="2"/>
  <c r="R253" i="2" s="1"/>
  <c r="Q255" i="2"/>
  <c r="R255" i="2" s="1"/>
  <c r="Q261" i="2"/>
  <c r="R261" i="2" s="1"/>
  <c r="Q263" i="2"/>
  <c r="R263" i="2" s="1"/>
  <c r="G270" i="2"/>
  <c r="Q273" i="2"/>
  <c r="R273" i="2" s="1"/>
  <c r="G276" i="2"/>
  <c r="G284" i="2"/>
  <c r="G459" i="2"/>
  <c r="G480" i="2"/>
  <c r="G490" i="2"/>
  <c r="G492" i="2"/>
  <c r="G496" i="2"/>
  <c r="R523" i="2"/>
  <c r="G562" i="2"/>
  <c r="G580" i="2"/>
  <c r="G585" i="2"/>
  <c r="R748" i="2"/>
  <c r="G764" i="2"/>
  <c r="R767" i="2"/>
  <c r="R773" i="2"/>
  <c r="G798" i="2"/>
  <c r="R803" i="2"/>
  <c r="R827" i="2"/>
  <c r="R834" i="2"/>
  <c r="G904" i="2"/>
  <c r="G906" i="2"/>
  <c r="G908" i="2"/>
  <c r="R1089" i="2"/>
  <c r="R1091" i="2"/>
  <c r="R1093" i="2"/>
  <c r="G1144" i="2"/>
  <c r="R85" i="2"/>
  <c r="R92" i="2"/>
  <c r="R138" i="2"/>
  <c r="G467" i="2"/>
  <c r="G611" i="2"/>
  <c r="G643" i="2"/>
  <c r="G651" i="2"/>
  <c r="R913" i="2"/>
  <c r="Q32" i="2"/>
  <c r="R32" i="2" s="1"/>
  <c r="Q25" i="2"/>
  <c r="R25" i="2" s="1"/>
  <c r="Q23" i="2"/>
  <c r="R23" i="2" s="1"/>
  <c r="Q16" i="2"/>
  <c r="R16" i="2" s="1"/>
  <c r="Q9" i="2"/>
  <c r="R9" i="2" s="1"/>
  <c r="Q7" i="2"/>
  <c r="R7" i="2" s="1"/>
  <c r="Q30" i="2"/>
  <c r="R30" i="2" s="1"/>
  <c r="G117" i="2"/>
  <c r="G144" i="2"/>
  <c r="G174" i="2"/>
  <c r="G182" i="2"/>
  <c r="G190" i="2"/>
  <c r="G198" i="2"/>
  <c r="G206" i="2"/>
  <c r="G214" i="2"/>
  <c r="G241" i="2"/>
  <c r="Q245" i="2"/>
  <c r="R245" i="2" s="1"/>
  <c r="Q247" i="2"/>
  <c r="R247" i="2" s="1"/>
  <c r="G254" i="2"/>
  <c r="Q257" i="2"/>
  <c r="R257" i="2" s="1"/>
  <c r="G260" i="2"/>
  <c r="G268" i="2"/>
  <c r="G308" i="2"/>
  <c r="G316" i="2"/>
  <c r="G324" i="2"/>
  <c r="G332" i="2"/>
  <c r="G340" i="2"/>
  <c r="G348" i="2"/>
  <c r="G356" i="2"/>
  <c r="G364" i="2"/>
  <c r="G372" i="2"/>
  <c r="G392" i="2"/>
  <c r="R394" i="2"/>
  <c r="G443" i="2"/>
  <c r="G470" i="2"/>
  <c r="G472" i="2"/>
  <c r="G478" i="2"/>
  <c r="G502" i="2"/>
  <c r="G508" i="2"/>
  <c r="G518" i="2"/>
  <c r="G537" i="2"/>
  <c r="O743" i="2"/>
  <c r="B19" i="1" s="1"/>
  <c r="G745" i="2"/>
  <c r="G770" i="2"/>
  <c r="G1000" i="2"/>
  <c r="G1029" i="2"/>
  <c r="R1080" i="2"/>
  <c r="G1086" i="2"/>
  <c r="G1142" i="2"/>
  <c r="R83" i="2"/>
  <c r="R100" i="2"/>
  <c r="Q289" i="2"/>
  <c r="R289" i="2" s="1"/>
  <c r="G442" i="2"/>
  <c r="R509" i="2"/>
  <c r="G595" i="2"/>
  <c r="G627" i="2"/>
  <c r="G9" i="2"/>
  <c r="G11" i="2"/>
  <c r="G24" i="2"/>
  <c r="G28" i="2"/>
  <c r="G34" i="2"/>
  <c r="G133" i="2"/>
  <c r="G162" i="2"/>
  <c r="Q221" i="2"/>
  <c r="G224" i="2"/>
  <c r="Q234" i="2"/>
  <c r="R234" i="2" s="1"/>
  <c r="G244" i="2"/>
  <c r="G252" i="2"/>
  <c r="Q286" i="2"/>
  <c r="R286" i="2" s="1"/>
  <c r="Q288" i="2"/>
  <c r="R288" i="2" s="1"/>
  <c r="Q294" i="2"/>
  <c r="R294" i="2" s="1"/>
  <c r="Q296" i="2"/>
  <c r="R296" i="2" s="1"/>
  <c r="Q298" i="2"/>
  <c r="R298" i="2" s="1"/>
  <c r="G301" i="2"/>
  <c r="G543" i="2"/>
  <c r="G555" i="2"/>
  <c r="G586" i="2"/>
  <c r="Q584" i="2"/>
  <c r="R584" i="2" s="1"/>
  <c r="Q572" i="2"/>
  <c r="R572" i="2" s="1"/>
  <c r="Q588" i="2"/>
  <c r="R588" i="2" s="1"/>
  <c r="Q576" i="2"/>
  <c r="R576" i="2" s="1"/>
  <c r="G755" i="2"/>
  <c r="G793" i="2"/>
  <c r="G837" i="2"/>
  <c r="G1027" i="2"/>
  <c r="G1073" i="2"/>
  <c r="G1075" i="2"/>
  <c r="G1077" i="2"/>
  <c r="G619" i="2"/>
  <c r="Q272" i="2"/>
  <c r="R272" i="2" s="1"/>
  <c r="R132" i="2"/>
  <c r="R134" i="2"/>
  <c r="G139" i="2"/>
  <c r="G141" i="2"/>
  <c r="R145" i="2"/>
  <c r="G153" i="2"/>
  <c r="G158" i="2"/>
  <c r="R169" i="2"/>
  <c r="G177" i="2"/>
  <c r="G185" i="2"/>
  <c r="G193" i="2"/>
  <c r="G201" i="2"/>
  <c r="G209" i="2"/>
  <c r="G217" i="2"/>
  <c r="R173" i="2"/>
  <c r="G222" i="2"/>
  <c r="G229" i="2"/>
  <c r="G238" i="2"/>
  <c r="G258" i="2"/>
  <c r="G274" i="2"/>
  <c r="G290" i="2"/>
  <c r="O302" i="2"/>
  <c r="B14" i="1" s="1"/>
  <c r="G310" i="2"/>
  <c r="G318" i="2"/>
  <c r="G326" i="2"/>
  <c r="G334" i="2"/>
  <c r="G342" i="2"/>
  <c r="G350" i="2"/>
  <c r="G358" i="2"/>
  <c r="G366" i="2"/>
  <c r="G374" i="2"/>
  <c r="G380" i="2"/>
  <c r="R382" i="2"/>
  <c r="G389" i="2"/>
  <c r="G394" i="2"/>
  <c r="G438" i="2"/>
  <c r="G440" i="2"/>
  <c r="G454" i="2"/>
  <c r="G456" i="2"/>
  <c r="G465" i="2"/>
  <c r="R466" i="2"/>
  <c r="R468" i="2"/>
  <c r="G476" i="2"/>
  <c r="R477" i="2"/>
  <c r="G485" i="2"/>
  <c r="R486" i="2"/>
  <c r="R488" i="2"/>
  <c r="G494" i="2"/>
  <c r="G504" i="2"/>
  <c r="R505" i="2"/>
  <c r="R507" i="2"/>
  <c r="G513" i="2"/>
  <c r="G522" i="2"/>
  <c r="G529" i="2"/>
  <c r="R542" i="2"/>
  <c r="G557" i="2"/>
  <c r="G657" i="2"/>
  <c r="G665" i="2"/>
  <c r="G673" i="2"/>
  <c r="G681" i="2"/>
  <c r="G689" i="2"/>
  <c r="G697" i="2"/>
  <c r="G705" i="2"/>
  <c r="G713" i="2"/>
  <c r="G721" i="2"/>
  <c r="G729" i="2"/>
  <c r="G737" i="2"/>
  <c r="R753" i="2"/>
  <c r="G759" i="2"/>
  <c r="R760" i="2"/>
  <c r="R769" i="2"/>
  <c r="G775" i="2"/>
  <c r="R776" i="2"/>
  <c r="R785" i="2"/>
  <c r="R792" i="2"/>
  <c r="G815" i="2"/>
  <c r="G817" i="2"/>
  <c r="G824" i="2"/>
  <c r="G827" i="2"/>
  <c r="G829" i="2"/>
  <c r="R835" i="2"/>
  <c r="R838" i="2"/>
  <c r="G842" i="2"/>
  <c r="G863" i="2"/>
  <c r="R867" i="2"/>
  <c r="G872" i="2"/>
  <c r="G876" i="2"/>
  <c r="R877" i="2"/>
  <c r="R879" i="2"/>
  <c r="G885" i="2"/>
  <c r="R905" i="2"/>
  <c r="G931" i="2"/>
  <c r="G1021" i="2"/>
  <c r="G1023" i="2"/>
  <c r="G1025" i="2"/>
  <c r="R1026" i="2"/>
  <c r="R1030" i="2"/>
  <c r="R1032" i="2"/>
  <c r="G1045" i="2"/>
  <c r="G1047" i="2"/>
  <c r="G1049" i="2"/>
  <c r="R1050" i="2"/>
  <c r="G1053" i="2"/>
  <c r="G1055" i="2"/>
  <c r="R1085" i="2"/>
  <c r="G1095" i="2"/>
  <c r="R1105" i="2"/>
  <c r="R1107" i="2"/>
  <c r="R1109" i="2"/>
  <c r="R1124" i="2"/>
  <c r="R1141" i="2"/>
  <c r="R1143" i="2"/>
  <c r="G1148" i="2"/>
  <c r="G1216" i="2"/>
  <c r="R1302" i="2"/>
  <c r="Q1471" i="2"/>
  <c r="R1471" i="2" s="1"/>
  <c r="Q1468" i="2"/>
  <c r="R1468" i="2" s="1"/>
  <c r="Q1466" i="2"/>
  <c r="R1466" i="2" s="1"/>
  <c r="Q1449" i="2"/>
  <c r="R1449" i="2" s="1"/>
  <c r="Q1436" i="2"/>
  <c r="R1436" i="2" s="1"/>
  <c r="Q1434" i="2"/>
  <c r="R1434" i="2" s="1"/>
  <c r="Q1425" i="2"/>
  <c r="R1425" i="2" s="1"/>
  <c r="Q1420" i="2"/>
  <c r="R1420" i="2" s="1"/>
  <c r="Q1415" i="2"/>
  <c r="R1415" i="2" s="1"/>
  <c r="Q1410" i="2"/>
  <c r="R1410" i="2" s="1"/>
  <c r="Q1473" i="2"/>
  <c r="R1473" i="2" s="1"/>
  <c r="Q1460" i="2"/>
  <c r="R1460" i="2" s="1"/>
  <c r="Q1458" i="2"/>
  <c r="R1458" i="2" s="1"/>
  <c r="Q1441" i="2"/>
  <c r="R1441" i="2" s="1"/>
  <c r="Q1469" i="2"/>
  <c r="R1469" i="2" s="1"/>
  <c r="Q1456" i="2"/>
  <c r="R1456" i="2" s="1"/>
  <c r="Q1454" i="2"/>
  <c r="R1454" i="2" s="1"/>
  <c r="Q1437" i="2"/>
  <c r="R1437" i="2" s="1"/>
  <c r="Q1421" i="2"/>
  <c r="R1421" i="2" s="1"/>
  <c r="Q1416" i="2"/>
  <c r="R1416" i="2" s="1"/>
  <c r="Q1411" i="2"/>
  <c r="R1411" i="2" s="1"/>
  <c r="Q1406" i="2"/>
  <c r="R1406" i="2" s="1"/>
  <c r="Q1472" i="2"/>
  <c r="R1472" i="2" s="1"/>
  <c r="Q1470" i="2"/>
  <c r="R1470" i="2" s="1"/>
  <c r="Q1453" i="2"/>
  <c r="R1453" i="2" s="1"/>
  <c r="Q1440" i="2"/>
  <c r="R1440" i="2" s="1"/>
  <c r="Q1438" i="2"/>
  <c r="R1438" i="2" s="1"/>
  <c r="Q1427" i="2"/>
  <c r="R1427" i="2" s="1"/>
  <c r="Q1422" i="2"/>
  <c r="R1422" i="2" s="1"/>
  <c r="Q1405" i="2"/>
  <c r="R1405" i="2" s="1"/>
  <c r="Q1418" i="2"/>
  <c r="R1418" i="2" s="1"/>
  <c r="Q1408" i="2"/>
  <c r="R1408" i="2" s="1"/>
  <c r="Q1404" i="2"/>
  <c r="R1404" i="2" s="1"/>
  <c r="Q1402" i="2"/>
  <c r="Q1442" i="2"/>
  <c r="R1442" i="2" s="1"/>
  <c r="Q1433" i="2"/>
  <c r="R1433" i="2" s="1"/>
  <c r="Q1464" i="2"/>
  <c r="R1464" i="2" s="1"/>
  <c r="Q1462" i="2"/>
  <c r="R1462" i="2" s="1"/>
  <c r="Q1446" i="2"/>
  <c r="R1446" i="2" s="1"/>
  <c r="Q1444" i="2"/>
  <c r="R1444" i="2" s="1"/>
  <c r="Q1429" i="2"/>
  <c r="R1429" i="2" s="1"/>
  <c r="Q1457" i="2"/>
  <c r="R1457" i="2" s="1"/>
  <c r="Q1448" i="2"/>
  <c r="R1448" i="2" s="1"/>
  <c r="Q1413" i="2"/>
  <c r="R1413" i="2" s="1"/>
  <c r="Q1409" i="2"/>
  <c r="R1409" i="2" s="1"/>
  <c r="Q1461" i="2"/>
  <c r="R1461" i="2" s="1"/>
  <c r="Q1445" i="2"/>
  <c r="R1445" i="2" s="1"/>
  <c r="Q1432" i="2"/>
  <c r="R1432" i="2" s="1"/>
  <c r="Q1430" i="2"/>
  <c r="R1430" i="2" s="1"/>
  <c r="Q1428" i="2"/>
  <c r="R1428" i="2" s="1"/>
  <c r="Q1426" i="2"/>
  <c r="R1426" i="2" s="1"/>
  <c r="Q1424" i="2"/>
  <c r="R1424" i="2" s="1"/>
  <c r="Q1414" i="2"/>
  <c r="R1414" i="2" s="1"/>
  <c r="Q1412" i="2"/>
  <c r="R1412" i="2" s="1"/>
  <c r="G129" i="2"/>
  <c r="G131" i="2"/>
  <c r="G149" i="2"/>
  <c r="G161" i="2"/>
  <c r="Q165" i="2"/>
  <c r="R165" i="2" s="1"/>
  <c r="G168" i="2"/>
  <c r="G246" i="2"/>
  <c r="G248" i="2"/>
  <c r="G264" i="2"/>
  <c r="G280" i="2"/>
  <c r="G296" i="2"/>
  <c r="G385" i="2"/>
  <c r="G390" i="2"/>
  <c r="R431" i="2"/>
  <c r="G434" i="2"/>
  <c r="R447" i="2"/>
  <c r="G450" i="2"/>
  <c r="R463" i="2"/>
  <c r="Q465" i="2"/>
  <c r="G471" i="2"/>
  <c r="Q474" i="2"/>
  <c r="R474" i="2" s="1"/>
  <c r="Q476" i="2"/>
  <c r="R476" i="2" s="1"/>
  <c r="Q485" i="2"/>
  <c r="R485" i="2" s="1"/>
  <c r="Q494" i="2"/>
  <c r="R494" i="2" s="1"/>
  <c r="G498" i="2"/>
  <c r="Q504" i="2"/>
  <c r="R504" i="2" s="1"/>
  <c r="Q513" i="2"/>
  <c r="R513" i="2" s="1"/>
  <c r="Q522" i="2"/>
  <c r="R522" i="2" s="1"/>
  <c r="Q529" i="2"/>
  <c r="R529" i="2" s="1"/>
  <c r="Q557" i="2"/>
  <c r="R557" i="2" s="1"/>
  <c r="Q564" i="2"/>
  <c r="R564" i="2" s="1"/>
  <c r="G572" i="2"/>
  <c r="G581" i="2"/>
  <c r="G591" i="2"/>
  <c r="G599" i="2"/>
  <c r="G607" i="2"/>
  <c r="G615" i="2"/>
  <c r="G623" i="2"/>
  <c r="G631" i="2"/>
  <c r="G639" i="2"/>
  <c r="G647" i="2"/>
  <c r="R750" i="2"/>
  <c r="R759" i="2"/>
  <c r="R766" i="2"/>
  <c r="R775" i="2"/>
  <c r="R782" i="2"/>
  <c r="G805" i="2"/>
  <c r="R822" i="2"/>
  <c r="G826" i="2"/>
  <c r="G831" i="2"/>
  <c r="R855" i="2"/>
  <c r="R870" i="2"/>
  <c r="R896" i="2"/>
  <c r="Q1017" i="2"/>
  <c r="R1017" i="2" s="1"/>
  <c r="Q1019" i="2"/>
  <c r="R1019" i="2" s="1"/>
  <c r="Q1021" i="2"/>
  <c r="R1021" i="2" s="1"/>
  <c r="Q1023" i="2"/>
  <c r="R1023" i="2" s="1"/>
  <c r="Q1025" i="2"/>
  <c r="R1025" i="2" s="1"/>
  <c r="Q1045" i="2"/>
  <c r="R1045" i="2" s="1"/>
  <c r="Q1047" i="2"/>
  <c r="R1047" i="2" s="1"/>
  <c r="Q1049" i="2"/>
  <c r="R1049" i="2" s="1"/>
  <c r="Q1063" i="2"/>
  <c r="R1063" i="2" s="1"/>
  <c r="Q1065" i="2"/>
  <c r="R1065" i="2" s="1"/>
  <c r="Q1067" i="2"/>
  <c r="R1067" i="2" s="1"/>
  <c r="Q1069" i="2"/>
  <c r="R1069" i="2" s="1"/>
  <c r="G1081" i="2"/>
  <c r="R1082" i="2"/>
  <c r="R1084" i="2"/>
  <c r="G1090" i="2"/>
  <c r="R1108" i="2"/>
  <c r="G1127" i="2"/>
  <c r="Q1223" i="2"/>
  <c r="R1223" i="2" s="1"/>
  <c r="R1310" i="2"/>
  <c r="R1314" i="2"/>
  <c r="G1369" i="2"/>
  <c r="R73" i="2"/>
  <c r="R80" i="2"/>
  <c r="R82" i="2"/>
  <c r="R89" i="2"/>
  <c r="R96" i="2"/>
  <c r="R98" i="2"/>
  <c r="G40" i="2"/>
  <c r="G45" i="2"/>
  <c r="G48" i="2"/>
  <c r="G53" i="2"/>
  <c r="G56" i="2"/>
  <c r="G61" i="2"/>
  <c r="G64" i="2"/>
  <c r="G69" i="2"/>
  <c r="G72" i="2"/>
  <c r="G81" i="2"/>
  <c r="G90" i="2"/>
  <c r="R91" i="2"/>
  <c r="G97" i="2"/>
  <c r="G103" i="2"/>
  <c r="R108" i="2"/>
  <c r="R125" i="2"/>
  <c r="G138" i="2"/>
  <c r="G166" i="2"/>
  <c r="G171" i="2"/>
  <c r="G173" i="2"/>
  <c r="G181" i="2"/>
  <c r="G189" i="2"/>
  <c r="G197" i="2"/>
  <c r="G205" i="2"/>
  <c r="G213" i="2"/>
  <c r="G221" i="2"/>
  <c r="G230" i="2"/>
  <c r="G237" i="2"/>
  <c r="G250" i="2"/>
  <c r="G266" i="2"/>
  <c r="G282" i="2"/>
  <c r="G298" i="2"/>
  <c r="G388" i="2"/>
  <c r="R390" i="2"/>
  <c r="G430" i="2"/>
  <c r="G432" i="2"/>
  <c r="G446" i="2"/>
  <c r="G448" i="2"/>
  <c r="G462" i="2"/>
  <c r="R460" i="2"/>
  <c r="Q467" i="2"/>
  <c r="G475" i="2"/>
  <c r="Q478" i="2"/>
  <c r="R478" i="2" s="1"/>
  <c r="Q487" i="2"/>
  <c r="G493" i="2"/>
  <c r="Q506" i="2"/>
  <c r="R506" i="2" s="1"/>
  <c r="Q508" i="2"/>
  <c r="R508" i="2" s="1"/>
  <c r="G514" i="2"/>
  <c r="Q515" i="2"/>
  <c r="R515" i="2" s="1"/>
  <c r="G523" i="2"/>
  <c r="Q524" i="2"/>
  <c r="R524" i="2" s="1"/>
  <c r="Q531" i="2"/>
  <c r="R531" i="2" s="1"/>
  <c r="Q534" i="2"/>
  <c r="R534" i="2" s="1"/>
  <c r="G538" i="2"/>
  <c r="Q541" i="2"/>
  <c r="R541" i="2" s="1"/>
  <c r="Q543" i="2"/>
  <c r="G549" i="2"/>
  <c r="Q550" i="2"/>
  <c r="R550" i="2" s="1"/>
  <c r="Q552" i="2"/>
  <c r="R552" i="2" s="1"/>
  <c r="G558" i="2"/>
  <c r="G584" i="2"/>
  <c r="G661" i="2"/>
  <c r="G669" i="2"/>
  <c r="G677" i="2"/>
  <c r="G685" i="2"/>
  <c r="G693" i="2"/>
  <c r="G701" i="2"/>
  <c r="G709" i="2"/>
  <c r="G717" i="2"/>
  <c r="G725" i="2"/>
  <c r="G733" i="2"/>
  <c r="G741" i="2"/>
  <c r="Q745" i="2"/>
  <c r="R745" i="2" s="1"/>
  <c r="G751" i="2"/>
  <c r="Q752" i="2"/>
  <c r="R752" i="2" s="1"/>
  <c r="Q761" i="2"/>
  <c r="R761" i="2" s="1"/>
  <c r="G767" i="2"/>
  <c r="Q768" i="2"/>
  <c r="R768" i="2" s="1"/>
  <c r="Q777" i="2"/>
  <c r="R777" i="2" s="1"/>
  <c r="G783" i="2"/>
  <c r="Q784" i="2"/>
  <c r="R784" i="2" s="1"/>
  <c r="Q786" i="2"/>
  <c r="R786" i="2" s="1"/>
  <c r="G788" i="2"/>
  <c r="G790" i="2"/>
  <c r="Q791" i="2"/>
  <c r="R791" i="2" s="1"/>
  <c r="G802" i="2"/>
  <c r="R819" i="2"/>
  <c r="G845" i="2"/>
  <c r="R848" i="2"/>
  <c r="G854" i="2"/>
  <c r="G860" i="2"/>
  <c r="R866" i="2"/>
  <c r="G884" i="2"/>
  <c r="G886" i="2"/>
  <c r="G888" i="2"/>
  <c r="R889" i="2"/>
  <c r="R891" i="2"/>
  <c r="R898" i="2"/>
  <c r="R904" i="2"/>
  <c r="R906" i="2"/>
  <c r="R908" i="2"/>
  <c r="G930" i="2"/>
  <c r="G968" i="2"/>
  <c r="G976" i="2"/>
  <c r="G984" i="2"/>
  <c r="G992" i="2"/>
  <c r="Q996" i="2"/>
  <c r="R996" i="2" s="1"/>
  <c r="Q998" i="2"/>
  <c r="R998" i="2" s="1"/>
  <c r="R1000" i="2"/>
  <c r="R1008" i="2"/>
  <c r="G1022" i="2"/>
  <c r="Q1031" i="2"/>
  <c r="R1031" i="2" s="1"/>
  <c r="Q1041" i="2"/>
  <c r="R1041" i="2" s="1"/>
  <c r="G1213" i="2"/>
  <c r="G1266" i="2"/>
  <c r="G1278" i="2"/>
  <c r="R1281" i="2"/>
  <c r="G1300" i="2"/>
  <c r="G1333" i="2"/>
  <c r="G1349" i="2"/>
  <c r="R1364" i="2"/>
  <c r="G1514" i="2"/>
  <c r="G468" i="2"/>
  <c r="G479" i="2"/>
  <c r="G488" i="2"/>
  <c r="G507" i="2"/>
  <c r="G516" i="2"/>
  <c r="G542" i="2"/>
  <c r="G551" i="2"/>
  <c r="G582" i="2"/>
  <c r="G753" i="2"/>
  <c r="G769" i="2"/>
  <c r="G785" i="2"/>
  <c r="G792" i="2"/>
  <c r="G797" i="2"/>
  <c r="R802" i="2"/>
  <c r="G804" i="2"/>
  <c r="G811" i="2"/>
  <c r="R821" i="2"/>
  <c r="G840" i="2"/>
  <c r="R1012" i="2"/>
  <c r="Q1068" i="2"/>
  <c r="R1068" i="2" s="1"/>
  <c r="Q1057" i="2"/>
  <c r="R1057" i="2" s="1"/>
  <c r="Q1055" i="2"/>
  <c r="R1055" i="2" s="1"/>
  <c r="Q1038" i="2"/>
  <c r="R1038" i="2" s="1"/>
  <c r="Q1029" i="2"/>
  <c r="R1029" i="2" s="1"/>
  <c r="Q1020" i="2"/>
  <c r="Q1013" i="2"/>
  <c r="R1013" i="2" s="1"/>
  <c r="Q1004" i="2"/>
  <c r="R1004" i="2" s="1"/>
  <c r="Q997" i="2"/>
  <c r="Q1066" i="2"/>
  <c r="R1066" i="2" s="1"/>
  <c r="Q1053" i="2"/>
  <c r="R1053" i="2" s="1"/>
  <c r="Q1051" i="2"/>
  <c r="R1051" i="2" s="1"/>
  <c r="Q1034" i="2"/>
  <c r="R1034" i="2" s="1"/>
  <c r="Q1027" i="2"/>
  <c r="R1027" i="2" s="1"/>
  <c r="Q1018" i="2"/>
  <c r="R1018" i="2" s="1"/>
  <c r="Q1011" i="2"/>
  <c r="R1011" i="2" s="1"/>
  <c r="Q1002" i="2"/>
  <c r="R1002" i="2" s="1"/>
  <c r="G1105" i="2"/>
  <c r="G1107" i="2"/>
  <c r="G1109" i="2"/>
  <c r="R1112" i="2"/>
  <c r="G1155" i="2"/>
  <c r="G1163" i="2"/>
  <c r="G1171" i="2"/>
  <c r="G1179" i="2"/>
  <c r="G1187" i="2"/>
  <c r="G1195" i="2"/>
  <c r="Q1274" i="2"/>
  <c r="R1274" i="2" s="1"/>
  <c r="Q1246" i="2"/>
  <c r="R1246" i="2" s="1"/>
  <c r="Q1244" i="2"/>
  <c r="R1244" i="2" s="1"/>
  <c r="Q1242" i="2"/>
  <c r="R1242" i="2" s="1"/>
  <c r="Q1236" i="2"/>
  <c r="R1236" i="2" s="1"/>
  <c r="Q1232" i="2"/>
  <c r="R1232" i="2" s="1"/>
  <c r="Q1264" i="2"/>
  <c r="R1264" i="2" s="1"/>
  <c r="Q1262" i="2"/>
  <c r="R1262" i="2" s="1"/>
  <c r="Q1260" i="2"/>
  <c r="R1260" i="2" s="1"/>
  <c r="Q1258" i="2"/>
  <c r="R1258" i="2" s="1"/>
  <c r="Q1234" i="2"/>
  <c r="R1234" i="2" s="1"/>
  <c r="Q1230" i="2"/>
  <c r="R1230" i="2" s="1"/>
  <c r="Q1224" i="2"/>
  <c r="R1224" i="2" s="1"/>
  <c r="Q1248" i="2"/>
  <c r="R1248" i="2" s="1"/>
  <c r="Q1235" i="2"/>
  <c r="Q1227" i="2"/>
  <c r="R1227" i="2" s="1"/>
  <c r="Q1272" i="2"/>
  <c r="R1272" i="2" s="1"/>
  <c r="Q1270" i="2"/>
  <c r="R1270" i="2" s="1"/>
  <c r="Q1243" i="2"/>
  <c r="R1243" i="2" s="1"/>
  <c r="Q1268" i="2"/>
  <c r="R1268" i="2" s="1"/>
  <c r="Q1266" i="2"/>
  <c r="R1266" i="2" s="1"/>
  <c r="Q1228" i="2"/>
  <c r="R1228" i="2" s="1"/>
  <c r="G1293" i="2"/>
  <c r="G806" i="2"/>
  <c r="G832" i="2"/>
  <c r="R833" i="2"/>
  <c r="G849" i="2"/>
  <c r="R875" i="2"/>
  <c r="R882" i="2"/>
  <c r="G892" i="2"/>
  <c r="R893" i="2"/>
  <c r="R895" i="2"/>
  <c r="G901" i="2"/>
  <c r="R922" i="2"/>
  <c r="R924" i="2"/>
  <c r="R932" i="2"/>
  <c r="R934" i="2"/>
  <c r="G939" i="2"/>
  <c r="G947" i="2"/>
  <c r="G955" i="2"/>
  <c r="G963" i="2"/>
  <c r="G971" i="2"/>
  <c r="G979" i="2"/>
  <c r="G987" i="2"/>
  <c r="G1005" i="2"/>
  <c r="G1007" i="2"/>
  <c r="G1009" i="2"/>
  <c r="Q1010" i="2"/>
  <c r="R1010" i="2" s="1"/>
  <c r="Q1012" i="2"/>
  <c r="Q1014" i="2"/>
  <c r="R1014" i="2" s="1"/>
  <c r="R1016" i="2"/>
  <c r="R1024" i="2"/>
  <c r="G1040" i="2"/>
  <c r="Q1058" i="2"/>
  <c r="R1058" i="2" s="1"/>
  <c r="O1070" i="2"/>
  <c r="G1111" i="2"/>
  <c r="G1120" i="2"/>
  <c r="G1158" i="2"/>
  <c r="G1166" i="2"/>
  <c r="G1174" i="2"/>
  <c r="G1190" i="2"/>
  <c r="G1198" i="2"/>
  <c r="R1289" i="2"/>
  <c r="R1317" i="2"/>
  <c r="G851" i="2"/>
  <c r="R881" i="2"/>
  <c r="R890" i="2"/>
  <c r="R897" i="2"/>
  <c r="R910" i="2"/>
  <c r="R912" i="2"/>
  <c r="R925" i="2"/>
  <c r="R935" i="2"/>
  <c r="G1001" i="2"/>
  <c r="G1017" i="2"/>
  <c r="R1020" i="2"/>
  <c r="G1033" i="2"/>
  <c r="G1063" i="2"/>
  <c r="G1065" i="2"/>
  <c r="R1079" i="2"/>
  <c r="G1085" i="2"/>
  <c r="R1086" i="2"/>
  <c r="R1088" i="2"/>
  <c r="R1095" i="2"/>
  <c r="G1101" i="2"/>
  <c r="R1102" i="2"/>
  <c r="R1104" i="2"/>
  <c r="R1111" i="2"/>
  <c r="G1117" i="2"/>
  <c r="R1118" i="2"/>
  <c r="R1120" i="2"/>
  <c r="R1127" i="2"/>
  <c r="G1135" i="2"/>
  <c r="G1137" i="2"/>
  <c r="Q1138" i="2"/>
  <c r="R1138" i="2" s="1"/>
  <c r="G1141" i="2"/>
  <c r="Q1142" i="2"/>
  <c r="R1142" i="2" s="1"/>
  <c r="G1145" i="2"/>
  <c r="Q1146" i="2"/>
  <c r="R1146" i="2" s="1"/>
  <c r="G1170" i="2"/>
  <c r="G1544" i="2"/>
  <c r="R1600" i="2"/>
  <c r="G1649" i="2"/>
  <c r="G1764" i="2"/>
  <c r="R1774" i="2"/>
  <c r="G855" i="2"/>
  <c r="G857" i="2"/>
  <c r="G861" i="2"/>
  <c r="G865" i="2"/>
  <c r="R872" i="2"/>
  <c r="R876" i="2"/>
  <c r="G882" i="2"/>
  <c r="R892" i="2"/>
  <c r="G898" i="2"/>
  <c r="Q914" i="2"/>
  <c r="R914" i="2" s="1"/>
  <c r="Q916" i="2"/>
  <c r="R916" i="2" s="1"/>
  <c r="G926" i="2"/>
  <c r="G928" i="2"/>
  <c r="Q929" i="2"/>
  <c r="R929" i="2" s="1"/>
  <c r="G964" i="2"/>
  <c r="G972" i="2"/>
  <c r="G980" i="2"/>
  <c r="G988" i="2"/>
  <c r="G1003" i="2"/>
  <c r="G1019" i="2"/>
  <c r="G1035" i="2"/>
  <c r="G1037" i="2"/>
  <c r="G1067" i="2"/>
  <c r="G1069" i="2"/>
  <c r="G1071" i="2"/>
  <c r="G1087" i="2"/>
  <c r="G1103" i="2"/>
  <c r="G1119" i="2"/>
  <c r="G1139" i="2"/>
  <c r="G1143" i="2"/>
  <c r="G1147" i="2"/>
  <c r="R1148" i="2"/>
  <c r="G1157" i="2"/>
  <c r="G1165" i="2"/>
  <c r="G1173" i="2"/>
  <c r="G1181" i="2"/>
  <c r="G1189" i="2"/>
  <c r="G1197" i="2"/>
  <c r="G1207" i="2"/>
  <c r="G1210" i="2"/>
  <c r="G1217" i="2"/>
  <c r="G1233" i="2"/>
  <c r="G1248" i="2"/>
  <c r="G1263" i="2"/>
  <c r="G1286" i="2"/>
  <c r="R1292" i="2"/>
  <c r="R1301" i="2"/>
  <c r="G1342" i="2"/>
  <c r="G1396" i="2"/>
  <c r="G1413" i="2"/>
  <c r="G1457" i="2"/>
  <c r="G1488" i="2"/>
  <c r="G1516" i="2"/>
  <c r="G2147" i="2"/>
  <c r="G1208" i="2"/>
  <c r="G1211" i="2"/>
  <c r="G1224" i="2"/>
  <c r="G1230" i="2"/>
  <c r="G1234" i="2"/>
  <c r="G1260" i="2"/>
  <c r="G1264" i="2"/>
  <c r="G1283" i="2"/>
  <c r="R1286" i="2"/>
  <c r="R1293" i="2"/>
  <c r="R1305" i="2"/>
  <c r="G1309" i="2"/>
  <c r="G1316" i="2"/>
  <c r="G1318" i="2"/>
  <c r="G1325" i="2"/>
  <c r="Q1325" i="2"/>
  <c r="Q1323" i="2"/>
  <c r="Q1320" i="2"/>
  <c r="R1320" i="2" s="1"/>
  <c r="Q1315" i="2"/>
  <c r="Q1312" i="2"/>
  <c r="R1312" i="2" s="1"/>
  <c r="Q1307" i="2"/>
  <c r="Q1304" i="2"/>
  <c r="R1304" i="2" s="1"/>
  <c r="Q1299" i="2"/>
  <c r="Q1296" i="2"/>
  <c r="R1296" i="2" s="1"/>
  <c r="Q1281" i="2"/>
  <c r="Q1278" i="2"/>
  <c r="R1278" i="2" s="1"/>
  <c r="Q1326" i="2"/>
  <c r="R1326" i="2" s="1"/>
  <c r="G1338" i="2"/>
  <c r="G1345" i="2"/>
  <c r="G1372" i="2"/>
  <c r="G1374" i="2"/>
  <c r="G1376" i="2"/>
  <c r="G1378" i="2"/>
  <c r="G1380" i="2"/>
  <c r="G1385" i="2"/>
  <c r="G1399" i="2"/>
  <c r="G1406" i="2"/>
  <c r="G1418" i="2"/>
  <c r="G1422" i="2"/>
  <c r="O1475" i="2"/>
  <c r="G1504" i="2"/>
  <c r="Q1565" i="2"/>
  <c r="R1565" i="2" s="1"/>
  <c r="Q1491" i="2"/>
  <c r="R1491" i="2" s="1"/>
  <c r="Q1487" i="2"/>
  <c r="R1487" i="2" s="1"/>
  <c r="R1674" i="2"/>
  <c r="R2312" i="2"/>
  <c r="R2314" i="2"/>
  <c r="G1343" i="2"/>
  <c r="G1350" i="2"/>
  <c r="G1363" i="2"/>
  <c r="G1416" i="2"/>
  <c r="G1458" i="2"/>
  <c r="R2280" i="2"/>
  <c r="R2282" i="2"/>
  <c r="R1125" i="2"/>
  <c r="R1134" i="2"/>
  <c r="G1156" i="2"/>
  <c r="G1164" i="2"/>
  <c r="G1172" i="2"/>
  <c r="G1180" i="2"/>
  <c r="G1188" i="2"/>
  <c r="G1196" i="2"/>
  <c r="G1204" i="2"/>
  <c r="G1241" i="2"/>
  <c r="G1243" i="2"/>
  <c r="G1282" i="2"/>
  <c r="R1285" i="2"/>
  <c r="R1297" i="2"/>
  <c r="G1301" i="2"/>
  <c r="G1308" i="2"/>
  <c r="R1316" i="2"/>
  <c r="R1327" i="2"/>
  <c r="G1339" i="2"/>
  <c r="G1346" i="2"/>
  <c r="R1352" i="2"/>
  <c r="R1354" i="2"/>
  <c r="R1356" i="2"/>
  <c r="G1359" i="2"/>
  <c r="G1366" i="2"/>
  <c r="G1368" i="2"/>
  <c r="G1400" i="2"/>
  <c r="G1407" i="2"/>
  <c r="R1604" i="2"/>
  <c r="R1626" i="2"/>
  <c r="G1404" i="2"/>
  <c r="G1426" i="2"/>
  <c r="G1450" i="2"/>
  <c r="G1452" i="2"/>
  <c r="G1477" i="2"/>
  <c r="G1501" i="2"/>
  <c r="G1591" i="2"/>
  <c r="G1604" i="2"/>
  <c r="G1613" i="2"/>
  <c r="Q1658" i="2"/>
  <c r="R1658" i="2" s="1"/>
  <c r="Q1660" i="2"/>
  <c r="R1660" i="2" s="1"/>
  <c r="Q1649" i="2"/>
  <c r="R1649" i="2" s="1"/>
  <c r="Q1647" i="2"/>
  <c r="R1647" i="2" s="1"/>
  <c r="Q1630" i="2"/>
  <c r="R1630" i="2" s="1"/>
  <c r="Q1623" i="2"/>
  <c r="R1623" i="2" s="1"/>
  <c r="Q1606" i="2"/>
  <c r="R1606" i="2" s="1"/>
  <c r="Q1601" i="2"/>
  <c r="R1601" i="2" s="1"/>
  <c r="Q1596" i="2"/>
  <c r="R1596" i="2" s="1"/>
  <c r="Q1591" i="2"/>
  <c r="R1591" i="2" s="1"/>
  <c r="Q1574" i="2"/>
  <c r="R1574" i="2" s="1"/>
  <c r="Q1646" i="2"/>
  <c r="R1646" i="2" s="1"/>
  <c r="Q1633" i="2"/>
  <c r="R1633" i="2" s="1"/>
  <c r="Q1631" i="2"/>
  <c r="R1631" i="2" s="1"/>
  <c r="Q1622" i="2"/>
  <c r="R1622" i="2" s="1"/>
  <c r="Q1617" i="2"/>
  <c r="R1617" i="2" s="1"/>
  <c r="Q1612" i="2"/>
  <c r="R1612" i="2" s="1"/>
  <c r="Q1607" i="2"/>
  <c r="R1607" i="2" s="1"/>
  <c r="Q1590" i="2"/>
  <c r="R1590" i="2" s="1"/>
  <c r="Q1585" i="2"/>
  <c r="R1585" i="2" s="1"/>
  <c r="Q1580" i="2"/>
  <c r="R1580" i="2" s="1"/>
  <c r="Q1575" i="2"/>
  <c r="R1575" i="2" s="1"/>
  <c r="G1687" i="2"/>
  <c r="G1712" i="2"/>
  <c r="G1722" i="2"/>
  <c r="G1774" i="2"/>
  <c r="G1837" i="2"/>
  <c r="Q1904" i="2"/>
  <c r="R1904" i="2" s="1"/>
  <c r="G2015" i="2"/>
  <c r="G2092" i="2"/>
  <c r="G2129" i="2"/>
  <c r="G2176" i="2"/>
  <c r="G2199" i="2"/>
  <c r="G1617" i="2"/>
  <c r="G1619" i="2"/>
  <c r="G1660" i="2"/>
  <c r="G1685" i="2"/>
  <c r="G1827" i="2"/>
  <c r="G1903" i="2"/>
  <c r="G2071" i="2"/>
  <c r="G2159" i="2"/>
  <c r="G2247" i="2"/>
  <c r="G2286" i="2"/>
  <c r="G2318" i="2"/>
  <c r="G2420" i="2"/>
  <c r="R1313" i="2"/>
  <c r="R1321" i="2"/>
  <c r="G1330" i="2"/>
  <c r="G1332" i="2"/>
  <c r="R1340" i="2"/>
  <c r="R1342" i="2"/>
  <c r="R1344" i="2"/>
  <c r="R1348" i="2"/>
  <c r="G1357" i="2"/>
  <c r="G1390" i="2"/>
  <c r="G1392" i="2"/>
  <c r="R1398" i="2"/>
  <c r="R1400" i="2"/>
  <c r="G1410" i="2"/>
  <c r="G1420" i="2"/>
  <c r="G1434" i="2"/>
  <c r="G1436" i="2"/>
  <c r="G1466" i="2"/>
  <c r="G1468" i="2"/>
  <c r="G1484" i="2"/>
  <c r="G1493" i="2"/>
  <c r="G1495" i="2"/>
  <c r="G1517" i="2"/>
  <c r="G1537" i="2"/>
  <c r="G1539" i="2"/>
  <c r="G1542" i="2"/>
  <c r="Q1578" i="2"/>
  <c r="R1578" i="2" s="1"/>
  <c r="Q1593" i="2"/>
  <c r="R1593" i="2" s="1"/>
  <c r="G1601" i="2"/>
  <c r="G1603" i="2"/>
  <c r="Q1608" i="2"/>
  <c r="R1608" i="2" s="1"/>
  <c r="G1614" i="2"/>
  <c r="Q1619" i="2"/>
  <c r="R1619" i="2" s="1"/>
  <c r="G1631" i="2"/>
  <c r="G1668" i="2"/>
  <c r="G1758" i="2"/>
  <c r="G1771" i="2"/>
  <c r="G1782" i="2"/>
  <c r="Q1833" i="2"/>
  <c r="R1833" i="2" s="1"/>
  <c r="Q1831" i="2"/>
  <c r="R1831" i="2" s="1"/>
  <c r="Q1775" i="2"/>
  <c r="R1775" i="2" s="1"/>
  <c r="Q1766" i="2"/>
  <c r="R1766" i="2" s="1"/>
  <c r="Q1759" i="2"/>
  <c r="R1759" i="2" s="1"/>
  <c r="Q1778" i="2"/>
  <c r="R1778" i="2" s="1"/>
  <c r="Q1771" i="2"/>
  <c r="R1771" i="2" s="1"/>
  <c r="Q1762" i="2"/>
  <c r="R1762" i="2" s="1"/>
  <c r="Q1828" i="2"/>
  <c r="R1828" i="2" s="1"/>
  <c r="Q1776" i="2"/>
  <c r="R1776" i="2" s="1"/>
  <c r="Q1769" i="2"/>
  <c r="R1769" i="2" s="1"/>
  <c r="Q1760" i="2"/>
  <c r="R1760" i="2" s="1"/>
  <c r="Q1836" i="2"/>
  <c r="R1836" i="2" s="1"/>
  <c r="Q1781" i="2"/>
  <c r="R1781" i="2" s="1"/>
  <c r="Q1779" i="2"/>
  <c r="R1779" i="2" s="1"/>
  <c r="Q1770" i="2"/>
  <c r="R1770" i="2" s="1"/>
  <c r="Q1763" i="2"/>
  <c r="R1763" i="2" s="1"/>
  <c r="Q1829" i="2"/>
  <c r="R1829" i="2" s="1"/>
  <c r="Q1847" i="2"/>
  <c r="Q1854" i="2"/>
  <c r="R1854" i="2" s="1"/>
  <c r="G1993" i="2"/>
  <c r="G2059" i="2"/>
  <c r="G2064" i="2"/>
  <c r="G2140" i="2"/>
  <c r="R2169" i="2"/>
  <c r="R2271" i="2"/>
  <c r="R2303" i="2"/>
  <c r="G2380" i="2"/>
  <c r="G2590" i="2"/>
  <c r="G1438" i="2"/>
  <c r="G1440" i="2"/>
  <c r="G1470" i="2"/>
  <c r="G1472" i="2"/>
  <c r="G1489" i="2"/>
  <c r="G1505" i="2"/>
  <c r="G1565" i="2"/>
  <c r="G1607" i="2"/>
  <c r="G1620" i="2"/>
  <c r="G1661" i="2"/>
  <c r="O1908" i="2"/>
  <c r="Q1905" i="2"/>
  <c r="R1905" i="2" s="1"/>
  <c r="Q1896" i="2"/>
  <c r="R1896" i="2" s="1"/>
  <c r="Q1889" i="2"/>
  <c r="R1889" i="2" s="1"/>
  <c r="Q1880" i="2"/>
  <c r="R1880" i="2" s="1"/>
  <c r="Q1864" i="2"/>
  <c r="R1864" i="2" s="1"/>
  <c r="Q1855" i="2"/>
  <c r="R1855" i="2" s="1"/>
  <c r="Q1853" i="2"/>
  <c r="R1853" i="2" s="1"/>
  <c r="Q1848" i="2"/>
  <c r="R1848" i="2" s="1"/>
  <c r="Q1901" i="2"/>
  <c r="R1901" i="2" s="1"/>
  <c r="Q1892" i="2"/>
  <c r="R1892" i="2" s="1"/>
  <c r="Q1885" i="2"/>
  <c r="R1885" i="2" s="1"/>
  <c r="Q1876" i="2"/>
  <c r="R1876" i="2" s="1"/>
  <c r="Q1860" i="2"/>
  <c r="R1860" i="2" s="1"/>
  <c r="Q1846" i="2"/>
  <c r="R1846" i="2" s="1"/>
  <c r="Q1844" i="2"/>
  <c r="Q1899" i="2"/>
  <c r="R1899" i="2" s="1"/>
  <c r="Q1897" i="2"/>
  <c r="R1897" i="2" s="1"/>
  <c r="Q1883" i="2"/>
  <c r="R1883" i="2" s="1"/>
  <c r="Q1881" i="2"/>
  <c r="R1881" i="2" s="1"/>
  <c r="Q1874" i="2"/>
  <c r="R1874" i="2" s="1"/>
  <c r="Q1867" i="2"/>
  <c r="R1867" i="2" s="1"/>
  <c r="Q1865" i="2"/>
  <c r="R1865" i="2" s="1"/>
  <c r="Q1858" i="2"/>
  <c r="R1858" i="2" s="1"/>
  <c r="Q1849" i="2"/>
  <c r="R1849" i="2" s="1"/>
  <c r="Q1902" i="2"/>
  <c r="R1902" i="2" s="1"/>
  <c r="Q1886" i="2"/>
  <c r="R1886" i="2" s="1"/>
  <c r="Q1868" i="2"/>
  <c r="R1868" i="2" s="1"/>
  <c r="Q1850" i="2"/>
  <c r="R1850" i="2" s="1"/>
  <c r="Q1845" i="2"/>
  <c r="R1845" i="2" s="1"/>
  <c r="Q1907" i="2"/>
  <c r="R1907" i="2" s="1"/>
  <c r="Q1900" i="2"/>
  <c r="R1900" i="2" s="1"/>
  <c r="Q1898" i="2"/>
  <c r="R1898" i="2" s="1"/>
  <c r="Q1891" i="2"/>
  <c r="R1891" i="2" s="1"/>
  <c r="Q1884" i="2"/>
  <c r="R1884" i="2" s="1"/>
  <c r="Q1882" i="2"/>
  <c r="R1882" i="2" s="1"/>
  <c r="Q1875" i="2"/>
  <c r="R1875" i="2" s="1"/>
  <c r="Q1873" i="2"/>
  <c r="R1873" i="2" s="1"/>
  <c r="Q1866" i="2"/>
  <c r="R1866" i="2" s="1"/>
  <c r="Q1859" i="2"/>
  <c r="Q1857" i="2"/>
  <c r="R1857" i="2" s="1"/>
  <c r="G2029" i="2"/>
  <c r="Q2184" i="2"/>
  <c r="R2184" i="2" s="1"/>
  <c r="Q2180" i="2"/>
  <c r="R2180" i="2" s="1"/>
  <c r="Q2172" i="2"/>
  <c r="R2172" i="2" s="1"/>
  <c r="Q2170" i="2"/>
  <c r="Q2245" i="2"/>
  <c r="R2245" i="2" s="1"/>
  <c r="Q2229" i="2"/>
  <c r="R2229" i="2" s="1"/>
  <c r="Q2213" i="2"/>
  <c r="R2213" i="2" s="1"/>
  <c r="Q2197" i="2"/>
  <c r="R2197" i="2" s="1"/>
  <c r="Q2176" i="2"/>
  <c r="R2176" i="2" s="1"/>
  <c r="Q2168" i="2"/>
  <c r="R2168" i="2" s="1"/>
  <c r="Q2249" i="2"/>
  <c r="R2249" i="2" s="1"/>
  <c r="Q2233" i="2"/>
  <c r="R2233" i="2" s="1"/>
  <c r="Q2217" i="2"/>
  <c r="R2217" i="2" s="1"/>
  <c r="Q2201" i="2"/>
  <c r="R2201" i="2" s="1"/>
  <c r="Q2185" i="2"/>
  <c r="R2185" i="2" s="1"/>
  <c r="Q2181" i="2"/>
  <c r="R2181" i="2" s="1"/>
  <c r="Q2241" i="2"/>
  <c r="R2241" i="2" s="1"/>
  <c r="Q2225" i="2"/>
  <c r="R2225" i="2" s="1"/>
  <c r="Q2209" i="2"/>
  <c r="R2209" i="2" s="1"/>
  <c r="Q2193" i="2"/>
  <c r="R2193" i="2" s="1"/>
  <c r="G2270" i="2"/>
  <c r="G2302" i="2"/>
  <c r="G2330" i="2"/>
  <c r="G2765" i="2"/>
  <c r="J2802" i="2"/>
  <c r="R2801" i="2"/>
  <c r="G1223" i="2"/>
  <c r="G1229" i="2"/>
  <c r="G1256" i="2"/>
  <c r="G1290" i="2"/>
  <c r="Q1330" i="2"/>
  <c r="Q1332" i="2"/>
  <c r="R1332" i="2" s="1"/>
  <c r="G1352" i="2"/>
  <c r="G1354" i="2"/>
  <c r="G1356" i="2"/>
  <c r="G1384" i="2"/>
  <c r="Q1390" i="2"/>
  <c r="R1390" i="2" s="1"/>
  <c r="G1397" i="2"/>
  <c r="G1414" i="2"/>
  <c r="G1424" i="2"/>
  <c r="G1446" i="2"/>
  <c r="G1448" i="2"/>
  <c r="G1481" i="2"/>
  <c r="G1483" i="2"/>
  <c r="G1513" i="2"/>
  <c r="G1533" i="2"/>
  <c r="G1553" i="2"/>
  <c r="G1555" i="2"/>
  <c r="G1558" i="2"/>
  <c r="Q1577" i="2"/>
  <c r="R1577" i="2" s="1"/>
  <c r="G1585" i="2"/>
  <c r="G1587" i="2"/>
  <c r="Q1592" i="2"/>
  <c r="R1592" i="2" s="1"/>
  <c r="G1598" i="2"/>
  <c r="Q1603" i="2"/>
  <c r="R1603" i="2" s="1"/>
  <c r="Q1614" i="2"/>
  <c r="R1614" i="2" s="1"/>
  <c r="Q1627" i="2"/>
  <c r="R1627" i="2" s="1"/>
  <c r="Q1629" i="2"/>
  <c r="R1629" i="2" s="1"/>
  <c r="G1636" i="2"/>
  <c r="Q1654" i="2"/>
  <c r="G1659" i="2"/>
  <c r="R1666" i="2"/>
  <c r="Q1758" i="2"/>
  <c r="R1758" i="2" s="1"/>
  <c r="Q1773" i="2"/>
  <c r="R1773" i="2" s="1"/>
  <c r="Q1782" i="2"/>
  <c r="R1782" i="2" s="1"/>
  <c r="Q1791" i="2"/>
  <c r="R1791" i="2" s="1"/>
  <c r="Q1807" i="2"/>
  <c r="R1807" i="2" s="1"/>
  <c r="Q1823" i="2"/>
  <c r="R1823" i="2" s="1"/>
  <c r="Q1877" i="2"/>
  <c r="R1877" i="2" s="1"/>
  <c r="Q1879" i="2"/>
  <c r="R1879" i="2" s="1"/>
  <c r="G1887" i="2"/>
  <c r="Q1906" i="2"/>
  <c r="R1906" i="2" s="1"/>
  <c r="G2052" i="2"/>
  <c r="G2133" i="2"/>
  <c r="G2254" i="2"/>
  <c r="G2259" i="2"/>
  <c r="G2264" i="2"/>
  <c r="R2289" i="2"/>
  <c r="G2293" i="2"/>
  <c r="R2296" i="2"/>
  <c r="R2298" i="2"/>
  <c r="R2545" i="2"/>
  <c r="R2058" i="2"/>
  <c r="G1529" i="2"/>
  <c r="G1531" i="2"/>
  <c r="G1536" i="2"/>
  <c r="G1561" i="2"/>
  <c r="G1563" i="2"/>
  <c r="G1568" i="2"/>
  <c r="G1579" i="2"/>
  <c r="G1589" i="2"/>
  <c r="G1611" i="2"/>
  <c r="G1621" i="2"/>
  <c r="G1643" i="2"/>
  <c r="G1645" i="2"/>
  <c r="Q1670" i="2"/>
  <c r="R1670" i="2" s="1"/>
  <c r="Q1672" i="2"/>
  <c r="G1683" i="2"/>
  <c r="G1692" i="2"/>
  <c r="G1699" i="2"/>
  <c r="G1702" i="2"/>
  <c r="Q1706" i="2"/>
  <c r="G1709" i="2"/>
  <c r="G1724" i="2"/>
  <c r="G1729" i="2"/>
  <c r="G1732" i="2"/>
  <c r="G1737" i="2"/>
  <c r="G1740" i="2"/>
  <c r="G1745" i="2"/>
  <c r="G1748" i="2"/>
  <c r="G1753" i="2"/>
  <c r="G1756" i="2"/>
  <c r="G1769" i="2"/>
  <c r="G1849" i="2"/>
  <c r="G1854" i="2"/>
  <c r="G1858" i="2"/>
  <c r="G1867" i="2"/>
  <c r="G1874" i="2"/>
  <c r="G1883" i="2"/>
  <c r="G1899" i="2"/>
  <c r="Q1992" i="2"/>
  <c r="R1992" i="2" s="1"/>
  <c r="G1998" i="2"/>
  <c r="G2008" i="2"/>
  <c r="Q2014" i="2"/>
  <c r="R2014" i="2" s="1"/>
  <c r="G2024" i="2"/>
  <c r="Q2030" i="2"/>
  <c r="R2030" i="2" s="1"/>
  <c r="G2040" i="2"/>
  <c r="G2047" i="2"/>
  <c r="Q2058" i="2"/>
  <c r="G2061" i="2"/>
  <c r="G2066" i="2"/>
  <c r="Q2070" i="2"/>
  <c r="R2070" i="2" s="1"/>
  <c r="G2090" i="2"/>
  <c r="Q2091" i="2"/>
  <c r="R2091" i="2" s="1"/>
  <c r="G2104" i="2"/>
  <c r="G2121" i="2"/>
  <c r="G2124" i="2"/>
  <c r="Q2130" i="2"/>
  <c r="R2130" i="2" s="1"/>
  <c r="Q2134" i="2"/>
  <c r="R2134" i="2" s="1"/>
  <c r="G2153" i="2"/>
  <c r="G2156" i="2"/>
  <c r="G2165" i="2"/>
  <c r="G2173" i="2"/>
  <c r="G2177" i="2"/>
  <c r="R2276" i="2"/>
  <c r="G2280" i="2"/>
  <c r="R2283" i="2"/>
  <c r="R2292" i="2"/>
  <c r="G2296" i="2"/>
  <c r="R2299" i="2"/>
  <c r="R2308" i="2"/>
  <c r="G2312" i="2"/>
  <c r="R2315" i="2"/>
  <c r="G2332" i="2"/>
  <c r="R2340" i="2"/>
  <c r="G2390" i="2"/>
  <c r="G2395" i="2"/>
  <c r="G2407" i="2"/>
  <c r="G2537" i="2"/>
  <c r="G2550" i="2"/>
  <c r="R2568" i="2"/>
  <c r="G2587" i="2"/>
  <c r="Q2663" i="2"/>
  <c r="R2663" i="2" s="1"/>
  <c r="Q2661" i="2"/>
  <c r="R2661" i="2" s="1"/>
  <c r="Q2655" i="2"/>
  <c r="R2655" i="2" s="1"/>
  <c r="Q2653" i="2"/>
  <c r="R2653" i="2" s="1"/>
  <c r="Q2644" i="2"/>
  <c r="R2644" i="2" s="1"/>
  <c r="Q2635" i="2"/>
  <c r="R2635" i="2" s="1"/>
  <c r="Q2633" i="2"/>
  <c r="R2633" i="2" s="1"/>
  <c r="Q2626" i="2"/>
  <c r="Q2619" i="2"/>
  <c r="R2619" i="2" s="1"/>
  <c r="Q2617" i="2"/>
  <c r="R2617" i="2" s="1"/>
  <c r="Q2606" i="2"/>
  <c r="R2606" i="2" s="1"/>
  <c r="Q2604" i="2"/>
  <c r="R2604" i="2" s="1"/>
  <c r="Q2660" i="2"/>
  <c r="R2660" i="2" s="1"/>
  <c r="Q2658" i="2"/>
  <c r="Q2656" i="2"/>
  <c r="R2656" i="2" s="1"/>
  <c r="Q2654" i="2"/>
  <c r="R2654" i="2" s="1"/>
  <c r="Q2622" i="2"/>
  <c r="R2622" i="2" s="1"/>
  <c r="Q2620" i="2"/>
  <c r="R2620" i="2" s="1"/>
  <c r="Q2616" i="2"/>
  <c r="R2616" i="2" s="1"/>
  <c r="Q2614" i="2"/>
  <c r="Q2662" i="2"/>
  <c r="R2662" i="2" s="1"/>
  <c r="Q2650" i="2"/>
  <c r="R2650" i="2" s="1"/>
  <c r="Q2648" i="2"/>
  <c r="R2648" i="2" s="1"/>
  <c r="Q2631" i="2"/>
  <c r="R2631" i="2" s="1"/>
  <c r="Q2629" i="2"/>
  <c r="R2629" i="2" s="1"/>
  <c r="Q2618" i="2"/>
  <c r="R2618" i="2" s="1"/>
  <c r="Q2612" i="2"/>
  <c r="R2612" i="2" s="1"/>
  <c r="Q2599" i="2"/>
  <c r="R2599" i="2" s="1"/>
  <c r="Q2659" i="2"/>
  <c r="R2659" i="2" s="1"/>
  <c r="Q2657" i="2"/>
  <c r="R2657" i="2" s="1"/>
  <c r="Q2634" i="2"/>
  <c r="Q2623" i="2"/>
  <c r="R2623" i="2" s="1"/>
  <c r="Q2621" i="2"/>
  <c r="R2621" i="2" s="1"/>
  <c r="Q2615" i="2"/>
  <c r="R2615" i="2" s="1"/>
  <c r="Q2613" i="2"/>
  <c r="R2613" i="2" s="1"/>
  <c r="Q2651" i="2"/>
  <c r="R2651" i="2" s="1"/>
  <c r="Q2649" i="2"/>
  <c r="R2649" i="2" s="1"/>
  <c r="Q2630" i="2"/>
  <c r="G2704" i="2"/>
  <c r="G2806" i="2"/>
  <c r="G1695" i="2"/>
  <c r="G1705" i="2"/>
  <c r="G1911" i="2"/>
  <c r="G1919" i="2"/>
  <c r="G1927" i="2"/>
  <c r="G1935" i="2"/>
  <c r="G1943" i="2"/>
  <c r="G1951" i="2"/>
  <c r="G1959" i="2"/>
  <c r="G1967" i="2"/>
  <c r="G1975" i="2"/>
  <c r="G1983" i="2"/>
  <c r="Q1998" i="2"/>
  <c r="R1998" i="2" s="1"/>
  <c r="Q2054" i="2"/>
  <c r="R2054" i="2" s="1"/>
  <c r="G2057" i="2"/>
  <c r="Q2066" i="2"/>
  <c r="R2066" i="2" s="1"/>
  <c r="G2069" i="2"/>
  <c r="Q2078" i="2"/>
  <c r="R2078" i="2" s="1"/>
  <c r="G2120" i="2"/>
  <c r="R2149" i="2"/>
  <c r="G2197" i="2"/>
  <c r="G2213" i="2"/>
  <c r="G2229" i="2"/>
  <c r="G2245" i="2"/>
  <c r="R2351" i="2"/>
  <c r="R2353" i="2"/>
  <c r="G2362" i="2"/>
  <c r="R2580" i="2"/>
  <c r="R2592" i="2"/>
  <c r="R2625" i="2"/>
  <c r="Q2640" i="2"/>
  <c r="R2640" i="2" s="1"/>
  <c r="Q2642" i="2"/>
  <c r="G1515" i="2"/>
  <c r="G1520" i="2"/>
  <c r="G1545" i="2"/>
  <c r="G1547" i="2"/>
  <c r="G1552" i="2"/>
  <c r="G1573" i="2"/>
  <c r="G1595" i="2"/>
  <c r="G1605" i="2"/>
  <c r="G1627" i="2"/>
  <c r="G1629" i="2"/>
  <c r="G1654" i="2"/>
  <c r="G1667" i="2"/>
  <c r="G1674" i="2"/>
  <c r="G1678" i="2"/>
  <c r="Q1690" i="2"/>
  <c r="G1693" i="2"/>
  <c r="G1708" i="2"/>
  <c r="G1715" i="2"/>
  <c r="G1718" i="2"/>
  <c r="G1725" i="2"/>
  <c r="G1728" i="2"/>
  <c r="G1733" i="2"/>
  <c r="G1736" i="2"/>
  <c r="G1741" i="2"/>
  <c r="G1744" i="2"/>
  <c r="G1749" i="2"/>
  <c r="G1752" i="2"/>
  <c r="G1761" i="2"/>
  <c r="G1777" i="2"/>
  <c r="G1829" i="2"/>
  <c r="G1859" i="2"/>
  <c r="G1866" i="2"/>
  <c r="G1875" i="2"/>
  <c r="G1882" i="2"/>
  <c r="G1884" i="2"/>
  <c r="G1898" i="2"/>
  <c r="G1900" i="2"/>
  <c r="Q2000" i="2"/>
  <c r="R2000" i="2" s="1"/>
  <c r="Q2006" i="2"/>
  <c r="R2006" i="2" s="1"/>
  <c r="G2016" i="2"/>
  <c r="Q2022" i="2"/>
  <c r="R2022" i="2" s="1"/>
  <c r="G2032" i="2"/>
  <c r="Q2038" i="2"/>
  <c r="R2038" i="2" s="1"/>
  <c r="G2041" i="2"/>
  <c r="G2055" i="2"/>
  <c r="G2067" i="2"/>
  <c r="G2072" i="2"/>
  <c r="G2074" i="2"/>
  <c r="Q2088" i="2"/>
  <c r="R2088" i="2" s="1"/>
  <c r="Q2092" i="2"/>
  <c r="R2092" i="2" s="1"/>
  <c r="Q2094" i="2"/>
  <c r="R2094" i="2" s="1"/>
  <c r="G2101" i="2"/>
  <c r="G2105" i="2"/>
  <c r="G2125" i="2"/>
  <c r="Q2133" i="2"/>
  <c r="R2133" i="2" s="1"/>
  <c r="G2152" i="2"/>
  <c r="G2157" i="2"/>
  <c r="G2257" i="2"/>
  <c r="R2268" i="2"/>
  <c r="G2272" i="2"/>
  <c r="R2275" i="2"/>
  <c r="R2284" i="2"/>
  <c r="G2288" i="2"/>
  <c r="R2291" i="2"/>
  <c r="R2300" i="2"/>
  <c r="G2304" i="2"/>
  <c r="R2307" i="2"/>
  <c r="R2316" i="2"/>
  <c r="G2320" i="2"/>
  <c r="Q2339" i="2"/>
  <c r="R2339" i="2" s="1"/>
  <c r="Q2341" i="2"/>
  <c r="R2341" i="2" s="1"/>
  <c r="Q2343" i="2"/>
  <c r="R2343" i="2" s="1"/>
  <c r="Q2345" i="2"/>
  <c r="R2345" i="2" s="1"/>
  <c r="Q2347" i="2"/>
  <c r="R2347" i="2" s="1"/>
  <c r="R2393" i="2"/>
  <c r="G2398" i="2"/>
  <c r="G2538" i="2"/>
  <c r="R2569" i="2"/>
  <c r="R2605" i="2"/>
  <c r="R2609" i="2"/>
  <c r="R2611" i="2"/>
  <c r="G2635" i="2"/>
  <c r="G2660" i="2"/>
  <c r="G2723" i="2"/>
  <c r="G2728" i="2"/>
  <c r="G2733" i="2"/>
  <c r="R2074" i="2"/>
  <c r="G2093" i="2"/>
  <c r="G2099" i="2"/>
  <c r="G2108" i="2"/>
  <c r="Q2114" i="2"/>
  <c r="R2114" i="2" s="1"/>
  <c r="Q2118" i="2"/>
  <c r="R2118" i="2" s="1"/>
  <c r="Q2120" i="2"/>
  <c r="R2120" i="2" s="1"/>
  <c r="G2123" i="2"/>
  <c r="G2136" i="2"/>
  <c r="G2141" i="2"/>
  <c r="G2155" i="2"/>
  <c r="G2160" i="2"/>
  <c r="G2191" i="2"/>
  <c r="G2193" i="2"/>
  <c r="G2207" i="2"/>
  <c r="G2209" i="2"/>
  <c r="G2223" i="2"/>
  <c r="G2225" i="2"/>
  <c r="G2239" i="2"/>
  <c r="G2241" i="2"/>
  <c r="G2269" i="2"/>
  <c r="G2278" i="2"/>
  <c r="R2281" i="2"/>
  <c r="G2285" i="2"/>
  <c r="G2294" i="2"/>
  <c r="R2297" i="2"/>
  <c r="G2301" i="2"/>
  <c r="G2310" i="2"/>
  <c r="R2313" i="2"/>
  <c r="G2317" i="2"/>
  <c r="G2323" i="2"/>
  <c r="Q2324" i="2"/>
  <c r="R2324" i="2" s="1"/>
  <c r="G2340" i="2"/>
  <c r="R2433" i="2"/>
  <c r="G2436" i="2"/>
  <c r="G2523" i="2"/>
  <c r="R2533" i="2"/>
  <c r="R2555" i="2"/>
  <c r="R2557" i="2"/>
  <c r="R1680" i="2"/>
  <c r="G1691" i="2"/>
  <c r="G1694" i="2"/>
  <c r="G1701" i="2"/>
  <c r="G1716" i="2"/>
  <c r="G1723" i="2"/>
  <c r="G1726" i="2"/>
  <c r="G1731" i="2"/>
  <c r="G1734" i="2"/>
  <c r="G1739" i="2"/>
  <c r="G1742" i="2"/>
  <c r="G1747" i="2"/>
  <c r="G1750" i="2"/>
  <c r="G1755" i="2"/>
  <c r="G1765" i="2"/>
  <c r="G1783" i="2"/>
  <c r="G1785" i="2"/>
  <c r="G1787" i="2"/>
  <c r="G1789" i="2"/>
  <c r="G1791" i="2"/>
  <c r="G1793" i="2"/>
  <c r="G1795" i="2"/>
  <c r="G1797" i="2"/>
  <c r="G1799" i="2"/>
  <c r="G1801" i="2"/>
  <c r="G1803" i="2"/>
  <c r="G1805" i="2"/>
  <c r="G1807" i="2"/>
  <c r="G1809" i="2"/>
  <c r="G1811" i="2"/>
  <c r="G1813" i="2"/>
  <c r="G1815" i="2"/>
  <c r="G1817" i="2"/>
  <c r="G1819" i="2"/>
  <c r="G1821" i="2"/>
  <c r="G1823" i="2"/>
  <c r="G1825" i="2"/>
  <c r="G1834" i="2"/>
  <c r="G1836" i="2"/>
  <c r="G1852" i="2"/>
  <c r="G1863" i="2"/>
  <c r="G1870" i="2"/>
  <c r="G1879" i="2"/>
  <c r="G1888" i="2"/>
  <c r="G1895" i="2"/>
  <c r="G1904" i="2"/>
  <c r="G1912" i="2"/>
  <c r="G1920" i="2"/>
  <c r="G1928" i="2"/>
  <c r="G1936" i="2"/>
  <c r="G1944" i="2"/>
  <c r="G1952" i="2"/>
  <c r="G1960" i="2"/>
  <c r="G1968" i="2"/>
  <c r="G1976" i="2"/>
  <c r="G1984" i="2"/>
  <c r="Q1995" i="2"/>
  <c r="R1995" i="2" s="1"/>
  <c r="G1999" i="2"/>
  <c r="G2012" i="2"/>
  <c r="Q2018" i="2"/>
  <c r="R2018" i="2" s="1"/>
  <c r="G2028" i="2"/>
  <c r="Q2034" i="2"/>
  <c r="R2034" i="2" s="1"/>
  <c r="G2051" i="2"/>
  <c r="G2063" i="2"/>
  <c r="Q2083" i="2"/>
  <c r="R2083" i="2" s="1"/>
  <c r="Q2101" i="2"/>
  <c r="R2101" i="2" s="1"/>
  <c r="Q2110" i="2"/>
  <c r="R2110" i="2" s="1"/>
  <c r="G2128" i="2"/>
  <c r="G2139" i="2"/>
  <c r="Q2152" i="2"/>
  <c r="R2152" i="2" s="1"/>
  <c r="Q2164" i="2"/>
  <c r="R2164" i="2" s="1"/>
  <c r="G2175" i="2"/>
  <c r="G2246" i="2"/>
  <c r="G2263" i="2"/>
  <c r="G2325" i="2"/>
  <c r="G2329" i="2"/>
  <c r="Q2338" i="2"/>
  <c r="R2338" i="2" s="1"/>
  <c r="Q2330" i="2"/>
  <c r="Q2328" i="2"/>
  <c r="Q2331" i="2"/>
  <c r="R2331" i="2" s="1"/>
  <c r="Q2329" i="2"/>
  <c r="R2329" i="2" s="1"/>
  <c r="Q2327" i="2"/>
  <c r="R2327" i="2" s="1"/>
  <c r="Q2322" i="2"/>
  <c r="R2322" i="2" s="1"/>
  <c r="Q2320" i="2"/>
  <c r="R2320" i="2" s="1"/>
  <c r="G2359" i="2"/>
  <c r="G2361" i="2"/>
  <c r="G2409" i="2"/>
  <c r="G2447" i="2"/>
  <c r="G2455" i="2"/>
  <c r="G2463" i="2"/>
  <c r="G2471" i="2"/>
  <c r="G2479" i="2"/>
  <c r="G2487" i="2"/>
  <c r="G2495" i="2"/>
  <c r="G2503" i="2"/>
  <c r="G2511" i="2"/>
  <c r="G2539" i="2"/>
  <c r="G2549" i="2"/>
  <c r="G2552" i="2"/>
  <c r="Q2590" i="2"/>
  <c r="R2590" i="2" s="1"/>
  <c r="Q2588" i="2"/>
  <c r="R2588" i="2" s="1"/>
  <c r="Q2586" i="2"/>
  <c r="Q2584" i="2"/>
  <c r="R2584" i="2" s="1"/>
  <c r="Q2577" i="2"/>
  <c r="R2577" i="2" s="1"/>
  <c r="Q2562" i="2"/>
  <c r="Q2551" i="2"/>
  <c r="R2551" i="2" s="1"/>
  <c r="Q2549" i="2"/>
  <c r="R2549" i="2" s="1"/>
  <c r="Q2538" i="2"/>
  <c r="Q2536" i="2"/>
  <c r="R2536" i="2" s="1"/>
  <c r="Q2523" i="2"/>
  <c r="Q2521" i="2"/>
  <c r="R2521" i="2" s="1"/>
  <c r="Q2597" i="2"/>
  <c r="R2597" i="2" s="1"/>
  <c r="Q2582" i="2"/>
  <c r="R2582" i="2" s="1"/>
  <c r="Q2575" i="2"/>
  <c r="Q2573" i="2"/>
  <c r="R2573" i="2" s="1"/>
  <c r="Q2571" i="2"/>
  <c r="R2571" i="2" s="1"/>
  <c r="Q2547" i="2"/>
  <c r="R2547" i="2" s="1"/>
  <c r="Q2534" i="2"/>
  <c r="R2534" i="2" s="1"/>
  <c r="Q2519" i="2"/>
  <c r="R2519" i="2" s="1"/>
  <c r="Q2517" i="2"/>
  <c r="R2517" i="2" s="1"/>
  <c r="Q2591" i="2"/>
  <c r="R2591" i="2" s="1"/>
  <c r="Q2589" i="2"/>
  <c r="R2589" i="2" s="1"/>
  <c r="Q2587" i="2"/>
  <c r="R2587" i="2" s="1"/>
  <c r="Q2585" i="2"/>
  <c r="R2585" i="2" s="1"/>
  <c r="Q2563" i="2"/>
  <c r="R2563" i="2" s="1"/>
  <c r="Q2550" i="2"/>
  <c r="R2550" i="2" s="1"/>
  <c r="Q2548" i="2"/>
  <c r="R2548" i="2" s="1"/>
  <c r="Q2537" i="2"/>
  <c r="R2537" i="2" s="1"/>
  <c r="Q2524" i="2"/>
  <c r="R2524" i="2" s="1"/>
  <c r="Q2522" i="2"/>
  <c r="R2522" i="2" s="1"/>
  <c r="Q2596" i="2"/>
  <c r="R2596" i="2" s="1"/>
  <c r="Q2583" i="2"/>
  <c r="R2583" i="2" s="1"/>
  <c r="Q2581" i="2"/>
  <c r="R2581" i="2" s="1"/>
  <c r="Q2576" i="2"/>
  <c r="R2576" i="2" s="1"/>
  <c r="Q2574" i="2"/>
  <c r="Q2572" i="2"/>
  <c r="R2572" i="2" s="1"/>
  <c r="Q2561" i="2"/>
  <c r="R2561" i="2" s="1"/>
  <c r="Q2546" i="2"/>
  <c r="Q2535" i="2"/>
  <c r="R2535" i="2" s="1"/>
  <c r="Q2533" i="2"/>
  <c r="Q2520" i="2"/>
  <c r="R2520" i="2" s="1"/>
  <c r="Q2518" i="2"/>
  <c r="G2617" i="2"/>
  <c r="Q2637" i="2"/>
  <c r="R2637" i="2" s="1"/>
  <c r="Q2639" i="2"/>
  <c r="R2639" i="2" s="1"/>
  <c r="Q2645" i="2"/>
  <c r="R2645" i="2" s="1"/>
  <c r="Q2647" i="2"/>
  <c r="R2647" i="2" s="1"/>
  <c r="Q2652" i="2"/>
  <c r="R2652" i="2" s="1"/>
  <c r="G2829" i="2"/>
  <c r="G2855" i="2"/>
  <c r="R2882" i="2"/>
  <c r="G2554" i="2"/>
  <c r="G2565" i="2"/>
  <c r="G2653" i="2"/>
  <c r="Q2665" i="2"/>
  <c r="Q2667" i="2"/>
  <c r="R2667" i="2" s="1"/>
  <c r="Q2676" i="2"/>
  <c r="G2679" i="2"/>
  <c r="G2703" i="2"/>
  <c r="Q2719" i="2"/>
  <c r="R2719" i="2" s="1"/>
  <c r="R2795" i="2"/>
  <c r="R3048" i="2"/>
  <c r="G2335" i="2"/>
  <c r="G2341" i="2"/>
  <c r="G2343" i="2"/>
  <c r="R2359" i="2"/>
  <c r="R2361" i="2"/>
  <c r="G2366" i="2"/>
  <c r="R2383" i="2"/>
  <c r="R2387" i="2"/>
  <c r="R2389" i="2"/>
  <c r="G2394" i="2"/>
  <c r="G2406" i="2"/>
  <c r="G2418" i="2"/>
  <c r="G2428" i="2"/>
  <c r="G2433" i="2"/>
  <c r="G2438" i="2"/>
  <c r="G2534" i="2"/>
  <c r="G2547" i="2"/>
  <c r="G2573" i="2"/>
  <c r="G2575" i="2"/>
  <c r="G2582" i="2"/>
  <c r="G2593" i="2"/>
  <c r="G2599" i="2"/>
  <c r="G2618" i="2"/>
  <c r="G2631" i="2"/>
  <c r="G2644" i="2"/>
  <c r="G2662" i="2"/>
  <c r="Q2672" i="2"/>
  <c r="R2672" i="2" s="1"/>
  <c r="G2684" i="2"/>
  <c r="G2696" i="2"/>
  <c r="G2713" i="2"/>
  <c r="R2739" i="2"/>
  <c r="G2757" i="2"/>
  <c r="R2835" i="2"/>
  <c r="G2845" i="2"/>
  <c r="G2860" i="2"/>
  <c r="G2865" i="2"/>
  <c r="G2870" i="2"/>
  <c r="G2991" i="2"/>
  <c r="G3030" i="2"/>
  <c r="R2523" i="2"/>
  <c r="G2527" i="2"/>
  <c r="G2633" i="2"/>
  <c r="Q2675" i="2"/>
  <c r="R2675" i="2" s="1"/>
  <c r="G2692" i="2"/>
  <c r="G2716" i="2"/>
  <c r="R2783" i="2"/>
  <c r="R2787" i="2"/>
  <c r="G2879" i="2"/>
  <c r="R2903" i="2"/>
  <c r="R2938" i="2"/>
  <c r="G2354" i="2"/>
  <c r="G2356" i="2"/>
  <c r="G2363" i="2"/>
  <c r="G2391" i="2"/>
  <c r="R2397" i="2"/>
  <c r="G2405" i="2"/>
  <c r="G2415" i="2"/>
  <c r="G2424" i="2"/>
  <c r="G2427" i="2"/>
  <c r="G2434" i="2"/>
  <c r="G2518" i="2"/>
  <c r="G2520" i="2"/>
  <c r="R2525" i="2"/>
  <c r="R2527" i="2"/>
  <c r="G2531" i="2"/>
  <c r="G2535" i="2"/>
  <c r="G2561" i="2"/>
  <c r="G2570" i="2"/>
  <c r="G2572" i="2"/>
  <c r="G2574" i="2"/>
  <c r="G2576" i="2"/>
  <c r="G2583" i="2"/>
  <c r="G2596" i="2"/>
  <c r="G2605" i="2"/>
  <c r="G2609" i="2"/>
  <c r="G2619" i="2"/>
  <c r="Q2687" i="2"/>
  <c r="R2687" i="2" s="1"/>
  <c r="G2724" i="2"/>
  <c r="R2769" i="2"/>
  <c r="G2773" i="2"/>
  <c r="G2830" i="2"/>
  <c r="R2843" i="2"/>
  <c r="R3009" i="2"/>
  <c r="R3011" i="2"/>
  <c r="R3090" i="2"/>
  <c r="G3096" i="2"/>
  <c r="G2672" i="2"/>
  <c r="R2676" i="2"/>
  <c r="R2707" i="2"/>
  <c r="G2712" i="2"/>
  <c r="Q2720" i="2"/>
  <c r="R2720" i="2" s="1"/>
  <c r="Q2711" i="2"/>
  <c r="R2711" i="2" s="1"/>
  <c r="Q2684" i="2"/>
  <c r="R2684" i="2" s="1"/>
  <c r="O2722" i="2"/>
  <c r="Q2715" i="2"/>
  <c r="R2715" i="2" s="1"/>
  <c r="Q2695" i="2"/>
  <c r="R2695" i="2" s="1"/>
  <c r="Q2671" i="2"/>
  <c r="R2671" i="2" s="1"/>
  <c r="Q2703" i="2"/>
  <c r="R2703" i="2" s="1"/>
  <c r="Q2683" i="2"/>
  <c r="R2683" i="2" s="1"/>
  <c r="Q2668" i="2"/>
  <c r="R2668" i="2" s="1"/>
  <c r="R2811" i="2"/>
  <c r="R3059" i="2"/>
  <c r="R3075" i="2"/>
  <c r="G2859" i="2"/>
  <c r="R2887" i="2"/>
  <c r="R2890" i="2"/>
  <c r="R2899" i="2"/>
  <c r="R2922" i="2"/>
  <c r="Q2981" i="2"/>
  <c r="R2981" i="2" s="1"/>
  <c r="Q2976" i="2"/>
  <c r="Q2971" i="2"/>
  <c r="R2971" i="2" s="1"/>
  <c r="Q2961" i="2"/>
  <c r="R2961" i="2" s="1"/>
  <c r="Q2959" i="2"/>
  <c r="R2959" i="2" s="1"/>
  <c r="Q2952" i="2"/>
  <c r="R2952" i="2" s="1"/>
  <c r="Q2950" i="2"/>
  <c r="Q2940" i="2"/>
  <c r="Q2935" i="2"/>
  <c r="R2935" i="2" s="1"/>
  <c r="Q2923" i="2"/>
  <c r="R2923" i="2" s="1"/>
  <c r="Q2921" i="2"/>
  <c r="R2921" i="2" s="1"/>
  <c r="Q2919" i="2"/>
  <c r="R2919" i="2" s="1"/>
  <c r="Q2914" i="2"/>
  <c r="R2914" i="2" s="1"/>
  <c r="Q2894" i="2"/>
  <c r="R2894" i="2" s="1"/>
  <c r="Q2884" i="2"/>
  <c r="R2884" i="2" s="1"/>
  <c r="Q2879" i="2"/>
  <c r="Q2877" i="2"/>
  <c r="Q2983" i="2"/>
  <c r="R2983" i="2" s="1"/>
  <c r="Q2974" i="2"/>
  <c r="Q2972" i="2"/>
  <c r="Q2967" i="2"/>
  <c r="R2967" i="2" s="1"/>
  <c r="Q2946" i="2"/>
  <c r="Q2936" i="2"/>
  <c r="Q2929" i="2"/>
  <c r="R2929" i="2" s="1"/>
  <c r="Q2917" i="2"/>
  <c r="R2917" i="2" s="1"/>
  <c r="Q2912" i="2"/>
  <c r="R2912" i="2" s="1"/>
  <c r="Q2973" i="2"/>
  <c r="R2973" i="2" s="1"/>
  <c r="Q2966" i="2"/>
  <c r="Q2947" i="2"/>
  <c r="R2947" i="2" s="1"/>
  <c r="Q2937" i="2"/>
  <c r="R2937" i="2" s="1"/>
  <c r="Q2928" i="2"/>
  <c r="R2928" i="2" s="1"/>
  <c r="Q2916" i="2"/>
  <c r="Q2906" i="2"/>
  <c r="R2906" i="2" s="1"/>
  <c r="R3031" i="2"/>
  <c r="R3065" i="2"/>
  <c r="R3081" i="2"/>
  <c r="G2601" i="2"/>
  <c r="G2614" i="2"/>
  <c r="G2621" i="2"/>
  <c r="G2637" i="2"/>
  <c r="G2643" i="2"/>
  <c r="G2663" i="2"/>
  <c r="G2673" i="2"/>
  <c r="G2675" i="2"/>
  <c r="G2697" i="2"/>
  <c r="G2699" i="2"/>
  <c r="G2708" i="2"/>
  <c r="G2719" i="2"/>
  <c r="G2726" i="2"/>
  <c r="G2745" i="2"/>
  <c r="G2755" i="2"/>
  <c r="R2773" i="2"/>
  <c r="G2775" i="2"/>
  <c r="G2777" i="2"/>
  <c r="G2793" i="2"/>
  <c r="R2799" i="2"/>
  <c r="G2809" i="2"/>
  <c r="R2815" i="2"/>
  <c r="G2825" i="2"/>
  <c r="R2831" i="2"/>
  <c r="G2841" i="2"/>
  <c r="R2847" i="2"/>
  <c r="G2872" i="2"/>
  <c r="Q2878" i="2"/>
  <c r="R2878" i="2" s="1"/>
  <c r="Q2880" i="2"/>
  <c r="R2880" i="2" s="1"/>
  <c r="Q2885" i="2"/>
  <c r="R2885" i="2" s="1"/>
  <c r="Q2887" i="2"/>
  <c r="G2891" i="2"/>
  <c r="Q2892" i="2"/>
  <c r="R2892" i="2" s="1"/>
  <c r="Q2897" i="2"/>
  <c r="R2897" i="2" s="1"/>
  <c r="Q2899" i="2"/>
  <c r="Q2918" i="2"/>
  <c r="R2918" i="2" s="1"/>
  <c r="Q2922" i="2"/>
  <c r="Q2924" i="2"/>
  <c r="R2924" i="2" s="1"/>
  <c r="R2926" i="2"/>
  <c r="G2948" i="2"/>
  <c r="Q2951" i="2"/>
  <c r="R2951" i="2" s="1"/>
  <c r="G2954" i="2"/>
  <c r="Q2963" i="2"/>
  <c r="R2963" i="2" s="1"/>
  <c r="G2967" i="2"/>
  <c r="Q2975" i="2"/>
  <c r="R2975" i="2" s="1"/>
  <c r="Q2977" i="2"/>
  <c r="R2977" i="2" s="1"/>
  <c r="Q2979" i="2"/>
  <c r="R2979" i="2" s="1"/>
  <c r="G3001" i="2"/>
  <c r="R3063" i="2"/>
  <c r="R3079" i="2"/>
  <c r="R3097" i="2"/>
  <c r="R3128" i="2"/>
  <c r="G3138" i="2"/>
  <c r="R3151" i="2"/>
  <c r="G2651" i="2"/>
  <c r="G2658" i="2"/>
  <c r="R2665" i="2"/>
  <c r="G2680" i="2"/>
  <c r="G2689" i="2"/>
  <c r="G2691" i="2"/>
  <c r="G2732" i="2"/>
  <c r="G2734" i="2"/>
  <c r="G2739" i="2"/>
  <c r="G2761" i="2"/>
  <c r="R2775" i="2"/>
  <c r="R2781" i="2"/>
  <c r="G2796" i="2"/>
  <c r="G2828" i="2"/>
  <c r="G2835" i="2"/>
  <c r="G2844" i="2"/>
  <c r="G2868" i="2"/>
  <c r="G2873" i="2"/>
  <c r="G2875" i="2"/>
  <c r="R2879" i="2"/>
  <c r="Q2889" i="2"/>
  <c r="R2889" i="2" s="1"/>
  <c r="Q2891" i="2"/>
  <c r="G2902" i="2"/>
  <c r="Q2905" i="2"/>
  <c r="R2905" i="2" s="1"/>
  <c r="G2907" i="2"/>
  <c r="G2929" i="2"/>
  <c r="R2934" i="2"/>
  <c r="Q2944" i="2"/>
  <c r="R2946" i="2"/>
  <c r="Q2948" i="2"/>
  <c r="Q2954" i="2"/>
  <c r="Q2956" i="2"/>
  <c r="R2956" i="2" s="1"/>
  <c r="G2972" i="2"/>
  <c r="R2999" i="2"/>
  <c r="G3020" i="2"/>
  <c r="R3026" i="2"/>
  <c r="G3035" i="2"/>
  <c r="G3045" i="2"/>
  <c r="R3057" i="2"/>
  <c r="R3073" i="2"/>
  <c r="Q3084" i="2"/>
  <c r="R3084" i="2" s="1"/>
  <c r="Q3042" i="2"/>
  <c r="R3042" i="2" s="1"/>
  <c r="Q3037" i="2"/>
  <c r="R3037" i="2" s="1"/>
  <c r="Q3032" i="2"/>
  <c r="R3032" i="2" s="1"/>
  <c r="Q3027" i="2"/>
  <c r="R3027" i="2" s="1"/>
  <c r="Q3010" i="2"/>
  <c r="Q3005" i="2"/>
  <c r="R3005" i="2" s="1"/>
  <c r="Q3000" i="2"/>
  <c r="R3000" i="2" s="1"/>
  <c r="Q2995" i="2"/>
  <c r="R2995" i="2" s="1"/>
  <c r="Q3052" i="2"/>
  <c r="R3052" i="2" s="1"/>
  <c r="Q3047" i="2"/>
  <c r="R3047" i="2" s="1"/>
  <c r="Q3030" i="2"/>
  <c r="R3030" i="2" s="1"/>
  <c r="Q3025" i="2"/>
  <c r="R3025" i="2" s="1"/>
  <c r="Q3020" i="2"/>
  <c r="R3020" i="2" s="1"/>
  <c r="Q3015" i="2"/>
  <c r="R3015" i="2" s="1"/>
  <c r="Q2998" i="2"/>
  <c r="R2998" i="2" s="1"/>
  <c r="Q2993" i="2"/>
  <c r="R2993" i="2" s="1"/>
  <c r="Q2988" i="2"/>
  <c r="R2988" i="2" s="1"/>
  <c r="Q3038" i="2"/>
  <c r="R3038" i="2" s="1"/>
  <c r="Q3033" i="2"/>
  <c r="R3033" i="2" s="1"/>
  <c r="Q3028" i="2"/>
  <c r="R3028" i="2" s="1"/>
  <c r="Q3023" i="2"/>
  <c r="R3023" i="2" s="1"/>
  <c r="Q3006" i="2"/>
  <c r="Q3001" i="2"/>
  <c r="R3001" i="2" s="1"/>
  <c r="Q2996" i="2"/>
  <c r="R2996" i="2" s="1"/>
  <c r="Q2991" i="2"/>
  <c r="R2991" i="2" s="1"/>
  <c r="Q3049" i="2"/>
  <c r="R3049" i="2" s="1"/>
  <c r="Q3044" i="2"/>
  <c r="R3044" i="2" s="1"/>
  <c r="Q3039" i="2"/>
  <c r="R3039" i="2" s="1"/>
  <c r="Q3022" i="2"/>
  <c r="Q3017" i="2"/>
  <c r="R3017" i="2" s="1"/>
  <c r="Q3012" i="2"/>
  <c r="R3012" i="2" s="1"/>
  <c r="Q3007" i="2"/>
  <c r="R3007" i="2" s="1"/>
  <c r="Q2990" i="2"/>
  <c r="R2990" i="2" s="1"/>
  <c r="Q2985" i="2"/>
  <c r="G3089" i="2"/>
  <c r="R3092" i="2"/>
  <c r="R2680" i="2"/>
  <c r="G2725" i="2"/>
  <c r="G2749" i="2"/>
  <c r="G2767" i="2"/>
  <c r="G2769" i="2"/>
  <c r="R2772" i="2"/>
  <c r="G2776" i="2"/>
  <c r="G2801" i="2"/>
  <c r="G2817" i="2"/>
  <c r="G2833" i="2"/>
  <c r="G2849" i="2"/>
  <c r="G2856" i="2"/>
  <c r="G2861" i="2"/>
  <c r="Q2886" i="2"/>
  <c r="R2886" i="2" s="1"/>
  <c r="G2890" i="2"/>
  <c r="R2895" i="2"/>
  <c r="Q2898" i="2"/>
  <c r="R2898" i="2" s="1"/>
  <c r="Q2925" i="2"/>
  <c r="R2925" i="2" s="1"/>
  <c r="Q2934" i="2"/>
  <c r="R2950" i="2"/>
  <c r="G2957" i="2"/>
  <c r="R2958" i="2"/>
  <c r="Q2960" i="2"/>
  <c r="R2960" i="2" s="1"/>
  <c r="Q2962" i="2"/>
  <c r="R2974" i="2"/>
  <c r="Q2978" i="2"/>
  <c r="R2978" i="2" s="1"/>
  <c r="Q2980" i="2"/>
  <c r="G3033" i="2"/>
  <c r="G3143" i="2"/>
  <c r="G2878" i="2"/>
  <c r="R2883" i="2"/>
  <c r="G2887" i="2"/>
  <c r="G2899" i="2"/>
  <c r="R2915" i="2"/>
  <c r="R2941" i="2"/>
  <c r="R2970" i="2"/>
  <c r="G2979" i="2"/>
  <c r="R3006" i="2"/>
  <c r="R3016" i="2"/>
  <c r="R3041" i="2"/>
  <c r="R3043" i="2"/>
  <c r="R3067" i="2"/>
  <c r="R3083" i="2"/>
  <c r="G3165" i="2"/>
  <c r="R2910" i="2"/>
  <c r="G2915" i="2"/>
  <c r="G2920" i="2"/>
  <c r="G2922" i="2"/>
  <c r="R2930" i="2"/>
  <c r="R2942" i="2"/>
  <c r="G2953" i="2"/>
  <c r="R2954" i="2"/>
  <c r="G2960" i="2"/>
  <c r="G2977" i="2"/>
  <c r="G2989" i="2"/>
  <c r="R3002" i="2"/>
  <c r="G3011" i="2"/>
  <c r="G3021" i="2"/>
  <c r="R3034" i="2"/>
  <c r="G3043" i="2"/>
  <c r="G3053" i="2"/>
  <c r="G3055" i="2"/>
  <c r="G3057" i="2"/>
  <c r="G3059" i="2"/>
  <c r="G3061" i="2"/>
  <c r="G3063" i="2"/>
  <c r="G3065" i="2"/>
  <c r="G3067" i="2"/>
  <c r="G3069" i="2"/>
  <c r="G3071" i="2"/>
  <c r="G3073" i="2"/>
  <c r="G3075" i="2"/>
  <c r="G3077" i="2"/>
  <c r="G3079" i="2"/>
  <c r="G3081" i="2"/>
  <c r="G3083" i="2"/>
  <c r="G3087" i="2"/>
  <c r="G3097" i="2"/>
  <c r="R3110" i="2"/>
  <c r="G3119" i="2"/>
  <c r="G3129" i="2"/>
  <c r="R3142" i="2"/>
  <c r="Q3147" i="2"/>
  <c r="R3147" i="2" s="1"/>
  <c r="G3151" i="2"/>
  <c r="Q3159" i="2"/>
  <c r="R3159" i="2" s="1"/>
  <c r="G3169" i="2"/>
  <c r="Q3175" i="2"/>
  <c r="R3175" i="2" s="1"/>
  <c r="G3109" i="2"/>
  <c r="R3122" i="2"/>
  <c r="G3131" i="2"/>
  <c r="G3141" i="2"/>
  <c r="G3160" i="2"/>
  <c r="G3167" i="2"/>
  <c r="G3176" i="2"/>
  <c r="G2923" i="2"/>
  <c r="G2940" i="2"/>
  <c r="G2952" i="2"/>
  <c r="R2962" i="2"/>
  <c r="G2976" i="2"/>
  <c r="G2983" i="2"/>
  <c r="R2986" i="2"/>
  <c r="G2995" i="2"/>
  <c r="G3005" i="2"/>
  <c r="R3018" i="2"/>
  <c r="G3027" i="2"/>
  <c r="G3037" i="2"/>
  <c r="R3050" i="2"/>
  <c r="R3094" i="2"/>
  <c r="R3099" i="2"/>
  <c r="G3103" i="2"/>
  <c r="R3109" i="2"/>
  <c r="G3113" i="2"/>
  <c r="R3126" i="2"/>
  <c r="R3131" i="2"/>
  <c r="G3135" i="2"/>
  <c r="R3141" i="2"/>
  <c r="G3145" i="2"/>
  <c r="G3161" i="2"/>
  <c r="R3167" i="2"/>
  <c r="R3176" i="2"/>
  <c r="R3010" i="2"/>
  <c r="R3091" i="2"/>
  <c r="R3101" i="2"/>
  <c r="R3123" i="2"/>
  <c r="R3133" i="2"/>
  <c r="R3163" i="2"/>
  <c r="G2869" i="2"/>
  <c r="G2871" i="2"/>
  <c r="G2883" i="2"/>
  <c r="R2891" i="2"/>
  <c r="G2898" i="2"/>
  <c r="G2905" i="2"/>
  <c r="G2927" i="2"/>
  <c r="G2932" i="2"/>
  <c r="G2944" i="2"/>
  <c r="G2963" i="2"/>
  <c r="R2966" i="2"/>
  <c r="G2980" i="2"/>
  <c r="G2999" i="2"/>
  <c r="G3009" i="2"/>
  <c r="R3022" i="2"/>
  <c r="G3031" i="2"/>
  <c r="G3041" i="2"/>
  <c r="R3098" i="2"/>
  <c r="R3103" i="2"/>
  <c r="G3107" i="2"/>
  <c r="R3113" i="2"/>
  <c r="G3117" i="2"/>
  <c r="R3130" i="2"/>
  <c r="Q3135" i="2"/>
  <c r="R3135" i="2" s="1"/>
  <c r="G3139" i="2"/>
  <c r="Q3140" i="2"/>
  <c r="R3140" i="2" s="1"/>
  <c r="Q3145" i="2"/>
  <c r="R3145" i="2" s="1"/>
  <c r="G3149" i="2"/>
  <c r="Q3150" i="2"/>
  <c r="R3150" i="2" s="1"/>
  <c r="G3153" i="2"/>
  <c r="G3155" i="2"/>
  <c r="G3164" i="2"/>
  <c r="G3171" i="2"/>
  <c r="R39" i="2"/>
  <c r="C10" i="1" s="1"/>
  <c r="Q40" i="2"/>
  <c r="Q44" i="2"/>
  <c r="R44" i="2" s="1"/>
  <c r="Q48" i="2"/>
  <c r="R48" i="2" s="1"/>
  <c r="Q52" i="2"/>
  <c r="R52" i="2" s="1"/>
  <c r="Q56" i="2"/>
  <c r="R56" i="2" s="1"/>
  <c r="Q60" i="2"/>
  <c r="R60" i="2" s="1"/>
  <c r="Q64" i="2"/>
  <c r="R64" i="2" s="1"/>
  <c r="Q68" i="2"/>
  <c r="R68" i="2" s="1"/>
  <c r="Q72" i="2"/>
  <c r="R72" i="2" s="1"/>
  <c r="Q76" i="2"/>
  <c r="R76" i="2" s="1"/>
  <c r="R221" i="2"/>
  <c r="R302" i="2" s="1"/>
  <c r="C14" i="1" s="1"/>
  <c r="Q302" i="2"/>
  <c r="G303" i="2"/>
  <c r="G335" i="2"/>
  <c r="G367" i="2"/>
  <c r="G395" i="2"/>
  <c r="G427" i="2"/>
  <c r="Q39" i="2"/>
  <c r="Q43" i="2"/>
  <c r="R43" i="2" s="1"/>
  <c r="Q47" i="2"/>
  <c r="R47" i="2" s="1"/>
  <c r="Q51" i="2"/>
  <c r="R51" i="2" s="1"/>
  <c r="Q55" i="2"/>
  <c r="R55" i="2" s="1"/>
  <c r="Q59" i="2"/>
  <c r="R59" i="2" s="1"/>
  <c r="Q63" i="2"/>
  <c r="R63" i="2" s="1"/>
  <c r="Q67" i="2"/>
  <c r="R67" i="2" s="1"/>
  <c r="Q71" i="2"/>
  <c r="R71" i="2" s="1"/>
  <c r="Q75" i="2"/>
  <c r="R75" i="2" s="1"/>
  <c r="G311" i="2"/>
  <c r="G343" i="2"/>
  <c r="G375" i="2"/>
  <c r="G391" i="2"/>
  <c r="G403" i="2"/>
  <c r="Q42" i="2"/>
  <c r="R42" i="2" s="1"/>
  <c r="Q46" i="2"/>
  <c r="R46" i="2" s="1"/>
  <c r="Q50" i="2"/>
  <c r="R50" i="2" s="1"/>
  <c r="Q54" i="2"/>
  <c r="R54" i="2" s="1"/>
  <c r="Q58" i="2"/>
  <c r="R58" i="2" s="1"/>
  <c r="Q62" i="2"/>
  <c r="R62" i="2" s="1"/>
  <c r="Q66" i="2"/>
  <c r="R66" i="2" s="1"/>
  <c r="Q70" i="2"/>
  <c r="R70" i="2" s="1"/>
  <c r="Q74" i="2"/>
  <c r="R74" i="2" s="1"/>
  <c r="G319" i="2"/>
  <c r="G351" i="2"/>
  <c r="G383" i="2"/>
  <c r="G387" i="2"/>
  <c r="G411" i="2"/>
  <c r="O77" i="2"/>
  <c r="B11" i="1" s="1"/>
  <c r="Q157" i="2"/>
  <c r="R157" i="2" s="1"/>
  <c r="Q41" i="2"/>
  <c r="R41" i="2" s="1"/>
  <c r="Q45" i="2"/>
  <c r="R45" i="2" s="1"/>
  <c r="Q49" i="2"/>
  <c r="R49" i="2" s="1"/>
  <c r="Q53" i="2"/>
  <c r="R53" i="2" s="1"/>
  <c r="Q57" i="2"/>
  <c r="R57" i="2" s="1"/>
  <c r="Q61" i="2"/>
  <c r="R61" i="2" s="1"/>
  <c r="Q65" i="2"/>
  <c r="R65" i="2" s="1"/>
  <c r="Q69" i="2"/>
  <c r="R69" i="2" s="1"/>
  <c r="R78" i="2"/>
  <c r="O147" i="2"/>
  <c r="B12" i="1" s="1"/>
  <c r="Q144" i="2"/>
  <c r="R144" i="2" s="1"/>
  <c r="Q140" i="2"/>
  <c r="R140" i="2" s="1"/>
  <c r="Q136" i="2"/>
  <c r="R136" i="2" s="1"/>
  <c r="Q146" i="2"/>
  <c r="R146" i="2" s="1"/>
  <c r="Q142" i="2"/>
  <c r="R142" i="2" s="1"/>
  <c r="Q143" i="2"/>
  <c r="R143" i="2" s="1"/>
  <c r="Q139" i="2"/>
  <c r="R139" i="2" s="1"/>
  <c r="Q135" i="2"/>
  <c r="R135" i="2" s="1"/>
  <c r="Q131" i="2"/>
  <c r="R131" i="2" s="1"/>
  <c r="Q127" i="2"/>
  <c r="R127" i="2" s="1"/>
  <c r="Q123" i="2"/>
  <c r="R123" i="2" s="1"/>
  <c r="Q119" i="2"/>
  <c r="R119" i="2" s="1"/>
  <c r="Q115" i="2"/>
  <c r="R115" i="2" s="1"/>
  <c r="Q111" i="2"/>
  <c r="R111" i="2" s="1"/>
  <c r="Q107" i="2"/>
  <c r="R107" i="2" s="1"/>
  <c r="Q103" i="2"/>
  <c r="R103" i="2" s="1"/>
  <c r="Q99" i="2"/>
  <c r="R99" i="2" s="1"/>
  <c r="G327" i="2"/>
  <c r="G359" i="2"/>
  <c r="G419" i="2"/>
  <c r="Q216" i="2"/>
  <c r="R216" i="2" s="1"/>
  <c r="Q212" i="2"/>
  <c r="R212" i="2" s="1"/>
  <c r="Q208" i="2"/>
  <c r="R208" i="2" s="1"/>
  <c r="Q204" i="2"/>
  <c r="R204" i="2" s="1"/>
  <c r="Q200" i="2"/>
  <c r="R200" i="2" s="1"/>
  <c r="Q196" i="2"/>
  <c r="R196" i="2" s="1"/>
  <c r="Q192" i="2"/>
  <c r="R192" i="2" s="1"/>
  <c r="Q188" i="2"/>
  <c r="R188" i="2" s="1"/>
  <c r="Q184" i="2"/>
  <c r="R184" i="2" s="1"/>
  <c r="Q180" i="2"/>
  <c r="R180" i="2" s="1"/>
  <c r="Q176" i="2"/>
  <c r="R176" i="2" s="1"/>
  <c r="Q172" i="2"/>
  <c r="R172" i="2" s="1"/>
  <c r="Q168" i="2"/>
  <c r="R168" i="2" s="1"/>
  <c r="Q164" i="2"/>
  <c r="R164" i="2" s="1"/>
  <c r="Q160" i="2"/>
  <c r="R160" i="2" s="1"/>
  <c r="Q156" i="2"/>
  <c r="R156" i="2" s="1"/>
  <c r="Q152" i="2"/>
  <c r="R152" i="2" s="1"/>
  <c r="Q148" i="2"/>
  <c r="Q217" i="2"/>
  <c r="R217" i="2" s="1"/>
  <c r="Q213" i="2"/>
  <c r="R213" i="2" s="1"/>
  <c r="Q209" i="2"/>
  <c r="R209" i="2" s="1"/>
  <c r="Q205" i="2"/>
  <c r="R205" i="2" s="1"/>
  <c r="Q201" i="2"/>
  <c r="R201" i="2" s="1"/>
  <c r="Q197" i="2"/>
  <c r="R197" i="2" s="1"/>
  <c r="Q193" i="2"/>
  <c r="R193" i="2" s="1"/>
  <c r="Q189" i="2"/>
  <c r="R189" i="2" s="1"/>
  <c r="Q185" i="2"/>
  <c r="R185" i="2" s="1"/>
  <c r="Q181" i="2"/>
  <c r="R181" i="2" s="1"/>
  <c r="Q177" i="2"/>
  <c r="R177" i="2" s="1"/>
  <c r="Q218" i="2"/>
  <c r="R218" i="2" s="1"/>
  <c r="Q214" i="2"/>
  <c r="R214" i="2" s="1"/>
  <c r="Q210" i="2"/>
  <c r="R210" i="2" s="1"/>
  <c r="Q206" i="2"/>
  <c r="R206" i="2" s="1"/>
  <c r="Q202" i="2"/>
  <c r="R202" i="2" s="1"/>
  <c r="Q198" i="2"/>
  <c r="R198" i="2" s="1"/>
  <c r="Q194" i="2"/>
  <c r="R194" i="2" s="1"/>
  <c r="Q190" i="2"/>
  <c r="R190" i="2" s="1"/>
  <c r="Q186" i="2"/>
  <c r="R186" i="2" s="1"/>
  <c r="Q182" i="2"/>
  <c r="R182" i="2" s="1"/>
  <c r="Q178" i="2"/>
  <c r="R178" i="2" s="1"/>
  <c r="Q174" i="2"/>
  <c r="R174" i="2" s="1"/>
  <c r="Q170" i="2"/>
  <c r="R170" i="2" s="1"/>
  <c r="Q166" i="2"/>
  <c r="R166" i="2" s="1"/>
  <c r="Q162" i="2"/>
  <c r="R162" i="2" s="1"/>
  <c r="Q158" i="2"/>
  <c r="R158" i="2" s="1"/>
  <c r="Q154" i="2"/>
  <c r="R154" i="2" s="1"/>
  <c r="Q150" i="2"/>
  <c r="R150" i="2" s="1"/>
  <c r="Q219" i="2"/>
  <c r="R219" i="2" s="1"/>
  <c r="Q215" i="2"/>
  <c r="R215" i="2" s="1"/>
  <c r="Q211" i="2"/>
  <c r="R211" i="2" s="1"/>
  <c r="Q207" i="2"/>
  <c r="R207" i="2" s="1"/>
  <c r="Q203" i="2"/>
  <c r="R203" i="2" s="1"/>
  <c r="Q199" i="2"/>
  <c r="R199" i="2" s="1"/>
  <c r="Q195" i="2"/>
  <c r="R195" i="2" s="1"/>
  <c r="Q191" i="2"/>
  <c r="R191" i="2" s="1"/>
  <c r="Q187" i="2"/>
  <c r="R187" i="2" s="1"/>
  <c r="Q183" i="2"/>
  <c r="R183" i="2" s="1"/>
  <c r="Q179" i="2"/>
  <c r="R179" i="2" s="1"/>
  <c r="Q175" i="2"/>
  <c r="R175" i="2" s="1"/>
  <c r="Q171" i="2"/>
  <c r="R171" i="2" s="1"/>
  <c r="Q167" i="2"/>
  <c r="R167" i="2" s="1"/>
  <c r="Q163" i="2"/>
  <c r="R163" i="2" s="1"/>
  <c r="Q159" i="2"/>
  <c r="R159" i="2" s="1"/>
  <c r="Q155" i="2"/>
  <c r="R155" i="2" s="1"/>
  <c r="Q151" i="2"/>
  <c r="R151" i="2" s="1"/>
  <c r="Q377" i="2"/>
  <c r="R377" i="2" s="1"/>
  <c r="Q373" i="2"/>
  <c r="R373" i="2" s="1"/>
  <c r="Q369" i="2"/>
  <c r="R369" i="2" s="1"/>
  <c r="Q365" i="2"/>
  <c r="R365" i="2" s="1"/>
  <c r="Q361" i="2"/>
  <c r="R361" i="2" s="1"/>
  <c r="Q357" i="2"/>
  <c r="R357" i="2" s="1"/>
  <c r="Q353" i="2"/>
  <c r="R353" i="2" s="1"/>
  <c r="Q349" i="2"/>
  <c r="R349" i="2" s="1"/>
  <c r="Q345" i="2"/>
  <c r="R345" i="2" s="1"/>
  <c r="Q341" i="2"/>
  <c r="R341" i="2" s="1"/>
  <c r="Q337" i="2"/>
  <c r="R337" i="2" s="1"/>
  <c r="Q333" i="2"/>
  <c r="R333" i="2" s="1"/>
  <c r="Q329" i="2"/>
  <c r="R329" i="2" s="1"/>
  <c r="Q325" i="2"/>
  <c r="R325" i="2" s="1"/>
  <c r="Q321" i="2"/>
  <c r="R321" i="2" s="1"/>
  <c r="Q317" i="2"/>
  <c r="R317" i="2" s="1"/>
  <c r="Q313" i="2"/>
  <c r="R313" i="2" s="1"/>
  <c r="Q309" i="2"/>
  <c r="R309" i="2" s="1"/>
  <c r="Q305" i="2"/>
  <c r="R305" i="2" s="1"/>
  <c r="Q378" i="2"/>
  <c r="R378" i="2" s="1"/>
  <c r="Q374" i="2"/>
  <c r="R374" i="2" s="1"/>
  <c r="Q370" i="2"/>
  <c r="R370" i="2" s="1"/>
  <c r="Q366" i="2"/>
  <c r="R366" i="2" s="1"/>
  <c r="Q362" i="2"/>
  <c r="R362" i="2" s="1"/>
  <c r="Q358" i="2"/>
  <c r="R358" i="2" s="1"/>
  <c r="Q354" i="2"/>
  <c r="R354" i="2" s="1"/>
  <c r="Q350" i="2"/>
  <c r="R350" i="2" s="1"/>
  <c r="Q346" i="2"/>
  <c r="R346" i="2" s="1"/>
  <c r="Q342" i="2"/>
  <c r="R342" i="2" s="1"/>
  <c r="Q338" i="2"/>
  <c r="R338" i="2" s="1"/>
  <c r="Q334" i="2"/>
  <c r="R334" i="2" s="1"/>
  <c r="Q330" i="2"/>
  <c r="R330" i="2" s="1"/>
  <c r="Q326" i="2"/>
  <c r="R326" i="2" s="1"/>
  <c r="Q322" i="2"/>
  <c r="R322" i="2" s="1"/>
  <c r="Q318" i="2"/>
  <c r="R318" i="2" s="1"/>
  <c r="Q314" i="2"/>
  <c r="R314" i="2" s="1"/>
  <c r="Q310" i="2"/>
  <c r="R310" i="2" s="1"/>
  <c r="Q306" i="2"/>
  <c r="R306" i="2" s="1"/>
  <c r="Q375" i="2"/>
  <c r="R375" i="2" s="1"/>
  <c r="Q371" i="2"/>
  <c r="R371" i="2" s="1"/>
  <c r="Q367" i="2"/>
  <c r="R367" i="2" s="1"/>
  <c r="Q363" i="2"/>
  <c r="R363" i="2" s="1"/>
  <c r="Q359" i="2"/>
  <c r="R359" i="2" s="1"/>
  <c r="Q355" i="2"/>
  <c r="R355" i="2" s="1"/>
  <c r="Q351" i="2"/>
  <c r="R351" i="2" s="1"/>
  <c r="Q347" i="2"/>
  <c r="R347" i="2" s="1"/>
  <c r="Q343" i="2"/>
  <c r="R343" i="2" s="1"/>
  <c r="Q339" i="2"/>
  <c r="R339" i="2" s="1"/>
  <c r="Q335" i="2"/>
  <c r="R335" i="2" s="1"/>
  <c r="Q331" i="2"/>
  <c r="R331" i="2" s="1"/>
  <c r="Q327" i="2"/>
  <c r="R327" i="2" s="1"/>
  <c r="Q323" i="2"/>
  <c r="R323" i="2" s="1"/>
  <c r="Q319" i="2"/>
  <c r="R319" i="2" s="1"/>
  <c r="Q315" i="2"/>
  <c r="R315" i="2" s="1"/>
  <c r="Q311" i="2"/>
  <c r="R311" i="2" s="1"/>
  <c r="Q307" i="2"/>
  <c r="R307" i="2" s="1"/>
  <c r="Q303" i="2"/>
  <c r="O379" i="2"/>
  <c r="B15" i="1" s="1"/>
  <c r="Q376" i="2"/>
  <c r="R376" i="2" s="1"/>
  <c r="Q372" i="2"/>
  <c r="R372" i="2" s="1"/>
  <c r="Q368" i="2"/>
  <c r="R368" i="2" s="1"/>
  <c r="Q364" i="2"/>
  <c r="R364" i="2" s="1"/>
  <c r="Q360" i="2"/>
  <c r="R360" i="2" s="1"/>
  <c r="Q356" i="2"/>
  <c r="R356" i="2" s="1"/>
  <c r="Q352" i="2"/>
  <c r="R352" i="2" s="1"/>
  <c r="Q348" i="2"/>
  <c r="R348" i="2" s="1"/>
  <c r="Q344" i="2"/>
  <c r="R344" i="2" s="1"/>
  <c r="Q340" i="2"/>
  <c r="R340" i="2" s="1"/>
  <c r="Q336" i="2"/>
  <c r="R336" i="2" s="1"/>
  <c r="Q332" i="2"/>
  <c r="R332" i="2" s="1"/>
  <c r="Q328" i="2"/>
  <c r="R328" i="2" s="1"/>
  <c r="Q324" i="2"/>
  <c r="R324" i="2" s="1"/>
  <c r="Q320" i="2"/>
  <c r="R320" i="2" s="1"/>
  <c r="Q316" i="2"/>
  <c r="R316" i="2" s="1"/>
  <c r="Q312" i="2"/>
  <c r="R312" i="2" s="1"/>
  <c r="Q308" i="2"/>
  <c r="R308" i="2" s="1"/>
  <c r="Q304" i="2"/>
  <c r="R304" i="2" s="1"/>
  <c r="Q380" i="2"/>
  <c r="Q384" i="2"/>
  <c r="R384" i="2" s="1"/>
  <c r="Q388" i="2"/>
  <c r="R388" i="2" s="1"/>
  <c r="Q392" i="2"/>
  <c r="R392" i="2" s="1"/>
  <c r="Q396" i="2"/>
  <c r="R396" i="2" s="1"/>
  <c r="Q400" i="2"/>
  <c r="R400" i="2" s="1"/>
  <c r="Q404" i="2"/>
  <c r="R404" i="2" s="1"/>
  <c r="Q408" i="2"/>
  <c r="R408" i="2" s="1"/>
  <c r="Q412" i="2"/>
  <c r="R412" i="2" s="1"/>
  <c r="Q416" i="2"/>
  <c r="R416" i="2" s="1"/>
  <c r="Q420" i="2"/>
  <c r="R420" i="2" s="1"/>
  <c r="Q424" i="2"/>
  <c r="R424" i="2" s="1"/>
  <c r="Q428" i="2"/>
  <c r="R428" i="2" s="1"/>
  <c r="Q436" i="2"/>
  <c r="R436" i="2" s="1"/>
  <c r="Q444" i="2"/>
  <c r="R444" i="2" s="1"/>
  <c r="Q452" i="2"/>
  <c r="R452" i="2" s="1"/>
  <c r="R479" i="2"/>
  <c r="R511" i="2"/>
  <c r="R543" i="2"/>
  <c r="Q461" i="2"/>
  <c r="R461" i="2" s="1"/>
  <c r="Q457" i="2"/>
  <c r="R457" i="2" s="1"/>
  <c r="Q453" i="2"/>
  <c r="R453" i="2" s="1"/>
  <c r="Q449" i="2"/>
  <c r="R449" i="2" s="1"/>
  <c r="Q445" i="2"/>
  <c r="R445" i="2" s="1"/>
  <c r="Q441" i="2"/>
  <c r="R441" i="2" s="1"/>
  <c r="Q437" i="2"/>
  <c r="R437" i="2" s="1"/>
  <c r="Q433" i="2"/>
  <c r="R433" i="2" s="1"/>
  <c r="Q429" i="2"/>
  <c r="R429" i="2" s="1"/>
  <c r="Q462" i="2"/>
  <c r="R462" i="2" s="1"/>
  <c r="Q458" i="2"/>
  <c r="R458" i="2" s="1"/>
  <c r="Q454" i="2"/>
  <c r="R454" i="2" s="1"/>
  <c r="Q450" i="2"/>
  <c r="R450" i="2" s="1"/>
  <c r="Q446" i="2"/>
  <c r="R446" i="2" s="1"/>
  <c r="Q442" i="2"/>
  <c r="R442" i="2" s="1"/>
  <c r="Q438" i="2"/>
  <c r="R438" i="2" s="1"/>
  <c r="Q434" i="2"/>
  <c r="R434" i="2" s="1"/>
  <c r="Q430" i="2"/>
  <c r="R430" i="2" s="1"/>
  <c r="Q387" i="2"/>
  <c r="R387" i="2" s="1"/>
  <c r="Q391" i="2"/>
  <c r="R391" i="2" s="1"/>
  <c r="Q395" i="2"/>
  <c r="R395" i="2" s="1"/>
  <c r="Q399" i="2"/>
  <c r="R399" i="2" s="1"/>
  <c r="Q403" i="2"/>
  <c r="R403" i="2" s="1"/>
  <c r="Q407" i="2"/>
  <c r="R407" i="2" s="1"/>
  <c r="Q411" i="2"/>
  <c r="R411" i="2" s="1"/>
  <c r="Q415" i="2"/>
  <c r="R415" i="2" s="1"/>
  <c r="Q419" i="2"/>
  <c r="R419" i="2" s="1"/>
  <c r="Q423" i="2"/>
  <c r="R423" i="2" s="1"/>
  <c r="Q427" i="2"/>
  <c r="R427" i="2" s="1"/>
  <c r="G429" i="2"/>
  <c r="G437" i="2"/>
  <c r="G445" i="2"/>
  <c r="G453" i="2"/>
  <c r="G461" i="2"/>
  <c r="R475" i="2"/>
  <c r="R487" i="2"/>
  <c r="R519" i="2"/>
  <c r="R551" i="2"/>
  <c r="Q814" i="2"/>
  <c r="Q567" i="2"/>
  <c r="Q398" i="2"/>
  <c r="R398" i="2" s="1"/>
  <c r="Q402" i="2"/>
  <c r="R402" i="2" s="1"/>
  <c r="Q406" i="2"/>
  <c r="R406" i="2" s="1"/>
  <c r="Q410" i="2"/>
  <c r="R410" i="2" s="1"/>
  <c r="Q414" i="2"/>
  <c r="R414" i="2" s="1"/>
  <c r="Q418" i="2"/>
  <c r="R418" i="2" s="1"/>
  <c r="Q422" i="2"/>
  <c r="R422" i="2" s="1"/>
  <c r="Q426" i="2"/>
  <c r="R426" i="2" s="1"/>
  <c r="Q432" i="2"/>
  <c r="R432" i="2" s="1"/>
  <c r="Q440" i="2"/>
  <c r="R440" i="2" s="1"/>
  <c r="Q448" i="2"/>
  <c r="R448" i="2" s="1"/>
  <c r="Q456" i="2"/>
  <c r="R456" i="2" s="1"/>
  <c r="R465" i="2"/>
  <c r="R471" i="2"/>
  <c r="R495" i="2"/>
  <c r="R527" i="2"/>
  <c r="R559" i="2"/>
  <c r="R568" i="2"/>
  <c r="O655" i="2"/>
  <c r="B18" i="1" s="1"/>
  <c r="Q652" i="2"/>
  <c r="R652" i="2" s="1"/>
  <c r="Q648" i="2"/>
  <c r="R648" i="2" s="1"/>
  <c r="Q644" i="2"/>
  <c r="R644" i="2" s="1"/>
  <c r="Q640" i="2"/>
  <c r="R640" i="2" s="1"/>
  <c r="Q636" i="2"/>
  <c r="R636" i="2" s="1"/>
  <c r="Q632" i="2"/>
  <c r="R632" i="2" s="1"/>
  <c r="Q628" i="2"/>
  <c r="R628" i="2" s="1"/>
  <c r="Q624" i="2"/>
  <c r="R624" i="2" s="1"/>
  <c r="Q620" i="2"/>
  <c r="R620" i="2" s="1"/>
  <c r="Q616" i="2"/>
  <c r="R616" i="2" s="1"/>
  <c r="Q612" i="2"/>
  <c r="R612" i="2" s="1"/>
  <c r="Q608" i="2"/>
  <c r="R608" i="2" s="1"/>
  <c r="Q604" i="2"/>
  <c r="R604" i="2" s="1"/>
  <c r="Q600" i="2"/>
  <c r="R600" i="2" s="1"/>
  <c r="Q596" i="2"/>
  <c r="R596" i="2" s="1"/>
  <c r="Q592" i="2"/>
  <c r="R592" i="2" s="1"/>
  <c r="Q653" i="2"/>
  <c r="R653" i="2" s="1"/>
  <c r="Q649" i="2"/>
  <c r="R649" i="2" s="1"/>
  <c r="Q645" i="2"/>
  <c r="R645" i="2" s="1"/>
  <c r="Q641" i="2"/>
  <c r="R641" i="2" s="1"/>
  <c r="Q637" i="2"/>
  <c r="R637" i="2" s="1"/>
  <c r="Q633" i="2"/>
  <c r="R633" i="2" s="1"/>
  <c r="Q629" i="2"/>
  <c r="R629" i="2" s="1"/>
  <c r="Q625" i="2"/>
  <c r="R625" i="2" s="1"/>
  <c r="Q621" i="2"/>
  <c r="R621" i="2" s="1"/>
  <c r="Q617" i="2"/>
  <c r="R617" i="2" s="1"/>
  <c r="Q613" i="2"/>
  <c r="R613" i="2" s="1"/>
  <c r="Q609" i="2"/>
  <c r="R609" i="2" s="1"/>
  <c r="Q605" i="2"/>
  <c r="R605" i="2" s="1"/>
  <c r="Q601" i="2"/>
  <c r="R601" i="2" s="1"/>
  <c r="Q597" i="2"/>
  <c r="R597" i="2" s="1"/>
  <c r="Q593" i="2"/>
  <c r="R593" i="2" s="1"/>
  <c r="Q589" i="2"/>
  <c r="R589" i="2" s="1"/>
  <c r="Q585" i="2"/>
  <c r="R585" i="2" s="1"/>
  <c r="Q581" i="2"/>
  <c r="R581" i="2" s="1"/>
  <c r="Q577" i="2"/>
  <c r="R577" i="2" s="1"/>
  <c r="Q573" i="2"/>
  <c r="R573" i="2" s="1"/>
  <c r="Q569" i="2"/>
  <c r="R569" i="2" s="1"/>
  <c r="Q654" i="2"/>
  <c r="R654" i="2" s="1"/>
  <c r="Q650" i="2"/>
  <c r="R650" i="2" s="1"/>
  <c r="Q646" i="2"/>
  <c r="R646" i="2" s="1"/>
  <c r="Q642" i="2"/>
  <c r="R642" i="2" s="1"/>
  <c r="Q638" i="2"/>
  <c r="R638" i="2" s="1"/>
  <c r="Q634" i="2"/>
  <c r="R634" i="2" s="1"/>
  <c r="Q630" i="2"/>
  <c r="R630" i="2" s="1"/>
  <c r="Q626" i="2"/>
  <c r="R626" i="2" s="1"/>
  <c r="Q622" i="2"/>
  <c r="R622" i="2" s="1"/>
  <c r="Q618" i="2"/>
  <c r="R618" i="2" s="1"/>
  <c r="Q614" i="2"/>
  <c r="R614" i="2" s="1"/>
  <c r="Q610" i="2"/>
  <c r="R610" i="2" s="1"/>
  <c r="Q606" i="2"/>
  <c r="R606" i="2" s="1"/>
  <c r="Q602" i="2"/>
  <c r="R602" i="2" s="1"/>
  <c r="Q598" i="2"/>
  <c r="R598" i="2" s="1"/>
  <c r="Q594" i="2"/>
  <c r="R594" i="2" s="1"/>
  <c r="Q590" i="2"/>
  <c r="R590" i="2" s="1"/>
  <c r="Q586" i="2"/>
  <c r="R586" i="2" s="1"/>
  <c r="Q582" i="2"/>
  <c r="R582" i="2" s="1"/>
  <c r="Q578" i="2"/>
  <c r="R578" i="2" s="1"/>
  <c r="Q574" i="2"/>
  <c r="R574" i="2" s="1"/>
  <c r="Q570" i="2"/>
  <c r="R570" i="2" s="1"/>
  <c r="Q651" i="2"/>
  <c r="R651" i="2" s="1"/>
  <c r="Q647" i="2"/>
  <c r="R647" i="2" s="1"/>
  <c r="Q643" i="2"/>
  <c r="R643" i="2" s="1"/>
  <c r="Q639" i="2"/>
  <c r="R639" i="2" s="1"/>
  <c r="Q635" i="2"/>
  <c r="R635" i="2" s="1"/>
  <c r="Q631" i="2"/>
  <c r="R631" i="2" s="1"/>
  <c r="Q627" i="2"/>
  <c r="R627" i="2" s="1"/>
  <c r="Q623" i="2"/>
  <c r="R623" i="2" s="1"/>
  <c r="Q619" i="2"/>
  <c r="R619" i="2" s="1"/>
  <c r="Q615" i="2"/>
  <c r="R615" i="2" s="1"/>
  <c r="Q611" i="2"/>
  <c r="R611" i="2" s="1"/>
  <c r="Q607" i="2"/>
  <c r="R607" i="2" s="1"/>
  <c r="Q603" i="2"/>
  <c r="R603" i="2" s="1"/>
  <c r="Q599" i="2"/>
  <c r="R599" i="2" s="1"/>
  <c r="Q595" i="2"/>
  <c r="R595" i="2" s="1"/>
  <c r="Q591" i="2"/>
  <c r="R591" i="2" s="1"/>
  <c r="Q587" i="2"/>
  <c r="R587" i="2" s="1"/>
  <c r="Q583" i="2"/>
  <c r="R583" i="2" s="1"/>
  <c r="Q579" i="2"/>
  <c r="R579" i="2" s="1"/>
  <c r="Q575" i="2"/>
  <c r="R575" i="2" s="1"/>
  <c r="Q571" i="2"/>
  <c r="R571" i="2" s="1"/>
  <c r="Q381" i="2"/>
  <c r="R381" i="2" s="1"/>
  <c r="Q385" i="2"/>
  <c r="R385" i="2" s="1"/>
  <c r="Q389" i="2"/>
  <c r="R389" i="2" s="1"/>
  <c r="Q393" i="2"/>
  <c r="R393" i="2" s="1"/>
  <c r="Q397" i="2"/>
  <c r="R397" i="2" s="1"/>
  <c r="Q401" i="2"/>
  <c r="R401" i="2" s="1"/>
  <c r="Q405" i="2"/>
  <c r="R405" i="2" s="1"/>
  <c r="Q409" i="2"/>
  <c r="R409" i="2" s="1"/>
  <c r="Q413" i="2"/>
  <c r="R413" i="2" s="1"/>
  <c r="Q417" i="2"/>
  <c r="R417" i="2" s="1"/>
  <c r="Q421" i="2"/>
  <c r="R421" i="2" s="1"/>
  <c r="Q425" i="2"/>
  <c r="R425" i="2" s="1"/>
  <c r="G433" i="2"/>
  <c r="G441" i="2"/>
  <c r="G449" i="2"/>
  <c r="G457" i="2"/>
  <c r="R467" i="2"/>
  <c r="R503" i="2"/>
  <c r="R535" i="2"/>
  <c r="Q659" i="2"/>
  <c r="R659" i="2" s="1"/>
  <c r="Q663" i="2"/>
  <c r="R663" i="2" s="1"/>
  <c r="Q667" i="2"/>
  <c r="R667" i="2" s="1"/>
  <c r="Q671" i="2"/>
  <c r="R671" i="2" s="1"/>
  <c r="Q675" i="2"/>
  <c r="R675" i="2" s="1"/>
  <c r="Q679" i="2"/>
  <c r="R679" i="2" s="1"/>
  <c r="Q683" i="2"/>
  <c r="R683" i="2" s="1"/>
  <c r="Q687" i="2"/>
  <c r="R687" i="2" s="1"/>
  <c r="Q691" i="2"/>
  <c r="R691" i="2" s="1"/>
  <c r="Q695" i="2"/>
  <c r="R695" i="2" s="1"/>
  <c r="Q699" i="2"/>
  <c r="R699" i="2" s="1"/>
  <c r="Q703" i="2"/>
  <c r="R703" i="2" s="1"/>
  <c r="Q707" i="2"/>
  <c r="R707" i="2" s="1"/>
  <c r="Q711" i="2"/>
  <c r="R711" i="2" s="1"/>
  <c r="Q715" i="2"/>
  <c r="R715" i="2" s="1"/>
  <c r="Q719" i="2"/>
  <c r="R719" i="2" s="1"/>
  <c r="Q723" i="2"/>
  <c r="R723" i="2" s="1"/>
  <c r="Q727" i="2"/>
  <c r="R727" i="2" s="1"/>
  <c r="Q731" i="2"/>
  <c r="R731" i="2" s="1"/>
  <c r="Q735" i="2"/>
  <c r="R735" i="2" s="1"/>
  <c r="Q739" i="2"/>
  <c r="R739" i="2" s="1"/>
  <c r="R744" i="2"/>
  <c r="R805" i="2"/>
  <c r="R815" i="2"/>
  <c r="G828" i="2"/>
  <c r="R847" i="2"/>
  <c r="G856" i="2"/>
  <c r="G1178" i="2"/>
  <c r="Q658" i="2"/>
  <c r="R658" i="2" s="1"/>
  <c r="Q662" i="2"/>
  <c r="R662" i="2" s="1"/>
  <c r="Q666" i="2"/>
  <c r="R666" i="2" s="1"/>
  <c r="Q670" i="2"/>
  <c r="R670" i="2" s="1"/>
  <c r="Q674" i="2"/>
  <c r="R674" i="2" s="1"/>
  <c r="Q678" i="2"/>
  <c r="R678" i="2" s="1"/>
  <c r="Q682" i="2"/>
  <c r="R682" i="2" s="1"/>
  <c r="Q686" i="2"/>
  <c r="R686" i="2" s="1"/>
  <c r="Q690" i="2"/>
  <c r="R690" i="2" s="1"/>
  <c r="Q694" i="2"/>
  <c r="R694" i="2" s="1"/>
  <c r="Q698" i="2"/>
  <c r="R698" i="2" s="1"/>
  <c r="Q702" i="2"/>
  <c r="R702" i="2" s="1"/>
  <c r="Q706" i="2"/>
  <c r="R706" i="2" s="1"/>
  <c r="Q710" i="2"/>
  <c r="R710" i="2" s="1"/>
  <c r="Q714" i="2"/>
  <c r="R714" i="2" s="1"/>
  <c r="Q718" i="2"/>
  <c r="R718" i="2" s="1"/>
  <c r="Q722" i="2"/>
  <c r="R722" i="2" s="1"/>
  <c r="Q726" i="2"/>
  <c r="R726" i="2" s="1"/>
  <c r="Q730" i="2"/>
  <c r="R730" i="2" s="1"/>
  <c r="Q734" i="2"/>
  <c r="R734" i="2" s="1"/>
  <c r="Q738" i="2"/>
  <c r="R738" i="2" s="1"/>
  <c r="Q742" i="2"/>
  <c r="R742" i="2" s="1"/>
  <c r="R797" i="2"/>
  <c r="G813" i="2"/>
  <c r="R823" i="2"/>
  <c r="G836" i="2"/>
  <c r="R859" i="2"/>
  <c r="R997" i="2"/>
  <c r="G1154" i="2"/>
  <c r="G1186" i="2"/>
  <c r="Q1218" i="2"/>
  <c r="R1218" i="2" s="1"/>
  <c r="Q1214" i="2"/>
  <c r="R1214" i="2" s="1"/>
  <c r="Q1210" i="2"/>
  <c r="R1210" i="2" s="1"/>
  <c r="Q1206" i="2"/>
  <c r="R1206" i="2" s="1"/>
  <c r="Q1219" i="2"/>
  <c r="R1219" i="2" s="1"/>
  <c r="Q1207" i="2"/>
  <c r="R1207" i="2" s="1"/>
  <c r="Q1204" i="2"/>
  <c r="R1204" i="2" s="1"/>
  <c r="Q1200" i="2"/>
  <c r="R1200" i="2" s="1"/>
  <c r="Q1196" i="2"/>
  <c r="R1196" i="2" s="1"/>
  <c r="Q1192" i="2"/>
  <c r="R1192" i="2" s="1"/>
  <c r="Q1188" i="2"/>
  <c r="R1188" i="2" s="1"/>
  <c r="Q1184" i="2"/>
  <c r="R1184" i="2" s="1"/>
  <c r="Q1180" i="2"/>
  <c r="R1180" i="2" s="1"/>
  <c r="Q1176" i="2"/>
  <c r="R1176" i="2" s="1"/>
  <c r="Q1172" i="2"/>
  <c r="R1172" i="2" s="1"/>
  <c r="Q1168" i="2"/>
  <c r="R1168" i="2" s="1"/>
  <c r="Q1164" i="2"/>
  <c r="R1164" i="2" s="1"/>
  <c r="Q1160" i="2"/>
  <c r="R1160" i="2" s="1"/>
  <c r="Q1156" i="2"/>
  <c r="R1156" i="2" s="1"/>
  <c r="Q1152" i="2"/>
  <c r="R1152" i="2" s="1"/>
  <c r="Q1220" i="2"/>
  <c r="R1220" i="2" s="1"/>
  <c r="Q1217" i="2"/>
  <c r="R1217" i="2" s="1"/>
  <c r="Q1211" i="2"/>
  <c r="R1211" i="2" s="1"/>
  <c r="Q1208" i="2"/>
  <c r="R1208" i="2" s="1"/>
  <c r="Q1201" i="2"/>
  <c r="R1201" i="2" s="1"/>
  <c r="Q1197" i="2"/>
  <c r="R1197" i="2" s="1"/>
  <c r="Q1193" i="2"/>
  <c r="R1193" i="2" s="1"/>
  <c r="Q1189" i="2"/>
  <c r="R1189" i="2" s="1"/>
  <c r="Q1185" i="2"/>
  <c r="R1185" i="2" s="1"/>
  <c r="Q1181" i="2"/>
  <c r="R1181" i="2" s="1"/>
  <c r="Q1177" i="2"/>
  <c r="R1177" i="2" s="1"/>
  <c r="Q1173" i="2"/>
  <c r="R1173" i="2" s="1"/>
  <c r="Q1169" i="2"/>
  <c r="R1169" i="2" s="1"/>
  <c r="Q1165" i="2"/>
  <c r="R1165" i="2" s="1"/>
  <c r="Q1161" i="2"/>
  <c r="R1161" i="2" s="1"/>
  <c r="Q1157" i="2"/>
  <c r="R1157" i="2" s="1"/>
  <c r="Q1153" i="2"/>
  <c r="R1153" i="2" s="1"/>
  <c r="Q1205" i="2"/>
  <c r="R1205" i="2" s="1"/>
  <c r="Q1212" i="2"/>
  <c r="R1212" i="2" s="1"/>
  <c r="Q1202" i="2"/>
  <c r="R1202" i="2" s="1"/>
  <c r="Q1198" i="2"/>
  <c r="R1198" i="2" s="1"/>
  <c r="Q1194" i="2"/>
  <c r="R1194" i="2" s="1"/>
  <c r="Q1190" i="2"/>
  <c r="R1190" i="2" s="1"/>
  <c r="Q1186" i="2"/>
  <c r="R1186" i="2" s="1"/>
  <c r="Q1182" i="2"/>
  <c r="R1182" i="2" s="1"/>
  <c r="Q1178" i="2"/>
  <c r="R1178" i="2" s="1"/>
  <c r="Q1174" i="2"/>
  <c r="R1174" i="2" s="1"/>
  <c r="Q1170" i="2"/>
  <c r="R1170" i="2" s="1"/>
  <c r="Q1166" i="2"/>
  <c r="R1166" i="2" s="1"/>
  <c r="Q1162" i="2"/>
  <c r="R1162" i="2" s="1"/>
  <c r="Q1158" i="2"/>
  <c r="R1158" i="2" s="1"/>
  <c r="Q1154" i="2"/>
  <c r="R1154" i="2" s="1"/>
  <c r="Q1150" i="2"/>
  <c r="O1221" i="2"/>
  <c r="Q1215" i="2"/>
  <c r="R1215" i="2" s="1"/>
  <c r="Q1209" i="2"/>
  <c r="R1209" i="2" s="1"/>
  <c r="Q1203" i="2"/>
  <c r="R1203" i="2" s="1"/>
  <c r="Q1199" i="2"/>
  <c r="R1199" i="2" s="1"/>
  <c r="Q1195" i="2"/>
  <c r="R1195" i="2" s="1"/>
  <c r="Q1191" i="2"/>
  <c r="R1191" i="2" s="1"/>
  <c r="Q1187" i="2"/>
  <c r="R1187" i="2" s="1"/>
  <c r="Q1183" i="2"/>
  <c r="R1183" i="2" s="1"/>
  <c r="Q1179" i="2"/>
  <c r="R1179" i="2" s="1"/>
  <c r="Q1175" i="2"/>
  <c r="R1175" i="2" s="1"/>
  <c r="Q1171" i="2"/>
  <c r="R1171" i="2" s="1"/>
  <c r="Q1167" i="2"/>
  <c r="R1167" i="2" s="1"/>
  <c r="Q1163" i="2"/>
  <c r="R1163" i="2" s="1"/>
  <c r="Q1159" i="2"/>
  <c r="R1159" i="2" s="1"/>
  <c r="Q1155" i="2"/>
  <c r="R1155" i="2" s="1"/>
  <c r="Q1151" i="2"/>
  <c r="R1151" i="2" s="1"/>
  <c r="R874" i="2"/>
  <c r="Q657" i="2"/>
  <c r="R657" i="2" s="1"/>
  <c r="Q661" i="2"/>
  <c r="R661" i="2" s="1"/>
  <c r="Q665" i="2"/>
  <c r="R665" i="2" s="1"/>
  <c r="Q669" i="2"/>
  <c r="R669" i="2" s="1"/>
  <c r="Q673" i="2"/>
  <c r="R673" i="2" s="1"/>
  <c r="Q677" i="2"/>
  <c r="R677" i="2" s="1"/>
  <c r="Q681" i="2"/>
  <c r="R681" i="2" s="1"/>
  <c r="Q685" i="2"/>
  <c r="R685" i="2" s="1"/>
  <c r="Q689" i="2"/>
  <c r="R689" i="2" s="1"/>
  <c r="Q693" i="2"/>
  <c r="R693" i="2" s="1"/>
  <c r="Q697" i="2"/>
  <c r="R697" i="2" s="1"/>
  <c r="Q701" i="2"/>
  <c r="R701" i="2" s="1"/>
  <c r="Q705" i="2"/>
  <c r="R705" i="2" s="1"/>
  <c r="Q709" i="2"/>
  <c r="R709" i="2" s="1"/>
  <c r="Q713" i="2"/>
  <c r="R713" i="2" s="1"/>
  <c r="Q717" i="2"/>
  <c r="R717" i="2" s="1"/>
  <c r="Q721" i="2"/>
  <c r="R721" i="2" s="1"/>
  <c r="Q725" i="2"/>
  <c r="R725" i="2" s="1"/>
  <c r="Q729" i="2"/>
  <c r="R729" i="2" s="1"/>
  <c r="Q733" i="2"/>
  <c r="R733" i="2" s="1"/>
  <c r="Q737" i="2"/>
  <c r="R737" i="2" s="1"/>
  <c r="Q741" i="2"/>
  <c r="R741" i="2" s="1"/>
  <c r="R789" i="2"/>
  <c r="R831" i="2"/>
  <c r="G844" i="2"/>
  <c r="R851" i="2"/>
  <c r="R863" i="2"/>
  <c r="G1162" i="2"/>
  <c r="R1071" i="2"/>
  <c r="G1150" i="2"/>
  <c r="G1182" i="2"/>
  <c r="Q656" i="2"/>
  <c r="Q660" i="2"/>
  <c r="R660" i="2" s="1"/>
  <c r="Q664" i="2"/>
  <c r="R664" i="2" s="1"/>
  <c r="Q668" i="2"/>
  <c r="R668" i="2" s="1"/>
  <c r="Q672" i="2"/>
  <c r="R672" i="2" s="1"/>
  <c r="Q676" i="2"/>
  <c r="R676" i="2" s="1"/>
  <c r="Q680" i="2"/>
  <c r="R680" i="2" s="1"/>
  <c r="Q684" i="2"/>
  <c r="R684" i="2" s="1"/>
  <c r="Q688" i="2"/>
  <c r="R688" i="2" s="1"/>
  <c r="Q692" i="2"/>
  <c r="R692" i="2" s="1"/>
  <c r="Q696" i="2"/>
  <c r="R696" i="2" s="1"/>
  <c r="Q700" i="2"/>
  <c r="R700" i="2" s="1"/>
  <c r="Q704" i="2"/>
  <c r="R704" i="2" s="1"/>
  <c r="Q708" i="2"/>
  <c r="R708" i="2" s="1"/>
  <c r="Q712" i="2"/>
  <c r="R712" i="2" s="1"/>
  <c r="Q716" i="2"/>
  <c r="R716" i="2" s="1"/>
  <c r="Q720" i="2"/>
  <c r="R720" i="2" s="1"/>
  <c r="Q724" i="2"/>
  <c r="R724" i="2" s="1"/>
  <c r="Q728" i="2"/>
  <c r="R728" i="2" s="1"/>
  <c r="Q732" i="2"/>
  <c r="R732" i="2" s="1"/>
  <c r="Q736" i="2"/>
  <c r="R736" i="2" s="1"/>
  <c r="Q740" i="2"/>
  <c r="R740" i="2" s="1"/>
  <c r="G820" i="2"/>
  <c r="R839" i="2"/>
  <c r="G868" i="2"/>
  <c r="R871" i="2"/>
  <c r="Q991" i="2"/>
  <c r="R991" i="2" s="1"/>
  <c r="Q987" i="2"/>
  <c r="R987" i="2" s="1"/>
  <c r="Q983" i="2"/>
  <c r="R983" i="2" s="1"/>
  <c r="Q979" i="2"/>
  <c r="R979" i="2" s="1"/>
  <c r="Q975" i="2"/>
  <c r="R975" i="2" s="1"/>
  <c r="Q971" i="2"/>
  <c r="R971" i="2" s="1"/>
  <c r="Q967" i="2"/>
  <c r="R967" i="2" s="1"/>
  <c r="Q963" i="2"/>
  <c r="R963" i="2" s="1"/>
  <c r="Q959" i="2"/>
  <c r="R959" i="2" s="1"/>
  <c r="Q955" i="2"/>
  <c r="R955" i="2" s="1"/>
  <c r="Q951" i="2"/>
  <c r="R951" i="2" s="1"/>
  <c r="Q947" i="2"/>
  <c r="R947" i="2" s="1"/>
  <c r="Q943" i="2"/>
  <c r="R943" i="2" s="1"/>
  <c r="Q939" i="2"/>
  <c r="R939" i="2" s="1"/>
  <c r="O995" i="2"/>
  <c r="Q992" i="2"/>
  <c r="R992" i="2" s="1"/>
  <c r="Q988" i="2"/>
  <c r="R988" i="2" s="1"/>
  <c r="Q984" i="2"/>
  <c r="R984" i="2" s="1"/>
  <c r="Q980" i="2"/>
  <c r="R980" i="2" s="1"/>
  <c r="Q976" i="2"/>
  <c r="R976" i="2" s="1"/>
  <c r="Q972" i="2"/>
  <c r="R972" i="2" s="1"/>
  <c r="Q968" i="2"/>
  <c r="R968" i="2" s="1"/>
  <c r="Q964" i="2"/>
  <c r="R964" i="2" s="1"/>
  <c r="Q960" i="2"/>
  <c r="R960" i="2" s="1"/>
  <c r="Q956" i="2"/>
  <c r="R956" i="2" s="1"/>
  <c r="Q952" i="2"/>
  <c r="R952" i="2" s="1"/>
  <c r="Q948" i="2"/>
  <c r="R948" i="2" s="1"/>
  <c r="Q944" i="2"/>
  <c r="R944" i="2" s="1"/>
  <c r="Q940" i="2"/>
  <c r="R940" i="2" s="1"/>
  <c r="Q993" i="2"/>
  <c r="R993" i="2" s="1"/>
  <c r="Q989" i="2"/>
  <c r="R989" i="2" s="1"/>
  <c r="Q985" i="2"/>
  <c r="R985" i="2" s="1"/>
  <c r="Q981" i="2"/>
  <c r="R981" i="2" s="1"/>
  <c r="Q977" i="2"/>
  <c r="R977" i="2" s="1"/>
  <c r="Q973" i="2"/>
  <c r="R973" i="2" s="1"/>
  <c r="Q969" i="2"/>
  <c r="R969" i="2" s="1"/>
  <c r="Q965" i="2"/>
  <c r="R965" i="2" s="1"/>
  <c r="Q961" i="2"/>
  <c r="R961" i="2" s="1"/>
  <c r="Q957" i="2"/>
  <c r="R957" i="2" s="1"/>
  <c r="Q953" i="2"/>
  <c r="R953" i="2" s="1"/>
  <c r="Q949" i="2"/>
  <c r="R949" i="2" s="1"/>
  <c r="Q945" i="2"/>
  <c r="R945" i="2" s="1"/>
  <c r="Q941" i="2"/>
  <c r="R941" i="2" s="1"/>
  <c r="Q994" i="2"/>
  <c r="R994" i="2" s="1"/>
  <c r="Q990" i="2"/>
  <c r="R990" i="2" s="1"/>
  <c r="Q986" i="2"/>
  <c r="R986" i="2" s="1"/>
  <c r="Q982" i="2"/>
  <c r="R982" i="2" s="1"/>
  <c r="Q978" i="2"/>
  <c r="R978" i="2" s="1"/>
  <c r="Q974" i="2"/>
  <c r="R974" i="2" s="1"/>
  <c r="Q970" i="2"/>
  <c r="R970" i="2" s="1"/>
  <c r="Q966" i="2"/>
  <c r="R966" i="2" s="1"/>
  <c r="Q962" i="2"/>
  <c r="R962" i="2" s="1"/>
  <c r="Q958" i="2"/>
  <c r="R958" i="2" s="1"/>
  <c r="Q954" i="2"/>
  <c r="R954" i="2" s="1"/>
  <c r="Q950" i="2"/>
  <c r="R950" i="2" s="1"/>
  <c r="Q946" i="2"/>
  <c r="R946" i="2" s="1"/>
  <c r="Q942" i="2"/>
  <c r="R942" i="2" s="1"/>
  <c r="Q938" i="2"/>
  <c r="Q849" i="2"/>
  <c r="R849" i="2" s="1"/>
  <c r="Q853" i="2"/>
  <c r="R853" i="2" s="1"/>
  <c r="Q857" i="2"/>
  <c r="R857" i="2" s="1"/>
  <c r="Q861" i="2"/>
  <c r="R861" i="2" s="1"/>
  <c r="Q865" i="2"/>
  <c r="R865" i="2" s="1"/>
  <c r="Q869" i="2"/>
  <c r="R869" i="2" s="1"/>
  <c r="O937" i="2"/>
  <c r="G1205" i="2"/>
  <c r="R1231" i="2"/>
  <c r="G1244" i="2"/>
  <c r="G1258" i="2"/>
  <c r="G1274" i="2"/>
  <c r="R1283" i="2"/>
  <c r="R1291" i="2"/>
  <c r="R1299" i="2"/>
  <c r="R1307" i="2"/>
  <c r="R1315" i="2"/>
  <c r="R1323" i="2"/>
  <c r="R1330" i="2"/>
  <c r="R1362" i="2"/>
  <c r="Q1392" i="2"/>
  <c r="R1392" i="2" s="1"/>
  <c r="Q1394" i="2"/>
  <c r="R1394" i="2" s="1"/>
  <c r="R1325" i="2"/>
  <c r="R1402" i="2"/>
  <c r="R1682" i="2"/>
  <c r="Q860" i="2"/>
  <c r="R860" i="2" s="1"/>
  <c r="Q864" i="2"/>
  <c r="R864" i="2" s="1"/>
  <c r="Q868" i="2"/>
  <c r="R868" i="2" s="1"/>
  <c r="O1149" i="2"/>
  <c r="R1239" i="2"/>
  <c r="G1246" i="2"/>
  <c r="G1262" i="2"/>
  <c r="O1276" i="2"/>
  <c r="Q1273" i="2"/>
  <c r="R1273" i="2" s="1"/>
  <c r="Q1269" i="2"/>
  <c r="R1269" i="2" s="1"/>
  <c r="Q1265" i="2"/>
  <c r="R1265" i="2" s="1"/>
  <c r="Q1261" i="2"/>
  <c r="R1261" i="2" s="1"/>
  <c r="Q1257" i="2"/>
  <c r="R1257" i="2" s="1"/>
  <c r="Q1253" i="2"/>
  <c r="R1253" i="2" s="1"/>
  <c r="Q1249" i="2"/>
  <c r="R1249" i="2" s="1"/>
  <c r="Q1245" i="2"/>
  <c r="R1245" i="2" s="1"/>
  <c r="Q1241" i="2"/>
  <c r="R1241" i="2" s="1"/>
  <c r="Q1237" i="2"/>
  <c r="R1237" i="2" s="1"/>
  <c r="Q1233" i="2"/>
  <c r="R1233" i="2" s="1"/>
  <c r="Q1229" i="2"/>
  <c r="R1229" i="2" s="1"/>
  <c r="Q1225" i="2"/>
  <c r="R1225" i="2" s="1"/>
  <c r="Q1275" i="2"/>
  <c r="R1275" i="2" s="1"/>
  <c r="Q1271" i="2"/>
  <c r="R1271" i="2" s="1"/>
  <c r="Q1267" i="2"/>
  <c r="R1267" i="2" s="1"/>
  <c r="Q1263" i="2"/>
  <c r="R1263" i="2" s="1"/>
  <c r="Q1259" i="2"/>
  <c r="R1259" i="2" s="1"/>
  <c r="Q1255" i="2"/>
  <c r="R1255" i="2" s="1"/>
  <c r="Q1251" i="2"/>
  <c r="R1251" i="2" s="1"/>
  <c r="Q1247" i="2"/>
  <c r="R1247" i="2" s="1"/>
  <c r="Q1329" i="2"/>
  <c r="G1326" i="2"/>
  <c r="Q1338" i="2"/>
  <c r="R1338" i="2" s="1"/>
  <c r="Q1368" i="2"/>
  <c r="R1368" i="2" s="1"/>
  <c r="Q1370" i="2"/>
  <c r="R1370" i="2" s="1"/>
  <c r="R1654" i="2"/>
  <c r="Q1397" i="2"/>
  <c r="R1397" i="2" s="1"/>
  <c r="Q1393" i="2"/>
  <c r="R1393" i="2" s="1"/>
  <c r="Q1389" i="2"/>
  <c r="R1389" i="2" s="1"/>
  <c r="Q1385" i="2"/>
  <c r="R1385" i="2" s="1"/>
  <c r="Q1381" i="2"/>
  <c r="R1381" i="2" s="1"/>
  <c r="Q1377" i="2"/>
  <c r="R1377" i="2" s="1"/>
  <c r="Q1373" i="2"/>
  <c r="R1373" i="2" s="1"/>
  <c r="Q1369" i="2"/>
  <c r="R1369" i="2" s="1"/>
  <c r="Q1365" i="2"/>
  <c r="R1365" i="2" s="1"/>
  <c r="Q1361" i="2"/>
  <c r="R1361" i="2" s="1"/>
  <c r="Q1357" i="2"/>
  <c r="R1357" i="2" s="1"/>
  <c r="Q1353" i="2"/>
  <c r="R1353" i="2" s="1"/>
  <c r="Q1349" i="2"/>
  <c r="R1349" i="2" s="1"/>
  <c r="Q1345" i="2"/>
  <c r="R1345" i="2" s="1"/>
  <c r="Q1341" i="2"/>
  <c r="R1341" i="2" s="1"/>
  <c r="Q1337" i="2"/>
  <c r="R1337" i="2" s="1"/>
  <c r="Q1333" i="2"/>
  <c r="R1333" i="2" s="1"/>
  <c r="Q1399" i="2"/>
  <c r="R1399" i="2" s="1"/>
  <c r="Q1395" i="2"/>
  <c r="R1395" i="2" s="1"/>
  <c r="Q1391" i="2"/>
  <c r="R1391" i="2" s="1"/>
  <c r="Q1387" i="2"/>
  <c r="R1387" i="2" s="1"/>
  <c r="Q1383" i="2"/>
  <c r="R1383" i="2" s="1"/>
  <c r="Q1379" i="2"/>
  <c r="R1379" i="2" s="1"/>
  <c r="Q1375" i="2"/>
  <c r="R1375" i="2" s="1"/>
  <c r="Q1371" i="2"/>
  <c r="R1371" i="2" s="1"/>
  <c r="Q1367" i="2"/>
  <c r="R1367" i="2" s="1"/>
  <c r="Q1363" i="2"/>
  <c r="R1363" i="2" s="1"/>
  <c r="Q1359" i="2"/>
  <c r="R1359" i="2" s="1"/>
  <c r="Q1355" i="2"/>
  <c r="R1355" i="2" s="1"/>
  <c r="Q1351" i="2"/>
  <c r="R1351" i="2" s="1"/>
  <c r="Q1347" i="2"/>
  <c r="R1347" i="2" s="1"/>
  <c r="Q1343" i="2"/>
  <c r="R1343" i="2" s="1"/>
  <c r="Q1339" i="2"/>
  <c r="R1339" i="2" s="1"/>
  <c r="Q1335" i="2"/>
  <c r="R1335" i="2" s="1"/>
  <c r="Q1331" i="2"/>
  <c r="R1331" i="2" s="1"/>
  <c r="R1279" i="2"/>
  <c r="R1287" i="2"/>
  <c r="R1295" i="2"/>
  <c r="R1303" i="2"/>
  <c r="R1311" i="2"/>
  <c r="R1319" i="2"/>
  <c r="R1346" i="2"/>
  <c r="R1378" i="2"/>
  <c r="O1401" i="2"/>
  <c r="Q903" i="2"/>
  <c r="R903" i="2" s="1"/>
  <c r="Q907" i="2"/>
  <c r="R907" i="2" s="1"/>
  <c r="Q911" i="2"/>
  <c r="R911" i="2" s="1"/>
  <c r="Q915" i="2"/>
  <c r="R915" i="2" s="1"/>
  <c r="Q919" i="2"/>
  <c r="R919" i="2" s="1"/>
  <c r="Q923" i="2"/>
  <c r="R923" i="2" s="1"/>
  <c r="Q927" i="2"/>
  <c r="R927" i="2" s="1"/>
  <c r="Q931" i="2"/>
  <c r="R931" i="2" s="1"/>
  <c r="Q1036" i="2"/>
  <c r="R1036" i="2" s="1"/>
  <c r="Q1040" i="2"/>
  <c r="R1040" i="2" s="1"/>
  <c r="Q1044" i="2"/>
  <c r="R1044" i="2" s="1"/>
  <c r="Q1048" i="2"/>
  <c r="R1048" i="2" s="1"/>
  <c r="Q1052" i="2"/>
  <c r="R1052" i="2" s="1"/>
  <c r="Q1056" i="2"/>
  <c r="R1056" i="2" s="1"/>
  <c r="Q1060" i="2"/>
  <c r="R1060" i="2" s="1"/>
  <c r="Q1064" i="2"/>
  <c r="R1064" i="2" s="1"/>
  <c r="Q1132" i="2"/>
  <c r="R1132" i="2" s="1"/>
  <c r="Q1136" i="2"/>
  <c r="R1136" i="2" s="1"/>
  <c r="Q1140" i="2"/>
  <c r="R1140" i="2" s="1"/>
  <c r="Q1144" i="2"/>
  <c r="R1144" i="2" s="1"/>
  <c r="R1235" i="2"/>
  <c r="G1252" i="2"/>
  <c r="G1268" i="2"/>
  <c r="G1280" i="2"/>
  <c r="G1288" i="2"/>
  <c r="G1296" i="2"/>
  <c r="G1304" i="2"/>
  <c r="G1312" i="2"/>
  <c r="G1320" i="2"/>
  <c r="Q1350" i="2"/>
  <c r="R1350" i="2" s="1"/>
  <c r="Q1380" i="2"/>
  <c r="R1380" i="2" s="1"/>
  <c r="Q1382" i="2"/>
  <c r="R1382" i="2" s="1"/>
  <c r="M3178" i="2"/>
  <c r="G1209" i="2"/>
  <c r="G1236" i="2"/>
  <c r="G1254" i="2"/>
  <c r="G1270" i="2"/>
  <c r="Q1384" i="2"/>
  <c r="R1384" i="2" s="1"/>
  <c r="Q1386" i="2"/>
  <c r="R1386" i="2" s="1"/>
  <c r="Q1476" i="2"/>
  <c r="Q1480" i="2"/>
  <c r="R1480" i="2" s="1"/>
  <c r="Q1484" i="2"/>
  <c r="R1484" i="2" s="1"/>
  <c r="Q1488" i="2"/>
  <c r="R1488" i="2" s="1"/>
  <c r="Q1492" i="2"/>
  <c r="R1492" i="2" s="1"/>
  <c r="Q1496" i="2"/>
  <c r="R1496" i="2" s="1"/>
  <c r="Q1500" i="2"/>
  <c r="R1500" i="2" s="1"/>
  <c r="Q1504" i="2"/>
  <c r="R1504" i="2" s="1"/>
  <c r="Q1508" i="2"/>
  <c r="R1508" i="2" s="1"/>
  <c r="Q1512" i="2"/>
  <c r="R1512" i="2" s="1"/>
  <c r="Q1516" i="2"/>
  <c r="R1516" i="2" s="1"/>
  <c r="Q1520" i="2"/>
  <c r="R1520" i="2" s="1"/>
  <c r="Q1524" i="2"/>
  <c r="R1524" i="2" s="1"/>
  <c r="Q1528" i="2"/>
  <c r="R1528" i="2" s="1"/>
  <c r="Q1532" i="2"/>
  <c r="R1532" i="2" s="1"/>
  <c r="Q1536" i="2"/>
  <c r="R1536" i="2" s="1"/>
  <c r="Q1540" i="2"/>
  <c r="R1540" i="2" s="1"/>
  <c r="Q1544" i="2"/>
  <c r="R1544" i="2" s="1"/>
  <c r="Q1548" i="2"/>
  <c r="R1548" i="2" s="1"/>
  <c r="Q1552" i="2"/>
  <c r="R1552" i="2" s="1"/>
  <c r="Q1556" i="2"/>
  <c r="R1556" i="2" s="1"/>
  <c r="Q1560" i="2"/>
  <c r="R1560" i="2" s="1"/>
  <c r="Q1564" i="2"/>
  <c r="R1564" i="2" s="1"/>
  <c r="Q1568" i="2"/>
  <c r="R1568" i="2" s="1"/>
  <c r="Q1431" i="2"/>
  <c r="R1431" i="2" s="1"/>
  <c r="Q1435" i="2"/>
  <c r="R1435" i="2" s="1"/>
  <c r="Q1439" i="2"/>
  <c r="R1439" i="2" s="1"/>
  <c r="Q1443" i="2"/>
  <c r="R1443" i="2" s="1"/>
  <c r="Q1447" i="2"/>
  <c r="R1447" i="2" s="1"/>
  <c r="Q1451" i="2"/>
  <c r="R1451" i="2" s="1"/>
  <c r="Q1455" i="2"/>
  <c r="R1455" i="2" s="1"/>
  <c r="Q1459" i="2"/>
  <c r="R1459" i="2" s="1"/>
  <c r="Q1463" i="2"/>
  <c r="R1463" i="2" s="1"/>
  <c r="Q1467" i="2"/>
  <c r="R1467" i="2" s="1"/>
  <c r="Q1628" i="2"/>
  <c r="R1628" i="2" s="1"/>
  <c r="Q1632" i="2"/>
  <c r="R1632" i="2" s="1"/>
  <c r="Q1636" i="2"/>
  <c r="R1636" i="2" s="1"/>
  <c r="Q1640" i="2"/>
  <c r="R1640" i="2" s="1"/>
  <c r="Q1644" i="2"/>
  <c r="R1644" i="2" s="1"/>
  <c r="Q1648" i="2"/>
  <c r="R1648" i="2" s="1"/>
  <c r="G1650" i="2"/>
  <c r="G1658" i="2"/>
  <c r="R1672" i="2"/>
  <c r="G1676" i="2"/>
  <c r="Q1499" i="2"/>
  <c r="R1499" i="2" s="1"/>
  <c r="Q1503" i="2"/>
  <c r="R1503" i="2" s="1"/>
  <c r="Q1507" i="2"/>
  <c r="R1507" i="2" s="1"/>
  <c r="Q1511" i="2"/>
  <c r="R1511" i="2" s="1"/>
  <c r="Q1515" i="2"/>
  <c r="R1515" i="2" s="1"/>
  <c r="Q1519" i="2"/>
  <c r="R1519" i="2" s="1"/>
  <c r="Q1523" i="2"/>
  <c r="R1523" i="2" s="1"/>
  <c r="Q1527" i="2"/>
  <c r="R1527" i="2" s="1"/>
  <c r="Q1531" i="2"/>
  <c r="R1531" i="2" s="1"/>
  <c r="Q1535" i="2"/>
  <c r="R1535" i="2" s="1"/>
  <c r="Q1539" i="2"/>
  <c r="R1539" i="2" s="1"/>
  <c r="Q1543" i="2"/>
  <c r="R1543" i="2" s="1"/>
  <c r="Q1547" i="2"/>
  <c r="R1547" i="2" s="1"/>
  <c r="Q1551" i="2"/>
  <c r="R1551" i="2" s="1"/>
  <c r="Q1555" i="2"/>
  <c r="R1555" i="2" s="1"/>
  <c r="Q1559" i="2"/>
  <c r="R1559" i="2" s="1"/>
  <c r="Q1563" i="2"/>
  <c r="R1563" i="2" s="1"/>
  <c r="Q1567" i="2"/>
  <c r="R1567" i="2" s="1"/>
  <c r="G1688" i="2"/>
  <c r="Q1478" i="2"/>
  <c r="R1478" i="2" s="1"/>
  <c r="Q1482" i="2"/>
  <c r="R1482" i="2" s="1"/>
  <c r="Q1486" i="2"/>
  <c r="R1486" i="2" s="1"/>
  <c r="Q1490" i="2"/>
  <c r="R1490" i="2" s="1"/>
  <c r="Q1494" i="2"/>
  <c r="R1494" i="2" s="1"/>
  <c r="Q1498" i="2"/>
  <c r="R1498" i="2" s="1"/>
  <c r="Q1502" i="2"/>
  <c r="R1502" i="2" s="1"/>
  <c r="Q1506" i="2"/>
  <c r="R1506" i="2" s="1"/>
  <c r="Q1510" i="2"/>
  <c r="R1510" i="2" s="1"/>
  <c r="Q1514" i="2"/>
  <c r="R1514" i="2" s="1"/>
  <c r="Q1518" i="2"/>
  <c r="R1518" i="2" s="1"/>
  <c r="Q1522" i="2"/>
  <c r="R1522" i="2" s="1"/>
  <c r="Q1526" i="2"/>
  <c r="R1526" i="2" s="1"/>
  <c r="Q1530" i="2"/>
  <c r="R1530" i="2" s="1"/>
  <c r="Q1534" i="2"/>
  <c r="R1534" i="2" s="1"/>
  <c r="Q1538" i="2"/>
  <c r="R1538" i="2" s="1"/>
  <c r="Q1542" i="2"/>
  <c r="R1542" i="2" s="1"/>
  <c r="Q1546" i="2"/>
  <c r="R1546" i="2" s="1"/>
  <c r="Q1550" i="2"/>
  <c r="R1550" i="2" s="1"/>
  <c r="Q1554" i="2"/>
  <c r="R1554" i="2" s="1"/>
  <c r="Q1558" i="2"/>
  <c r="R1558" i="2" s="1"/>
  <c r="Q1562" i="2"/>
  <c r="R1562" i="2" s="1"/>
  <c r="Q1566" i="2"/>
  <c r="R1566" i="2" s="1"/>
  <c r="Q1650" i="2"/>
  <c r="R1650" i="2" s="1"/>
  <c r="R1676" i="2"/>
  <c r="G1680" i="2"/>
  <c r="O1569" i="2"/>
  <c r="Q1477" i="2"/>
  <c r="R1477" i="2" s="1"/>
  <c r="Q1481" i="2"/>
  <c r="R1481" i="2" s="1"/>
  <c r="Q1485" i="2"/>
  <c r="R1485" i="2" s="1"/>
  <c r="Q1489" i="2"/>
  <c r="R1489" i="2" s="1"/>
  <c r="Q1493" i="2"/>
  <c r="R1493" i="2" s="1"/>
  <c r="Q1497" i="2"/>
  <c r="R1497" i="2" s="1"/>
  <c r="Q1501" i="2"/>
  <c r="R1501" i="2" s="1"/>
  <c r="Q1505" i="2"/>
  <c r="R1505" i="2" s="1"/>
  <c r="Q1509" i="2"/>
  <c r="R1509" i="2" s="1"/>
  <c r="Q1513" i="2"/>
  <c r="R1513" i="2" s="1"/>
  <c r="Q1517" i="2"/>
  <c r="R1517" i="2" s="1"/>
  <c r="Q1521" i="2"/>
  <c r="R1521" i="2" s="1"/>
  <c r="Q1525" i="2"/>
  <c r="R1525" i="2" s="1"/>
  <c r="Q1529" i="2"/>
  <c r="R1529" i="2" s="1"/>
  <c r="Q1533" i="2"/>
  <c r="R1533" i="2" s="1"/>
  <c r="Q1537" i="2"/>
  <c r="R1537" i="2" s="1"/>
  <c r="Q1541" i="2"/>
  <c r="R1541" i="2" s="1"/>
  <c r="Q1545" i="2"/>
  <c r="R1545" i="2" s="1"/>
  <c r="Q1549" i="2"/>
  <c r="R1549" i="2" s="1"/>
  <c r="Q1553" i="2"/>
  <c r="R1553" i="2" s="1"/>
  <c r="Q1557" i="2"/>
  <c r="R1557" i="2" s="1"/>
  <c r="Q1561" i="2"/>
  <c r="R1561" i="2" s="1"/>
  <c r="Q1661" i="2"/>
  <c r="R1661" i="2" s="1"/>
  <c r="Q1657" i="2"/>
  <c r="R1657" i="2" s="1"/>
  <c r="Q1653" i="2"/>
  <c r="R1653" i="2" s="1"/>
  <c r="O1662" i="2"/>
  <c r="Q1659" i="2"/>
  <c r="R1659" i="2" s="1"/>
  <c r="Q1655" i="2"/>
  <c r="R1655" i="2" s="1"/>
  <c r="Q1651" i="2"/>
  <c r="R1651" i="2" s="1"/>
  <c r="R1668" i="2"/>
  <c r="G1672" i="2"/>
  <c r="R1690" i="2"/>
  <c r="R1694" i="2"/>
  <c r="R1698" i="2"/>
  <c r="R1702" i="2"/>
  <c r="R1706" i="2"/>
  <c r="R1710" i="2"/>
  <c r="R1714" i="2"/>
  <c r="R1718" i="2"/>
  <c r="R1722" i="2"/>
  <c r="Q1753" i="2"/>
  <c r="R1753" i="2" s="1"/>
  <c r="Q1749" i="2"/>
  <c r="R1749" i="2" s="1"/>
  <c r="Q1745" i="2"/>
  <c r="R1745" i="2" s="1"/>
  <c r="Q1741" i="2"/>
  <c r="R1741" i="2" s="1"/>
  <c r="Q1737" i="2"/>
  <c r="R1737" i="2" s="1"/>
  <c r="Q1733" i="2"/>
  <c r="R1733" i="2" s="1"/>
  <c r="Q1729" i="2"/>
  <c r="R1729" i="2" s="1"/>
  <c r="Q1725" i="2"/>
  <c r="R1725" i="2" s="1"/>
  <c r="Q1721" i="2"/>
  <c r="R1721" i="2" s="1"/>
  <c r="Q1717" i="2"/>
  <c r="R1717" i="2" s="1"/>
  <c r="Q1713" i="2"/>
  <c r="R1713" i="2" s="1"/>
  <c r="Q1709" i="2"/>
  <c r="R1709" i="2" s="1"/>
  <c r="Q1705" i="2"/>
  <c r="R1705" i="2" s="1"/>
  <c r="Q1701" i="2"/>
  <c r="R1701" i="2" s="1"/>
  <c r="Q1697" i="2"/>
  <c r="R1697" i="2" s="1"/>
  <c r="Q1693" i="2"/>
  <c r="R1693" i="2" s="1"/>
  <c r="Q1689" i="2"/>
  <c r="R1689" i="2" s="1"/>
  <c r="Q1685" i="2"/>
  <c r="R1685" i="2" s="1"/>
  <c r="Q1681" i="2"/>
  <c r="R1681" i="2" s="1"/>
  <c r="Q1677" i="2"/>
  <c r="R1677" i="2" s="1"/>
  <c r="Q1673" i="2"/>
  <c r="R1673" i="2" s="1"/>
  <c r="Q1669" i="2"/>
  <c r="R1669" i="2" s="1"/>
  <c r="Q1665" i="2"/>
  <c r="R1665" i="2" s="1"/>
  <c r="O1757" i="2"/>
  <c r="Q1754" i="2"/>
  <c r="R1754" i="2" s="1"/>
  <c r="Q1750" i="2"/>
  <c r="R1750" i="2" s="1"/>
  <c r="Q1746" i="2"/>
  <c r="R1746" i="2" s="1"/>
  <c r="Q1742" i="2"/>
  <c r="R1742" i="2" s="1"/>
  <c r="Q1738" i="2"/>
  <c r="R1738" i="2" s="1"/>
  <c r="Q1734" i="2"/>
  <c r="R1734" i="2" s="1"/>
  <c r="Q1730" i="2"/>
  <c r="R1730" i="2" s="1"/>
  <c r="Q1726" i="2"/>
  <c r="R1726" i="2" s="1"/>
  <c r="Q1755" i="2"/>
  <c r="R1755" i="2" s="1"/>
  <c r="Q1751" i="2"/>
  <c r="R1751" i="2" s="1"/>
  <c r="Q1747" i="2"/>
  <c r="R1747" i="2" s="1"/>
  <c r="Q1743" i="2"/>
  <c r="R1743" i="2" s="1"/>
  <c r="Q1739" i="2"/>
  <c r="R1739" i="2" s="1"/>
  <c r="Q1735" i="2"/>
  <c r="R1735" i="2" s="1"/>
  <c r="Q1731" i="2"/>
  <c r="R1731" i="2" s="1"/>
  <c r="Q1727" i="2"/>
  <c r="R1727" i="2" s="1"/>
  <c r="Q1723" i="2"/>
  <c r="R1723" i="2" s="1"/>
  <c r="Q1719" i="2"/>
  <c r="R1719" i="2" s="1"/>
  <c r="Q1715" i="2"/>
  <c r="R1715" i="2" s="1"/>
  <c r="Q1711" i="2"/>
  <c r="R1711" i="2" s="1"/>
  <c r="Q1707" i="2"/>
  <c r="R1707" i="2" s="1"/>
  <c r="Q1703" i="2"/>
  <c r="R1703" i="2" s="1"/>
  <c r="Q1699" i="2"/>
  <c r="R1699" i="2" s="1"/>
  <c r="Q1695" i="2"/>
  <c r="R1695" i="2" s="1"/>
  <c r="Q1691" i="2"/>
  <c r="R1691" i="2" s="1"/>
  <c r="Q1687" i="2"/>
  <c r="R1687" i="2" s="1"/>
  <c r="Q1683" i="2"/>
  <c r="R1683" i="2" s="1"/>
  <c r="Q1679" i="2"/>
  <c r="R1679" i="2" s="1"/>
  <c r="Q1675" i="2"/>
  <c r="R1675" i="2" s="1"/>
  <c r="Q1671" i="2"/>
  <c r="R1671" i="2" s="1"/>
  <c r="Q1667" i="2"/>
  <c r="R1667" i="2" s="1"/>
  <c r="Q1663" i="2"/>
  <c r="Q1756" i="2"/>
  <c r="R1756" i="2" s="1"/>
  <c r="Q1752" i="2"/>
  <c r="R1752" i="2" s="1"/>
  <c r="Q1748" i="2"/>
  <c r="R1748" i="2" s="1"/>
  <c r="Q1744" i="2"/>
  <c r="R1744" i="2" s="1"/>
  <c r="Q1740" i="2"/>
  <c r="R1740" i="2" s="1"/>
  <c r="Q1736" i="2"/>
  <c r="R1736" i="2" s="1"/>
  <c r="Q1732" i="2"/>
  <c r="R1732" i="2" s="1"/>
  <c r="Q1728" i="2"/>
  <c r="R1728" i="2" s="1"/>
  <c r="Q1724" i="2"/>
  <c r="R1724" i="2" s="1"/>
  <c r="Q1720" i="2"/>
  <c r="R1720" i="2" s="1"/>
  <c r="Q1716" i="2"/>
  <c r="R1716" i="2" s="1"/>
  <c r="Q1712" i="2"/>
  <c r="R1712" i="2" s="1"/>
  <c r="Q1708" i="2"/>
  <c r="R1708" i="2" s="1"/>
  <c r="Q1704" i="2"/>
  <c r="R1704" i="2" s="1"/>
  <c r="Q1700" i="2"/>
  <c r="R1700" i="2" s="1"/>
  <c r="Q1696" i="2"/>
  <c r="R1696" i="2" s="1"/>
  <c r="Q1692" i="2"/>
  <c r="R1692" i="2" s="1"/>
  <c r="Q1837" i="2"/>
  <c r="R1837" i="2" s="1"/>
  <c r="Q1780" i="2"/>
  <c r="R1780" i="2" s="1"/>
  <c r="Q1784" i="2"/>
  <c r="R1784" i="2" s="1"/>
  <c r="R1843" i="2" s="1"/>
  <c r="Q1788" i="2"/>
  <c r="R1788" i="2" s="1"/>
  <c r="Q1792" i="2"/>
  <c r="R1792" i="2" s="1"/>
  <c r="Q1796" i="2"/>
  <c r="R1796" i="2" s="1"/>
  <c r="Q1800" i="2"/>
  <c r="R1800" i="2" s="1"/>
  <c r="Q1804" i="2"/>
  <c r="R1804" i="2" s="1"/>
  <c r="Q1808" i="2"/>
  <c r="R1808" i="2" s="1"/>
  <c r="Q1812" i="2"/>
  <c r="R1812" i="2" s="1"/>
  <c r="Q1816" i="2"/>
  <c r="R1816" i="2" s="1"/>
  <c r="Q1820" i="2"/>
  <c r="R1820" i="2" s="1"/>
  <c r="Q1824" i="2"/>
  <c r="R1824" i="2" s="1"/>
  <c r="Q1827" i="2"/>
  <c r="R1827" i="2" s="1"/>
  <c r="Q1840" i="2"/>
  <c r="R1840" i="2" s="1"/>
  <c r="R1851" i="2"/>
  <c r="Q1842" i="2"/>
  <c r="R1842" i="2" s="1"/>
  <c r="Q1838" i="2"/>
  <c r="R1838" i="2" s="1"/>
  <c r="Q1834" i="2"/>
  <c r="R1834" i="2" s="1"/>
  <c r="Q1830" i="2"/>
  <c r="R1830" i="2" s="1"/>
  <c r="Q1826" i="2"/>
  <c r="R1826" i="2" s="1"/>
  <c r="Q1841" i="2"/>
  <c r="R1841" i="2" s="1"/>
  <c r="R1859" i="2"/>
  <c r="Q1786" i="2"/>
  <c r="R1786" i="2" s="1"/>
  <c r="Q1790" i="2"/>
  <c r="R1790" i="2" s="1"/>
  <c r="Q1794" i="2"/>
  <c r="R1794" i="2" s="1"/>
  <c r="Q1798" i="2"/>
  <c r="R1798" i="2" s="1"/>
  <c r="Q1802" i="2"/>
  <c r="R1802" i="2" s="1"/>
  <c r="Q1806" i="2"/>
  <c r="R1806" i="2" s="1"/>
  <c r="Q1810" i="2"/>
  <c r="R1810" i="2" s="1"/>
  <c r="Q1814" i="2"/>
  <c r="R1814" i="2" s="1"/>
  <c r="Q1818" i="2"/>
  <c r="R1818" i="2" s="1"/>
  <c r="Q1822" i="2"/>
  <c r="R1822" i="2" s="1"/>
  <c r="Q1832" i="2"/>
  <c r="R1832" i="2" s="1"/>
  <c r="Q1835" i="2"/>
  <c r="R1835" i="2" s="1"/>
  <c r="Q1908" i="2"/>
  <c r="R1847" i="2"/>
  <c r="Q1825" i="2"/>
  <c r="R1825" i="2" s="1"/>
  <c r="O1843" i="2"/>
  <c r="R1844" i="2"/>
  <c r="Q1910" i="2"/>
  <c r="R1910" i="2" s="1"/>
  <c r="Q1914" i="2"/>
  <c r="R1914" i="2" s="1"/>
  <c r="Q1918" i="2"/>
  <c r="R1918" i="2" s="1"/>
  <c r="Q1922" i="2"/>
  <c r="R1922" i="2" s="1"/>
  <c r="Q1926" i="2"/>
  <c r="R1926" i="2" s="1"/>
  <c r="Q1930" i="2"/>
  <c r="R1930" i="2" s="1"/>
  <c r="Q1934" i="2"/>
  <c r="R1934" i="2" s="1"/>
  <c r="Q1938" i="2"/>
  <c r="R1938" i="2" s="1"/>
  <c r="Q1942" i="2"/>
  <c r="R1942" i="2" s="1"/>
  <c r="Q1946" i="2"/>
  <c r="R1946" i="2" s="1"/>
  <c r="Q1950" i="2"/>
  <c r="R1950" i="2" s="1"/>
  <c r="Q1954" i="2"/>
  <c r="R1954" i="2" s="1"/>
  <c r="Q1958" i="2"/>
  <c r="R1958" i="2" s="1"/>
  <c r="Q1962" i="2"/>
  <c r="R1962" i="2" s="1"/>
  <c r="Q1966" i="2"/>
  <c r="R1966" i="2" s="1"/>
  <c r="Q1970" i="2"/>
  <c r="R1970" i="2" s="1"/>
  <c r="Q1974" i="2"/>
  <c r="R1974" i="2" s="1"/>
  <c r="Q1978" i="2"/>
  <c r="R1978" i="2" s="1"/>
  <c r="Q1982" i="2"/>
  <c r="R1982" i="2" s="1"/>
  <c r="Q1986" i="2"/>
  <c r="R1986" i="2" s="1"/>
  <c r="Q1990" i="2"/>
  <c r="R1990" i="2" s="1"/>
  <c r="G2003" i="2"/>
  <c r="G2010" i="2"/>
  <c r="G2026" i="2"/>
  <c r="G2042" i="2"/>
  <c r="G2060" i="2"/>
  <c r="G2062" i="2"/>
  <c r="R2090" i="2"/>
  <c r="Q1909" i="2"/>
  <c r="Q1913" i="2"/>
  <c r="R1913" i="2" s="1"/>
  <c r="Q1917" i="2"/>
  <c r="R1917" i="2" s="1"/>
  <c r="Q1921" i="2"/>
  <c r="R1921" i="2" s="1"/>
  <c r="Q1925" i="2"/>
  <c r="R1925" i="2" s="1"/>
  <c r="Q1929" i="2"/>
  <c r="R1929" i="2" s="1"/>
  <c r="Q1933" i="2"/>
  <c r="R1933" i="2" s="1"/>
  <c r="Q1937" i="2"/>
  <c r="R1937" i="2" s="1"/>
  <c r="Q1941" i="2"/>
  <c r="R1941" i="2" s="1"/>
  <c r="Q1945" i="2"/>
  <c r="R1945" i="2" s="1"/>
  <c r="Q1949" i="2"/>
  <c r="R1949" i="2" s="1"/>
  <c r="Q1953" i="2"/>
  <c r="R1953" i="2" s="1"/>
  <c r="Q1957" i="2"/>
  <c r="R1957" i="2" s="1"/>
  <c r="Q1961" i="2"/>
  <c r="R1961" i="2" s="1"/>
  <c r="Q1965" i="2"/>
  <c r="R1965" i="2" s="1"/>
  <c r="Q1969" i="2"/>
  <c r="R1969" i="2" s="1"/>
  <c r="Q1973" i="2"/>
  <c r="R1973" i="2" s="1"/>
  <c r="Q1977" i="2"/>
  <c r="R1977" i="2" s="1"/>
  <c r="Q1981" i="2"/>
  <c r="R1981" i="2" s="1"/>
  <c r="Q1985" i="2"/>
  <c r="R1985" i="2" s="1"/>
  <c r="Q1989" i="2"/>
  <c r="R1989" i="2" s="1"/>
  <c r="G2014" i="2"/>
  <c r="G2030" i="2"/>
  <c r="G2046" i="2"/>
  <c r="G2068" i="2"/>
  <c r="G2070" i="2"/>
  <c r="R2082" i="2"/>
  <c r="Q1912" i="2"/>
  <c r="R1912" i="2" s="1"/>
  <c r="Q1916" i="2"/>
  <c r="R1916" i="2" s="1"/>
  <c r="Q1920" i="2"/>
  <c r="R1920" i="2" s="1"/>
  <c r="Q1924" i="2"/>
  <c r="R1924" i="2" s="1"/>
  <c r="Q1928" i="2"/>
  <c r="R1928" i="2" s="1"/>
  <c r="Q1932" i="2"/>
  <c r="R1932" i="2" s="1"/>
  <c r="Q1936" i="2"/>
  <c r="R1936" i="2" s="1"/>
  <c r="Q1940" i="2"/>
  <c r="R1940" i="2" s="1"/>
  <c r="Q1944" i="2"/>
  <c r="R1944" i="2" s="1"/>
  <c r="Q1948" i="2"/>
  <c r="R1948" i="2" s="1"/>
  <c r="Q1952" i="2"/>
  <c r="R1952" i="2" s="1"/>
  <c r="Q1956" i="2"/>
  <c r="R1956" i="2" s="1"/>
  <c r="Q1960" i="2"/>
  <c r="R1960" i="2" s="1"/>
  <c r="Q1964" i="2"/>
  <c r="R1964" i="2" s="1"/>
  <c r="Q1968" i="2"/>
  <c r="R1968" i="2" s="1"/>
  <c r="Q1972" i="2"/>
  <c r="R1972" i="2" s="1"/>
  <c r="Q1976" i="2"/>
  <c r="R1976" i="2" s="1"/>
  <c r="Q1980" i="2"/>
  <c r="R1980" i="2" s="1"/>
  <c r="Q1984" i="2"/>
  <c r="R1984" i="2" s="1"/>
  <c r="Q1988" i="2"/>
  <c r="R1988" i="2" s="1"/>
  <c r="G2018" i="2"/>
  <c r="G2034" i="2"/>
  <c r="G2076" i="2"/>
  <c r="G2106" i="2"/>
  <c r="O1991" i="2"/>
  <c r="R2086" i="2"/>
  <c r="Q1911" i="2"/>
  <c r="R1911" i="2" s="1"/>
  <c r="Q1915" i="2"/>
  <c r="R1915" i="2" s="1"/>
  <c r="Q1919" i="2"/>
  <c r="R1919" i="2" s="1"/>
  <c r="Q1923" i="2"/>
  <c r="R1923" i="2" s="1"/>
  <c r="Q1927" i="2"/>
  <c r="R1927" i="2" s="1"/>
  <c r="Q1931" i="2"/>
  <c r="R1931" i="2" s="1"/>
  <c r="Q1935" i="2"/>
  <c r="R1935" i="2" s="1"/>
  <c r="Q1939" i="2"/>
  <c r="R1939" i="2" s="1"/>
  <c r="Q1943" i="2"/>
  <c r="R1943" i="2" s="1"/>
  <c r="Q1947" i="2"/>
  <c r="R1947" i="2" s="1"/>
  <c r="Q1951" i="2"/>
  <c r="R1951" i="2" s="1"/>
  <c r="Q1955" i="2"/>
  <c r="R1955" i="2" s="1"/>
  <c r="Q1959" i="2"/>
  <c r="R1959" i="2" s="1"/>
  <c r="Q1963" i="2"/>
  <c r="R1963" i="2" s="1"/>
  <c r="Q1967" i="2"/>
  <c r="R1967" i="2" s="1"/>
  <c r="Q1971" i="2"/>
  <c r="R1971" i="2" s="1"/>
  <c r="Q1975" i="2"/>
  <c r="R1975" i="2" s="1"/>
  <c r="Q1979" i="2"/>
  <c r="R1979" i="2" s="1"/>
  <c r="Q1983" i="2"/>
  <c r="R1983" i="2" s="1"/>
  <c r="G2006" i="2"/>
  <c r="G2022" i="2"/>
  <c r="G2038" i="2"/>
  <c r="G2054" i="2"/>
  <c r="Q2076" i="2"/>
  <c r="R2076" i="2" s="1"/>
  <c r="Q2072" i="2"/>
  <c r="R2072" i="2" s="1"/>
  <c r="Q2068" i="2"/>
  <c r="R2068" i="2" s="1"/>
  <c r="Q2064" i="2"/>
  <c r="R2064" i="2" s="1"/>
  <c r="Q2060" i="2"/>
  <c r="R2060" i="2" s="1"/>
  <c r="Q2056" i="2"/>
  <c r="R2056" i="2" s="1"/>
  <c r="Q2052" i="2"/>
  <c r="R2052" i="2" s="1"/>
  <c r="Q2048" i="2"/>
  <c r="R2048" i="2" s="1"/>
  <c r="Q2044" i="2"/>
  <c r="R2044" i="2" s="1"/>
  <c r="Q2040" i="2"/>
  <c r="R2040" i="2" s="1"/>
  <c r="Q2036" i="2"/>
  <c r="R2036" i="2" s="1"/>
  <c r="Q2032" i="2"/>
  <c r="R2032" i="2" s="1"/>
  <c r="Q2028" i="2"/>
  <c r="R2028" i="2" s="1"/>
  <c r="Q2024" i="2"/>
  <c r="R2024" i="2" s="1"/>
  <c r="Q2020" i="2"/>
  <c r="R2020" i="2" s="1"/>
  <c r="Q2016" i="2"/>
  <c r="R2016" i="2" s="1"/>
  <c r="Q2012" i="2"/>
  <c r="R2012" i="2" s="1"/>
  <c r="Q2008" i="2"/>
  <c r="R2008" i="2" s="1"/>
  <c r="Q2004" i="2"/>
  <c r="R2004" i="2" s="1"/>
  <c r="O2080" i="2"/>
  <c r="Q2077" i="2"/>
  <c r="R2077" i="2" s="1"/>
  <c r="Q2073" i="2"/>
  <c r="R2073" i="2" s="1"/>
  <c r="Q2069" i="2"/>
  <c r="R2069" i="2" s="1"/>
  <c r="Q2065" i="2"/>
  <c r="R2065" i="2" s="1"/>
  <c r="Q2061" i="2"/>
  <c r="R2061" i="2" s="1"/>
  <c r="Q2057" i="2"/>
  <c r="R2057" i="2" s="1"/>
  <c r="Q2053" i="2"/>
  <c r="R2053" i="2" s="1"/>
  <c r="Q2049" i="2"/>
  <c r="R2049" i="2" s="1"/>
  <c r="Q2045" i="2"/>
  <c r="R2045" i="2" s="1"/>
  <c r="Q2041" i="2"/>
  <c r="R2041" i="2" s="1"/>
  <c r="Q2037" i="2"/>
  <c r="R2037" i="2" s="1"/>
  <c r="Q2033" i="2"/>
  <c r="R2033" i="2" s="1"/>
  <c r="Q2029" i="2"/>
  <c r="R2029" i="2" s="1"/>
  <c r="Q2025" i="2"/>
  <c r="R2025" i="2" s="1"/>
  <c r="Q2021" i="2"/>
  <c r="R2021" i="2" s="1"/>
  <c r="Q2017" i="2"/>
  <c r="R2017" i="2" s="1"/>
  <c r="Q2013" i="2"/>
  <c r="R2013" i="2" s="1"/>
  <c r="Q2009" i="2"/>
  <c r="R2009" i="2" s="1"/>
  <c r="Q2005" i="2"/>
  <c r="R2005" i="2" s="1"/>
  <c r="Q2079" i="2"/>
  <c r="R2079" i="2" s="1"/>
  <c r="Q2075" i="2"/>
  <c r="R2075" i="2" s="1"/>
  <c r="Q2071" i="2"/>
  <c r="R2071" i="2" s="1"/>
  <c r="Q2067" i="2"/>
  <c r="R2067" i="2" s="1"/>
  <c r="Q2063" i="2"/>
  <c r="R2063" i="2" s="1"/>
  <c r="Q2059" i="2"/>
  <c r="R2059" i="2" s="1"/>
  <c r="Q2055" i="2"/>
  <c r="R2055" i="2" s="1"/>
  <c r="Q2051" i="2"/>
  <c r="R2051" i="2" s="1"/>
  <c r="Q2047" i="2"/>
  <c r="R2047" i="2" s="1"/>
  <c r="Q2043" i="2"/>
  <c r="R2043" i="2" s="1"/>
  <c r="Q2039" i="2"/>
  <c r="R2039" i="2" s="1"/>
  <c r="Q2035" i="2"/>
  <c r="R2035" i="2" s="1"/>
  <c r="Q2031" i="2"/>
  <c r="R2031" i="2" s="1"/>
  <c r="Q2027" i="2"/>
  <c r="R2027" i="2" s="1"/>
  <c r="Q2023" i="2"/>
  <c r="R2023" i="2" s="1"/>
  <c r="Q2019" i="2"/>
  <c r="R2019" i="2" s="1"/>
  <c r="Q2015" i="2"/>
  <c r="R2015" i="2" s="1"/>
  <c r="Q2011" i="2"/>
  <c r="R2011" i="2" s="1"/>
  <c r="Q2007" i="2"/>
  <c r="R2007" i="2" s="1"/>
  <c r="Q2003" i="2"/>
  <c r="R2003" i="2" s="1"/>
  <c r="Q1999" i="2"/>
  <c r="Q2105" i="2"/>
  <c r="R2105" i="2" s="1"/>
  <c r="Q2108" i="2"/>
  <c r="R2108" i="2" s="1"/>
  <c r="G2110" i="2"/>
  <c r="Q2121" i="2"/>
  <c r="R2121" i="2" s="1"/>
  <c r="Q2124" i="2"/>
  <c r="R2124" i="2" s="1"/>
  <c r="G2126" i="2"/>
  <c r="Q2137" i="2"/>
  <c r="R2137" i="2" s="1"/>
  <c r="Q2140" i="2"/>
  <c r="R2140" i="2" s="1"/>
  <c r="G2142" i="2"/>
  <c r="Q2153" i="2"/>
  <c r="R2153" i="2" s="1"/>
  <c r="Q2156" i="2"/>
  <c r="R2156" i="2" s="1"/>
  <c r="G2158" i="2"/>
  <c r="Q2162" i="2"/>
  <c r="R2162" i="2" s="1"/>
  <c r="Q2165" i="2"/>
  <c r="R2165" i="2" s="1"/>
  <c r="R2170" i="2"/>
  <c r="G2174" i="2"/>
  <c r="G2258" i="2"/>
  <c r="G2345" i="2"/>
  <c r="O2166" i="2"/>
  <c r="Q2163" i="2"/>
  <c r="R2163" i="2" s="1"/>
  <c r="Q2159" i="2"/>
  <c r="R2159" i="2" s="1"/>
  <c r="Q2155" i="2"/>
  <c r="R2155" i="2" s="1"/>
  <c r="Q2151" i="2"/>
  <c r="R2151" i="2" s="1"/>
  <c r="Q2147" i="2"/>
  <c r="R2147" i="2" s="1"/>
  <c r="Q2143" i="2"/>
  <c r="R2143" i="2" s="1"/>
  <c r="Q2139" i="2"/>
  <c r="R2139" i="2" s="1"/>
  <c r="Q2135" i="2"/>
  <c r="R2135" i="2" s="1"/>
  <c r="Q2131" i="2"/>
  <c r="R2131" i="2" s="1"/>
  <c r="Q2127" i="2"/>
  <c r="R2127" i="2" s="1"/>
  <c r="Q2123" i="2"/>
  <c r="R2123" i="2" s="1"/>
  <c r="Q2119" i="2"/>
  <c r="R2119" i="2" s="1"/>
  <c r="Q2115" i="2"/>
  <c r="R2115" i="2" s="1"/>
  <c r="Q2111" i="2"/>
  <c r="R2111" i="2" s="1"/>
  <c r="Q2107" i="2"/>
  <c r="R2107" i="2" s="1"/>
  <c r="Q2103" i="2"/>
  <c r="R2103" i="2" s="1"/>
  <c r="Q2099" i="2"/>
  <c r="R2099" i="2" s="1"/>
  <c r="Q2095" i="2"/>
  <c r="R2095" i="2" s="1"/>
  <c r="G2178" i="2"/>
  <c r="Q2158" i="2"/>
  <c r="R2158" i="2" s="1"/>
  <c r="Q2097" i="2"/>
  <c r="R2097" i="2" s="1"/>
  <c r="Q2100" i="2"/>
  <c r="R2100" i="2" s="1"/>
  <c r="G2102" i="2"/>
  <c r="Q2113" i="2"/>
  <c r="R2113" i="2" s="1"/>
  <c r="Q2116" i="2"/>
  <c r="R2116" i="2" s="1"/>
  <c r="G2118" i="2"/>
  <c r="Q2129" i="2"/>
  <c r="R2129" i="2" s="1"/>
  <c r="Q2132" i="2"/>
  <c r="R2132" i="2" s="1"/>
  <c r="G2134" i="2"/>
  <c r="Q2145" i="2"/>
  <c r="R2145" i="2" s="1"/>
  <c r="Q2148" i="2"/>
  <c r="R2148" i="2" s="1"/>
  <c r="G2150" i="2"/>
  <c r="Q2161" i="2"/>
  <c r="R2161" i="2" s="1"/>
  <c r="G2182" i="2"/>
  <c r="Q2081" i="2"/>
  <c r="Q2085" i="2"/>
  <c r="R2085" i="2" s="1"/>
  <c r="Q2089" i="2"/>
  <c r="R2089" i="2" s="1"/>
  <c r="Q2093" i="2"/>
  <c r="R2093" i="2" s="1"/>
  <c r="Q2106" i="2"/>
  <c r="R2106" i="2" s="1"/>
  <c r="Q2122" i="2"/>
  <c r="R2122" i="2" s="1"/>
  <c r="Q2138" i="2"/>
  <c r="R2138" i="2" s="1"/>
  <c r="Q2154" i="2"/>
  <c r="R2154" i="2" s="1"/>
  <c r="Q2265" i="2"/>
  <c r="R2265" i="2" s="1"/>
  <c r="Q2261" i="2"/>
  <c r="R2261" i="2" s="1"/>
  <c r="Q2257" i="2"/>
  <c r="R2257" i="2" s="1"/>
  <c r="Q2253" i="2"/>
  <c r="R2253" i="2" s="1"/>
  <c r="Q2262" i="2"/>
  <c r="R2262" i="2" s="1"/>
  <c r="Q2258" i="2"/>
  <c r="R2258" i="2" s="1"/>
  <c r="Q2254" i="2"/>
  <c r="R2254" i="2" s="1"/>
  <c r="Q2250" i="2"/>
  <c r="R2250" i="2" s="1"/>
  <c r="Q2246" i="2"/>
  <c r="R2246" i="2" s="1"/>
  <c r="Q2242" i="2"/>
  <c r="R2242" i="2" s="1"/>
  <c r="Q2238" i="2"/>
  <c r="R2238" i="2" s="1"/>
  <c r="Q2234" i="2"/>
  <c r="R2234" i="2" s="1"/>
  <c r="Q2230" i="2"/>
  <c r="R2230" i="2" s="1"/>
  <c r="Q2226" i="2"/>
  <c r="R2226" i="2" s="1"/>
  <c r="Q2222" i="2"/>
  <c r="R2222" i="2" s="1"/>
  <c r="Q2218" i="2"/>
  <c r="R2218" i="2" s="1"/>
  <c r="Q2214" i="2"/>
  <c r="R2214" i="2" s="1"/>
  <c r="Q2210" i="2"/>
  <c r="R2210" i="2" s="1"/>
  <c r="Q2206" i="2"/>
  <c r="R2206" i="2" s="1"/>
  <c r="Q2202" i="2"/>
  <c r="R2202" i="2" s="1"/>
  <c r="Q2198" i="2"/>
  <c r="R2198" i="2" s="1"/>
  <c r="Q2194" i="2"/>
  <c r="R2194" i="2" s="1"/>
  <c r="Q2190" i="2"/>
  <c r="R2190" i="2" s="1"/>
  <c r="Q2186" i="2"/>
  <c r="R2186" i="2" s="1"/>
  <c r="Q2182" i="2"/>
  <c r="R2182" i="2" s="1"/>
  <c r="Q2178" i="2"/>
  <c r="R2178" i="2" s="1"/>
  <c r="Q2174" i="2"/>
  <c r="R2174" i="2" s="1"/>
  <c r="O2266" i="2"/>
  <c r="Q2263" i="2"/>
  <c r="R2263" i="2" s="1"/>
  <c r="Q2259" i="2"/>
  <c r="R2259" i="2" s="1"/>
  <c r="Q2255" i="2"/>
  <c r="R2255" i="2" s="1"/>
  <c r="Q2251" i="2"/>
  <c r="R2251" i="2" s="1"/>
  <c r="Q2247" i="2"/>
  <c r="R2247" i="2" s="1"/>
  <c r="Q2243" i="2"/>
  <c r="R2243" i="2" s="1"/>
  <c r="Q2239" i="2"/>
  <c r="R2239" i="2" s="1"/>
  <c r="Q2235" i="2"/>
  <c r="R2235" i="2" s="1"/>
  <c r="Q2231" i="2"/>
  <c r="R2231" i="2" s="1"/>
  <c r="Q2227" i="2"/>
  <c r="R2227" i="2" s="1"/>
  <c r="Q2223" i="2"/>
  <c r="R2223" i="2" s="1"/>
  <c r="Q2219" i="2"/>
  <c r="R2219" i="2" s="1"/>
  <c r="Q2215" i="2"/>
  <c r="R2215" i="2" s="1"/>
  <c r="Q2211" i="2"/>
  <c r="R2211" i="2" s="1"/>
  <c r="Q2207" i="2"/>
  <c r="R2207" i="2" s="1"/>
  <c r="Q2203" i="2"/>
  <c r="R2203" i="2" s="1"/>
  <c r="Q2199" i="2"/>
  <c r="R2199" i="2" s="1"/>
  <c r="Q2195" i="2"/>
  <c r="R2195" i="2" s="1"/>
  <c r="Q2191" i="2"/>
  <c r="R2191" i="2" s="1"/>
  <c r="Q2187" i="2"/>
  <c r="R2187" i="2" s="1"/>
  <c r="Q2183" i="2"/>
  <c r="R2183" i="2" s="1"/>
  <c r="Q2179" i="2"/>
  <c r="R2179" i="2" s="1"/>
  <c r="Q2175" i="2"/>
  <c r="R2175" i="2" s="1"/>
  <c r="Q2171" i="2"/>
  <c r="R2171" i="2" s="1"/>
  <c r="Q2167" i="2"/>
  <c r="Q2264" i="2"/>
  <c r="R2264" i="2" s="1"/>
  <c r="Q2260" i="2"/>
  <c r="R2260" i="2" s="1"/>
  <c r="Q2256" i="2"/>
  <c r="R2256" i="2" s="1"/>
  <c r="Q2252" i="2"/>
  <c r="R2252" i="2" s="1"/>
  <c r="Q2248" i="2"/>
  <c r="R2248" i="2" s="1"/>
  <c r="Q2244" i="2"/>
  <c r="R2244" i="2" s="1"/>
  <c r="Q2240" i="2"/>
  <c r="R2240" i="2" s="1"/>
  <c r="Q2236" i="2"/>
  <c r="R2236" i="2" s="1"/>
  <c r="Q2232" i="2"/>
  <c r="R2232" i="2" s="1"/>
  <c r="Q2228" i="2"/>
  <c r="R2228" i="2" s="1"/>
  <c r="Q2224" i="2"/>
  <c r="R2224" i="2" s="1"/>
  <c r="Q2220" i="2"/>
  <c r="R2220" i="2" s="1"/>
  <c r="Q2216" i="2"/>
  <c r="R2216" i="2" s="1"/>
  <c r="Q2212" i="2"/>
  <c r="R2212" i="2" s="1"/>
  <c r="Q2208" i="2"/>
  <c r="R2208" i="2" s="1"/>
  <c r="Q2204" i="2"/>
  <c r="R2204" i="2" s="1"/>
  <c r="Q2200" i="2"/>
  <c r="R2200" i="2" s="1"/>
  <c r="Q2196" i="2"/>
  <c r="R2196" i="2" s="1"/>
  <c r="Q2192" i="2"/>
  <c r="R2192" i="2" s="1"/>
  <c r="Q2188" i="2"/>
  <c r="R2188" i="2" s="1"/>
  <c r="Q2096" i="2"/>
  <c r="R2096" i="2" s="1"/>
  <c r="G2098" i="2"/>
  <c r="Q2109" i="2"/>
  <c r="R2109" i="2" s="1"/>
  <c r="Q2112" i="2"/>
  <c r="R2112" i="2" s="1"/>
  <c r="G2114" i="2"/>
  <c r="Q2125" i="2"/>
  <c r="R2125" i="2" s="1"/>
  <c r="Q2128" i="2"/>
  <c r="R2128" i="2" s="1"/>
  <c r="G2130" i="2"/>
  <c r="Q2141" i="2"/>
  <c r="R2141" i="2" s="1"/>
  <c r="Q2144" i="2"/>
  <c r="R2144" i="2" s="1"/>
  <c r="G2146" i="2"/>
  <c r="Q2157" i="2"/>
  <c r="R2157" i="2" s="1"/>
  <c r="Q2160" i="2"/>
  <c r="R2160" i="2" s="1"/>
  <c r="G2186" i="2"/>
  <c r="G2190" i="2"/>
  <c r="G2194" i="2"/>
  <c r="G2198" i="2"/>
  <c r="G2202" i="2"/>
  <c r="G2206" i="2"/>
  <c r="G2210" i="2"/>
  <c r="G2214" i="2"/>
  <c r="G2218" i="2"/>
  <c r="G2222" i="2"/>
  <c r="G2226" i="2"/>
  <c r="G2230" i="2"/>
  <c r="G2234" i="2"/>
  <c r="G2238" i="2"/>
  <c r="G2242" i="2"/>
  <c r="G2262" i="2"/>
  <c r="G2379" i="2"/>
  <c r="G2389" i="2"/>
  <c r="G2419" i="2"/>
  <c r="Q2422" i="2"/>
  <c r="R2422" i="2" s="1"/>
  <c r="Q2418" i="2"/>
  <c r="R2418" i="2" s="1"/>
  <c r="Q2414" i="2"/>
  <c r="R2414" i="2" s="1"/>
  <c r="Q2410" i="2"/>
  <c r="R2410" i="2" s="1"/>
  <c r="Q2406" i="2"/>
  <c r="R2406" i="2" s="1"/>
  <c r="Q2402" i="2"/>
  <c r="R2402" i="2" s="1"/>
  <c r="Q2398" i="2"/>
  <c r="R2398" i="2" s="1"/>
  <c r="Q2394" i="2"/>
  <c r="R2394" i="2" s="1"/>
  <c r="Q2390" i="2"/>
  <c r="R2390" i="2" s="1"/>
  <c r="Q2386" i="2"/>
  <c r="R2386" i="2" s="1"/>
  <c r="Q2382" i="2"/>
  <c r="R2382" i="2" s="1"/>
  <c r="Q2378" i="2"/>
  <c r="R2378" i="2" s="1"/>
  <c r="Q2374" i="2"/>
  <c r="R2374" i="2" s="1"/>
  <c r="Q2370" i="2"/>
  <c r="R2370" i="2" s="1"/>
  <c r="Q2366" i="2"/>
  <c r="R2366" i="2" s="1"/>
  <c r="Q2362" i="2"/>
  <c r="R2362" i="2" s="1"/>
  <c r="Q2358" i="2"/>
  <c r="R2358" i="2" s="1"/>
  <c r="Q2354" i="2"/>
  <c r="R2354" i="2" s="1"/>
  <c r="Q2350" i="2"/>
  <c r="R2350" i="2" s="1"/>
  <c r="Q2419" i="2"/>
  <c r="R2419" i="2" s="1"/>
  <c r="Q2415" i="2"/>
  <c r="R2415" i="2" s="1"/>
  <c r="Q2411" i="2"/>
  <c r="R2411" i="2" s="1"/>
  <c r="Q2407" i="2"/>
  <c r="R2407" i="2" s="1"/>
  <c r="Q2403" i="2"/>
  <c r="R2403" i="2" s="1"/>
  <c r="O2423" i="2"/>
  <c r="Q2420" i="2"/>
  <c r="R2420" i="2" s="1"/>
  <c r="Q2416" i="2"/>
  <c r="R2416" i="2" s="1"/>
  <c r="Q2412" i="2"/>
  <c r="R2412" i="2" s="1"/>
  <c r="Q2408" i="2"/>
  <c r="R2408" i="2" s="1"/>
  <c r="Q2404" i="2"/>
  <c r="R2404" i="2" s="1"/>
  <c r="Q2400" i="2"/>
  <c r="R2400" i="2" s="1"/>
  <c r="Q2396" i="2"/>
  <c r="R2396" i="2" s="1"/>
  <c r="Q2392" i="2"/>
  <c r="R2392" i="2" s="1"/>
  <c r="Q2388" i="2"/>
  <c r="R2388" i="2" s="1"/>
  <c r="Q2384" i="2"/>
  <c r="R2384" i="2" s="1"/>
  <c r="Q2380" i="2"/>
  <c r="R2380" i="2" s="1"/>
  <c r="Q2376" i="2"/>
  <c r="R2376" i="2" s="1"/>
  <c r="Q2372" i="2"/>
  <c r="R2372" i="2" s="1"/>
  <c r="Q2368" i="2"/>
  <c r="R2368" i="2" s="1"/>
  <c r="Q2364" i="2"/>
  <c r="R2364" i="2" s="1"/>
  <c r="Q2360" i="2"/>
  <c r="R2360" i="2" s="1"/>
  <c r="Q2356" i="2"/>
  <c r="R2356" i="2" s="1"/>
  <c r="Q2352" i="2"/>
  <c r="R2352" i="2" s="1"/>
  <c r="Q2514" i="2"/>
  <c r="R2514" i="2" s="1"/>
  <c r="Q2510" i="2"/>
  <c r="R2510" i="2" s="1"/>
  <c r="Q2506" i="2"/>
  <c r="R2506" i="2" s="1"/>
  <c r="Q2502" i="2"/>
  <c r="R2502" i="2" s="1"/>
  <c r="Q2498" i="2"/>
  <c r="R2498" i="2" s="1"/>
  <c r="Q2494" i="2"/>
  <c r="R2494" i="2" s="1"/>
  <c r="Q2490" i="2"/>
  <c r="R2490" i="2" s="1"/>
  <c r="Q2486" i="2"/>
  <c r="R2486" i="2" s="1"/>
  <c r="Q2482" i="2"/>
  <c r="R2482" i="2" s="1"/>
  <c r="Q2478" i="2"/>
  <c r="R2478" i="2" s="1"/>
  <c r="Q2474" i="2"/>
  <c r="R2474" i="2" s="1"/>
  <c r="Q2470" i="2"/>
  <c r="R2470" i="2" s="1"/>
  <c r="Q2466" i="2"/>
  <c r="R2466" i="2" s="1"/>
  <c r="Q2462" i="2"/>
  <c r="R2462" i="2" s="1"/>
  <c r="Q2458" i="2"/>
  <c r="R2458" i="2" s="1"/>
  <c r="Q2454" i="2"/>
  <c r="R2454" i="2" s="1"/>
  <c r="Q2450" i="2"/>
  <c r="R2450" i="2" s="1"/>
  <c r="Q2446" i="2"/>
  <c r="R2446" i="2" s="1"/>
  <c r="Q2442" i="2"/>
  <c r="R2442" i="2" s="1"/>
  <c r="Q2438" i="2"/>
  <c r="R2438" i="2" s="1"/>
  <c r="Q2434" i="2"/>
  <c r="R2434" i="2" s="1"/>
  <c r="Q2430" i="2"/>
  <c r="R2430" i="2" s="1"/>
  <c r="Q2426" i="2"/>
  <c r="R2426" i="2" s="1"/>
  <c r="Q2515" i="2"/>
  <c r="R2515" i="2" s="1"/>
  <c r="Q2511" i="2"/>
  <c r="R2511" i="2" s="1"/>
  <c r="Q2507" i="2"/>
  <c r="R2507" i="2" s="1"/>
  <c r="Q2503" i="2"/>
  <c r="R2503" i="2" s="1"/>
  <c r="Q2499" i="2"/>
  <c r="R2499" i="2" s="1"/>
  <c r="Q2495" i="2"/>
  <c r="R2495" i="2" s="1"/>
  <c r="Q2491" i="2"/>
  <c r="R2491" i="2" s="1"/>
  <c r="Q2487" i="2"/>
  <c r="R2487" i="2" s="1"/>
  <c r="Q2483" i="2"/>
  <c r="R2483" i="2" s="1"/>
  <c r="Q2479" i="2"/>
  <c r="R2479" i="2" s="1"/>
  <c r="Q2475" i="2"/>
  <c r="R2475" i="2" s="1"/>
  <c r="Q2471" i="2"/>
  <c r="R2471" i="2" s="1"/>
  <c r="Q2467" i="2"/>
  <c r="R2467" i="2" s="1"/>
  <c r="Q2463" i="2"/>
  <c r="R2463" i="2" s="1"/>
  <c r="Q2459" i="2"/>
  <c r="R2459" i="2" s="1"/>
  <c r="Q2455" i="2"/>
  <c r="R2455" i="2" s="1"/>
  <c r="Q2451" i="2"/>
  <c r="R2451" i="2" s="1"/>
  <c r="Q2447" i="2"/>
  <c r="R2447" i="2" s="1"/>
  <c r="Q2443" i="2"/>
  <c r="R2443" i="2" s="1"/>
  <c r="Q2439" i="2"/>
  <c r="R2439" i="2" s="1"/>
  <c r="Q2435" i="2"/>
  <c r="R2435" i="2" s="1"/>
  <c r="Q2431" i="2"/>
  <c r="R2431" i="2" s="1"/>
  <c r="Q2427" i="2"/>
  <c r="R2427" i="2" s="1"/>
  <c r="Q2512" i="2"/>
  <c r="R2512" i="2" s="1"/>
  <c r="Q2508" i="2"/>
  <c r="R2508" i="2" s="1"/>
  <c r="Q2504" i="2"/>
  <c r="R2504" i="2" s="1"/>
  <c r="Q2500" i="2"/>
  <c r="R2500" i="2" s="1"/>
  <c r="Q2496" i="2"/>
  <c r="R2496" i="2" s="1"/>
  <c r="Q2492" i="2"/>
  <c r="R2492" i="2" s="1"/>
  <c r="Q2488" i="2"/>
  <c r="R2488" i="2" s="1"/>
  <c r="Q2484" i="2"/>
  <c r="R2484" i="2" s="1"/>
  <c r="Q2480" i="2"/>
  <c r="R2480" i="2" s="1"/>
  <c r="Q2476" i="2"/>
  <c r="R2476" i="2" s="1"/>
  <c r="Q2472" i="2"/>
  <c r="R2472" i="2" s="1"/>
  <c r="Q2468" i="2"/>
  <c r="R2468" i="2" s="1"/>
  <c r="Q2464" i="2"/>
  <c r="R2464" i="2" s="1"/>
  <c r="Q2460" i="2"/>
  <c r="R2460" i="2" s="1"/>
  <c r="Q2456" i="2"/>
  <c r="R2456" i="2" s="1"/>
  <c r="Q2452" i="2"/>
  <c r="R2452" i="2" s="1"/>
  <c r="Q2448" i="2"/>
  <c r="R2448" i="2" s="1"/>
  <c r="Q2444" i="2"/>
  <c r="R2444" i="2" s="1"/>
  <c r="Q2440" i="2"/>
  <c r="R2440" i="2" s="1"/>
  <c r="Q2436" i="2"/>
  <c r="R2436" i="2" s="1"/>
  <c r="Q2432" i="2"/>
  <c r="R2432" i="2" s="1"/>
  <c r="Q2428" i="2"/>
  <c r="R2428" i="2" s="1"/>
  <c r="Q2424" i="2"/>
  <c r="O2516" i="2"/>
  <c r="Q2513" i="2"/>
  <c r="R2513" i="2" s="1"/>
  <c r="Q2509" i="2"/>
  <c r="R2509" i="2" s="1"/>
  <c r="Q2505" i="2"/>
  <c r="R2505" i="2" s="1"/>
  <c r="Q2501" i="2"/>
  <c r="R2501" i="2" s="1"/>
  <c r="Q2497" i="2"/>
  <c r="R2497" i="2" s="1"/>
  <c r="Q2493" i="2"/>
  <c r="R2493" i="2" s="1"/>
  <c r="Q2489" i="2"/>
  <c r="R2489" i="2" s="1"/>
  <c r="Q2485" i="2"/>
  <c r="R2485" i="2" s="1"/>
  <c r="Q2481" i="2"/>
  <c r="R2481" i="2" s="1"/>
  <c r="Q2477" i="2"/>
  <c r="R2477" i="2" s="1"/>
  <c r="Q2473" i="2"/>
  <c r="R2473" i="2" s="1"/>
  <c r="Q2469" i="2"/>
  <c r="R2469" i="2" s="1"/>
  <c r="Q2465" i="2"/>
  <c r="R2465" i="2" s="1"/>
  <c r="Q2461" i="2"/>
  <c r="R2461" i="2" s="1"/>
  <c r="Q2457" i="2"/>
  <c r="R2457" i="2" s="1"/>
  <c r="Q2453" i="2"/>
  <c r="R2453" i="2" s="1"/>
  <c r="Q2449" i="2"/>
  <c r="R2449" i="2" s="1"/>
  <c r="Q2445" i="2"/>
  <c r="R2445" i="2" s="1"/>
  <c r="R2330" i="2"/>
  <c r="R2346" i="2"/>
  <c r="Q2349" i="2"/>
  <c r="Q2357" i="2"/>
  <c r="R2357" i="2" s="1"/>
  <c r="Q2367" i="2"/>
  <c r="R2367" i="2" s="1"/>
  <c r="G2371" i="2"/>
  <c r="Q2377" i="2"/>
  <c r="R2377" i="2" s="1"/>
  <c r="G2381" i="2"/>
  <c r="Q2399" i="2"/>
  <c r="R2399" i="2" s="1"/>
  <c r="Q2421" i="2"/>
  <c r="R2421" i="2" s="1"/>
  <c r="Q2425" i="2"/>
  <c r="R2425" i="2" s="1"/>
  <c r="R2559" i="2"/>
  <c r="Q2348" i="2"/>
  <c r="Q2598" i="2"/>
  <c r="R2518" i="2"/>
  <c r="R2267" i="2"/>
  <c r="R2342" i="2"/>
  <c r="Q2369" i="2"/>
  <c r="R2369" i="2" s="1"/>
  <c r="Q2391" i="2"/>
  <c r="R2391" i="2" s="1"/>
  <c r="Q2401" i="2"/>
  <c r="R2401" i="2" s="1"/>
  <c r="Q2405" i="2"/>
  <c r="R2405" i="2" s="1"/>
  <c r="Q2409" i="2"/>
  <c r="R2409" i="2" s="1"/>
  <c r="Q2413" i="2"/>
  <c r="R2413" i="2" s="1"/>
  <c r="R2332" i="2"/>
  <c r="G2355" i="2"/>
  <c r="Q2371" i="2"/>
  <c r="R2371" i="2" s="1"/>
  <c r="G2375" i="2"/>
  <c r="Q2381" i="2"/>
  <c r="R2381" i="2" s="1"/>
  <c r="G2385" i="2"/>
  <c r="R2543" i="2"/>
  <c r="R2328" i="2"/>
  <c r="R2344" i="2"/>
  <c r="G2349" i="2"/>
  <c r="G2357" i="2"/>
  <c r="Q2363" i="2"/>
  <c r="R2363" i="2" s="1"/>
  <c r="G2367" i="2"/>
  <c r="Q2373" i="2"/>
  <c r="R2373" i="2" s="1"/>
  <c r="G2377" i="2"/>
  <c r="Q2395" i="2"/>
  <c r="R2395" i="2" s="1"/>
  <c r="G2399" i="2"/>
  <c r="Q2437" i="2"/>
  <c r="R2437" i="2" s="1"/>
  <c r="R2575" i="2"/>
  <c r="R2630" i="2"/>
  <c r="R2546" i="2"/>
  <c r="R2562" i="2"/>
  <c r="R2578" i="2"/>
  <c r="R2610" i="2"/>
  <c r="R2642" i="2"/>
  <c r="G2665" i="2"/>
  <c r="G2677" i="2"/>
  <c r="G2681" i="2"/>
  <c r="G2685" i="2"/>
  <c r="G2717" i="2"/>
  <c r="R2727" i="2"/>
  <c r="R2542" i="2"/>
  <c r="R2558" i="2"/>
  <c r="R2574" i="2"/>
  <c r="R2586" i="2"/>
  <c r="R2594" i="2"/>
  <c r="R2602" i="2"/>
  <c r="R2634" i="2"/>
  <c r="R2723" i="2"/>
  <c r="Q2664" i="2"/>
  <c r="R2614" i="2"/>
  <c r="R2646" i="2"/>
  <c r="R2803" i="2"/>
  <c r="R2538" i="2"/>
  <c r="R2554" i="2"/>
  <c r="R2570" i="2"/>
  <c r="R2626" i="2"/>
  <c r="R2658" i="2"/>
  <c r="G2705" i="2"/>
  <c r="G2701" i="2"/>
  <c r="G2729" i="2"/>
  <c r="G2751" i="2"/>
  <c r="Q2761" i="2"/>
  <c r="R2761" i="2" s="1"/>
  <c r="Q2757" i="2"/>
  <c r="R2757" i="2" s="1"/>
  <c r="Q2753" i="2"/>
  <c r="R2753" i="2" s="1"/>
  <c r="Q2749" i="2"/>
  <c r="R2749" i="2" s="1"/>
  <c r="Q2745" i="2"/>
  <c r="R2745" i="2" s="1"/>
  <c r="Q2741" i="2"/>
  <c r="R2741" i="2" s="1"/>
  <c r="Q2737" i="2"/>
  <c r="R2737" i="2" s="1"/>
  <c r="Q2762" i="2"/>
  <c r="R2762" i="2" s="1"/>
  <c r="Q2758" i="2"/>
  <c r="R2758" i="2" s="1"/>
  <c r="Q2754" i="2"/>
  <c r="R2754" i="2" s="1"/>
  <c r="Q2750" i="2"/>
  <c r="R2750" i="2" s="1"/>
  <c r="Q2746" i="2"/>
  <c r="R2746" i="2" s="1"/>
  <c r="Q2742" i="2"/>
  <c r="R2742" i="2" s="1"/>
  <c r="O2763" i="2"/>
  <c r="Q2760" i="2"/>
  <c r="R2760" i="2" s="1"/>
  <c r="Q2756" i="2"/>
  <c r="R2756" i="2" s="1"/>
  <c r="Q2752" i="2"/>
  <c r="R2752" i="2" s="1"/>
  <c r="Q2748" i="2"/>
  <c r="R2748" i="2" s="1"/>
  <c r="Q2744" i="2"/>
  <c r="R2744" i="2" s="1"/>
  <c r="Q2740" i="2"/>
  <c r="R2740" i="2" s="1"/>
  <c r="Q2736" i="2"/>
  <c r="R2736" i="2" s="1"/>
  <c r="Q2732" i="2"/>
  <c r="R2732" i="2" s="1"/>
  <c r="Q2728" i="2"/>
  <c r="R2728" i="2" s="1"/>
  <c r="Q2731" i="2"/>
  <c r="R2731" i="2" s="1"/>
  <c r="Q2724" i="2"/>
  <c r="R2724" i="2" s="1"/>
  <c r="Q2735" i="2"/>
  <c r="R2735" i="2" s="1"/>
  <c r="Q2725" i="2"/>
  <c r="R2725" i="2" s="1"/>
  <c r="Q2729" i="2"/>
  <c r="R2729" i="2" s="1"/>
  <c r="Q2759" i="2"/>
  <c r="R2759" i="2" s="1"/>
  <c r="Q2755" i="2"/>
  <c r="R2755" i="2" s="1"/>
  <c r="Q2751" i="2"/>
  <c r="R2751" i="2" s="1"/>
  <c r="Q2738" i="2"/>
  <c r="R2738" i="2" s="1"/>
  <c r="Q2726" i="2"/>
  <c r="R2726" i="2" s="1"/>
  <c r="Q2747" i="2"/>
  <c r="R2747" i="2" s="1"/>
  <c r="Q2733" i="2"/>
  <c r="R2733" i="2" s="1"/>
  <c r="Q2730" i="2"/>
  <c r="R2730" i="2" s="1"/>
  <c r="G2780" i="2"/>
  <c r="G2847" i="2"/>
  <c r="R2985" i="2"/>
  <c r="Q2666" i="2"/>
  <c r="Q2670" i="2"/>
  <c r="R2670" i="2" s="1"/>
  <c r="Q2674" i="2"/>
  <c r="R2674" i="2" s="1"/>
  <c r="Q2678" i="2"/>
  <c r="R2678" i="2" s="1"/>
  <c r="Q2682" i="2"/>
  <c r="R2682" i="2" s="1"/>
  <c r="Q2686" i="2"/>
  <c r="R2686" i="2" s="1"/>
  <c r="Q2690" i="2"/>
  <c r="R2690" i="2" s="1"/>
  <c r="Q2694" i="2"/>
  <c r="R2694" i="2" s="1"/>
  <c r="Q2698" i="2"/>
  <c r="R2698" i="2" s="1"/>
  <c r="Q2702" i="2"/>
  <c r="R2702" i="2" s="1"/>
  <c r="Q2706" i="2"/>
  <c r="R2706" i="2" s="1"/>
  <c r="Q2710" i="2"/>
  <c r="R2710" i="2" s="1"/>
  <c r="Q2714" i="2"/>
  <c r="R2714" i="2" s="1"/>
  <c r="Q2718" i="2"/>
  <c r="R2718" i="2" s="1"/>
  <c r="G2735" i="2"/>
  <c r="G2744" i="2"/>
  <c r="G2772" i="2"/>
  <c r="G2784" i="2"/>
  <c r="G2804" i="2"/>
  <c r="G2808" i="2"/>
  <c r="G2812" i="2"/>
  <c r="G2816" i="2"/>
  <c r="G2820" i="2"/>
  <c r="G2824" i="2"/>
  <c r="G2839" i="2"/>
  <c r="Q2669" i="2"/>
  <c r="R2669" i="2" s="1"/>
  <c r="Q2673" i="2"/>
  <c r="R2673" i="2" s="1"/>
  <c r="Q2677" i="2"/>
  <c r="R2677" i="2" s="1"/>
  <c r="Q2681" i="2"/>
  <c r="R2681" i="2" s="1"/>
  <c r="Q2685" i="2"/>
  <c r="R2685" i="2" s="1"/>
  <c r="Q2689" i="2"/>
  <c r="R2689" i="2" s="1"/>
  <c r="Q2693" i="2"/>
  <c r="R2693" i="2" s="1"/>
  <c r="Q2697" i="2"/>
  <c r="R2697" i="2" s="1"/>
  <c r="Q2701" i="2"/>
  <c r="R2701" i="2" s="1"/>
  <c r="Q2705" i="2"/>
  <c r="R2705" i="2" s="1"/>
  <c r="Q2709" i="2"/>
  <c r="R2709" i="2" s="1"/>
  <c r="Q2713" i="2"/>
  <c r="R2713" i="2" s="1"/>
  <c r="Q2717" i="2"/>
  <c r="R2717" i="2" s="1"/>
  <c r="Q2721" i="2"/>
  <c r="R2721" i="2" s="1"/>
  <c r="G2731" i="2"/>
  <c r="G2752" i="2"/>
  <c r="G2756" i="2"/>
  <c r="G2760" i="2"/>
  <c r="G2764" i="2"/>
  <c r="G2779" i="2"/>
  <c r="G2827" i="2"/>
  <c r="Q2688" i="2"/>
  <c r="R2688" i="2" s="1"/>
  <c r="Q2692" i="2"/>
  <c r="R2692" i="2" s="1"/>
  <c r="Q2696" i="2"/>
  <c r="R2696" i="2" s="1"/>
  <c r="Q2700" i="2"/>
  <c r="R2700" i="2" s="1"/>
  <c r="Q2704" i="2"/>
  <c r="R2704" i="2" s="1"/>
  <c r="Q2708" i="2"/>
  <c r="R2708" i="2" s="1"/>
  <c r="Q2712" i="2"/>
  <c r="R2712" i="2" s="1"/>
  <c r="Q2716" i="2"/>
  <c r="R2716" i="2" s="1"/>
  <c r="G2736" i="2"/>
  <c r="G2743" i="2"/>
  <c r="G2771" i="2"/>
  <c r="G2783" i="2"/>
  <c r="G2803" i="2"/>
  <c r="G2807" i="2"/>
  <c r="G2811" i="2"/>
  <c r="G2815" i="2"/>
  <c r="G2819" i="2"/>
  <c r="G2823" i="2"/>
  <c r="G2747" i="2"/>
  <c r="G2768" i="2"/>
  <c r="G2787" i="2"/>
  <c r="G2791" i="2"/>
  <c r="G2795" i="2"/>
  <c r="G2799" i="2"/>
  <c r="R2877" i="2"/>
  <c r="Q2780" i="2"/>
  <c r="R2780" i="2" s="1"/>
  <c r="Q2784" i="2"/>
  <c r="R2784" i="2" s="1"/>
  <c r="Q2788" i="2"/>
  <c r="R2788" i="2" s="1"/>
  <c r="Q2792" i="2"/>
  <c r="R2792" i="2" s="1"/>
  <c r="Q2796" i="2"/>
  <c r="R2796" i="2" s="1"/>
  <c r="Q2800" i="2"/>
  <c r="R2800" i="2" s="1"/>
  <c r="Q2804" i="2"/>
  <c r="R2804" i="2" s="1"/>
  <c r="Q2808" i="2"/>
  <c r="R2808" i="2" s="1"/>
  <c r="Q2812" i="2"/>
  <c r="R2812" i="2" s="1"/>
  <c r="Q2816" i="2"/>
  <c r="R2816" i="2" s="1"/>
  <c r="Q2820" i="2"/>
  <c r="R2820" i="2" s="1"/>
  <c r="Q2824" i="2"/>
  <c r="R2824" i="2" s="1"/>
  <c r="Q2828" i="2"/>
  <c r="R2828" i="2" s="1"/>
  <c r="Q2832" i="2"/>
  <c r="R2832" i="2" s="1"/>
  <c r="Q2836" i="2"/>
  <c r="R2836" i="2" s="1"/>
  <c r="Q2840" i="2"/>
  <c r="R2840" i="2" s="1"/>
  <c r="Q2844" i="2"/>
  <c r="R2844" i="2" s="1"/>
  <c r="Q2848" i="2"/>
  <c r="R2848" i="2" s="1"/>
  <c r="Q2852" i="2"/>
  <c r="R2852" i="2" s="1"/>
  <c r="Q2856" i="2"/>
  <c r="R2856" i="2" s="1"/>
  <c r="Q2860" i="2"/>
  <c r="R2860" i="2" s="1"/>
  <c r="Q2864" i="2"/>
  <c r="R2864" i="2" s="1"/>
  <c r="Q2868" i="2"/>
  <c r="R2868" i="2" s="1"/>
  <c r="Q2872" i="2"/>
  <c r="R2872" i="2" s="1"/>
  <c r="R2908" i="2"/>
  <c r="R2936" i="2"/>
  <c r="R2968" i="2"/>
  <c r="R2904" i="2"/>
  <c r="G2937" i="2"/>
  <c r="R2948" i="2"/>
  <c r="G2969" i="2"/>
  <c r="R2980" i="2"/>
  <c r="Q2855" i="2"/>
  <c r="R2855" i="2" s="1"/>
  <c r="Q2859" i="2"/>
  <c r="R2859" i="2" s="1"/>
  <c r="Q2863" i="2"/>
  <c r="R2863" i="2" s="1"/>
  <c r="Q2867" i="2"/>
  <c r="R2867" i="2" s="1"/>
  <c r="Q2871" i="2"/>
  <c r="R2871" i="2" s="1"/>
  <c r="Q2875" i="2"/>
  <c r="R2875" i="2" s="1"/>
  <c r="R2940" i="2"/>
  <c r="G2961" i="2"/>
  <c r="R2972" i="2"/>
  <c r="Q2790" i="2"/>
  <c r="R2790" i="2" s="1"/>
  <c r="Q2794" i="2"/>
  <c r="R2794" i="2" s="1"/>
  <c r="Q2798" i="2"/>
  <c r="R2798" i="2" s="1"/>
  <c r="Q2806" i="2"/>
  <c r="R2806" i="2" s="1"/>
  <c r="Q2810" i="2"/>
  <c r="R2810" i="2" s="1"/>
  <c r="Q2814" i="2"/>
  <c r="R2814" i="2" s="1"/>
  <c r="Q2818" i="2"/>
  <c r="R2818" i="2" s="1"/>
  <c r="Q2822" i="2"/>
  <c r="R2822" i="2" s="1"/>
  <c r="Q2826" i="2"/>
  <c r="R2826" i="2" s="1"/>
  <c r="Q2830" i="2"/>
  <c r="R2830" i="2" s="1"/>
  <c r="Q2834" i="2"/>
  <c r="R2834" i="2" s="1"/>
  <c r="Q2838" i="2"/>
  <c r="R2838" i="2" s="1"/>
  <c r="Q2842" i="2"/>
  <c r="R2842" i="2" s="1"/>
  <c r="Q2846" i="2"/>
  <c r="R2846" i="2" s="1"/>
  <c r="Q2850" i="2"/>
  <c r="R2850" i="2" s="1"/>
  <c r="Q2854" i="2"/>
  <c r="R2854" i="2" s="1"/>
  <c r="Q2858" i="2"/>
  <c r="R2858" i="2" s="1"/>
  <c r="Q2862" i="2"/>
  <c r="R2862" i="2" s="1"/>
  <c r="Q2866" i="2"/>
  <c r="R2866" i="2" s="1"/>
  <c r="Q2870" i="2"/>
  <c r="R2870" i="2" s="1"/>
  <c r="Q2874" i="2"/>
  <c r="R2874" i="2" s="1"/>
  <c r="G2941" i="2"/>
  <c r="G2973" i="2"/>
  <c r="Q2785" i="2"/>
  <c r="R2785" i="2" s="1"/>
  <c r="Q2789" i="2"/>
  <c r="R2789" i="2" s="1"/>
  <c r="Q2793" i="2"/>
  <c r="R2793" i="2" s="1"/>
  <c r="Q2797" i="2"/>
  <c r="R2797" i="2" s="1"/>
  <c r="Q2805" i="2"/>
  <c r="R2805" i="2" s="1"/>
  <c r="Q2809" i="2"/>
  <c r="R2809" i="2" s="1"/>
  <c r="Q2813" i="2"/>
  <c r="R2813" i="2" s="1"/>
  <c r="Q2817" i="2"/>
  <c r="R2817" i="2" s="1"/>
  <c r="Q2821" i="2"/>
  <c r="R2821" i="2" s="1"/>
  <c r="Q2825" i="2"/>
  <c r="R2825" i="2" s="1"/>
  <c r="Q2829" i="2"/>
  <c r="R2829" i="2" s="1"/>
  <c r="Q2833" i="2"/>
  <c r="R2833" i="2" s="1"/>
  <c r="Q2837" i="2"/>
  <c r="R2837" i="2" s="1"/>
  <c r="Q2841" i="2"/>
  <c r="R2841" i="2" s="1"/>
  <c r="Q2845" i="2"/>
  <c r="R2845" i="2" s="1"/>
  <c r="Q2849" i="2"/>
  <c r="R2849" i="2" s="1"/>
  <c r="Q2853" i="2"/>
  <c r="R2853" i="2" s="1"/>
  <c r="Q2857" i="2"/>
  <c r="R2857" i="2" s="1"/>
  <c r="Q2861" i="2"/>
  <c r="R2861" i="2" s="1"/>
  <c r="Q2865" i="2"/>
  <c r="R2865" i="2" s="1"/>
  <c r="Q2869" i="2"/>
  <c r="R2869" i="2" s="1"/>
  <c r="R2916" i="2"/>
  <c r="G2933" i="2"/>
  <c r="R2944" i="2"/>
  <c r="G2965" i="2"/>
  <c r="R2976" i="2"/>
  <c r="Q2982" i="2"/>
  <c r="R2982" i="2" s="1"/>
  <c r="Q3054" i="2"/>
  <c r="R3054" i="2" s="1"/>
  <c r="Q3058" i="2"/>
  <c r="R3058" i="2" s="1"/>
  <c r="Q3062" i="2"/>
  <c r="R3062" i="2" s="1"/>
  <c r="Q3066" i="2"/>
  <c r="R3066" i="2" s="1"/>
  <c r="Q3070" i="2"/>
  <c r="R3070" i="2" s="1"/>
  <c r="Q3074" i="2"/>
  <c r="R3074" i="2" s="1"/>
  <c r="Q3078" i="2"/>
  <c r="R3078" i="2" s="1"/>
  <c r="Q3082" i="2"/>
  <c r="R3082" i="2" s="1"/>
  <c r="O3085" i="2"/>
  <c r="Q3154" i="2"/>
  <c r="R3154" i="2" s="1"/>
  <c r="Q3158" i="2"/>
  <c r="R3158" i="2" s="1"/>
  <c r="Q3162" i="2"/>
  <c r="R3162" i="2" s="1"/>
  <c r="Q3166" i="2"/>
  <c r="R3166" i="2" s="1"/>
  <c r="Q3170" i="2"/>
  <c r="R3170" i="2" s="1"/>
  <c r="Q3174" i="2"/>
  <c r="R3174" i="2" s="1"/>
  <c r="O3177" i="2"/>
  <c r="Q3157" i="2"/>
  <c r="R3157" i="2" s="1"/>
  <c r="Q3161" i="2"/>
  <c r="R3161" i="2" s="1"/>
  <c r="Q3165" i="2"/>
  <c r="R3165" i="2" s="1"/>
  <c r="Q3169" i="2"/>
  <c r="R3169" i="2" s="1"/>
  <c r="Q3173" i="2"/>
  <c r="R3173" i="2" s="1"/>
  <c r="Q3056" i="2"/>
  <c r="R3056" i="2" s="1"/>
  <c r="Q3060" i="2"/>
  <c r="R3060" i="2" s="1"/>
  <c r="Q3064" i="2"/>
  <c r="R3064" i="2" s="1"/>
  <c r="Q3068" i="2"/>
  <c r="R3068" i="2" s="1"/>
  <c r="Q3072" i="2"/>
  <c r="R3072" i="2" s="1"/>
  <c r="Q3076" i="2"/>
  <c r="R3076" i="2" s="1"/>
  <c r="Q3080" i="2"/>
  <c r="R3080" i="2" s="1"/>
  <c r="Q3152" i="2"/>
  <c r="R3152" i="2" s="1"/>
  <c r="Q3156" i="2"/>
  <c r="R3156" i="2" s="1"/>
  <c r="Q3160" i="2"/>
  <c r="R3160" i="2" s="1"/>
  <c r="Q3164" i="2"/>
  <c r="R3164" i="2" s="1"/>
  <c r="Q3168" i="2"/>
  <c r="R3168" i="2" s="1"/>
  <c r="Q3172" i="2"/>
  <c r="R3172" i="2" s="1"/>
  <c r="R1662" i="2" l="1"/>
  <c r="Q1662" i="2"/>
  <c r="R3177" i="2"/>
  <c r="R2598" i="2"/>
  <c r="R1276" i="2"/>
  <c r="R1908" i="2"/>
  <c r="R2664" i="2"/>
  <c r="R2802" i="2"/>
  <c r="R814" i="2"/>
  <c r="C20" i="1" s="1"/>
  <c r="Q2984" i="2"/>
  <c r="R1070" i="2"/>
  <c r="R1329" i="2"/>
  <c r="Q2516" i="2"/>
  <c r="R2424" i="2"/>
  <c r="R2516" i="2" s="1"/>
  <c r="Q1276" i="2"/>
  <c r="R567" i="2"/>
  <c r="C17" i="1" s="1"/>
  <c r="Q464" i="2"/>
  <c r="R380" i="2"/>
  <c r="R464" i="2" s="1"/>
  <c r="C16" i="1" s="1"/>
  <c r="Q1475" i="2"/>
  <c r="Q1401" i="2"/>
  <c r="R937" i="2"/>
  <c r="R2081" i="2"/>
  <c r="R2166" i="2" s="1"/>
  <c r="Q2166" i="2"/>
  <c r="R1476" i="2"/>
  <c r="R1569" i="2" s="1"/>
  <c r="Q1569" i="2"/>
  <c r="R1401" i="2"/>
  <c r="Q2802" i="2"/>
  <c r="Q2423" i="2"/>
  <c r="R2349" i="2"/>
  <c r="R2423" i="2" s="1"/>
  <c r="Q1843" i="2"/>
  <c r="R1475" i="2"/>
  <c r="R1149" i="2"/>
  <c r="Q937" i="2"/>
  <c r="R2984" i="2"/>
  <c r="Q2722" i="2"/>
  <c r="R2666" i="2"/>
  <c r="R2722" i="2" s="1"/>
  <c r="R2763" i="2"/>
  <c r="Q1149" i="2"/>
  <c r="Q1070" i="2"/>
  <c r="R655" i="2"/>
  <c r="C18" i="1" s="1"/>
  <c r="Q3085" i="2"/>
  <c r="Q2763" i="2"/>
  <c r="Q2266" i="2"/>
  <c r="R2167" i="2"/>
  <c r="R2266" i="2" s="1"/>
  <c r="R938" i="2"/>
  <c r="R995" i="2" s="1"/>
  <c r="Q995" i="2"/>
  <c r="Q1221" i="2"/>
  <c r="R1150" i="2"/>
  <c r="R1221" i="2" s="1"/>
  <c r="R147" i="2"/>
  <c r="C12" i="1" s="1"/>
  <c r="R3085" i="2"/>
  <c r="R2348" i="2"/>
  <c r="Q1991" i="2"/>
  <c r="R1909" i="2"/>
  <c r="R1991" i="2" s="1"/>
  <c r="Q873" i="2"/>
  <c r="Q655" i="2"/>
  <c r="R303" i="2"/>
  <c r="R379" i="2" s="1"/>
  <c r="C15" i="1" s="1"/>
  <c r="Q379" i="2"/>
  <c r="R148" i="2"/>
  <c r="R220" i="2" s="1"/>
  <c r="C13" i="1" s="1"/>
  <c r="Q220" i="2"/>
  <c r="Q2876" i="2"/>
  <c r="R1999" i="2"/>
  <c r="R2080" i="2" s="1"/>
  <c r="Q2080" i="2"/>
  <c r="R1663" i="2"/>
  <c r="R1757" i="2" s="1"/>
  <c r="Q1757" i="2"/>
  <c r="R873" i="2"/>
  <c r="C21" i="1" s="1"/>
  <c r="Q147" i="2"/>
  <c r="Q77" i="2"/>
  <c r="R40" i="2"/>
  <c r="R77" i="2" s="1"/>
  <c r="C11" i="1" s="1"/>
  <c r="Q3177" i="2"/>
  <c r="R2876" i="2"/>
  <c r="R656" i="2"/>
  <c r="R743" i="2" s="1"/>
  <c r="C19" i="1" s="1"/>
  <c r="Q743" i="2"/>
</calcChain>
</file>

<file path=xl/sharedStrings.xml><?xml version="1.0" encoding="utf-8"?>
<sst xmlns="http://schemas.openxmlformats.org/spreadsheetml/2006/main" count="6335" uniqueCount="78">
  <si>
    <t>Daily Average and End of Month</t>
  </si>
  <si>
    <t>Daily Average</t>
  </si>
  <si>
    <t>Borrowings</t>
  </si>
  <si>
    <t>Rate</t>
  </si>
  <si>
    <t>Historical Information:</t>
  </si>
  <si>
    <t>Forecasted information:</t>
  </si>
  <si>
    <t>Money Pool Borrowings - Including $25 million long-term balance</t>
  </si>
  <si>
    <t>Issuer</t>
  </si>
  <si>
    <t>Borrower</t>
  </si>
  <si>
    <t>Settlement</t>
  </si>
  <si>
    <t>Maturity</t>
  </si>
  <si>
    <t>Maturity Month</t>
  </si>
  <si>
    <t>Maturity Year</t>
  </si>
  <si>
    <t xml:space="preserve">Combined </t>
  </si>
  <si>
    <t>Term in Period</t>
  </si>
  <si>
    <t>Rate in %</t>
  </si>
  <si>
    <t>Principal</t>
  </si>
  <si>
    <t>Interest in Period</t>
  </si>
  <si>
    <t>Weighted ParValue</t>
  </si>
  <si>
    <t>Days in Month</t>
  </si>
  <si>
    <t>Month End</t>
  </si>
  <si>
    <t>Weight</t>
  </si>
  <si>
    <t>Daily Wtd Avg</t>
  </si>
  <si>
    <t>Duke Energy Corp</t>
  </si>
  <si>
    <t>DE Kentucky</t>
  </si>
  <si>
    <t>DE Florida</t>
  </si>
  <si>
    <t>1 2018 Total</t>
  </si>
  <si>
    <t>2 2018 Total</t>
  </si>
  <si>
    <t>DE Carolinas</t>
  </si>
  <si>
    <t>DE Ohio</t>
  </si>
  <si>
    <t>3 2018 Total</t>
  </si>
  <si>
    <t>4 2018 Total</t>
  </si>
  <si>
    <t>Piedmont Natural Gas</t>
  </si>
  <si>
    <t>5 2018 Total</t>
  </si>
  <si>
    <t>6 2018 Total</t>
  </si>
  <si>
    <t>7 2018 Total</t>
  </si>
  <si>
    <t>DE Progress</t>
  </si>
  <si>
    <t>8 2018 Total</t>
  </si>
  <si>
    <t>9 2018 Total</t>
  </si>
  <si>
    <t>10 2018 Total</t>
  </si>
  <si>
    <t>11 2018 Total</t>
  </si>
  <si>
    <t>12 2018 Total</t>
  </si>
  <si>
    <t>1 2019 Total</t>
  </si>
  <si>
    <t>2 2019 Total</t>
  </si>
  <si>
    <t>3 2019 Total</t>
  </si>
  <si>
    <t>4 2019 Total</t>
  </si>
  <si>
    <t>5 2019 Total</t>
  </si>
  <si>
    <t>6 2019 Total</t>
  </si>
  <si>
    <t>7 2019 Total</t>
  </si>
  <si>
    <t>8 2019 Total</t>
  </si>
  <si>
    <t>9 2019 Total</t>
  </si>
  <si>
    <t>DE Indiana</t>
  </si>
  <si>
    <t>10 2019 Total</t>
  </si>
  <si>
    <t>11 2019 Total</t>
  </si>
  <si>
    <t>12 2019 Total</t>
  </si>
  <si>
    <t>1 2020 Total</t>
  </si>
  <si>
    <t>2 2020 Total</t>
  </si>
  <si>
    <t>3 2020 Total</t>
  </si>
  <si>
    <t>4 2020 Total</t>
  </si>
  <si>
    <t>5 2020 Total</t>
  </si>
  <si>
    <t>6 2020 Total</t>
  </si>
  <si>
    <t>7 2020 Total</t>
  </si>
  <si>
    <t>8 2020 Total</t>
  </si>
  <si>
    <t>9 2020 Total</t>
  </si>
  <si>
    <t>10 2020 Total</t>
  </si>
  <si>
    <t>11 2020 Total</t>
  </si>
  <si>
    <t>12 2020 Total</t>
  </si>
  <si>
    <t>1 2021 Total</t>
  </si>
  <si>
    <t>2 2021 Total</t>
  </si>
  <si>
    <t>3 2021 Total</t>
  </si>
  <si>
    <t>4 2021 Total</t>
  </si>
  <si>
    <t>5 2021 Total</t>
  </si>
  <si>
    <t>6 2021 Total</t>
  </si>
  <si>
    <t>Grand Total</t>
  </si>
  <si>
    <t>$000s</t>
  </si>
  <si>
    <t>Moneypool Payable</t>
  </si>
  <si>
    <t>CP LT Debt</t>
  </si>
  <si>
    <t>Forward 1 month LIBOR pulled from Bloomberg. See AG-DR-01-043 Attachments 4 and 5 for the Bloomberg screenshots.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</si>
</sst>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\-yy;@"/>
    <numFmt numFmtId="167" formatCode="\ mm\/dd\/yyyy"/>
    <numFmt numFmtId="168" formatCode="#,##0;#,##0"/>
    <numFmt numFmtId="169" formatCode="#,##0.0000;#,##0.0000"/>
    <numFmt numFmtId="170" formatCode="[$$-409]#,##0.00;[$$-409]#,##0.00"/>
    <numFmt numFmtId="171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centerContinuous"/>
    </xf>
    <xf numFmtId="166" fontId="3" fillId="0" borderId="0" xfId="0" applyNumberFormat="1" applyFont="1" applyBorder="1" applyAlignment="1">
      <alignment horizontal="center" vertical="top"/>
    </xf>
    <xf numFmtId="164" fontId="0" fillId="0" borderId="0" xfId="2" applyNumberFormat="1" applyFont="1"/>
    <xf numFmtId="0" fontId="4" fillId="0" borderId="0" xfId="0" applyFont="1"/>
    <xf numFmtId="0" fontId="5" fillId="0" borderId="0" xfId="0" applyFont="1"/>
    <xf numFmtId="43" fontId="0" fillId="0" borderId="0" xfId="2" applyFont="1"/>
    <xf numFmtId="0" fontId="7" fillId="0" borderId="0" xfId="4" applyFont="1"/>
    <xf numFmtId="0" fontId="6" fillId="0" borderId="0" xfId="4"/>
    <xf numFmtId="0" fontId="8" fillId="0" borderId="0" xfId="5" applyAlignment="1">
      <alignment vertical="top"/>
    </xf>
    <xf numFmtId="167" fontId="8" fillId="0" borderId="0" xfId="5" applyNumberFormat="1" applyAlignment="1">
      <alignment vertical="top"/>
    </xf>
    <xf numFmtId="1" fontId="6" fillId="0" borderId="0" xfId="4" applyNumberFormat="1" applyAlignment="1">
      <alignment vertical="top"/>
    </xf>
    <xf numFmtId="168" fontId="8" fillId="0" borderId="0" xfId="5" applyNumberFormat="1" applyAlignment="1">
      <alignment vertical="top"/>
    </xf>
    <xf numFmtId="169" fontId="8" fillId="0" borderId="0" xfId="5" applyNumberFormat="1" applyAlignment="1">
      <alignment vertical="top"/>
    </xf>
    <xf numFmtId="10" fontId="6" fillId="0" borderId="0" xfId="1" applyNumberFormat="1" applyFont="1" applyAlignment="1">
      <alignment vertical="top"/>
    </xf>
    <xf numFmtId="170" fontId="8" fillId="0" borderId="0" xfId="5" applyNumberFormat="1" applyAlignment="1">
      <alignment vertical="top"/>
    </xf>
    <xf numFmtId="10" fontId="6" fillId="0" borderId="0" xfId="1" applyNumberFormat="1" applyFont="1"/>
    <xf numFmtId="0" fontId="6" fillId="0" borderId="0" xfId="5" applyFont="1" applyAlignment="1">
      <alignment vertical="top"/>
    </xf>
    <xf numFmtId="167" fontId="6" fillId="0" borderId="0" xfId="5" applyNumberFormat="1" applyFont="1" applyAlignment="1">
      <alignment vertical="top"/>
    </xf>
    <xf numFmtId="168" fontId="6" fillId="0" borderId="0" xfId="5" applyNumberFormat="1" applyFont="1" applyAlignment="1">
      <alignment vertical="top"/>
    </xf>
    <xf numFmtId="169" fontId="6" fillId="0" borderId="0" xfId="5" applyNumberFormat="1" applyFont="1" applyAlignment="1">
      <alignment vertical="top"/>
    </xf>
    <xf numFmtId="170" fontId="6" fillId="0" borderId="0" xfId="5" applyNumberFormat="1" applyFont="1" applyAlignment="1">
      <alignment vertical="top"/>
    </xf>
    <xf numFmtId="1" fontId="7" fillId="0" borderId="0" xfId="4" applyNumberFormat="1" applyFont="1" applyAlignment="1">
      <alignment vertical="top"/>
    </xf>
    <xf numFmtId="43" fontId="6" fillId="0" borderId="0" xfId="2" applyFont="1"/>
    <xf numFmtId="170" fontId="6" fillId="0" borderId="0" xfId="4" applyNumberFormat="1"/>
    <xf numFmtId="0" fontId="6" fillId="0" borderId="0" xfId="4" applyAlignment="1">
      <alignment vertical="top"/>
    </xf>
    <xf numFmtId="167" fontId="6" fillId="0" borderId="0" xfId="4" applyNumberFormat="1" applyAlignment="1">
      <alignment vertical="top"/>
    </xf>
    <xf numFmtId="168" fontId="6" fillId="0" borderId="0" xfId="4" applyNumberFormat="1" applyAlignment="1">
      <alignment vertical="top"/>
    </xf>
    <xf numFmtId="169" fontId="6" fillId="0" borderId="0" xfId="4" applyNumberFormat="1" applyAlignment="1">
      <alignment vertical="top"/>
    </xf>
    <xf numFmtId="170" fontId="6" fillId="0" borderId="0" xfId="4" applyNumberFormat="1" applyAlignment="1">
      <alignment vertical="top"/>
    </xf>
    <xf numFmtId="0" fontId="0" fillId="0" borderId="0" xfId="0" applyAlignment="1">
      <alignment vertical="top"/>
    </xf>
    <xf numFmtId="167" fontId="0" fillId="0" borderId="0" xfId="0" applyNumberFormat="1" applyAlignment="1">
      <alignment vertical="top"/>
    </xf>
    <xf numFmtId="168" fontId="0" fillId="0" borderId="0" xfId="0" applyNumberFormat="1" applyAlignment="1">
      <alignment vertical="top"/>
    </xf>
    <xf numFmtId="169" fontId="0" fillId="0" borderId="0" xfId="0" applyNumberFormat="1" applyAlignment="1">
      <alignment vertical="top"/>
    </xf>
    <xf numFmtId="170" fontId="0" fillId="0" borderId="0" xfId="0" applyNumberFormat="1" applyAlignment="1">
      <alignment vertical="top"/>
    </xf>
    <xf numFmtId="44" fontId="0" fillId="0" borderId="0" xfId="3" applyFont="1" applyAlignment="1">
      <alignment horizontal="center"/>
    </xf>
    <xf numFmtId="44" fontId="0" fillId="0" borderId="0" xfId="3" applyFont="1"/>
    <xf numFmtId="171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64" fontId="0" fillId="0" borderId="1" xfId="2" applyNumberFormat="1" applyFont="1" applyBorder="1"/>
    <xf numFmtId="0" fontId="6" fillId="0" borderId="0" xfId="4" applyFill="1"/>
    <xf numFmtId="10" fontId="6" fillId="0" borderId="0" xfId="1" applyNumberFormat="1" applyFont="1" applyFill="1"/>
    <xf numFmtId="0" fontId="6" fillId="0" borderId="0" xfId="4" applyFont="1"/>
    <xf numFmtId="0" fontId="4" fillId="0" borderId="0" xfId="0" applyFont="1" applyAlignment="1">
      <alignment horizontal="left"/>
    </xf>
  </cellXfs>
  <cellStyles count="6">
    <cellStyle name="Comma" xfId="2" builtinId="3"/>
    <cellStyle name="Currency" xfId="3" builtinId="4"/>
    <cellStyle name="Normal" xfId="0" builtinId="0"/>
    <cellStyle name="Normal 2" xfId="4" xr:uid="{0CC2C998-A6B0-4ED2-8DE4-A1A4796E17D2}"/>
    <cellStyle name="Normal 3" xfId="5" xr:uid="{CF1E0D96-D197-4ED2-A4A6-98ED941DC98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view="pageLayout" zoomScaleNormal="100" workbookViewId="0">
      <selection activeCell="B2" sqref="B2"/>
    </sheetView>
  </sheetViews>
  <sheetFormatPr defaultRowHeight="14.5" x14ac:dyDescent="0.35"/>
  <cols>
    <col min="1" max="1" width="26.6328125" bestFit="1" customWidth="1"/>
    <col min="2" max="2" width="16.36328125" bestFit="1" customWidth="1"/>
    <col min="3" max="3" width="23.90625" customWidth="1"/>
    <col min="4" max="4" width="16.36328125" bestFit="1" customWidth="1"/>
    <col min="5" max="5" width="10.36328125" customWidth="1"/>
    <col min="7" max="7" width="14.36328125" bestFit="1" customWidth="1"/>
    <col min="8" max="8" width="11.54296875" bestFit="1" customWidth="1"/>
  </cols>
  <sheetData>
    <row r="1" spans="1:3" x14ac:dyDescent="0.35">
      <c r="A1" s="7"/>
    </row>
    <row r="2" spans="1:3" x14ac:dyDescent="0.35">
      <c r="A2" s="7"/>
    </row>
    <row r="3" spans="1:3" x14ac:dyDescent="0.35">
      <c r="A3" s="7"/>
    </row>
    <row r="5" spans="1:3" ht="15.5" x14ac:dyDescent="0.35">
      <c r="A5" s="48" t="s">
        <v>6</v>
      </c>
      <c r="B5" s="48"/>
      <c r="C5" s="48"/>
    </row>
    <row r="7" spans="1:3" ht="15.5" x14ac:dyDescent="0.35">
      <c r="A7" s="6" t="s">
        <v>4</v>
      </c>
    </row>
    <row r="8" spans="1:3" x14ac:dyDescent="0.35">
      <c r="B8" s="3" t="s">
        <v>1</v>
      </c>
      <c r="C8" s="3"/>
    </row>
    <row r="9" spans="1:3" x14ac:dyDescent="0.35">
      <c r="B9" s="1" t="s">
        <v>2</v>
      </c>
      <c r="C9" s="1" t="s">
        <v>3</v>
      </c>
    </row>
    <row r="10" spans="1:3" x14ac:dyDescent="0.35">
      <c r="A10" s="4">
        <v>43101</v>
      </c>
      <c r="B10" s="37">
        <f>+'Historical MP'!O39</f>
        <v>26088967.741935484</v>
      </c>
      <c r="C10" s="39">
        <f>+'Historical MP'!R39</f>
        <v>1.7451112228874396E-2</v>
      </c>
    </row>
    <row r="11" spans="1:3" x14ac:dyDescent="0.35">
      <c r="A11" s="4">
        <v>43132</v>
      </c>
      <c r="B11" s="37">
        <f>+'Historical MP'!O77</f>
        <v>28214964.285714287</v>
      </c>
      <c r="C11" s="39">
        <f>+'Historical MP'!R77</f>
        <v>1.7889545812189326E-2</v>
      </c>
    </row>
    <row r="12" spans="1:3" x14ac:dyDescent="0.35">
      <c r="A12" s="4">
        <v>43160</v>
      </c>
      <c r="B12" s="37">
        <f>+'Historical MP'!O147</f>
        <v>30558806.451612905</v>
      </c>
      <c r="C12" s="39">
        <f>+'Historical MP'!R147</f>
        <v>2.0195036153455574E-2</v>
      </c>
    </row>
    <row r="13" spans="1:3" x14ac:dyDescent="0.35">
      <c r="A13" s="4">
        <v>43191</v>
      </c>
      <c r="B13" s="37">
        <f>+'Historical MP'!O220</f>
        <v>59500333.333333336</v>
      </c>
      <c r="C13" s="39">
        <f>+'Historical MP'!R220</f>
        <v>2.2815550366104387E-2</v>
      </c>
    </row>
    <row r="14" spans="1:3" x14ac:dyDescent="0.35">
      <c r="A14" s="4">
        <v>43221</v>
      </c>
      <c r="B14" s="37">
        <f>+'Historical MP'!O302</f>
        <v>87583677.419354841</v>
      </c>
      <c r="C14" s="39">
        <f>+'Historical MP'!R302</f>
        <v>2.2074578069120259E-2</v>
      </c>
    </row>
    <row r="15" spans="1:3" x14ac:dyDescent="0.35">
      <c r="A15" s="4">
        <v>43252</v>
      </c>
      <c r="B15" s="37">
        <f>+'Historical MP'!O379</f>
        <v>107135933.33333333</v>
      </c>
      <c r="C15" s="39">
        <f>+'Historical MP'!R379</f>
        <v>2.230364346540439E-2</v>
      </c>
    </row>
    <row r="16" spans="1:3" x14ac:dyDescent="0.35">
      <c r="A16" s="4">
        <v>43282</v>
      </c>
      <c r="B16" s="37">
        <f>+'Historical MP'!O464</f>
        <v>106836870.96774194</v>
      </c>
      <c r="C16" s="39">
        <f>+'Historical MP'!R464</f>
        <v>2.2278211100251421E-2</v>
      </c>
    </row>
    <row r="17" spans="1:3" x14ac:dyDescent="0.35">
      <c r="A17" s="4">
        <v>43313</v>
      </c>
      <c r="B17" s="37">
        <f>+'Historical MP'!O567</f>
        <v>111937870.96774194</v>
      </c>
      <c r="C17" s="39">
        <f>+'Historical MP'!R567</f>
        <v>2.1481026825940872E-2</v>
      </c>
    </row>
    <row r="18" spans="1:3" x14ac:dyDescent="0.35">
      <c r="A18" s="4">
        <v>43344</v>
      </c>
      <c r="B18" s="37">
        <f>+'Historical MP'!O655</f>
        <v>100815233.33333333</v>
      </c>
      <c r="C18" s="39">
        <f>+'Historical MP'!R655</f>
        <v>2.1412065135659068E-2</v>
      </c>
    </row>
    <row r="19" spans="1:3" x14ac:dyDescent="0.35">
      <c r="A19" s="4">
        <v>43374</v>
      </c>
      <c r="B19" s="37">
        <f>+'Historical MP'!O743</f>
        <v>81857677.419354841</v>
      </c>
      <c r="C19" s="39">
        <f>+'Historical MP'!R743</f>
        <v>2.3546257890563804E-2</v>
      </c>
    </row>
    <row r="20" spans="1:3" x14ac:dyDescent="0.35">
      <c r="A20" s="4">
        <v>43405</v>
      </c>
      <c r="B20" s="37">
        <f>+'Historical MP'!O814</f>
        <v>72058566.666666672</v>
      </c>
      <c r="C20" s="39">
        <f>+'Historical MP'!R814</f>
        <v>2.4241946459754724E-2</v>
      </c>
    </row>
    <row r="21" spans="1:3" x14ac:dyDescent="0.35">
      <c r="A21" s="4">
        <v>43435</v>
      </c>
      <c r="B21" s="37">
        <f>+'Historical MP'!O873</f>
        <v>71300774.193548381</v>
      </c>
      <c r="C21" s="39">
        <f>+'Historical MP'!R873</f>
        <v>2.6561195469985404E-2</v>
      </c>
    </row>
    <row r="22" spans="1:3" x14ac:dyDescent="0.35">
      <c r="A22" s="4">
        <v>43466</v>
      </c>
      <c r="B22" s="38">
        <v>55218451.612903222</v>
      </c>
      <c r="C22" s="39">
        <v>2.7292904571403199E-2</v>
      </c>
    </row>
    <row r="23" spans="1:3" x14ac:dyDescent="0.35">
      <c r="A23" s="4">
        <v>43497</v>
      </c>
      <c r="B23" s="38">
        <v>64345892.857142858</v>
      </c>
      <c r="C23" s="39">
        <v>2.7210052024077454E-2</v>
      </c>
    </row>
    <row r="24" spans="1:3" x14ac:dyDescent="0.35">
      <c r="A24" s="4">
        <v>43525</v>
      </c>
      <c r="B24" s="38">
        <v>65006677.419354841</v>
      </c>
      <c r="C24" s="39">
        <v>2.6920501077060569E-2</v>
      </c>
    </row>
    <row r="25" spans="1:3" x14ac:dyDescent="0.35">
      <c r="A25" s="4">
        <v>43556</v>
      </c>
      <c r="B25" s="38">
        <v>74713900</v>
      </c>
      <c r="C25" s="39">
        <v>2.6847063129707686E-2</v>
      </c>
    </row>
    <row r="26" spans="1:3" x14ac:dyDescent="0.35">
      <c r="A26" s="4">
        <v>43586</v>
      </c>
      <c r="B26" s="38">
        <v>79345225.806451619</v>
      </c>
      <c r="C26" s="39">
        <v>2.6784469253999056E-2</v>
      </c>
    </row>
    <row r="27" spans="1:3" x14ac:dyDescent="0.35">
      <c r="A27" s="4">
        <v>43617</v>
      </c>
      <c r="B27" s="38">
        <v>86648266.666666672</v>
      </c>
      <c r="C27" s="39">
        <v>2.6354836218689497E-2</v>
      </c>
    </row>
    <row r="28" spans="1:3" x14ac:dyDescent="0.35">
      <c r="A28" s="4">
        <v>43647</v>
      </c>
      <c r="B28" s="38">
        <v>102508516.12903225</v>
      </c>
      <c r="C28" s="39">
        <v>2.5634277007984225E-2</v>
      </c>
    </row>
    <row r="29" spans="1:3" x14ac:dyDescent="0.35">
      <c r="A29" s="4">
        <v>43678</v>
      </c>
      <c r="B29" s="38">
        <v>78744516.129032254</v>
      </c>
      <c r="C29" s="39">
        <v>2.3449365841758558E-2</v>
      </c>
    </row>
    <row r="30" spans="1:3" x14ac:dyDescent="0.35">
      <c r="A30" s="4">
        <v>43709</v>
      </c>
      <c r="B30" s="38">
        <v>85334833.333333328</v>
      </c>
      <c r="C30" s="39">
        <v>2.2331700254097104E-2</v>
      </c>
    </row>
    <row r="31" spans="1:3" x14ac:dyDescent="0.35">
      <c r="A31" s="4">
        <v>43739</v>
      </c>
      <c r="B31" s="38">
        <v>42708806.451612905</v>
      </c>
      <c r="C31" s="39">
        <v>2.09480062025434E-2</v>
      </c>
    </row>
    <row r="32" spans="1:3" x14ac:dyDescent="0.35">
      <c r="A32" s="4">
        <v>43770</v>
      </c>
      <c r="B32" s="38">
        <v>62909766.666666664</v>
      </c>
      <c r="C32" s="39">
        <v>1.8332866151678624E-2</v>
      </c>
    </row>
    <row r="33" spans="1:3" x14ac:dyDescent="0.35">
      <c r="A33" s="4">
        <v>43800</v>
      </c>
      <c r="B33" s="38">
        <v>95159612.903225809</v>
      </c>
      <c r="C33" s="39">
        <v>1.8301369158032623E-2</v>
      </c>
    </row>
    <row r="34" spans="1:3" x14ac:dyDescent="0.35">
      <c r="A34" s="4">
        <v>43831</v>
      </c>
      <c r="B34" s="38">
        <v>104274935.48387097</v>
      </c>
      <c r="C34" s="39">
        <v>1.7655688425728139E-2</v>
      </c>
    </row>
    <row r="35" spans="1:3" x14ac:dyDescent="0.35">
      <c r="A35" s="4">
        <v>43862</v>
      </c>
      <c r="B35" s="38">
        <v>100528892.85714285</v>
      </c>
      <c r="C35" s="39">
        <v>1.7158738021300912E-2</v>
      </c>
    </row>
    <row r="36" spans="1:3" x14ac:dyDescent="0.35">
      <c r="A36" s="4">
        <v>43891</v>
      </c>
      <c r="B36" s="38">
        <v>101341903.22580644</v>
      </c>
      <c r="C36" s="39">
        <v>1.741746338854832E-2</v>
      </c>
    </row>
    <row r="37" spans="1:3" x14ac:dyDescent="0.35">
      <c r="A37" s="4">
        <v>43922</v>
      </c>
      <c r="B37" s="38">
        <v>109197300</v>
      </c>
      <c r="C37" s="39">
        <v>1.3167098672769382E-2</v>
      </c>
    </row>
    <row r="38" spans="1:3" x14ac:dyDescent="0.35">
      <c r="A38" s="4">
        <v>43952</v>
      </c>
      <c r="B38" s="38">
        <v>105227612.90322581</v>
      </c>
      <c r="C38" s="39">
        <v>7.2881026879979974E-3</v>
      </c>
    </row>
    <row r="39" spans="1:3" x14ac:dyDescent="0.35">
      <c r="A39" s="4">
        <v>43983</v>
      </c>
      <c r="B39" s="38">
        <v>106890366.66666667</v>
      </c>
      <c r="C39" s="39">
        <v>2.9163643820724755E-3</v>
      </c>
    </row>
    <row r="40" spans="1:3" x14ac:dyDescent="0.35">
      <c r="A40" s="4">
        <v>44013</v>
      </c>
      <c r="B40" s="38">
        <v>106720258.06451613</v>
      </c>
      <c r="C40" s="39">
        <v>2.3912735242696609E-3</v>
      </c>
    </row>
    <row r="41" spans="1:3" x14ac:dyDescent="0.35">
      <c r="A41" s="4">
        <v>44044</v>
      </c>
      <c r="B41" s="38">
        <v>120197387.09677419</v>
      </c>
      <c r="C41" s="39">
        <v>2.118451678274365E-3</v>
      </c>
    </row>
    <row r="42" spans="1:3" x14ac:dyDescent="0.35">
      <c r="A42" s="4">
        <v>44075</v>
      </c>
      <c r="B42" s="38">
        <v>92832233.333333328</v>
      </c>
      <c r="C42" s="39">
        <v>1.7973994690062751E-3</v>
      </c>
    </row>
    <row r="43" spans="1:3" x14ac:dyDescent="0.35">
      <c r="A43" s="4">
        <v>44105</v>
      </c>
      <c r="B43" s="38">
        <v>61363451.612903222</v>
      </c>
      <c r="C43" s="39">
        <v>2.1340118900238501E-3</v>
      </c>
    </row>
    <row r="44" spans="1:3" x14ac:dyDescent="0.35">
      <c r="A44" s="4">
        <v>44136</v>
      </c>
      <c r="B44" s="38">
        <v>75670600</v>
      </c>
      <c r="C44" s="39">
        <v>2.1881182929697927E-3</v>
      </c>
    </row>
    <row r="45" spans="1:3" x14ac:dyDescent="0.35">
      <c r="A45" s="4">
        <v>44166</v>
      </c>
      <c r="B45" s="38">
        <v>92094032.258064523</v>
      </c>
      <c r="C45" s="39">
        <v>2.4810682058835376E-3</v>
      </c>
    </row>
    <row r="46" spans="1:3" x14ac:dyDescent="0.35">
      <c r="A46" s="4">
        <v>44197</v>
      </c>
      <c r="B46" s="38">
        <v>88858677.419354841</v>
      </c>
      <c r="C46" s="39">
        <v>2.417699706202564E-3</v>
      </c>
    </row>
    <row r="47" spans="1:3" x14ac:dyDescent="0.35">
      <c r="A47" s="4">
        <v>44228</v>
      </c>
      <c r="B47" s="38">
        <v>99610607.142857149</v>
      </c>
      <c r="C47" s="39">
        <v>2.0242622321848254E-3</v>
      </c>
    </row>
    <row r="48" spans="1:3" x14ac:dyDescent="0.35">
      <c r="A48" s="4">
        <v>44256</v>
      </c>
      <c r="B48" s="38">
        <v>100863741.93548387</v>
      </c>
      <c r="C48" s="39">
        <v>1.9535929606086262E-3</v>
      </c>
    </row>
    <row r="49" spans="1:7" x14ac:dyDescent="0.35">
      <c r="A49" s="4">
        <v>44287</v>
      </c>
      <c r="B49" s="38">
        <v>94409366.666666672</v>
      </c>
      <c r="C49" s="39">
        <v>1.5659952794231915E-3</v>
      </c>
    </row>
    <row r="50" spans="1:7" x14ac:dyDescent="0.35">
      <c r="A50" s="4">
        <v>44317</v>
      </c>
      <c r="B50" s="38">
        <v>88752870.967741936</v>
      </c>
      <c r="C50" s="39">
        <v>1.6283084650782771E-3</v>
      </c>
    </row>
    <row r="51" spans="1:7" x14ac:dyDescent="0.35">
      <c r="A51" s="4">
        <v>44348</v>
      </c>
      <c r="B51" s="38">
        <v>70261966.666666672</v>
      </c>
      <c r="C51" s="39">
        <v>1.652389490947924E-3</v>
      </c>
    </row>
    <row r="53" spans="1:7" ht="15.5" x14ac:dyDescent="0.35">
      <c r="A53" s="6" t="s">
        <v>5</v>
      </c>
    </row>
    <row r="54" spans="1:7" x14ac:dyDescent="0.35">
      <c r="B54" s="3" t="s">
        <v>0</v>
      </c>
      <c r="C54" s="3"/>
    </row>
    <row r="55" spans="1:7" x14ac:dyDescent="0.35">
      <c r="B55" s="1" t="s">
        <v>2</v>
      </c>
      <c r="C55" s="1" t="s">
        <v>3</v>
      </c>
    </row>
    <row r="56" spans="1:7" x14ac:dyDescent="0.35">
      <c r="A56" s="4">
        <v>44378</v>
      </c>
      <c r="B56" s="5">
        <f>+'Forecasted MP'!B11</f>
        <v>115587003.80510929</v>
      </c>
      <c r="C56" s="2">
        <v>1.6683721400000001E-3</v>
      </c>
      <c r="G56" s="8"/>
    </row>
    <row r="57" spans="1:7" x14ac:dyDescent="0.35">
      <c r="A57" s="4">
        <v>44409</v>
      </c>
      <c r="B57" s="5">
        <f>+'Forecasted MP'!C11</f>
        <v>114577641.71422291</v>
      </c>
      <c r="C57" s="2">
        <v>1.79159359E-3</v>
      </c>
    </row>
    <row r="58" spans="1:7" x14ac:dyDescent="0.35">
      <c r="A58" s="4">
        <v>44440</v>
      </c>
      <c r="B58" s="5">
        <f>+'Forecasted MP'!D11</f>
        <v>25000000.000808019</v>
      </c>
      <c r="C58" s="2">
        <v>1.9148150399999999E-3</v>
      </c>
    </row>
    <row r="59" spans="1:7" x14ac:dyDescent="0.35">
      <c r="A59" s="4">
        <v>44470</v>
      </c>
      <c r="B59" s="5">
        <f>+'Forecasted MP'!E11</f>
        <v>25000000.000808328</v>
      </c>
      <c r="C59" s="2">
        <v>1.9148150399999999E-3</v>
      </c>
    </row>
    <row r="60" spans="1:7" x14ac:dyDescent="0.35">
      <c r="A60" s="4">
        <v>44501</v>
      </c>
      <c r="B60" s="5">
        <f>+'Forecasted MP'!F11</f>
        <v>25000000.000808671</v>
      </c>
      <c r="C60" s="2">
        <v>2.22367783E-3</v>
      </c>
    </row>
    <row r="61" spans="1:7" x14ac:dyDescent="0.35">
      <c r="A61" s="4">
        <v>44531</v>
      </c>
      <c r="B61" s="5">
        <f>+'Forecasted MP'!G11</f>
        <v>25000000.000004884</v>
      </c>
      <c r="C61" s="2">
        <v>2.5132366900000001E-3</v>
      </c>
    </row>
    <row r="62" spans="1:7" x14ac:dyDescent="0.35">
      <c r="A62" s="4">
        <v>44562</v>
      </c>
      <c r="B62" s="5">
        <f>+'Forecasted MP'!H11</f>
        <v>25000000.00072708</v>
      </c>
      <c r="C62" s="2">
        <v>2.5132366900000001E-3</v>
      </c>
    </row>
    <row r="63" spans="1:7" x14ac:dyDescent="0.35">
      <c r="A63" s="4">
        <v>44593</v>
      </c>
      <c r="B63" s="5">
        <f>+'Forecasted MP'!I11</f>
        <v>25000000.000724562</v>
      </c>
      <c r="C63" s="2">
        <v>2.3357415400000001E-3</v>
      </c>
    </row>
    <row r="64" spans="1:7" x14ac:dyDescent="0.35">
      <c r="A64" s="4">
        <v>44621</v>
      </c>
      <c r="B64" s="5">
        <f>+'Forecasted MP'!J11</f>
        <v>25000000.000746835</v>
      </c>
      <c r="C64" s="2">
        <v>2.14641339E-3</v>
      </c>
    </row>
    <row r="65" spans="1:3" x14ac:dyDescent="0.35">
      <c r="A65" s="4">
        <v>44652</v>
      </c>
      <c r="B65" s="5">
        <f>+'Forecasted MP'!K11</f>
        <v>25000000.000000503</v>
      </c>
      <c r="C65" s="2">
        <v>2.14641339E-3</v>
      </c>
    </row>
    <row r="66" spans="1:3" x14ac:dyDescent="0.35">
      <c r="A66" s="4">
        <v>44682</v>
      </c>
      <c r="B66" s="5">
        <f>+'Forecasted MP'!L11</f>
        <v>25000000.000003375</v>
      </c>
      <c r="C66" s="2">
        <v>2.36650219E-3</v>
      </c>
    </row>
    <row r="67" spans="1:3" x14ac:dyDescent="0.35">
      <c r="A67" s="4">
        <v>44713</v>
      </c>
      <c r="B67" s="5">
        <f>+'Forecasted MP'!M11</f>
        <v>25898283.066526055</v>
      </c>
      <c r="C67" s="2">
        <v>2.5865909900000001E-3</v>
      </c>
    </row>
    <row r="68" spans="1:3" x14ac:dyDescent="0.35">
      <c r="A68" s="4">
        <v>44743</v>
      </c>
      <c r="B68" s="5">
        <f>+'Forecasted MP'!N11</f>
        <v>33334071.834376309</v>
      </c>
      <c r="C68" s="2">
        <v>2.5865909900000001E-3</v>
      </c>
    </row>
    <row r="69" spans="1:3" x14ac:dyDescent="0.35">
      <c r="A69" s="4">
        <v>44774</v>
      </c>
      <c r="B69" s="5">
        <f>+'Forecasted MP'!O11</f>
        <v>36234629.743316799</v>
      </c>
      <c r="C69" s="2">
        <v>2.9801895E-3</v>
      </c>
    </row>
    <row r="70" spans="1:3" x14ac:dyDescent="0.35">
      <c r="A70" s="4">
        <v>44805</v>
      </c>
      <c r="B70" s="5">
        <f>+'Forecasted MP'!P11</f>
        <v>25000000.000062864</v>
      </c>
      <c r="C70" s="2">
        <v>3.8985860199999998E-3</v>
      </c>
    </row>
    <row r="71" spans="1:3" x14ac:dyDescent="0.35">
      <c r="A71" s="4">
        <v>44835</v>
      </c>
      <c r="B71" s="5">
        <f>+'Forecasted MP'!Q11</f>
        <v>25000000.00005655</v>
      </c>
      <c r="C71" s="2">
        <v>3.8985860199999998E-3</v>
      </c>
    </row>
    <row r="72" spans="1:3" x14ac:dyDescent="0.35">
      <c r="A72" s="4">
        <v>44866</v>
      </c>
      <c r="B72" s="5">
        <f>+'Forecasted MP'!R11</f>
        <v>25000000.000056565</v>
      </c>
      <c r="C72" s="2">
        <v>3.8985860199999998E-3</v>
      </c>
    </row>
    <row r="73" spans="1:3" x14ac:dyDescent="0.35">
      <c r="A73" s="4">
        <v>44896</v>
      </c>
      <c r="B73" s="5">
        <f>+'Forecasted MP'!S11</f>
        <v>25000000.000172988</v>
      </c>
      <c r="C73" s="2">
        <v>3.8985860199999998E-3</v>
      </c>
    </row>
  </sheetData>
  <mergeCells count="1">
    <mergeCell ref="A5:C5"/>
  </mergeCells>
  <pageMargins left="1" right="0.7" top="1" bottom="0.75" header="0.75" footer="0.3"/>
  <pageSetup scale="62" orientation="portrait" r:id="rId1"/>
  <headerFooter>
    <oddHeader>&amp;R&amp;"Times New Roman,Bold"&amp;10KyPSC Case No. 2021-00190
AG-DR-02-026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D0F3D-535C-4984-BE6F-C228913989E8}">
  <sheetPr>
    <outlinePr summaryRight="0"/>
    <pageSetUpPr autoPageBreaks="0"/>
  </sheetPr>
  <dimension ref="A1:R3178"/>
  <sheetViews>
    <sheetView showRuler="0" view="pageLayout" topLeftCell="K1" zoomScaleNormal="100" workbookViewId="0">
      <selection activeCell="B2" sqref="B2"/>
    </sheetView>
  </sheetViews>
  <sheetFormatPr defaultColWidth="6.90625" defaultRowHeight="12.75" customHeight="1" outlineLevelRow="2" x14ac:dyDescent="0.25"/>
  <cols>
    <col min="1" max="1" width="26.6328125" style="10" bestFit="1" customWidth="1"/>
    <col min="2" max="2" width="12" style="10" bestFit="1" customWidth="1"/>
    <col min="3" max="4" width="11.08984375" style="10" bestFit="1" customWidth="1"/>
    <col min="5" max="5" width="13.54296875" style="10" bestFit="1" customWidth="1"/>
    <col min="6" max="6" width="12.08984375" style="10" bestFit="1" customWidth="1"/>
    <col min="7" max="7" width="12.6328125" style="10" bestFit="1" customWidth="1"/>
    <col min="8" max="8" width="14.6328125" style="10" bestFit="1" customWidth="1"/>
    <col min="9" max="9" width="6.54296875" style="10" bestFit="1" customWidth="1"/>
    <col min="10" max="10" width="9.08984375" style="10" bestFit="1" customWidth="1"/>
    <col min="11" max="11" width="14.90625" style="10" bestFit="1" customWidth="1"/>
    <col min="12" max="12" width="16.6328125" style="10" bestFit="1" customWidth="1"/>
    <col min="13" max="13" width="19" style="10" bestFit="1" customWidth="1"/>
    <col min="14" max="14" width="13.08984375" style="10" bestFit="1" customWidth="1"/>
    <col min="15" max="15" width="15" style="10" bestFit="1" customWidth="1"/>
    <col min="16" max="16" width="14.90625" style="10" bestFit="1" customWidth="1"/>
    <col min="17" max="17" width="8.36328125" style="18" bestFit="1" customWidth="1"/>
    <col min="18" max="18" width="12.6328125" style="18" bestFit="1" customWidth="1"/>
    <col min="19" max="19" width="8.36328125" style="10" bestFit="1" customWidth="1"/>
    <col min="20" max="16384" width="6.90625" style="10"/>
  </cols>
  <sheetData>
    <row r="1" spans="1:18" ht="12.75" customHeight="1" x14ac:dyDescent="0.3">
      <c r="A1" s="7"/>
    </row>
    <row r="2" spans="1:18" ht="12.75" customHeight="1" x14ac:dyDescent="0.3">
      <c r="A2" s="7"/>
    </row>
    <row r="3" spans="1:18" ht="12.75" customHeight="1" x14ac:dyDescent="0.3">
      <c r="A3" s="7"/>
    </row>
    <row r="5" spans="1:18" ht="12.75" customHeight="1" x14ac:dyDescent="0.3">
      <c r="A5" s="9" t="s">
        <v>7</v>
      </c>
      <c r="B5" s="9" t="s">
        <v>8</v>
      </c>
      <c r="C5" s="9" t="s">
        <v>9</v>
      </c>
      <c r="D5" s="9" t="s">
        <v>10</v>
      </c>
      <c r="E5" s="47" t="s">
        <v>11</v>
      </c>
      <c r="F5" s="47" t="s">
        <v>12</v>
      </c>
      <c r="G5" s="47" t="s">
        <v>13</v>
      </c>
      <c r="H5" s="9" t="s">
        <v>14</v>
      </c>
      <c r="I5" s="9" t="s">
        <v>3</v>
      </c>
      <c r="J5" s="47" t="s">
        <v>15</v>
      </c>
      <c r="K5" s="9" t="s">
        <v>16</v>
      </c>
      <c r="L5" s="9" t="s">
        <v>17</v>
      </c>
      <c r="M5" s="9" t="s">
        <v>18</v>
      </c>
      <c r="N5" s="45" t="s">
        <v>19</v>
      </c>
      <c r="O5" s="45" t="s">
        <v>1</v>
      </c>
      <c r="P5" s="45" t="s">
        <v>20</v>
      </c>
      <c r="Q5" s="46" t="s">
        <v>21</v>
      </c>
      <c r="R5" s="46" t="s">
        <v>22</v>
      </c>
    </row>
    <row r="6" spans="1:18" ht="12.75" hidden="1" customHeight="1" outlineLevel="2" x14ac:dyDescent="0.25">
      <c r="A6" s="11" t="s">
        <v>23</v>
      </c>
      <c r="B6" s="11" t="s">
        <v>24</v>
      </c>
      <c r="C6" s="12">
        <v>43098</v>
      </c>
      <c r="D6" s="12">
        <v>43102</v>
      </c>
      <c r="E6" s="13">
        <f>MONTH(D6)</f>
        <v>1</v>
      </c>
      <c r="F6" s="13">
        <f>YEAR(D6)</f>
        <v>2018</v>
      </c>
      <c r="G6" s="13" t="str">
        <f>E6&amp;" "&amp;F6</f>
        <v>1 2018</v>
      </c>
      <c r="H6" s="14">
        <v>-1</v>
      </c>
      <c r="I6" s="15">
        <v>1.6640999999999999</v>
      </c>
      <c r="J6" s="16">
        <f>+I6/100</f>
        <v>1.6641E-2</v>
      </c>
      <c r="K6" s="17">
        <v>-25000000</v>
      </c>
      <c r="L6" s="17">
        <v>1155.6199999999999</v>
      </c>
      <c r="M6" s="17">
        <v>25000000</v>
      </c>
      <c r="Q6" s="18">
        <f>+M6/$M$39</f>
        <v>3.0911595310340052E-2</v>
      </c>
      <c r="R6" s="18">
        <f>+Q6*J6</f>
        <v>5.1439985755936881E-4</v>
      </c>
    </row>
    <row r="7" spans="1:18" ht="12.75" hidden="1" customHeight="1" outlineLevel="2" x14ac:dyDescent="0.25">
      <c r="A7" s="11" t="s">
        <v>23</v>
      </c>
      <c r="B7" s="11" t="s">
        <v>24</v>
      </c>
      <c r="C7" s="12">
        <v>43102</v>
      </c>
      <c r="D7" s="12">
        <v>43103</v>
      </c>
      <c r="E7" s="13">
        <f t="shared" ref="E7:E70" si="0">MONTH(D7)</f>
        <v>1</v>
      </c>
      <c r="F7" s="13">
        <f t="shared" ref="F7:F71" si="1">YEAR(D7)</f>
        <v>2018</v>
      </c>
      <c r="G7" s="13" t="str">
        <f t="shared" ref="G7:G70" si="2">E7&amp;" "&amp;F7</f>
        <v>1 2018</v>
      </c>
      <c r="H7" s="14">
        <v>-1</v>
      </c>
      <c r="I7" s="15">
        <v>1.67</v>
      </c>
      <c r="J7" s="16">
        <f t="shared" ref="J7:J70" si="3">+I7/100</f>
        <v>1.67E-2</v>
      </c>
      <c r="K7" s="17">
        <v>-25000000</v>
      </c>
      <c r="L7" s="17">
        <v>1159.72</v>
      </c>
      <c r="M7" s="17">
        <v>25000000</v>
      </c>
      <c r="Q7" s="18">
        <f t="shared" ref="Q7:Q38" si="4">+M7/$M$39</f>
        <v>3.0911595310340052E-2</v>
      </c>
      <c r="R7" s="18">
        <f t="shared" ref="R7:R70" si="5">+Q7*J7</f>
        <v>5.162236416826789E-4</v>
      </c>
    </row>
    <row r="8" spans="1:18" ht="12.75" hidden="1" customHeight="1" outlineLevel="2" x14ac:dyDescent="0.25">
      <c r="A8" s="11" t="s">
        <v>23</v>
      </c>
      <c r="B8" s="11" t="s">
        <v>24</v>
      </c>
      <c r="C8" s="12">
        <v>43103</v>
      </c>
      <c r="D8" s="12">
        <v>43104</v>
      </c>
      <c r="E8" s="13">
        <f t="shared" si="0"/>
        <v>1</v>
      </c>
      <c r="F8" s="13">
        <f t="shared" si="1"/>
        <v>2018</v>
      </c>
      <c r="G8" s="13" t="str">
        <f t="shared" si="2"/>
        <v>1 2018</v>
      </c>
      <c r="H8" s="14">
        <v>-1</v>
      </c>
      <c r="I8" s="15">
        <v>1.6776</v>
      </c>
      <c r="J8" s="16">
        <f t="shared" si="3"/>
        <v>1.6775999999999999E-2</v>
      </c>
      <c r="K8" s="17">
        <v>-25000000</v>
      </c>
      <c r="L8" s="17">
        <v>1165</v>
      </c>
      <c r="M8" s="17">
        <v>25000000</v>
      </c>
      <c r="Q8" s="18">
        <f t="shared" si="4"/>
        <v>3.0911595310340052E-2</v>
      </c>
      <c r="R8" s="18">
        <f t="shared" si="5"/>
        <v>5.1857292292626473E-4</v>
      </c>
    </row>
    <row r="9" spans="1:18" ht="12.75" hidden="1" customHeight="1" outlineLevel="2" x14ac:dyDescent="0.25">
      <c r="A9" s="11" t="s">
        <v>23</v>
      </c>
      <c r="B9" s="11" t="s">
        <v>24</v>
      </c>
      <c r="C9" s="12">
        <v>43104</v>
      </c>
      <c r="D9" s="12">
        <v>43105</v>
      </c>
      <c r="E9" s="13">
        <f t="shared" si="0"/>
        <v>1</v>
      </c>
      <c r="F9" s="13">
        <f t="shared" si="1"/>
        <v>2018</v>
      </c>
      <c r="G9" s="13" t="str">
        <f t="shared" si="2"/>
        <v>1 2018</v>
      </c>
      <c r="H9" s="14">
        <v>-1</v>
      </c>
      <c r="I9" s="15">
        <v>1.6894</v>
      </c>
      <c r="J9" s="16">
        <f t="shared" si="3"/>
        <v>1.6893999999999999E-2</v>
      </c>
      <c r="K9" s="17">
        <v>-25000000</v>
      </c>
      <c r="L9" s="17">
        <v>1173.19</v>
      </c>
      <c r="M9" s="17">
        <v>25000000</v>
      </c>
      <c r="Q9" s="18">
        <f t="shared" si="4"/>
        <v>3.0911595310340052E-2</v>
      </c>
      <c r="R9" s="18">
        <f t="shared" si="5"/>
        <v>5.2222049117288481E-4</v>
      </c>
    </row>
    <row r="10" spans="1:18" ht="12.75" hidden="1" customHeight="1" outlineLevel="2" x14ac:dyDescent="0.25">
      <c r="A10" s="11" t="s">
        <v>23</v>
      </c>
      <c r="B10" s="11" t="s">
        <v>24</v>
      </c>
      <c r="C10" s="12">
        <v>43105</v>
      </c>
      <c r="D10" s="12">
        <v>43108</v>
      </c>
      <c r="E10" s="13">
        <f t="shared" si="0"/>
        <v>1</v>
      </c>
      <c r="F10" s="13">
        <f t="shared" si="1"/>
        <v>2018</v>
      </c>
      <c r="G10" s="13" t="str">
        <f t="shared" si="2"/>
        <v>1 2018</v>
      </c>
      <c r="H10" s="14">
        <v>-3</v>
      </c>
      <c r="I10" s="15">
        <v>1.7041999999999999</v>
      </c>
      <c r="J10" s="16">
        <f t="shared" si="3"/>
        <v>1.7041999999999998E-2</v>
      </c>
      <c r="K10" s="17">
        <v>-25000000</v>
      </c>
      <c r="L10" s="17">
        <v>3550.42</v>
      </c>
      <c r="M10" s="17">
        <v>75000000</v>
      </c>
      <c r="Q10" s="18">
        <f t="shared" si="4"/>
        <v>9.273478593102015E-2</v>
      </c>
      <c r="R10" s="18">
        <f t="shared" si="5"/>
        <v>1.5803862218364453E-3</v>
      </c>
    </row>
    <row r="11" spans="1:18" ht="12.75" hidden="1" customHeight="1" outlineLevel="2" x14ac:dyDescent="0.25">
      <c r="A11" s="11" t="s">
        <v>23</v>
      </c>
      <c r="B11" s="11" t="s">
        <v>24</v>
      </c>
      <c r="C11" s="12">
        <v>43108</v>
      </c>
      <c r="D11" s="12">
        <v>43109</v>
      </c>
      <c r="E11" s="13">
        <f t="shared" si="0"/>
        <v>1</v>
      </c>
      <c r="F11" s="13">
        <f t="shared" si="1"/>
        <v>2018</v>
      </c>
      <c r="G11" s="13" t="str">
        <f t="shared" si="2"/>
        <v>1 2018</v>
      </c>
      <c r="H11" s="14">
        <v>-1</v>
      </c>
      <c r="I11" s="15">
        <v>1.7238</v>
      </c>
      <c r="J11" s="16">
        <f t="shared" si="3"/>
        <v>1.7238E-2</v>
      </c>
      <c r="K11" s="17">
        <v>-25000000</v>
      </c>
      <c r="L11" s="17">
        <v>1197.08</v>
      </c>
      <c r="M11" s="17">
        <v>25000000</v>
      </c>
      <c r="Q11" s="18">
        <f t="shared" si="4"/>
        <v>3.0911595310340052E-2</v>
      </c>
      <c r="R11" s="18">
        <f t="shared" si="5"/>
        <v>5.328540799596418E-4</v>
      </c>
    </row>
    <row r="12" spans="1:18" ht="12.75" hidden="1" customHeight="1" outlineLevel="2" x14ac:dyDescent="0.25">
      <c r="A12" s="11" t="s">
        <v>23</v>
      </c>
      <c r="B12" s="11" t="s">
        <v>24</v>
      </c>
      <c r="C12" s="12">
        <v>43109</v>
      </c>
      <c r="D12" s="12">
        <v>43110</v>
      </c>
      <c r="E12" s="13">
        <f t="shared" si="0"/>
        <v>1</v>
      </c>
      <c r="F12" s="13">
        <f t="shared" si="1"/>
        <v>2018</v>
      </c>
      <c r="G12" s="13" t="str">
        <f t="shared" si="2"/>
        <v>1 2018</v>
      </c>
      <c r="H12" s="14">
        <v>-1</v>
      </c>
      <c r="I12" s="15">
        <v>1.7419</v>
      </c>
      <c r="J12" s="16">
        <f t="shared" si="3"/>
        <v>1.7419E-2</v>
      </c>
      <c r="K12" s="17">
        <v>-25000000</v>
      </c>
      <c r="L12" s="17">
        <v>1209.6500000000001</v>
      </c>
      <c r="M12" s="17">
        <v>25000000</v>
      </c>
      <c r="Q12" s="18">
        <f t="shared" si="4"/>
        <v>3.0911595310340052E-2</v>
      </c>
      <c r="R12" s="18">
        <f t="shared" si="5"/>
        <v>5.3844907871081335E-4</v>
      </c>
    </row>
    <row r="13" spans="1:18" ht="12.75" hidden="1" customHeight="1" outlineLevel="2" x14ac:dyDescent="0.25">
      <c r="A13" s="11" t="s">
        <v>23</v>
      </c>
      <c r="B13" s="11" t="s">
        <v>24</v>
      </c>
      <c r="C13" s="12">
        <v>43110</v>
      </c>
      <c r="D13" s="12">
        <v>43111</v>
      </c>
      <c r="E13" s="13">
        <f t="shared" si="0"/>
        <v>1</v>
      </c>
      <c r="F13" s="13">
        <f t="shared" si="1"/>
        <v>2018</v>
      </c>
      <c r="G13" s="13" t="str">
        <f t="shared" si="2"/>
        <v>1 2018</v>
      </c>
      <c r="H13" s="14">
        <v>-1</v>
      </c>
      <c r="I13" s="15">
        <v>1.742</v>
      </c>
      <c r="J13" s="16">
        <f t="shared" si="3"/>
        <v>1.7420000000000001E-2</v>
      </c>
      <c r="K13" s="17">
        <v>-25000000</v>
      </c>
      <c r="L13" s="17">
        <v>1209.72</v>
      </c>
      <c r="M13" s="17">
        <v>25000000</v>
      </c>
      <c r="Q13" s="18">
        <f t="shared" si="4"/>
        <v>3.0911595310340052E-2</v>
      </c>
      <c r="R13" s="18">
        <f t="shared" si="5"/>
        <v>5.384799903061238E-4</v>
      </c>
    </row>
    <row r="14" spans="1:18" ht="12.75" hidden="1" customHeight="1" outlineLevel="2" x14ac:dyDescent="0.25">
      <c r="A14" s="11" t="s">
        <v>23</v>
      </c>
      <c r="B14" s="11" t="s">
        <v>24</v>
      </c>
      <c r="C14" s="12">
        <v>43111</v>
      </c>
      <c r="D14" s="12">
        <v>43112</v>
      </c>
      <c r="E14" s="13">
        <f t="shared" si="0"/>
        <v>1</v>
      </c>
      <c r="F14" s="13">
        <f t="shared" si="1"/>
        <v>2018</v>
      </c>
      <c r="G14" s="13" t="str">
        <f t="shared" si="2"/>
        <v>1 2018</v>
      </c>
      <c r="H14" s="14">
        <v>-1</v>
      </c>
      <c r="I14" s="15">
        <v>1.7464999999999999</v>
      </c>
      <c r="J14" s="16">
        <f t="shared" si="3"/>
        <v>1.7464999999999998E-2</v>
      </c>
      <c r="K14" s="17">
        <v>-25000000</v>
      </c>
      <c r="L14" s="17">
        <v>1212.8499999999999</v>
      </c>
      <c r="M14" s="17">
        <v>25000000</v>
      </c>
      <c r="Q14" s="18">
        <f t="shared" si="4"/>
        <v>3.0911595310340052E-2</v>
      </c>
      <c r="R14" s="18">
        <f t="shared" si="5"/>
        <v>5.3987101209508896E-4</v>
      </c>
    </row>
    <row r="15" spans="1:18" ht="12.75" hidden="1" customHeight="1" outlineLevel="2" x14ac:dyDescent="0.25">
      <c r="A15" s="11" t="s">
        <v>23</v>
      </c>
      <c r="B15" s="11" t="s">
        <v>24</v>
      </c>
      <c r="C15" s="12">
        <v>43112</v>
      </c>
      <c r="D15" s="12">
        <v>43116</v>
      </c>
      <c r="E15" s="13">
        <f t="shared" si="0"/>
        <v>1</v>
      </c>
      <c r="F15" s="13">
        <f t="shared" si="1"/>
        <v>2018</v>
      </c>
      <c r="G15" s="13" t="str">
        <f t="shared" si="2"/>
        <v>1 2018</v>
      </c>
      <c r="H15" s="14">
        <v>-4</v>
      </c>
      <c r="I15" s="15">
        <v>1.7502</v>
      </c>
      <c r="J15" s="16">
        <f t="shared" si="3"/>
        <v>1.7502E-2</v>
      </c>
      <c r="K15" s="17">
        <v>-25000000</v>
      </c>
      <c r="L15" s="17">
        <v>4861.67</v>
      </c>
      <c r="M15" s="17">
        <v>100000000</v>
      </c>
      <c r="Q15" s="18">
        <f t="shared" si="4"/>
        <v>0.12364638124136021</v>
      </c>
      <c r="R15" s="18">
        <f t="shared" si="5"/>
        <v>2.1640589644862864E-3</v>
      </c>
    </row>
    <row r="16" spans="1:18" ht="12.75" hidden="1" customHeight="1" outlineLevel="2" x14ac:dyDescent="0.25">
      <c r="A16" s="11" t="s">
        <v>23</v>
      </c>
      <c r="B16" s="11" t="s">
        <v>24</v>
      </c>
      <c r="C16" s="12">
        <v>43116</v>
      </c>
      <c r="D16" s="12">
        <v>43117</v>
      </c>
      <c r="E16" s="13">
        <f t="shared" si="0"/>
        <v>1</v>
      </c>
      <c r="F16" s="13">
        <f t="shared" si="1"/>
        <v>2018</v>
      </c>
      <c r="G16" s="13" t="str">
        <f t="shared" si="2"/>
        <v>1 2018</v>
      </c>
      <c r="H16" s="14">
        <v>-1</v>
      </c>
      <c r="I16" s="15">
        <v>1.7552000000000001</v>
      </c>
      <c r="J16" s="16">
        <f t="shared" si="3"/>
        <v>1.7552000000000002E-2</v>
      </c>
      <c r="K16" s="17">
        <v>-25000000</v>
      </c>
      <c r="L16" s="17">
        <v>1218.8900000000001</v>
      </c>
      <c r="M16" s="17">
        <v>25000000</v>
      </c>
      <c r="Q16" s="18">
        <f t="shared" si="4"/>
        <v>3.0911595310340052E-2</v>
      </c>
      <c r="R16" s="18">
        <f t="shared" si="5"/>
        <v>5.4256032088708869E-4</v>
      </c>
    </row>
    <row r="17" spans="1:18" ht="12.75" hidden="1" customHeight="1" outlineLevel="2" x14ac:dyDescent="0.25">
      <c r="A17" s="11" t="s">
        <v>23</v>
      </c>
      <c r="B17" s="11" t="s">
        <v>24</v>
      </c>
      <c r="C17" s="12">
        <v>43117</v>
      </c>
      <c r="D17" s="12">
        <v>43118</v>
      </c>
      <c r="E17" s="13">
        <f t="shared" si="0"/>
        <v>1</v>
      </c>
      <c r="F17" s="13">
        <f t="shared" si="1"/>
        <v>2018</v>
      </c>
      <c r="G17" s="13" t="str">
        <f t="shared" si="2"/>
        <v>1 2018</v>
      </c>
      <c r="H17" s="14">
        <v>-1</v>
      </c>
      <c r="I17" s="15">
        <v>1.7622</v>
      </c>
      <c r="J17" s="16">
        <f t="shared" si="3"/>
        <v>1.7621999999999999E-2</v>
      </c>
      <c r="K17" s="17">
        <v>-25000000</v>
      </c>
      <c r="L17" s="17">
        <v>1223.75</v>
      </c>
      <c r="M17" s="17">
        <v>25000000</v>
      </c>
      <c r="Q17" s="18">
        <f t="shared" si="4"/>
        <v>3.0911595310340052E-2</v>
      </c>
      <c r="R17" s="18">
        <f t="shared" si="5"/>
        <v>5.4472413255881235E-4</v>
      </c>
    </row>
    <row r="18" spans="1:18" ht="12.75" hidden="1" customHeight="1" outlineLevel="2" x14ac:dyDescent="0.25">
      <c r="A18" s="11" t="s">
        <v>23</v>
      </c>
      <c r="B18" s="11" t="s">
        <v>24</v>
      </c>
      <c r="C18" s="12">
        <v>43118</v>
      </c>
      <c r="D18" s="12">
        <v>43119</v>
      </c>
      <c r="E18" s="13">
        <f t="shared" si="0"/>
        <v>1</v>
      </c>
      <c r="F18" s="13">
        <f t="shared" si="1"/>
        <v>2018</v>
      </c>
      <c r="G18" s="13" t="str">
        <f t="shared" si="2"/>
        <v>1 2018</v>
      </c>
      <c r="H18" s="14">
        <v>-1</v>
      </c>
      <c r="I18" s="15">
        <v>1.7659</v>
      </c>
      <c r="J18" s="16">
        <f t="shared" si="3"/>
        <v>1.7659000000000001E-2</v>
      </c>
      <c r="K18" s="17">
        <v>-25000000</v>
      </c>
      <c r="L18" s="17">
        <v>1226.32</v>
      </c>
      <c r="M18" s="17">
        <v>25000000</v>
      </c>
      <c r="Q18" s="18">
        <f t="shared" si="4"/>
        <v>3.0911595310340052E-2</v>
      </c>
      <c r="R18" s="18">
        <f t="shared" si="5"/>
        <v>5.4586786158529498E-4</v>
      </c>
    </row>
    <row r="19" spans="1:18" ht="12.75" hidden="1" customHeight="1" outlineLevel="2" x14ac:dyDescent="0.25">
      <c r="A19" s="11" t="s">
        <v>23</v>
      </c>
      <c r="B19" s="11" t="s">
        <v>24</v>
      </c>
      <c r="C19" s="12">
        <v>43119</v>
      </c>
      <c r="D19" s="12">
        <v>43122</v>
      </c>
      <c r="E19" s="13">
        <f t="shared" si="0"/>
        <v>1</v>
      </c>
      <c r="F19" s="13">
        <f t="shared" si="1"/>
        <v>2018</v>
      </c>
      <c r="G19" s="13" t="str">
        <f t="shared" si="2"/>
        <v>1 2018</v>
      </c>
      <c r="H19" s="14">
        <v>-3</v>
      </c>
      <c r="I19" s="15">
        <v>1.7715000000000001</v>
      </c>
      <c r="J19" s="16">
        <f t="shared" si="3"/>
        <v>1.7715000000000002E-2</v>
      </c>
      <c r="K19" s="17">
        <v>-25000000</v>
      </c>
      <c r="L19" s="17">
        <v>3690.63</v>
      </c>
      <c r="M19" s="17">
        <v>75000000</v>
      </c>
      <c r="Q19" s="18">
        <f t="shared" si="4"/>
        <v>9.273478593102015E-2</v>
      </c>
      <c r="R19" s="18">
        <f t="shared" si="5"/>
        <v>1.642796732768022E-3</v>
      </c>
    </row>
    <row r="20" spans="1:18" ht="12.75" hidden="1" customHeight="1" outlineLevel="2" x14ac:dyDescent="0.25">
      <c r="A20" s="11" t="s">
        <v>23</v>
      </c>
      <c r="B20" s="11" t="s">
        <v>24</v>
      </c>
      <c r="C20" s="12">
        <v>43122</v>
      </c>
      <c r="D20" s="12">
        <v>43123</v>
      </c>
      <c r="E20" s="13">
        <f t="shared" si="0"/>
        <v>1</v>
      </c>
      <c r="F20" s="13">
        <f t="shared" si="1"/>
        <v>2018</v>
      </c>
      <c r="G20" s="13" t="str">
        <f t="shared" si="2"/>
        <v>1 2018</v>
      </c>
      <c r="H20" s="14">
        <v>-1</v>
      </c>
      <c r="I20" s="15">
        <v>1.7718</v>
      </c>
      <c r="J20" s="16">
        <f t="shared" si="3"/>
        <v>1.7718000000000001E-2</v>
      </c>
      <c r="K20" s="17">
        <v>-25000000</v>
      </c>
      <c r="L20" s="17">
        <v>1230.42</v>
      </c>
      <c r="M20" s="17">
        <v>25000000</v>
      </c>
      <c r="Q20" s="18">
        <f t="shared" si="4"/>
        <v>3.0911595310340052E-2</v>
      </c>
      <c r="R20" s="18">
        <f t="shared" si="5"/>
        <v>5.4769164570860507E-4</v>
      </c>
    </row>
    <row r="21" spans="1:18" ht="12.75" hidden="1" customHeight="1" outlineLevel="2" x14ac:dyDescent="0.25">
      <c r="A21" s="19" t="s">
        <v>25</v>
      </c>
      <c r="B21" s="19" t="s">
        <v>24</v>
      </c>
      <c r="C21" s="20">
        <v>43123</v>
      </c>
      <c r="D21" s="20">
        <v>43124</v>
      </c>
      <c r="E21" s="13">
        <f t="shared" si="0"/>
        <v>1</v>
      </c>
      <c r="F21" s="13">
        <f t="shared" si="1"/>
        <v>2018</v>
      </c>
      <c r="G21" s="13" t="str">
        <f t="shared" si="2"/>
        <v>1 2018</v>
      </c>
      <c r="H21" s="21">
        <v>-1</v>
      </c>
      <c r="I21" s="22">
        <v>1.45</v>
      </c>
      <c r="J21" s="16">
        <f t="shared" si="3"/>
        <v>1.4499999999999999E-2</v>
      </c>
      <c r="K21" s="23">
        <v>-318000</v>
      </c>
      <c r="L21" s="23">
        <v>12.81</v>
      </c>
      <c r="M21" s="23">
        <v>318000</v>
      </c>
      <c r="Q21" s="18">
        <f t="shared" si="4"/>
        <v>3.9319549234752548E-4</v>
      </c>
      <c r="R21" s="18">
        <f t="shared" si="5"/>
        <v>5.7013346390391193E-6</v>
      </c>
    </row>
    <row r="22" spans="1:18" ht="12.75" hidden="1" customHeight="1" outlineLevel="2" x14ac:dyDescent="0.25">
      <c r="A22" s="11" t="s">
        <v>23</v>
      </c>
      <c r="B22" s="11" t="s">
        <v>24</v>
      </c>
      <c r="C22" s="12">
        <v>43123</v>
      </c>
      <c r="D22" s="12">
        <v>43124</v>
      </c>
      <c r="E22" s="13">
        <f t="shared" si="0"/>
        <v>1</v>
      </c>
      <c r="F22" s="13">
        <f t="shared" si="1"/>
        <v>2018</v>
      </c>
      <c r="G22" s="13" t="str">
        <f t="shared" si="2"/>
        <v>1 2018</v>
      </c>
      <c r="H22" s="14">
        <v>-1</v>
      </c>
      <c r="I22" s="15">
        <v>1.7718</v>
      </c>
      <c r="J22" s="16">
        <f t="shared" si="3"/>
        <v>1.7718000000000001E-2</v>
      </c>
      <c r="K22" s="17">
        <v>-1529000</v>
      </c>
      <c r="L22" s="17">
        <v>75.25</v>
      </c>
      <c r="M22" s="17">
        <v>1529000</v>
      </c>
      <c r="Q22" s="18">
        <f t="shared" si="4"/>
        <v>1.8905531691803977E-3</v>
      </c>
      <c r="R22" s="18">
        <f t="shared" si="5"/>
        <v>3.3496821051538287E-5</v>
      </c>
    </row>
    <row r="23" spans="1:18" ht="12.75" hidden="1" customHeight="1" outlineLevel="2" x14ac:dyDescent="0.25">
      <c r="A23" s="11" t="s">
        <v>23</v>
      </c>
      <c r="B23" s="11" t="s">
        <v>24</v>
      </c>
      <c r="C23" s="12">
        <v>43123</v>
      </c>
      <c r="D23" s="12">
        <v>43124</v>
      </c>
      <c r="E23" s="13">
        <f t="shared" si="0"/>
        <v>1</v>
      </c>
      <c r="F23" s="13">
        <f t="shared" si="1"/>
        <v>2018</v>
      </c>
      <c r="G23" s="13" t="str">
        <f t="shared" si="2"/>
        <v>1 2018</v>
      </c>
      <c r="H23" s="14">
        <v>-1</v>
      </c>
      <c r="I23" s="15">
        <v>1.7718</v>
      </c>
      <c r="J23" s="16">
        <f t="shared" si="3"/>
        <v>1.7718000000000001E-2</v>
      </c>
      <c r="K23" s="17">
        <v>-25000000</v>
      </c>
      <c r="L23" s="17">
        <v>1230.42</v>
      </c>
      <c r="M23" s="17">
        <v>25000000</v>
      </c>
      <c r="Q23" s="18">
        <f t="shared" si="4"/>
        <v>3.0911595310340052E-2</v>
      </c>
      <c r="R23" s="18">
        <f t="shared" si="5"/>
        <v>5.4769164570860507E-4</v>
      </c>
    </row>
    <row r="24" spans="1:18" ht="12.75" hidden="1" customHeight="1" outlineLevel="2" x14ac:dyDescent="0.25">
      <c r="A24" s="11" t="s">
        <v>25</v>
      </c>
      <c r="B24" s="11" t="s">
        <v>24</v>
      </c>
      <c r="C24" s="12">
        <v>43124</v>
      </c>
      <c r="D24" s="12">
        <v>43125</v>
      </c>
      <c r="E24" s="13">
        <f t="shared" si="0"/>
        <v>1</v>
      </c>
      <c r="F24" s="13">
        <f t="shared" si="1"/>
        <v>2018</v>
      </c>
      <c r="G24" s="13" t="str">
        <f t="shared" si="2"/>
        <v>1 2018</v>
      </c>
      <c r="H24" s="14">
        <v>-1</v>
      </c>
      <c r="I24" s="15">
        <v>1.43</v>
      </c>
      <c r="J24" s="16">
        <f t="shared" si="3"/>
        <v>1.43E-2</v>
      </c>
      <c r="K24" s="17">
        <v>-255000</v>
      </c>
      <c r="L24" s="17">
        <v>10.130000000000001</v>
      </c>
      <c r="M24" s="17">
        <v>255000</v>
      </c>
      <c r="Q24" s="18">
        <f t="shared" si="4"/>
        <v>3.1529827216546854E-4</v>
      </c>
      <c r="R24" s="18">
        <f t="shared" si="5"/>
        <v>4.5087652919661998E-6</v>
      </c>
    </row>
    <row r="25" spans="1:18" ht="12.75" hidden="1" customHeight="1" outlineLevel="2" x14ac:dyDescent="0.25">
      <c r="A25" s="11" t="s">
        <v>23</v>
      </c>
      <c r="B25" s="11" t="s">
        <v>24</v>
      </c>
      <c r="C25" s="12">
        <v>43124</v>
      </c>
      <c r="D25" s="12">
        <v>43125</v>
      </c>
      <c r="E25" s="13">
        <f t="shared" si="0"/>
        <v>1</v>
      </c>
      <c r="F25" s="13">
        <f t="shared" si="1"/>
        <v>2018</v>
      </c>
      <c r="G25" s="13" t="str">
        <f t="shared" si="2"/>
        <v>1 2018</v>
      </c>
      <c r="H25" s="14">
        <v>-1</v>
      </c>
      <c r="I25" s="15">
        <v>1.7768999999999999</v>
      </c>
      <c r="J25" s="16">
        <f t="shared" si="3"/>
        <v>1.7769E-2</v>
      </c>
      <c r="K25" s="17">
        <v>-1118000</v>
      </c>
      <c r="L25" s="17">
        <v>55.18</v>
      </c>
      <c r="M25" s="17">
        <v>1118000</v>
      </c>
      <c r="Q25" s="18">
        <f t="shared" si="4"/>
        <v>1.3823665422784072E-3</v>
      </c>
      <c r="R25" s="18">
        <f t="shared" si="5"/>
        <v>2.4563271089745018E-5</v>
      </c>
    </row>
    <row r="26" spans="1:18" ht="12.75" hidden="1" customHeight="1" outlineLevel="2" x14ac:dyDescent="0.25">
      <c r="A26" s="11" t="s">
        <v>23</v>
      </c>
      <c r="B26" s="11" t="s">
        <v>24</v>
      </c>
      <c r="C26" s="12">
        <v>43124</v>
      </c>
      <c r="D26" s="12">
        <v>43125</v>
      </c>
      <c r="E26" s="13">
        <f t="shared" si="0"/>
        <v>1</v>
      </c>
      <c r="F26" s="13">
        <f t="shared" si="1"/>
        <v>2018</v>
      </c>
      <c r="G26" s="13" t="str">
        <f t="shared" si="2"/>
        <v>1 2018</v>
      </c>
      <c r="H26" s="14">
        <v>-1</v>
      </c>
      <c r="I26" s="15">
        <v>1.7768999999999999</v>
      </c>
      <c r="J26" s="16">
        <f t="shared" si="3"/>
        <v>1.7769E-2</v>
      </c>
      <c r="K26" s="17">
        <v>-25000000</v>
      </c>
      <c r="L26" s="17">
        <v>1233.96</v>
      </c>
      <c r="M26" s="17">
        <v>25000000</v>
      </c>
      <c r="Q26" s="18">
        <f t="shared" si="4"/>
        <v>3.0911595310340052E-2</v>
      </c>
      <c r="R26" s="18">
        <f t="shared" si="5"/>
        <v>5.4926813706943241E-4</v>
      </c>
    </row>
    <row r="27" spans="1:18" ht="12.75" hidden="1" customHeight="1" outlineLevel="2" x14ac:dyDescent="0.25">
      <c r="A27" s="11" t="s">
        <v>25</v>
      </c>
      <c r="B27" s="11" t="s">
        <v>24</v>
      </c>
      <c r="C27" s="12">
        <v>43125</v>
      </c>
      <c r="D27" s="12">
        <v>43126</v>
      </c>
      <c r="E27" s="13">
        <f t="shared" si="0"/>
        <v>1</v>
      </c>
      <c r="F27" s="13">
        <f t="shared" si="1"/>
        <v>2018</v>
      </c>
      <c r="G27" s="13" t="str">
        <f t="shared" si="2"/>
        <v>1 2018</v>
      </c>
      <c r="H27" s="14">
        <v>-1</v>
      </c>
      <c r="I27" s="15">
        <v>1.43</v>
      </c>
      <c r="J27" s="16">
        <f t="shared" si="3"/>
        <v>1.43E-2</v>
      </c>
      <c r="K27" s="17">
        <v>-991000</v>
      </c>
      <c r="L27" s="17">
        <v>39.36</v>
      </c>
      <c r="M27" s="17">
        <v>991000</v>
      </c>
      <c r="Q27" s="18">
        <f t="shared" si="4"/>
        <v>1.2253356381018796E-3</v>
      </c>
      <c r="R27" s="18">
        <f t="shared" si="5"/>
        <v>1.752229962485688E-5</v>
      </c>
    </row>
    <row r="28" spans="1:18" ht="12.75" hidden="1" customHeight="1" outlineLevel="2" x14ac:dyDescent="0.25">
      <c r="A28" s="11" t="s">
        <v>23</v>
      </c>
      <c r="B28" s="11" t="s">
        <v>24</v>
      </c>
      <c r="C28" s="12">
        <v>43125</v>
      </c>
      <c r="D28" s="12">
        <v>43126</v>
      </c>
      <c r="E28" s="13">
        <f t="shared" si="0"/>
        <v>1</v>
      </c>
      <c r="F28" s="13">
        <f t="shared" si="1"/>
        <v>2018</v>
      </c>
      <c r="G28" s="13" t="str">
        <f t="shared" si="2"/>
        <v>1 2018</v>
      </c>
      <c r="H28" s="14">
        <v>-1</v>
      </c>
      <c r="I28" s="15">
        <v>1.7803</v>
      </c>
      <c r="J28" s="16">
        <f t="shared" si="3"/>
        <v>1.7802999999999999E-2</v>
      </c>
      <c r="K28" s="17">
        <v>-5808000</v>
      </c>
      <c r="L28" s="17">
        <v>287.22000000000003</v>
      </c>
      <c r="M28" s="17">
        <v>5808000</v>
      </c>
      <c r="Q28" s="18">
        <f t="shared" si="4"/>
        <v>7.1813818224982012E-3</v>
      </c>
      <c r="R28" s="18">
        <f t="shared" si="5"/>
        <v>1.2785014058593546E-4</v>
      </c>
    </row>
    <row r="29" spans="1:18" ht="12.75" hidden="1" customHeight="1" outlineLevel="2" x14ac:dyDescent="0.25">
      <c r="A29" s="11" t="s">
        <v>23</v>
      </c>
      <c r="B29" s="11" t="s">
        <v>24</v>
      </c>
      <c r="C29" s="12">
        <v>43125</v>
      </c>
      <c r="D29" s="12">
        <v>43126</v>
      </c>
      <c r="E29" s="13">
        <f t="shared" si="0"/>
        <v>1</v>
      </c>
      <c r="F29" s="13">
        <f t="shared" si="1"/>
        <v>2018</v>
      </c>
      <c r="G29" s="13" t="str">
        <f t="shared" si="2"/>
        <v>1 2018</v>
      </c>
      <c r="H29" s="14">
        <v>-1</v>
      </c>
      <c r="I29" s="15">
        <v>1.7803</v>
      </c>
      <c r="J29" s="16">
        <f t="shared" si="3"/>
        <v>1.7802999999999999E-2</v>
      </c>
      <c r="K29" s="17">
        <v>-25000000</v>
      </c>
      <c r="L29" s="17">
        <v>1236.32</v>
      </c>
      <c r="M29" s="17">
        <v>25000000</v>
      </c>
      <c r="Q29" s="18">
        <f t="shared" si="4"/>
        <v>3.0911595310340052E-2</v>
      </c>
      <c r="R29" s="18">
        <f t="shared" si="5"/>
        <v>5.503191313099839E-4</v>
      </c>
    </row>
    <row r="30" spans="1:18" ht="12.75" hidden="1" customHeight="1" outlineLevel="2" x14ac:dyDescent="0.25">
      <c r="A30" s="11" t="s">
        <v>25</v>
      </c>
      <c r="B30" s="11" t="s">
        <v>24</v>
      </c>
      <c r="C30" s="12">
        <v>43126</v>
      </c>
      <c r="D30" s="12">
        <v>43129</v>
      </c>
      <c r="E30" s="13">
        <f t="shared" si="0"/>
        <v>1</v>
      </c>
      <c r="F30" s="13">
        <f t="shared" si="1"/>
        <v>2018</v>
      </c>
      <c r="G30" s="13" t="str">
        <f t="shared" si="2"/>
        <v>1 2018</v>
      </c>
      <c r="H30" s="14">
        <v>-3</v>
      </c>
      <c r="I30" s="15">
        <v>1.44</v>
      </c>
      <c r="J30" s="16">
        <f t="shared" si="3"/>
        <v>1.44E-2</v>
      </c>
      <c r="K30" s="17">
        <v>-1438000</v>
      </c>
      <c r="L30" s="17">
        <v>172.56</v>
      </c>
      <c r="M30" s="17">
        <v>4314000</v>
      </c>
      <c r="Q30" s="18">
        <f t="shared" si="4"/>
        <v>5.3341048867522793E-3</v>
      </c>
      <c r="R30" s="18">
        <f t="shared" si="5"/>
        <v>7.6811110369232817E-5</v>
      </c>
    </row>
    <row r="31" spans="1:18" ht="12.75" hidden="1" customHeight="1" outlineLevel="2" x14ac:dyDescent="0.25">
      <c r="A31" s="11" t="s">
        <v>23</v>
      </c>
      <c r="B31" s="11" t="s">
        <v>24</v>
      </c>
      <c r="C31" s="12">
        <v>43126</v>
      </c>
      <c r="D31" s="12">
        <v>43129</v>
      </c>
      <c r="E31" s="13">
        <f t="shared" si="0"/>
        <v>1</v>
      </c>
      <c r="F31" s="13">
        <f t="shared" si="1"/>
        <v>2018</v>
      </c>
      <c r="G31" s="13" t="str">
        <f t="shared" si="2"/>
        <v>1 2018</v>
      </c>
      <c r="H31" s="14">
        <v>-3</v>
      </c>
      <c r="I31" s="15">
        <v>1.7843</v>
      </c>
      <c r="J31" s="16">
        <f t="shared" si="3"/>
        <v>1.7843000000000001E-2</v>
      </c>
      <c r="K31" s="17">
        <v>-8096000</v>
      </c>
      <c r="L31" s="17">
        <v>1203.81</v>
      </c>
      <c r="M31" s="17">
        <v>24288000</v>
      </c>
      <c r="Q31" s="18">
        <f t="shared" si="4"/>
        <v>3.0031233075901567E-2</v>
      </c>
      <c r="R31" s="18">
        <f t="shared" si="5"/>
        <v>5.3584729177331167E-4</v>
      </c>
    </row>
    <row r="32" spans="1:18" ht="12.75" hidden="1" customHeight="1" outlineLevel="2" x14ac:dyDescent="0.25">
      <c r="A32" s="11" t="s">
        <v>23</v>
      </c>
      <c r="B32" s="11" t="s">
        <v>24</v>
      </c>
      <c r="C32" s="12">
        <v>43126</v>
      </c>
      <c r="D32" s="12">
        <v>43129</v>
      </c>
      <c r="E32" s="13">
        <f t="shared" si="0"/>
        <v>1</v>
      </c>
      <c r="F32" s="13">
        <f t="shared" si="1"/>
        <v>2018</v>
      </c>
      <c r="G32" s="13" t="str">
        <f t="shared" si="2"/>
        <v>1 2018</v>
      </c>
      <c r="H32" s="14">
        <v>-3</v>
      </c>
      <c r="I32" s="15">
        <v>1.7843</v>
      </c>
      <c r="J32" s="16">
        <f t="shared" si="3"/>
        <v>1.7843000000000001E-2</v>
      </c>
      <c r="K32" s="17">
        <v>-25000000</v>
      </c>
      <c r="L32" s="17">
        <v>3717.29</v>
      </c>
      <c r="M32" s="17">
        <v>75000000</v>
      </c>
      <c r="Q32" s="18">
        <f t="shared" si="4"/>
        <v>9.273478593102015E-2</v>
      </c>
      <c r="R32" s="18">
        <f t="shared" si="5"/>
        <v>1.6546667853671927E-3</v>
      </c>
    </row>
    <row r="33" spans="1:18" ht="12.75" hidden="1" customHeight="1" outlineLevel="2" x14ac:dyDescent="0.25">
      <c r="A33" s="11" t="s">
        <v>25</v>
      </c>
      <c r="B33" s="11" t="s">
        <v>24</v>
      </c>
      <c r="C33" s="12">
        <v>43129</v>
      </c>
      <c r="D33" s="12">
        <v>43130</v>
      </c>
      <c r="E33" s="13">
        <f t="shared" si="0"/>
        <v>1</v>
      </c>
      <c r="F33" s="13">
        <f t="shared" si="1"/>
        <v>2018</v>
      </c>
      <c r="G33" s="13" t="str">
        <f t="shared" si="2"/>
        <v>1 2018</v>
      </c>
      <c r="H33" s="14">
        <v>-1</v>
      </c>
      <c r="I33" s="15">
        <v>1.42</v>
      </c>
      <c r="J33" s="16">
        <f t="shared" si="3"/>
        <v>1.4199999999999999E-2</v>
      </c>
      <c r="K33" s="17">
        <v>-1426000</v>
      </c>
      <c r="L33" s="17">
        <v>56.25</v>
      </c>
      <c r="M33" s="17">
        <v>1426000</v>
      </c>
      <c r="Q33" s="18">
        <f t="shared" si="4"/>
        <v>1.7631973965017967E-3</v>
      </c>
      <c r="R33" s="18">
        <f t="shared" si="5"/>
        <v>2.5037403030325511E-5</v>
      </c>
    </row>
    <row r="34" spans="1:18" ht="12.75" hidden="1" customHeight="1" outlineLevel="2" x14ac:dyDescent="0.25">
      <c r="A34" s="11" t="s">
        <v>23</v>
      </c>
      <c r="B34" s="11" t="s">
        <v>24</v>
      </c>
      <c r="C34" s="12">
        <v>43129</v>
      </c>
      <c r="D34" s="12">
        <v>43130</v>
      </c>
      <c r="E34" s="13">
        <f t="shared" si="0"/>
        <v>1</v>
      </c>
      <c r="F34" s="13">
        <f t="shared" si="1"/>
        <v>2018</v>
      </c>
      <c r="G34" s="13" t="str">
        <f t="shared" si="2"/>
        <v>1 2018</v>
      </c>
      <c r="H34" s="14">
        <v>-1</v>
      </c>
      <c r="I34" s="15">
        <v>1.7834000000000001</v>
      </c>
      <c r="J34" s="16">
        <f t="shared" si="3"/>
        <v>1.7834000000000003E-2</v>
      </c>
      <c r="K34" s="17">
        <v>-7813000</v>
      </c>
      <c r="L34" s="17">
        <v>387.05</v>
      </c>
      <c r="M34" s="17">
        <v>7813000</v>
      </c>
      <c r="Q34" s="18">
        <f t="shared" si="4"/>
        <v>9.6604917663874728E-3</v>
      </c>
      <c r="R34" s="18">
        <f t="shared" si="5"/>
        <v>1.722852101617542E-4</v>
      </c>
    </row>
    <row r="35" spans="1:18" ht="12.75" hidden="1" customHeight="1" outlineLevel="2" x14ac:dyDescent="0.25">
      <c r="A35" s="11" t="s">
        <v>23</v>
      </c>
      <c r="B35" s="11" t="s">
        <v>24</v>
      </c>
      <c r="C35" s="12">
        <v>43129</v>
      </c>
      <c r="D35" s="12">
        <v>43130</v>
      </c>
      <c r="E35" s="13">
        <f t="shared" si="0"/>
        <v>1</v>
      </c>
      <c r="F35" s="13">
        <f t="shared" si="1"/>
        <v>2018</v>
      </c>
      <c r="G35" s="13" t="str">
        <f t="shared" si="2"/>
        <v>1 2018</v>
      </c>
      <c r="H35" s="14">
        <v>-1</v>
      </c>
      <c r="I35" s="15">
        <v>1.7834000000000001</v>
      </c>
      <c r="J35" s="16">
        <f t="shared" si="3"/>
        <v>1.7834000000000003E-2</v>
      </c>
      <c r="K35" s="17">
        <v>-25000000</v>
      </c>
      <c r="L35" s="17">
        <v>1238.47</v>
      </c>
      <c r="M35" s="17">
        <v>25000000</v>
      </c>
      <c r="Q35" s="18">
        <f t="shared" si="4"/>
        <v>3.0911595310340052E-2</v>
      </c>
      <c r="R35" s="18">
        <f t="shared" si="5"/>
        <v>5.5127739076460457E-4</v>
      </c>
    </row>
    <row r="36" spans="1:18" ht="12.75" hidden="1" customHeight="1" outlineLevel="2" x14ac:dyDescent="0.25">
      <c r="A36" s="11" t="s">
        <v>25</v>
      </c>
      <c r="B36" s="11" t="s">
        <v>24</v>
      </c>
      <c r="C36" s="12">
        <v>43130</v>
      </c>
      <c r="D36" s="12">
        <v>43131</v>
      </c>
      <c r="E36" s="13">
        <f t="shared" si="0"/>
        <v>1</v>
      </c>
      <c r="F36" s="13">
        <f t="shared" si="1"/>
        <v>2018</v>
      </c>
      <c r="G36" s="13" t="str">
        <f t="shared" si="2"/>
        <v>1 2018</v>
      </c>
      <c r="H36" s="14">
        <v>-1</v>
      </c>
      <c r="I36" s="15">
        <v>1.42</v>
      </c>
      <c r="J36" s="16">
        <f t="shared" si="3"/>
        <v>1.4199999999999999E-2</v>
      </c>
      <c r="K36" s="17">
        <v>-1452000</v>
      </c>
      <c r="L36" s="17">
        <v>57.27</v>
      </c>
      <c r="M36" s="17">
        <v>1452000</v>
      </c>
      <c r="Q36" s="18">
        <f t="shared" si="4"/>
        <v>1.7953454556245503E-3</v>
      </c>
      <c r="R36" s="18">
        <f t="shared" si="5"/>
        <v>2.5493905469868614E-5</v>
      </c>
    </row>
    <row r="37" spans="1:18" ht="12.75" hidden="1" customHeight="1" outlineLevel="2" x14ac:dyDescent="0.25">
      <c r="A37" s="11" t="s">
        <v>23</v>
      </c>
      <c r="B37" s="11" t="s">
        <v>24</v>
      </c>
      <c r="C37" s="12">
        <v>43130</v>
      </c>
      <c r="D37" s="12">
        <v>43131</v>
      </c>
      <c r="E37" s="13">
        <f t="shared" si="0"/>
        <v>1</v>
      </c>
      <c r="F37" s="13">
        <f t="shared" si="1"/>
        <v>2018</v>
      </c>
      <c r="G37" s="13" t="str">
        <f t="shared" si="2"/>
        <v>1 2018</v>
      </c>
      <c r="H37" s="14">
        <v>-1</v>
      </c>
      <c r="I37" s="15">
        <v>1.7835000000000001</v>
      </c>
      <c r="J37" s="16">
        <f t="shared" si="3"/>
        <v>1.7835E-2</v>
      </c>
      <c r="K37" s="17">
        <v>-25000000</v>
      </c>
      <c r="L37" s="17">
        <v>1238.54</v>
      </c>
      <c r="M37" s="17">
        <v>25000000</v>
      </c>
      <c r="Q37" s="18">
        <f t="shared" si="4"/>
        <v>3.0911595310340052E-2</v>
      </c>
      <c r="R37" s="18">
        <f t="shared" si="5"/>
        <v>5.513083023599148E-4</v>
      </c>
    </row>
    <row r="38" spans="1:18" ht="12.75" hidden="1" customHeight="1" outlineLevel="2" x14ac:dyDescent="0.25">
      <c r="A38" s="11" t="s">
        <v>23</v>
      </c>
      <c r="B38" s="11" t="s">
        <v>24</v>
      </c>
      <c r="C38" s="12">
        <v>43130</v>
      </c>
      <c r="D38" s="12">
        <v>43131</v>
      </c>
      <c r="E38" s="13">
        <f t="shared" si="0"/>
        <v>1</v>
      </c>
      <c r="F38" s="13">
        <f t="shared" si="1"/>
        <v>2018</v>
      </c>
      <c r="G38" s="13" t="str">
        <f t="shared" si="2"/>
        <v>1 2018</v>
      </c>
      <c r="H38" s="14">
        <v>-1</v>
      </c>
      <c r="I38" s="15">
        <v>1.7835000000000001</v>
      </c>
      <c r="J38" s="16">
        <f t="shared" si="3"/>
        <v>1.7835E-2</v>
      </c>
      <c r="K38" s="17">
        <v>-9446000</v>
      </c>
      <c r="L38" s="17">
        <v>467.97</v>
      </c>
      <c r="M38" s="17">
        <v>9446000</v>
      </c>
      <c r="Q38" s="18">
        <f t="shared" si="4"/>
        <v>1.1679637172058886E-2</v>
      </c>
      <c r="R38" s="18">
        <f t="shared" si="5"/>
        <v>2.0830632896367022E-4</v>
      </c>
    </row>
    <row r="39" spans="1:18" ht="12.75" customHeight="1" outlineLevel="1" collapsed="1" x14ac:dyDescent="0.25">
      <c r="A39" s="11"/>
      <c r="B39" s="11"/>
      <c r="C39" s="12"/>
      <c r="D39" s="12"/>
      <c r="E39" s="13"/>
      <c r="F39" s="13"/>
      <c r="G39" s="24" t="s">
        <v>26</v>
      </c>
      <c r="H39" s="14"/>
      <c r="I39" s="15"/>
      <c r="J39" s="16">
        <f>+J38</f>
        <v>1.7835E-2</v>
      </c>
      <c r="K39" s="17"/>
      <c r="L39" s="17"/>
      <c r="M39" s="17">
        <f>SUBTOTAL(9,M6:M38)</f>
        <v>808758000</v>
      </c>
      <c r="N39" s="10">
        <f>DAY(D38)</f>
        <v>31</v>
      </c>
      <c r="O39" s="25">
        <f>+M39/N39</f>
        <v>26088967.741935484</v>
      </c>
      <c r="P39" s="26">
        <f>SUM(M36:M38)</f>
        <v>35898000</v>
      </c>
      <c r="Q39" s="18">
        <f>SUM(Q6:Q38)</f>
        <v>0.99999999999999989</v>
      </c>
      <c r="R39" s="18">
        <f>SUM(R6:R38)</f>
        <v>1.7451112228874396E-2</v>
      </c>
    </row>
    <row r="40" spans="1:18" ht="12.75" hidden="1" customHeight="1" outlineLevel="2" x14ac:dyDescent="0.25">
      <c r="A40" s="11" t="s">
        <v>25</v>
      </c>
      <c r="B40" s="11" t="s">
        <v>24</v>
      </c>
      <c r="C40" s="12">
        <v>43131</v>
      </c>
      <c r="D40" s="12">
        <v>43132</v>
      </c>
      <c r="E40" s="13">
        <f t="shared" si="0"/>
        <v>2</v>
      </c>
      <c r="F40" s="13">
        <f t="shared" si="1"/>
        <v>2018</v>
      </c>
      <c r="G40" s="13" t="str">
        <f t="shared" si="2"/>
        <v>2 2018</v>
      </c>
      <c r="H40" s="14">
        <v>-1</v>
      </c>
      <c r="I40" s="15">
        <v>1.43</v>
      </c>
      <c r="J40" s="16">
        <f t="shared" si="3"/>
        <v>1.43E-2</v>
      </c>
      <c r="K40" s="17">
        <v>-1280000</v>
      </c>
      <c r="L40" s="17">
        <v>50.84</v>
      </c>
      <c r="M40" s="17">
        <v>1280000</v>
      </c>
      <c r="Q40" s="18">
        <f>+M40/$M$77</f>
        <v>1.6202141973800631E-3</v>
      </c>
      <c r="R40" s="18">
        <f t="shared" si="5"/>
        <v>2.3169063022534902E-5</v>
      </c>
    </row>
    <row r="41" spans="1:18" ht="12.75" hidden="1" customHeight="1" outlineLevel="2" x14ac:dyDescent="0.25">
      <c r="A41" s="11" t="s">
        <v>23</v>
      </c>
      <c r="B41" s="11" t="s">
        <v>24</v>
      </c>
      <c r="C41" s="12">
        <v>43131</v>
      </c>
      <c r="D41" s="12">
        <v>43132</v>
      </c>
      <c r="E41" s="13">
        <f t="shared" si="0"/>
        <v>2</v>
      </c>
      <c r="F41" s="13">
        <f t="shared" si="1"/>
        <v>2018</v>
      </c>
      <c r="G41" s="13" t="str">
        <f t="shared" si="2"/>
        <v>2 2018</v>
      </c>
      <c r="H41" s="14">
        <v>-1</v>
      </c>
      <c r="I41" s="15">
        <v>1.7841</v>
      </c>
      <c r="J41" s="16">
        <f t="shared" si="3"/>
        <v>1.7840999999999999E-2</v>
      </c>
      <c r="K41" s="17">
        <v>-8087000</v>
      </c>
      <c r="L41" s="17">
        <v>400.78</v>
      </c>
      <c r="M41" s="17">
        <v>8087000</v>
      </c>
      <c r="Q41" s="18">
        <f t="shared" ref="Q41:Q76" si="6">+M41/$M$77</f>
        <v>1.023646266735357E-2</v>
      </c>
      <c r="R41" s="18">
        <f t="shared" si="5"/>
        <v>1.8262873044825502E-4</v>
      </c>
    </row>
    <row r="42" spans="1:18" ht="12.75" hidden="1" customHeight="1" outlineLevel="2" x14ac:dyDescent="0.25">
      <c r="A42" s="11" t="s">
        <v>23</v>
      </c>
      <c r="B42" s="11" t="s">
        <v>24</v>
      </c>
      <c r="C42" s="12">
        <v>43131</v>
      </c>
      <c r="D42" s="12">
        <v>43132</v>
      </c>
      <c r="E42" s="13">
        <f t="shared" si="0"/>
        <v>2</v>
      </c>
      <c r="F42" s="13">
        <f t="shared" si="1"/>
        <v>2018</v>
      </c>
      <c r="G42" s="13" t="str">
        <f t="shared" si="2"/>
        <v>2 2018</v>
      </c>
      <c r="H42" s="14">
        <v>-1</v>
      </c>
      <c r="I42" s="15">
        <v>1.7841</v>
      </c>
      <c r="J42" s="16">
        <f t="shared" si="3"/>
        <v>1.7840999999999999E-2</v>
      </c>
      <c r="K42" s="17">
        <v>-25000000</v>
      </c>
      <c r="L42" s="17">
        <v>1238.96</v>
      </c>
      <c r="M42" s="17">
        <v>25000000</v>
      </c>
      <c r="Q42" s="18">
        <f t="shared" si="6"/>
        <v>3.1644808542579353E-2</v>
      </c>
      <c r="R42" s="18">
        <f t="shared" si="5"/>
        <v>5.6457502920815824E-4</v>
      </c>
    </row>
    <row r="43" spans="1:18" ht="12.75" hidden="1" customHeight="1" outlineLevel="2" x14ac:dyDescent="0.25">
      <c r="A43" s="11" t="s">
        <v>25</v>
      </c>
      <c r="B43" s="11" t="s">
        <v>24</v>
      </c>
      <c r="C43" s="12">
        <v>43132</v>
      </c>
      <c r="D43" s="12">
        <v>43133</v>
      </c>
      <c r="E43" s="13">
        <f t="shared" si="0"/>
        <v>2</v>
      </c>
      <c r="F43" s="13">
        <f t="shared" si="1"/>
        <v>2018</v>
      </c>
      <c r="G43" s="13" t="str">
        <f t="shared" si="2"/>
        <v>2 2018</v>
      </c>
      <c r="H43" s="14">
        <v>-1</v>
      </c>
      <c r="I43" s="15">
        <v>1.46</v>
      </c>
      <c r="J43" s="16">
        <f t="shared" si="3"/>
        <v>1.46E-2</v>
      </c>
      <c r="K43" s="17">
        <v>-1309000</v>
      </c>
      <c r="L43" s="17">
        <v>53.09</v>
      </c>
      <c r="M43" s="17">
        <v>1309000</v>
      </c>
      <c r="Q43" s="18">
        <f t="shared" si="6"/>
        <v>1.6569221752894552E-3</v>
      </c>
      <c r="R43" s="18">
        <f t="shared" si="5"/>
        <v>2.4191063759226044E-5</v>
      </c>
    </row>
    <row r="44" spans="1:18" ht="12.75" hidden="1" customHeight="1" outlineLevel="2" x14ac:dyDescent="0.25">
      <c r="A44" s="11" t="s">
        <v>23</v>
      </c>
      <c r="B44" s="11" t="s">
        <v>24</v>
      </c>
      <c r="C44" s="12">
        <v>43132</v>
      </c>
      <c r="D44" s="12">
        <v>43133</v>
      </c>
      <c r="E44" s="13">
        <f t="shared" si="0"/>
        <v>2</v>
      </c>
      <c r="F44" s="13">
        <f t="shared" si="1"/>
        <v>2018</v>
      </c>
      <c r="G44" s="13" t="str">
        <f t="shared" si="2"/>
        <v>2 2018</v>
      </c>
      <c r="H44" s="14">
        <v>-1</v>
      </c>
      <c r="I44" s="15">
        <v>1.7806</v>
      </c>
      <c r="J44" s="16">
        <f t="shared" si="3"/>
        <v>1.7805999999999999E-2</v>
      </c>
      <c r="K44" s="17">
        <v>-7710000</v>
      </c>
      <c r="L44" s="17">
        <v>381.35</v>
      </c>
      <c r="M44" s="17">
        <v>7710000</v>
      </c>
      <c r="Q44" s="18">
        <f t="shared" si="6"/>
        <v>9.7592589545314728E-3</v>
      </c>
      <c r="R44" s="18">
        <f t="shared" si="5"/>
        <v>1.737733649443874E-4</v>
      </c>
    </row>
    <row r="45" spans="1:18" ht="12.75" hidden="1" customHeight="1" outlineLevel="2" x14ac:dyDescent="0.25">
      <c r="A45" s="11" t="s">
        <v>23</v>
      </c>
      <c r="B45" s="11" t="s">
        <v>24</v>
      </c>
      <c r="C45" s="12">
        <v>43132</v>
      </c>
      <c r="D45" s="12">
        <v>43133</v>
      </c>
      <c r="E45" s="13">
        <f t="shared" si="0"/>
        <v>2</v>
      </c>
      <c r="F45" s="13">
        <f t="shared" si="1"/>
        <v>2018</v>
      </c>
      <c r="G45" s="13" t="str">
        <f t="shared" si="2"/>
        <v>2 2018</v>
      </c>
      <c r="H45" s="14">
        <v>-1</v>
      </c>
      <c r="I45" s="15">
        <v>1.7806</v>
      </c>
      <c r="J45" s="16">
        <f t="shared" si="3"/>
        <v>1.7805999999999999E-2</v>
      </c>
      <c r="K45" s="17">
        <v>-25000000</v>
      </c>
      <c r="L45" s="17">
        <v>1236.53</v>
      </c>
      <c r="M45" s="17">
        <v>25000000</v>
      </c>
      <c r="Q45" s="18">
        <f t="shared" si="6"/>
        <v>3.1644808542579353E-2</v>
      </c>
      <c r="R45" s="18">
        <f t="shared" si="5"/>
        <v>5.6346746090916793E-4</v>
      </c>
    </row>
    <row r="46" spans="1:18" ht="12.75" hidden="1" customHeight="1" outlineLevel="2" x14ac:dyDescent="0.25">
      <c r="A46" s="11" t="s">
        <v>25</v>
      </c>
      <c r="B46" s="11" t="s">
        <v>24</v>
      </c>
      <c r="C46" s="12">
        <v>43133</v>
      </c>
      <c r="D46" s="12">
        <v>43136</v>
      </c>
      <c r="E46" s="13">
        <f t="shared" si="0"/>
        <v>2</v>
      </c>
      <c r="F46" s="13">
        <f t="shared" si="1"/>
        <v>2018</v>
      </c>
      <c r="G46" s="13" t="str">
        <f t="shared" si="2"/>
        <v>2 2018</v>
      </c>
      <c r="H46" s="14">
        <v>-3</v>
      </c>
      <c r="I46" s="15">
        <v>1.45</v>
      </c>
      <c r="J46" s="16">
        <f t="shared" si="3"/>
        <v>1.4499999999999999E-2</v>
      </c>
      <c r="K46" s="17">
        <v>-1420000</v>
      </c>
      <c r="L46" s="17">
        <v>171.58</v>
      </c>
      <c r="M46" s="17">
        <v>4260000</v>
      </c>
      <c r="Q46" s="18">
        <f t="shared" si="6"/>
        <v>5.3922753756555225E-3</v>
      </c>
      <c r="R46" s="18">
        <f t="shared" si="5"/>
        <v>7.818799294700507E-5</v>
      </c>
    </row>
    <row r="47" spans="1:18" ht="12.75" hidden="1" customHeight="1" outlineLevel="2" x14ac:dyDescent="0.25">
      <c r="A47" s="11" t="s">
        <v>23</v>
      </c>
      <c r="B47" s="11" t="s">
        <v>24</v>
      </c>
      <c r="C47" s="12">
        <v>43133</v>
      </c>
      <c r="D47" s="12">
        <v>43136</v>
      </c>
      <c r="E47" s="13">
        <f t="shared" si="0"/>
        <v>2</v>
      </c>
      <c r="F47" s="13">
        <f t="shared" si="1"/>
        <v>2018</v>
      </c>
      <c r="G47" s="13" t="str">
        <f t="shared" si="2"/>
        <v>2 2018</v>
      </c>
      <c r="H47" s="14">
        <v>-3</v>
      </c>
      <c r="I47" s="15">
        <v>1.7786999999999999</v>
      </c>
      <c r="J47" s="16">
        <f t="shared" si="3"/>
        <v>1.7787000000000001E-2</v>
      </c>
      <c r="K47" s="17">
        <v>-8175000</v>
      </c>
      <c r="L47" s="17">
        <v>1211.74</v>
      </c>
      <c r="M47" s="17">
        <v>24525000</v>
      </c>
      <c r="Q47" s="18">
        <f t="shared" si="6"/>
        <v>3.1043557180270347E-2</v>
      </c>
      <c r="R47" s="18">
        <f t="shared" si="5"/>
        <v>5.5217175156546867E-4</v>
      </c>
    </row>
    <row r="48" spans="1:18" ht="12.75" hidden="1" customHeight="1" outlineLevel="2" x14ac:dyDescent="0.25">
      <c r="A48" s="11" t="s">
        <v>23</v>
      </c>
      <c r="B48" s="11" t="s">
        <v>24</v>
      </c>
      <c r="C48" s="12">
        <v>43133</v>
      </c>
      <c r="D48" s="12">
        <v>43136</v>
      </c>
      <c r="E48" s="13">
        <f t="shared" si="0"/>
        <v>2</v>
      </c>
      <c r="F48" s="13">
        <f t="shared" si="1"/>
        <v>2018</v>
      </c>
      <c r="G48" s="13" t="str">
        <f t="shared" si="2"/>
        <v>2 2018</v>
      </c>
      <c r="H48" s="14">
        <v>-3</v>
      </c>
      <c r="I48" s="15">
        <v>1.7786999999999999</v>
      </c>
      <c r="J48" s="16">
        <f t="shared" si="3"/>
        <v>1.7787000000000001E-2</v>
      </c>
      <c r="K48" s="17">
        <v>-25000000</v>
      </c>
      <c r="L48" s="17">
        <v>3705.63</v>
      </c>
      <c r="M48" s="17">
        <v>75000000</v>
      </c>
      <c r="Q48" s="18">
        <f t="shared" si="6"/>
        <v>9.4934425627738073E-2</v>
      </c>
      <c r="R48" s="18">
        <f t="shared" si="5"/>
        <v>1.6885986286405772E-3</v>
      </c>
    </row>
    <row r="49" spans="1:18" ht="12.75" hidden="1" customHeight="1" outlineLevel="2" x14ac:dyDescent="0.25">
      <c r="A49" s="11" t="s">
        <v>25</v>
      </c>
      <c r="B49" s="11" t="s">
        <v>24</v>
      </c>
      <c r="C49" s="12">
        <v>43136</v>
      </c>
      <c r="D49" s="12">
        <v>43137</v>
      </c>
      <c r="E49" s="13">
        <f t="shared" si="0"/>
        <v>2</v>
      </c>
      <c r="F49" s="13">
        <f t="shared" si="1"/>
        <v>2018</v>
      </c>
      <c r="G49" s="13" t="str">
        <f t="shared" si="2"/>
        <v>2 2018</v>
      </c>
      <c r="H49" s="14">
        <v>-1</v>
      </c>
      <c r="I49" s="15">
        <v>1.45</v>
      </c>
      <c r="J49" s="16">
        <f t="shared" si="3"/>
        <v>1.4499999999999999E-2</v>
      </c>
      <c r="K49" s="17">
        <v>-1711000</v>
      </c>
      <c r="L49" s="17">
        <v>68.92</v>
      </c>
      <c r="M49" s="17">
        <v>1711000</v>
      </c>
      <c r="Q49" s="18">
        <f t="shared" si="6"/>
        <v>2.1657706966541311E-3</v>
      </c>
      <c r="R49" s="18">
        <f t="shared" si="5"/>
        <v>3.1403675101484898E-5</v>
      </c>
    </row>
    <row r="50" spans="1:18" ht="12.75" hidden="1" customHeight="1" outlineLevel="2" x14ac:dyDescent="0.25">
      <c r="A50" s="11" t="s">
        <v>23</v>
      </c>
      <c r="B50" s="11" t="s">
        <v>24</v>
      </c>
      <c r="C50" s="12">
        <v>43136</v>
      </c>
      <c r="D50" s="12">
        <v>43137</v>
      </c>
      <c r="E50" s="13">
        <f t="shared" si="0"/>
        <v>2</v>
      </c>
      <c r="F50" s="13">
        <f t="shared" si="1"/>
        <v>2018</v>
      </c>
      <c r="G50" s="13" t="str">
        <f t="shared" si="2"/>
        <v>2 2018</v>
      </c>
      <c r="H50" s="14">
        <v>-1</v>
      </c>
      <c r="I50" s="15">
        <v>1.7791999999999999</v>
      </c>
      <c r="J50" s="16">
        <f t="shared" si="3"/>
        <v>1.7791999999999999E-2</v>
      </c>
      <c r="K50" s="17">
        <v>-9640000</v>
      </c>
      <c r="L50" s="17">
        <v>476.43</v>
      </c>
      <c r="M50" s="17">
        <v>9640000</v>
      </c>
      <c r="Q50" s="18">
        <f t="shared" si="6"/>
        <v>1.2202238174018599E-2</v>
      </c>
      <c r="R50" s="18">
        <f t="shared" si="5"/>
        <v>2.1710222159213889E-4</v>
      </c>
    </row>
    <row r="51" spans="1:18" ht="12.75" hidden="1" customHeight="1" outlineLevel="2" x14ac:dyDescent="0.25">
      <c r="A51" s="11" t="s">
        <v>23</v>
      </c>
      <c r="B51" s="11" t="s">
        <v>24</v>
      </c>
      <c r="C51" s="12">
        <v>43136</v>
      </c>
      <c r="D51" s="12">
        <v>43137</v>
      </c>
      <c r="E51" s="13">
        <f t="shared" si="0"/>
        <v>2</v>
      </c>
      <c r="F51" s="13">
        <f t="shared" si="1"/>
        <v>2018</v>
      </c>
      <c r="G51" s="13" t="str">
        <f t="shared" si="2"/>
        <v>2 2018</v>
      </c>
      <c r="H51" s="14">
        <v>-1</v>
      </c>
      <c r="I51" s="15">
        <v>1.7791999999999999</v>
      </c>
      <c r="J51" s="16">
        <f t="shared" si="3"/>
        <v>1.7791999999999999E-2</v>
      </c>
      <c r="K51" s="17">
        <v>-25000000</v>
      </c>
      <c r="L51" s="17">
        <v>1235.56</v>
      </c>
      <c r="M51" s="17">
        <v>25000000</v>
      </c>
      <c r="Q51" s="18">
        <f t="shared" si="6"/>
        <v>3.1644808542579353E-2</v>
      </c>
      <c r="R51" s="18">
        <f t="shared" si="5"/>
        <v>5.6302443358957177E-4</v>
      </c>
    </row>
    <row r="52" spans="1:18" ht="12.75" hidden="1" customHeight="1" outlineLevel="2" x14ac:dyDescent="0.25">
      <c r="A52" s="11" t="s">
        <v>25</v>
      </c>
      <c r="B52" s="11" t="s">
        <v>24</v>
      </c>
      <c r="C52" s="12">
        <v>43137</v>
      </c>
      <c r="D52" s="12">
        <v>43138</v>
      </c>
      <c r="E52" s="13">
        <f t="shared" si="0"/>
        <v>2</v>
      </c>
      <c r="F52" s="13">
        <f t="shared" si="1"/>
        <v>2018</v>
      </c>
      <c r="G52" s="13" t="str">
        <f t="shared" si="2"/>
        <v>2 2018</v>
      </c>
      <c r="H52" s="14">
        <v>-1</v>
      </c>
      <c r="I52" s="15">
        <v>1.46</v>
      </c>
      <c r="J52" s="16">
        <f t="shared" si="3"/>
        <v>1.46E-2</v>
      </c>
      <c r="K52" s="17">
        <v>-161000</v>
      </c>
      <c r="L52" s="17">
        <v>6.53</v>
      </c>
      <c r="M52" s="17">
        <v>161000</v>
      </c>
      <c r="Q52" s="18">
        <f t="shared" si="6"/>
        <v>2.0379256701421106E-4</v>
      </c>
      <c r="R52" s="18">
        <f t="shared" si="5"/>
        <v>2.9753714784074813E-6</v>
      </c>
    </row>
    <row r="53" spans="1:18" ht="12.75" hidden="1" customHeight="1" outlineLevel="2" x14ac:dyDescent="0.25">
      <c r="A53" s="11" t="s">
        <v>23</v>
      </c>
      <c r="B53" s="11" t="s">
        <v>24</v>
      </c>
      <c r="C53" s="12">
        <v>43137</v>
      </c>
      <c r="D53" s="12">
        <v>43138</v>
      </c>
      <c r="E53" s="13">
        <f t="shared" si="0"/>
        <v>2</v>
      </c>
      <c r="F53" s="13">
        <f t="shared" si="1"/>
        <v>2018</v>
      </c>
      <c r="G53" s="13" t="str">
        <f t="shared" si="2"/>
        <v>2 2018</v>
      </c>
      <c r="H53" s="14">
        <v>-1</v>
      </c>
      <c r="I53" s="15">
        <v>1.7795000000000001</v>
      </c>
      <c r="J53" s="16">
        <f t="shared" si="3"/>
        <v>1.7795000000000002E-2</v>
      </c>
      <c r="K53" s="17">
        <v>-817000</v>
      </c>
      <c r="L53" s="17">
        <v>40.380000000000003</v>
      </c>
      <c r="M53" s="17">
        <v>817000</v>
      </c>
      <c r="Q53" s="18">
        <f t="shared" si="6"/>
        <v>1.0341523431714934E-3</v>
      </c>
      <c r="R53" s="18">
        <f t="shared" si="5"/>
        <v>1.8402740946736726E-5</v>
      </c>
    </row>
    <row r="54" spans="1:18" ht="12.75" hidden="1" customHeight="1" outlineLevel="2" x14ac:dyDescent="0.25">
      <c r="A54" s="11" t="s">
        <v>23</v>
      </c>
      <c r="B54" s="11" t="s">
        <v>24</v>
      </c>
      <c r="C54" s="12">
        <v>43137</v>
      </c>
      <c r="D54" s="12">
        <v>43138</v>
      </c>
      <c r="E54" s="13">
        <f t="shared" si="0"/>
        <v>2</v>
      </c>
      <c r="F54" s="13">
        <f t="shared" si="1"/>
        <v>2018</v>
      </c>
      <c r="G54" s="13" t="str">
        <f t="shared" si="2"/>
        <v>2 2018</v>
      </c>
      <c r="H54" s="14">
        <v>-1</v>
      </c>
      <c r="I54" s="15">
        <v>1.7795000000000001</v>
      </c>
      <c r="J54" s="16">
        <f t="shared" si="3"/>
        <v>1.7795000000000002E-2</v>
      </c>
      <c r="K54" s="17">
        <v>-25000000</v>
      </c>
      <c r="L54" s="17">
        <v>1235.76</v>
      </c>
      <c r="M54" s="17">
        <v>25000000</v>
      </c>
      <c r="Q54" s="18">
        <f t="shared" si="6"/>
        <v>3.1644808542579353E-2</v>
      </c>
      <c r="R54" s="18">
        <f t="shared" si="5"/>
        <v>5.6311936801519964E-4</v>
      </c>
    </row>
    <row r="55" spans="1:18" ht="12.75" hidden="1" customHeight="1" outlineLevel="2" x14ac:dyDescent="0.25">
      <c r="A55" s="11" t="s">
        <v>23</v>
      </c>
      <c r="B55" s="11" t="s">
        <v>24</v>
      </c>
      <c r="C55" s="12">
        <v>43138</v>
      </c>
      <c r="D55" s="12">
        <v>43139</v>
      </c>
      <c r="E55" s="13">
        <f t="shared" si="0"/>
        <v>2</v>
      </c>
      <c r="F55" s="13">
        <f t="shared" si="1"/>
        <v>2018</v>
      </c>
      <c r="G55" s="13" t="str">
        <f t="shared" si="2"/>
        <v>2 2018</v>
      </c>
      <c r="H55" s="14">
        <v>-1</v>
      </c>
      <c r="I55" s="15">
        <v>1.7862</v>
      </c>
      <c r="J55" s="16">
        <f t="shared" si="3"/>
        <v>1.7861999999999999E-2</v>
      </c>
      <c r="K55" s="17">
        <v>-25000000</v>
      </c>
      <c r="L55" s="17">
        <v>1240.42</v>
      </c>
      <c r="M55" s="17">
        <v>25000000</v>
      </c>
      <c r="Q55" s="18">
        <f t="shared" si="6"/>
        <v>3.1644808542579353E-2</v>
      </c>
      <c r="R55" s="18">
        <f t="shared" si="5"/>
        <v>5.6523957018755238E-4</v>
      </c>
    </row>
    <row r="56" spans="1:18" ht="12.75" hidden="1" customHeight="1" outlineLevel="2" x14ac:dyDescent="0.25">
      <c r="A56" s="11" t="s">
        <v>23</v>
      </c>
      <c r="B56" s="11" t="s">
        <v>24</v>
      </c>
      <c r="C56" s="12">
        <v>43139</v>
      </c>
      <c r="D56" s="12">
        <v>43140</v>
      </c>
      <c r="E56" s="13">
        <f t="shared" si="0"/>
        <v>2</v>
      </c>
      <c r="F56" s="13">
        <f t="shared" si="1"/>
        <v>2018</v>
      </c>
      <c r="G56" s="13" t="str">
        <f t="shared" si="2"/>
        <v>2 2018</v>
      </c>
      <c r="H56" s="14">
        <v>-1</v>
      </c>
      <c r="I56" s="15">
        <v>1.7892999999999999</v>
      </c>
      <c r="J56" s="16">
        <f t="shared" si="3"/>
        <v>1.7892999999999999E-2</v>
      </c>
      <c r="K56" s="17">
        <v>-25000000</v>
      </c>
      <c r="L56" s="17">
        <v>1242.57</v>
      </c>
      <c r="M56" s="17">
        <v>25000000</v>
      </c>
      <c r="Q56" s="18">
        <f t="shared" si="6"/>
        <v>3.1644808542579353E-2</v>
      </c>
      <c r="R56" s="18">
        <f t="shared" si="5"/>
        <v>5.6622055925237237E-4</v>
      </c>
    </row>
    <row r="57" spans="1:18" ht="12.75" hidden="1" customHeight="1" outlineLevel="2" x14ac:dyDescent="0.25">
      <c r="A57" s="11" t="s">
        <v>23</v>
      </c>
      <c r="B57" s="11" t="s">
        <v>24</v>
      </c>
      <c r="C57" s="12">
        <v>43140</v>
      </c>
      <c r="D57" s="12">
        <v>43143</v>
      </c>
      <c r="E57" s="13">
        <f t="shared" si="0"/>
        <v>2</v>
      </c>
      <c r="F57" s="13">
        <f t="shared" si="1"/>
        <v>2018</v>
      </c>
      <c r="G57" s="13" t="str">
        <f t="shared" si="2"/>
        <v>2 2018</v>
      </c>
      <c r="H57" s="14">
        <v>-3</v>
      </c>
      <c r="I57" s="15">
        <v>1.7887</v>
      </c>
      <c r="J57" s="16">
        <f t="shared" si="3"/>
        <v>1.7887E-2</v>
      </c>
      <c r="K57" s="17">
        <v>-25000000</v>
      </c>
      <c r="L57" s="17">
        <v>3726.46</v>
      </c>
      <c r="M57" s="17">
        <v>75000000</v>
      </c>
      <c r="Q57" s="18">
        <f t="shared" si="6"/>
        <v>9.4934425627738073E-2</v>
      </c>
      <c r="R57" s="18">
        <f t="shared" si="5"/>
        <v>1.6980920712033509E-3</v>
      </c>
    </row>
    <row r="58" spans="1:18" ht="12.75" hidden="1" customHeight="1" outlineLevel="2" x14ac:dyDescent="0.25">
      <c r="A58" s="11" t="s">
        <v>23</v>
      </c>
      <c r="B58" s="11" t="s">
        <v>24</v>
      </c>
      <c r="C58" s="12">
        <v>43143</v>
      </c>
      <c r="D58" s="12">
        <v>43144</v>
      </c>
      <c r="E58" s="13">
        <f t="shared" si="0"/>
        <v>2</v>
      </c>
      <c r="F58" s="13">
        <f t="shared" si="1"/>
        <v>2018</v>
      </c>
      <c r="G58" s="13" t="str">
        <f t="shared" si="2"/>
        <v>2 2018</v>
      </c>
      <c r="H58" s="14">
        <v>-1</v>
      </c>
      <c r="I58" s="15">
        <v>1.7821</v>
      </c>
      <c r="J58" s="16">
        <f t="shared" si="3"/>
        <v>1.7821E-2</v>
      </c>
      <c r="K58" s="17">
        <v>-25000000</v>
      </c>
      <c r="L58" s="17">
        <v>1237.57</v>
      </c>
      <c r="M58" s="17">
        <v>25000000</v>
      </c>
      <c r="Q58" s="18">
        <f t="shared" si="6"/>
        <v>3.1644808542579353E-2</v>
      </c>
      <c r="R58" s="18">
        <f t="shared" si="5"/>
        <v>5.6394213303730665E-4</v>
      </c>
    </row>
    <row r="59" spans="1:18" ht="12.75" hidden="1" customHeight="1" outlineLevel="2" x14ac:dyDescent="0.25">
      <c r="A59" s="11" t="s">
        <v>23</v>
      </c>
      <c r="B59" s="11" t="s">
        <v>24</v>
      </c>
      <c r="C59" s="12">
        <v>43144</v>
      </c>
      <c r="D59" s="12">
        <v>43145</v>
      </c>
      <c r="E59" s="13">
        <f t="shared" si="0"/>
        <v>2</v>
      </c>
      <c r="F59" s="13">
        <f t="shared" si="1"/>
        <v>2018</v>
      </c>
      <c r="G59" s="13" t="str">
        <f t="shared" si="2"/>
        <v>2 2018</v>
      </c>
      <c r="H59" s="14">
        <v>-1</v>
      </c>
      <c r="I59" s="15">
        <v>1.7784</v>
      </c>
      <c r="J59" s="16">
        <f t="shared" si="3"/>
        <v>1.7784000000000001E-2</v>
      </c>
      <c r="K59" s="17">
        <v>-25000000</v>
      </c>
      <c r="L59" s="17">
        <v>1235</v>
      </c>
      <c r="M59" s="17">
        <v>25000000</v>
      </c>
      <c r="Q59" s="18">
        <f t="shared" si="6"/>
        <v>3.1644808542579353E-2</v>
      </c>
      <c r="R59" s="18">
        <f t="shared" si="5"/>
        <v>5.6277127512123124E-4</v>
      </c>
    </row>
    <row r="60" spans="1:18" ht="12.75" hidden="1" customHeight="1" outlineLevel="2" x14ac:dyDescent="0.25">
      <c r="A60" s="11" t="s">
        <v>23</v>
      </c>
      <c r="B60" s="11" t="s">
        <v>24</v>
      </c>
      <c r="C60" s="12">
        <v>43145</v>
      </c>
      <c r="D60" s="12">
        <v>43146</v>
      </c>
      <c r="E60" s="13">
        <f t="shared" si="0"/>
        <v>2</v>
      </c>
      <c r="F60" s="13">
        <f t="shared" si="1"/>
        <v>2018</v>
      </c>
      <c r="G60" s="13" t="str">
        <f t="shared" si="2"/>
        <v>2 2018</v>
      </c>
      <c r="H60" s="14">
        <v>-1</v>
      </c>
      <c r="I60" s="15">
        <v>1.7797000000000001</v>
      </c>
      <c r="J60" s="16">
        <f t="shared" si="3"/>
        <v>1.7797E-2</v>
      </c>
      <c r="K60" s="17">
        <v>-25000000</v>
      </c>
      <c r="L60" s="17">
        <v>1235.9000000000001</v>
      </c>
      <c r="M60" s="17">
        <v>25000000</v>
      </c>
      <c r="Q60" s="18">
        <f t="shared" si="6"/>
        <v>3.1644808542579353E-2</v>
      </c>
      <c r="R60" s="18">
        <f t="shared" si="5"/>
        <v>5.6318265763228475E-4</v>
      </c>
    </row>
    <row r="61" spans="1:18" ht="12.75" hidden="1" customHeight="1" outlineLevel="2" x14ac:dyDescent="0.25">
      <c r="A61" s="11" t="s">
        <v>23</v>
      </c>
      <c r="B61" s="11" t="s">
        <v>24</v>
      </c>
      <c r="C61" s="12">
        <v>43146</v>
      </c>
      <c r="D61" s="12">
        <v>43147</v>
      </c>
      <c r="E61" s="13">
        <f t="shared" si="0"/>
        <v>2</v>
      </c>
      <c r="F61" s="13">
        <f t="shared" si="1"/>
        <v>2018</v>
      </c>
      <c r="G61" s="13" t="str">
        <f t="shared" si="2"/>
        <v>2 2018</v>
      </c>
      <c r="H61" s="14">
        <v>-1</v>
      </c>
      <c r="I61" s="15">
        <v>1.7817000000000001</v>
      </c>
      <c r="J61" s="16">
        <f t="shared" si="3"/>
        <v>1.7817E-2</v>
      </c>
      <c r="K61" s="17">
        <v>-25000000</v>
      </c>
      <c r="L61" s="17">
        <v>1237.29</v>
      </c>
      <c r="M61" s="17">
        <v>25000000</v>
      </c>
      <c r="Q61" s="18">
        <f t="shared" si="6"/>
        <v>3.1644808542579353E-2</v>
      </c>
      <c r="R61" s="18">
        <f t="shared" si="5"/>
        <v>5.6381555380313633E-4</v>
      </c>
    </row>
    <row r="62" spans="1:18" ht="12.75" hidden="1" customHeight="1" outlineLevel="2" x14ac:dyDescent="0.25">
      <c r="A62" s="11" t="s">
        <v>23</v>
      </c>
      <c r="B62" s="11" t="s">
        <v>24</v>
      </c>
      <c r="C62" s="12">
        <v>43147</v>
      </c>
      <c r="D62" s="12">
        <v>43151</v>
      </c>
      <c r="E62" s="13">
        <f t="shared" si="0"/>
        <v>2</v>
      </c>
      <c r="F62" s="13">
        <f t="shared" si="1"/>
        <v>2018</v>
      </c>
      <c r="G62" s="13" t="str">
        <f t="shared" si="2"/>
        <v>2 2018</v>
      </c>
      <c r="H62" s="14">
        <v>-4</v>
      </c>
      <c r="I62" s="15">
        <v>1.7908999999999999</v>
      </c>
      <c r="J62" s="16">
        <f t="shared" si="3"/>
        <v>1.7908999999999998E-2</v>
      </c>
      <c r="K62" s="17">
        <v>-25000000</v>
      </c>
      <c r="L62" s="17">
        <v>4974.72</v>
      </c>
      <c r="M62" s="17">
        <v>100000000</v>
      </c>
      <c r="Q62" s="18">
        <f t="shared" si="6"/>
        <v>0.12657923417031741</v>
      </c>
      <c r="R62" s="18">
        <f t="shared" si="5"/>
        <v>2.2669075047562141E-3</v>
      </c>
    </row>
    <row r="63" spans="1:18" ht="12.75" hidden="1" customHeight="1" outlineLevel="2" x14ac:dyDescent="0.25">
      <c r="A63" s="11" t="s">
        <v>23</v>
      </c>
      <c r="B63" s="11" t="s">
        <v>24</v>
      </c>
      <c r="C63" s="12">
        <v>43151</v>
      </c>
      <c r="D63" s="12">
        <v>43152</v>
      </c>
      <c r="E63" s="13">
        <f t="shared" si="0"/>
        <v>2</v>
      </c>
      <c r="F63" s="13">
        <f t="shared" si="1"/>
        <v>2018</v>
      </c>
      <c r="G63" s="13" t="str">
        <f t="shared" si="2"/>
        <v>2 2018</v>
      </c>
      <c r="H63" s="14">
        <v>-1</v>
      </c>
      <c r="I63" s="15">
        <v>1.794</v>
      </c>
      <c r="J63" s="16">
        <f t="shared" si="3"/>
        <v>1.7940000000000001E-2</v>
      </c>
      <c r="K63" s="17">
        <v>-25000000</v>
      </c>
      <c r="L63" s="17">
        <v>1245.83</v>
      </c>
      <c r="M63" s="17">
        <v>25000000</v>
      </c>
      <c r="Q63" s="18">
        <f t="shared" si="6"/>
        <v>3.1644808542579353E-2</v>
      </c>
      <c r="R63" s="18">
        <f t="shared" si="5"/>
        <v>5.6770786525387363E-4</v>
      </c>
    </row>
    <row r="64" spans="1:18" ht="12.75" hidden="1" customHeight="1" outlineLevel="2" x14ac:dyDescent="0.25">
      <c r="A64" s="11" t="s">
        <v>23</v>
      </c>
      <c r="B64" s="11" t="s">
        <v>24</v>
      </c>
      <c r="C64" s="12">
        <v>43152</v>
      </c>
      <c r="D64" s="12">
        <v>43153</v>
      </c>
      <c r="E64" s="13">
        <f t="shared" si="0"/>
        <v>2</v>
      </c>
      <c r="F64" s="13">
        <f t="shared" si="1"/>
        <v>2018</v>
      </c>
      <c r="G64" s="13" t="str">
        <f t="shared" si="2"/>
        <v>2 2018</v>
      </c>
      <c r="H64" s="14">
        <v>-1</v>
      </c>
      <c r="I64" s="15">
        <v>1.8093999999999999</v>
      </c>
      <c r="J64" s="16">
        <f t="shared" si="3"/>
        <v>1.8093999999999999E-2</v>
      </c>
      <c r="K64" s="17">
        <v>-25000000</v>
      </c>
      <c r="L64" s="17">
        <v>1256.53</v>
      </c>
      <c r="M64" s="17">
        <v>25000000</v>
      </c>
      <c r="Q64" s="18">
        <f t="shared" si="6"/>
        <v>3.1644808542579353E-2</v>
      </c>
      <c r="R64" s="18">
        <f t="shared" si="5"/>
        <v>5.725811657694308E-4</v>
      </c>
    </row>
    <row r="65" spans="1:18" ht="12.75" hidden="1" customHeight="1" outlineLevel="2" x14ac:dyDescent="0.25">
      <c r="A65" s="11" t="s">
        <v>25</v>
      </c>
      <c r="B65" s="11" t="s">
        <v>24</v>
      </c>
      <c r="C65" s="12">
        <v>43153</v>
      </c>
      <c r="D65" s="12">
        <v>43154</v>
      </c>
      <c r="E65" s="13">
        <f t="shared" si="0"/>
        <v>2</v>
      </c>
      <c r="F65" s="13">
        <f t="shared" si="1"/>
        <v>2018</v>
      </c>
      <c r="G65" s="13" t="str">
        <f t="shared" si="2"/>
        <v>2 2018</v>
      </c>
      <c r="H65" s="14">
        <v>-1</v>
      </c>
      <c r="I65" s="15">
        <v>1.54</v>
      </c>
      <c r="J65" s="16">
        <f t="shared" si="3"/>
        <v>1.54E-2</v>
      </c>
      <c r="K65" s="17">
        <v>-250000</v>
      </c>
      <c r="L65" s="17">
        <v>10.69</v>
      </c>
      <c r="M65" s="17">
        <v>250000</v>
      </c>
      <c r="Q65" s="18">
        <f t="shared" si="6"/>
        <v>3.1644808542579354E-4</v>
      </c>
      <c r="R65" s="18">
        <f t="shared" si="5"/>
        <v>4.8733005155572205E-6</v>
      </c>
    </row>
    <row r="66" spans="1:18" ht="12.75" hidden="1" customHeight="1" outlineLevel="2" x14ac:dyDescent="0.25">
      <c r="A66" s="11" t="s">
        <v>23</v>
      </c>
      <c r="B66" s="11" t="s">
        <v>24</v>
      </c>
      <c r="C66" s="12">
        <v>43153</v>
      </c>
      <c r="D66" s="12">
        <v>43154</v>
      </c>
      <c r="E66" s="13">
        <f t="shared" si="0"/>
        <v>2</v>
      </c>
      <c r="F66" s="13">
        <f t="shared" si="1"/>
        <v>2018</v>
      </c>
      <c r="G66" s="13" t="str">
        <f t="shared" si="2"/>
        <v>2 2018</v>
      </c>
      <c r="H66" s="14">
        <v>-1</v>
      </c>
      <c r="I66" s="15">
        <v>1.8177000000000001</v>
      </c>
      <c r="J66" s="16">
        <f t="shared" si="3"/>
        <v>1.8177000000000002E-2</v>
      </c>
      <c r="K66" s="17">
        <v>-1860000</v>
      </c>
      <c r="L66" s="17">
        <v>93.91</v>
      </c>
      <c r="M66" s="17">
        <v>1860000</v>
      </c>
      <c r="Q66" s="18">
        <f t="shared" si="6"/>
        <v>2.3543737555679041E-3</v>
      </c>
      <c r="R66" s="18">
        <f t="shared" si="5"/>
        <v>4.2795451754957796E-5</v>
      </c>
    </row>
    <row r="67" spans="1:18" ht="12.75" hidden="1" customHeight="1" outlineLevel="2" x14ac:dyDescent="0.25">
      <c r="A67" s="11" t="s">
        <v>23</v>
      </c>
      <c r="B67" s="11" t="s">
        <v>24</v>
      </c>
      <c r="C67" s="12">
        <v>43153</v>
      </c>
      <c r="D67" s="12">
        <v>43154</v>
      </c>
      <c r="E67" s="13">
        <f t="shared" si="0"/>
        <v>2</v>
      </c>
      <c r="F67" s="13">
        <f t="shared" si="1"/>
        <v>2018</v>
      </c>
      <c r="G67" s="13" t="str">
        <f t="shared" si="2"/>
        <v>2 2018</v>
      </c>
      <c r="H67" s="14">
        <v>-1</v>
      </c>
      <c r="I67" s="15">
        <v>1.8177000000000001</v>
      </c>
      <c r="J67" s="16">
        <f t="shared" si="3"/>
        <v>1.8177000000000002E-2</v>
      </c>
      <c r="K67" s="17">
        <v>-25000000</v>
      </c>
      <c r="L67" s="17">
        <v>1262.29</v>
      </c>
      <c r="M67" s="17">
        <v>25000000</v>
      </c>
      <c r="Q67" s="18">
        <f t="shared" si="6"/>
        <v>3.1644808542579353E-2</v>
      </c>
      <c r="R67" s="18">
        <f t="shared" si="5"/>
        <v>5.7520768487846492E-4</v>
      </c>
    </row>
    <row r="68" spans="1:18" ht="12.75" hidden="1" customHeight="1" outlineLevel="2" x14ac:dyDescent="0.25">
      <c r="A68" s="11" t="s">
        <v>25</v>
      </c>
      <c r="B68" s="11" t="s">
        <v>24</v>
      </c>
      <c r="C68" s="12">
        <v>43154</v>
      </c>
      <c r="D68" s="12">
        <v>43157</v>
      </c>
      <c r="E68" s="13">
        <f t="shared" si="0"/>
        <v>2</v>
      </c>
      <c r="F68" s="13">
        <f t="shared" si="1"/>
        <v>2018</v>
      </c>
      <c r="G68" s="13" t="str">
        <f t="shared" si="2"/>
        <v>2 2018</v>
      </c>
      <c r="H68" s="14">
        <v>-3</v>
      </c>
      <c r="I68" s="15">
        <v>1.53</v>
      </c>
      <c r="J68" s="16">
        <f t="shared" si="3"/>
        <v>1.5300000000000001E-2</v>
      </c>
      <c r="K68" s="17">
        <v>-217000</v>
      </c>
      <c r="L68" s="17">
        <v>27.67</v>
      </c>
      <c r="M68" s="17">
        <v>651000</v>
      </c>
      <c r="Q68" s="18">
        <f t="shared" si="6"/>
        <v>8.2403081444876647E-4</v>
      </c>
      <c r="R68" s="18">
        <f t="shared" si="5"/>
        <v>1.2607671461066127E-5</v>
      </c>
    </row>
    <row r="69" spans="1:18" ht="12.75" hidden="1" customHeight="1" outlineLevel="2" x14ac:dyDescent="0.25">
      <c r="A69" s="11" t="s">
        <v>23</v>
      </c>
      <c r="B69" s="11" t="s">
        <v>24</v>
      </c>
      <c r="C69" s="12">
        <v>43154</v>
      </c>
      <c r="D69" s="12">
        <v>43157</v>
      </c>
      <c r="E69" s="13">
        <f t="shared" si="0"/>
        <v>2</v>
      </c>
      <c r="F69" s="13">
        <f t="shared" si="1"/>
        <v>2018</v>
      </c>
      <c r="G69" s="13" t="str">
        <f t="shared" si="2"/>
        <v>2 2018</v>
      </c>
      <c r="H69" s="14">
        <v>-3</v>
      </c>
      <c r="I69" s="15">
        <v>1.8223</v>
      </c>
      <c r="J69" s="16">
        <f t="shared" si="3"/>
        <v>1.8223E-2</v>
      </c>
      <c r="K69" s="17">
        <v>-1568000</v>
      </c>
      <c r="L69" s="17">
        <v>238.11</v>
      </c>
      <c r="M69" s="17">
        <v>4704000</v>
      </c>
      <c r="Q69" s="18">
        <f t="shared" si="6"/>
        <v>5.9542871753717318E-3</v>
      </c>
      <c r="R69" s="18">
        <f t="shared" si="5"/>
        <v>1.0850497519679906E-4</v>
      </c>
    </row>
    <row r="70" spans="1:18" ht="12.75" hidden="1" customHeight="1" outlineLevel="2" x14ac:dyDescent="0.25">
      <c r="A70" s="11" t="s">
        <v>23</v>
      </c>
      <c r="B70" s="11" t="s">
        <v>24</v>
      </c>
      <c r="C70" s="12">
        <v>43154</v>
      </c>
      <c r="D70" s="12">
        <v>43157</v>
      </c>
      <c r="E70" s="13">
        <f t="shared" si="0"/>
        <v>2</v>
      </c>
      <c r="F70" s="13">
        <f t="shared" si="1"/>
        <v>2018</v>
      </c>
      <c r="G70" s="13" t="str">
        <f t="shared" si="2"/>
        <v>2 2018</v>
      </c>
      <c r="H70" s="14">
        <v>-3</v>
      </c>
      <c r="I70" s="15">
        <v>1.8223</v>
      </c>
      <c r="J70" s="16">
        <f t="shared" si="3"/>
        <v>1.8223E-2</v>
      </c>
      <c r="K70" s="17">
        <v>-25000000</v>
      </c>
      <c r="L70" s="17">
        <v>3796.46</v>
      </c>
      <c r="M70" s="17">
        <v>75000000</v>
      </c>
      <c r="Q70" s="18">
        <f t="shared" si="6"/>
        <v>9.4934425627738073E-2</v>
      </c>
      <c r="R70" s="18">
        <f t="shared" si="5"/>
        <v>1.7299900382142708E-3</v>
      </c>
    </row>
    <row r="71" spans="1:18" ht="12.75" hidden="1" customHeight="1" outlineLevel="2" x14ac:dyDescent="0.25">
      <c r="A71" s="11" t="s">
        <v>25</v>
      </c>
      <c r="B71" s="11" t="s">
        <v>24</v>
      </c>
      <c r="C71" s="12">
        <v>43157</v>
      </c>
      <c r="D71" s="12">
        <v>43158</v>
      </c>
      <c r="E71" s="13">
        <f t="shared" ref="E71:E134" si="7">MONTH(D71)</f>
        <v>2</v>
      </c>
      <c r="F71" s="13">
        <f t="shared" si="1"/>
        <v>2018</v>
      </c>
      <c r="G71" s="13" t="str">
        <f t="shared" ref="G71:G134" si="8">E71&amp;" "&amp;F71</f>
        <v>2 2018</v>
      </c>
      <c r="H71" s="14">
        <v>-1</v>
      </c>
      <c r="I71" s="15">
        <v>1.55</v>
      </c>
      <c r="J71" s="16">
        <f t="shared" ref="J71:J134" si="9">+I71/100</f>
        <v>1.55E-2</v>
      </c>
      <c r="K71" s="17">
        <v>-866000</v>
      </c>
      <c r="L71" s="17">
        <v>37.29</v>
      </c>
      <c r="M71" s="17">
        <v>866000</v>
      </c>
      <c r="Q71" s="18">
        <f t="shared" si="6"/>
        <v>1.0961761679149488E-3</v>
      </c>
      <c r="R71" s="18">
        <f t="shared" ref="R71:R134" si="10">+Q71*J71</f>
        <v>1.6990730602681708E-5</v>
      </c>
    </row>
    <row r="72" spans="1:18" ht="12.75" hidden="1" customHeight="1" outlineLevel="2" x14ac:dyDescent="0.25">
      <c r="A72" s="11" t="s">
        <v>23</v>
      </c>
      <c r="B72" s="11" t="s">
        <v>24</v>
      </c>
      <c r="C72" s="12">
        <v>43157</v>
      </c>
      <c r="D72" s="12">
        <v>43158</v>
      </c>
      <c r="E72" s="13">
        <f t="shared" si="7"/>
        <v>2</v>
      </c>
      <c r="F72" s="13">
        <f t="shared" ref="F72:F136" si="11">YEAR(D72)</f>
        <v>2018</v>
      </c>
      <c r="G72" s="13" t="str">
        <f t="shared" si="8"/>
        <v>2 2018</v>
      </c>
      <c r="H72" s="14">
        <v>-1</v>
      </c>
      <c r="I72" s="15">
        <v>1.8196000000000001</v>
      </c>
      <c r="J72" s="16">
        <f t="shared" si="9"/>
        <v>1.8196E-2</v>
      </c>
      <c r="K72" s="17">
        <v>-11059000</v>
      </c>
      <c r="L72" s="17">
        <v>558.97</v>
      </c>
      <c r="M72" s="17">
        <v>11059000</v>
      </c>
      <c r="Q72" s="18">
        <f t="shared" si="6"/>
        <v>1.3998397506895403E-2</v>
      </c>
      <c r="R72" s="18">
        <f t="shared" si="10"/>
        <v>2.5471484103546877E-4</v>
      </c>
    </row>
    <row r="73" spans="1:18" ht="12.75" hidden="1" customHeight="1" outlineLevel="2" x14ac:dyDescent="0.25">
      <c r="A73" s="11" t="s">
        <v>23</v>
      </c>
      <c r="B73" s="11" t="s">
        <v>24</v>
      </c>
      <c r="C73" s="12">
        <v>43157</v>
      </c>
      <c r="D73" s="12">
        <v>43158</v>
      </c>
      <c r="E73" s="13">
        <f t="shared" si="7"/>
        <v>2</v>
      </c>
      <c r="F73" s="13">
        <f t="shared" si="11"/>
        <v>2018</v>
      </c>
      <c r="G73" s="13" t="str">
        <f t="shared" si="8"/>
        <v>2 2018</v>
      </c>
      <c r="H73" s="14">
        <v>-1</v>
      </c>
      <c r="I73" s="15">
        <v>1.8196000000000001</v>
      </c>
      <c r="J73" s="16">
        <f t="shared" si="9"/>
        <v>1.8196E-2</v>
      </c>
      <c r="K73" s="17">
        <v>-25000000</v>
      </c>
      <c r="L73" s="17">
        <v>1263.6099999999999</v>
      </c>
      <c r="M73" s="17">
        <v>25000000</v>
      </c>
      <c r="Q73" s="18">
        <f t="shared" si="6"/>
        <v>3.1644808542579353E-2</v>
      </c>
      <c r="R73" s="18">
        <f t="shared" si="10"/>
        <v>5.7580893624077395E-4</v>
      </c>
    </row>
    <row r="74" spans="1:18" ht="12.75" hidden="1" customHeight="1" outlineLevel="2" x14ac:dyDescent="0.25">
      <c r="A74" s="11" t="s">
        <v>25</v>
      </c>
      <c r="B74" s="11" t="s">
        <v>24</v>
      </c>
      <c r="C74" s="12">
        <v>43158</v>
      </c>
      <c r="D74" s="12">
        <v>43159</v>
      </c>
      <c r="E74" s="13">
        <f t="shared" si="7"/>
        <v>2</v>
      </c>
      <c r="F74" s="13">
        <f t="shared" si="11"/>
        <v>2018</v>
      </c>
      <c r="G74" s="13" t="str">
        <f t="shared" si="8"/>
        <v>2 2018</v>
      </c>
      <c r="H74" s="14">
        <v>-1</v>
      </c>
      <c r="I74" s="15">
        <v>1.54</v>
      </c>
      <c r="J74" s="16">
        <f t="shared" si="9"/>
        <v>1.54E-2</v>
      </c>
      <c r="K74" s="17">
        <v>-993000</v>
      </c>
      <c r="L74" s="17">
        <v>42.48</v>
      </c>
      <c r="M74" s="17">
        <v>993000</v>
      </c>
      <c r="Q74" s="18">
        <f t="shared" si="6"/>
        <v>1.2569317953112519E-3</v>
      </c>
      <c r="R74" s="18">
        <f t="shared" si="10"/>
        <v>1.9356749647793279E-5</v>
      </c>
    </row>
    <row r="75" spans="1:18" ht="12.75" hidden="1" customHeight="1" outlineLevel="2" x14ac:dyDescent="0.25">
      <c r="A75" s="11" t="s">
        <v>23</v>
      </c>
      <c r="B75" s="11" t="s">
        <v>24</v>
      </c>
      <c r="C75" s="12">
        <v>43158</v>
      </c>
      <c r="D75" s="12">
        <v>43159</v>
      </c>
      <c r="E75" s="13">
        <f t="shared" si="7"/>
        <v>2</v>
      </c>
      <c r="F75" s="13">
        <f t="shared" si="11"/>
        <v>2018</v>
      </c>
      <c r="G75" s="13" t="str">
        <f t="shared" si="8"/>
        <v>2 2018</v>
      </c>
      <c r="H75" s="14">
        <v>-1</v>
      </c>
      <c r="I75" s="15">
        <v>1.8245</v>
      </c>
      <c r="J75" s="16">
        <f t="shared" si="9"/>
        <v>1.8245000000000001E-2</v>
      </c>
      <c r="K75" s="17">
        <v>-10136000</v>
      </c>
      <c r="L75" s="17">
        <v>513.70000000000005</v>
      </c>
      <c r="M75" s="17">
        <v>10136000</v>
      </c>
      <c r="Q75" s="18">
        <f t="shared" si="6"/>
        <v>1.2830071175503374E-2</v>
      </c>
      <c r="R75" s="18">
        <f t="shared" si="10"/>
        <v>2.3408464859705908E-4</v>
      </c>
    </row>
    <row r="76" spans="1:18" ht="12.75" hidden="1" customHeight="1" outlineLevel="2" x14ac:dyDescent="0.25">
      <c r="A76" s="11" t="s">
        <v>23</v>
      </c>
      <c r="B76" s="11" t="s">
        <v>24</v>
      </c>
      <c r="C76" s="12">
        <v>43158</v>
      </c>
      <c r="D76" s="12">
        <v>43159</v>
      </c>
      <c r="E76" s="13">
        <f t="shared" si="7"/>
        <v>2</v>
      </c>
      <c r="F76" s="13">
        <f t="shared" si="11"/>
        <v>2018</v>
      </c>
      <c r="G76" s="13" t="str">
        <f t="shared" si="8"/>
        <v>2 2018</v>
      </c>
      <c r="H76" s="14">
        <v>-1</v>
      </c>
      <c r="I76" s="15">
        <v>1.8245</v>
      </c>
      <c r="J76" s="16">
        <f t="shared" si="9"/>
        <v>1.8245000000000001E-2</v>
      </c>
      <c r="K76" s="17">
        <v>-25000000</v>
      </c>
      <c r="L76" s="17">
        <v>1267.01</v>
      </c>
      <c r="M76" s="17">
        <v>25000000</v>
      </c>
      <c r="Q76" s="18">
        <f t="shared" si="6"/>
        <v>3.1644808542579353E-2</v>
      </c>
      <c r="R76" s="18">
        <f t="shared" si="10"/>
        <v>5.7735953185936032E-4</v>
      </c>
    </row>
    <row r="77" spans="1:18" ht="12.75" customHeight="1" outlineLevel="1" collapsed="1" x14ac:dyDescent="0.25">
      <c r="A77" s="11"/>
      <c r="B77" s="11"/>
      <c r="C77" s="12"/>
      <c r="D77" s="12"/>
      <c r="E77" s="13"/>
      <c r="F77" s="13"/>
      <c r="G77" s="24" t="s">
        <v>27</v>
      </c>
      <c r="H77" s="14"/>
      <c r="I77" s="15"/>
      <c r="J77" s="16">
        <f>+J76</f>
        <v>1.8245000000000001E-2</v>
      </c>
      <c r="K77" s="17"/>
      <c r="L77" s="17"/>
      <c r="M77" s="17">
        <f>SUBTOTAL(9,M40:M76)</f>
        <v>790019000</v>
      </c>
      <c r="N77" s="10">
        <f>DAY(D76)</f>
        <v>28</v>
      </c>
      <c r="O77" s="25">
        <f>+M77/N77</f>
        <v>28214964.285714287</v>
      </c>
      <c r="P77" s="26">
        <f>+SUM(M74:M76)</f>
        <v>36129000</v>
      </c>
      <c r="Q77" s="18">
        <f>SUM(Q40:Q76)</f>
        <v>0.99999999999999978</v>
      </c>
      <c r="R77" s="18">
        <f>SUM(R40:R76)</f>
        <v>1.7889545812189326E-2</v>
      </c>
    </row>
    <row r="78" spans="1:18" ht="12.75" hidden="1" customHeight="1" outlineLevel="2" x14ac:dyDescent="0.25">
      <c r="A78" s="11" t="s">
        <v>25</v>
      </c>
      <c r="B78" s="11" t="s">
        <v>24</v>
      </c>
      <c r="C78" s="12">
        <v>43159</v>
      </c>
      <c r="D78" s="12">
        <v>43160</v>
      </c>
      <c r="E78" s="13">
        <f t="shared" si="7"/>
        <v>3</v>
      </c>
      <c r="F78" s="13">
        <f t="shared" si="11"/>
        <v>2018</v>
      </c>
      <c r="G78" s="13" t="str">
        <f t="shared" si="8"/>
        <v>3 2018</v>
      </c>
      <c r="H78" s="14">
        <v>-1</v>
      </c>
      <c r="I78" s="15">
        <v>1.57</v>
      </c>
      <c r="J78" s="16">
        <f t="shared" si="9"/>
        <v>1.5700000000000002E-2</v>
      </c>
      <c r="K78" s="17">
        <v>-1107000</v>
      </c>
      <c r="L78" s="17">
        <v>48.28</v>
      </c>
      <c r="M78" s="17">
        <v>1107000</v>
      </c>
      <c r="Q78" s="18">
        <f>+M78/$M$147</f>
        <v>1.1685560257694578E-3</v>
      </c>
      <c r="R78" s="18">
        <f t="shared" si="10"/>
        <v>1.834632960458049E-5</v>
      </c>
    </row>
    <row r="79" spans="1:18" ht="12.75" hidden="1" customHeight="1" outlineLevel="2" x14ac:dyDescent="0.25">
      <c r="A79" s="11" t="s">
        <v>23</v>
      </c>
      <c r="B79" s="11" t="s">
        <v>24</v>
      </c>
      <c r="C79" s="12">
        <v>43159</v>
      </c>
      <c r="D79" s="12">
        <v>43160</v>
      </c>
      <c r="E79" s="13">
        <f t="shared" si="7"/>
        <v>3</v>
      </c>
      <c r="F79" s="13">
        <f t="shared" si="11"/>
        <v>2018</v>
      </c>
      <c r="G79" s="13" t="str">
        <f t="shared" si="8"/>
        <v>3 2018</v>
      </c>
      <c r="H79" s="14">
        <v>-1</v>
      </c>
      <c r="I79" s="15">
        <v>1.8314999999999999</v>
      </c>
      <c r="J79" s="16">
        <f t="shared" si="9"/>
        <v>1.8314999999999998E-2</v>
      </c>
      <c r="K79" s="17">
        <v>-25000000</v>
      </c>
      <c r="L79" s="17">
        <v>1271.8800000000001</v>
      </c>
      <c r="M79" s="17">
        <v>25000000</v>
      </c>
      <c r="Q79" s="18">
        <f t="shared" ref="Q79:Q142" si="12">+M79/$M$147</f>
        <v>2.6390154150168422E-2</v>
      </c>
      <c r="R79" s="18">
        <f t="shared" si="10"/>
        <v>4.8333567326033457E-4</v>
      </c>
    </row>
    <row r="80" spans="1:18" ht="12.75" hidden="1" customHeight="1" outlineLevel="2" x14ac:dyDescent="0.25">
      <c r="A80" s="11" t="s">
        <v>23</v>
      </c>
      <c r="B80" s="11" t="s">
        <v>24</v>
      </c>
      <c r="C80" s="12">
        <v>43159</v>
      </c>
      <c r="D80" s="12">
        <v>43160</v>
      </c>
      <c r="E80" s="13">
        <f t="shared" si="7"/>
        <v>3</v>
      </c>
      <c r="F80" s="13">
        <f t="shared" si="11"/>
        <v>2018</v>
      </c>
      <c r="G80" s="13" t="str">
        <f t="shared" si="8"/>
        <v>3 2018</v>
      </c>
      <c r="H80" s="14">
        <v>-1</v>
      </c>
      <c r="I80" s="15">
        <v>1.8314999999999999</v>
      </c>
      <c r="J80" s="16">
        <f t="shared" si="9"/>
        <v>1.8314999999999998E-2</v>
      </c>
      <c r="K80" s="17">
        <v>-10763000</v>
      </c>
      <c r="L80" s="17">
        <v>547.57000000000005</v>
      </c>
      <c r="M80" s="17">
        <v>10763000</v>
      </c>
      <c r="Q80" s="18">
        <f t="shared" si="12"/>
        <v>1.1361489164730509E-2</v>
      </c>
      <c r="R80" s="18">
        <f t="shared" si="10"/>
        <v>2.0808567405203925E-4</v>
      </c>
    </row>
    <row r="81" spans="1:18" ht="12.75" hidden="1" customHeight="1" outlineLevel="2" x14ac:dyDescent="0.25">
      <c r="A81" s="11" t="s">
        <v>28</v>
      </c>
      <c r="B81" s="11" t="s">
        <v>24</v>
      </c>
      <c r="C81" s="12">
        <v>43160</v>
      </c>
      <c r="D81" s="12">
        <v>43161</v>
      </c>
      <c r="E81" s="13">
        <f t="shared" si="7"/>
        <v>3</v>
      </c>
      <c r="F81" s="13">
        <f t="shared" si="11"/>
        <v>2018</v>
      </c>
      <c r="G81" s="13" t="str">
        <f t="shared" si="8"/>
        <v>3 2018</v>
      </c>
      <c r="H81" s="14">
        <v>-1</v>
      </c>
      <c r="I81" s="15">
        <v>1.59</v>
      </c>
      <c r="J81" s="16">
        <f t="shared" si="9"/>
        <v>1.5900000000000001E-2</v>
      </c>
      <c r="K81" s="17">
        <v>-3235000</v>
      </c>
      <c r="L81" s="17">
        <v>142.88</v>
      </c>
      <c r="M81" s="17">
        <v>3235000</v>
      </c>
      <c r="Q81" s="18">
        <f t="shared" si="12"/>
        <v>3.414885947031794E-3</v>
      </c>
      <c r="R81" s="18">
        <f t="shared" si="10"/>
        <v>5.4296686557805531E-5</v>
      </c>
    </row>
    <row r="82" spans="1:18" ht="12.75" hidden="1" customHeight="1" outlineLevel="2" x14ac:dyDescent="0.25">
      <c r="A82" s="11" t="s">
        <v>25</v>
      </c>
      <c r="B82" s="11" t="s">
        <v>24</v>
      </c>
      <c r="C82" s="12">
        <v>43160</v>
      </c>
      <c r="D82" s="12">
        <v>43161</v>
      </c>
      <c r="E82" s="13">
        <f t="shared" si="7"/>
        <v>3</v>
      </c>
      <c r="F82" s="13">
        <f t="shared" si="11"/>
        <v>2018</v>
      </c>
      <c r="G82" s="13" t="str">
        <f t="shared" si="8"/>
        <v>3 2018</v>
      </c>
      <c r="H82" s="14">
        <v>-1</v>
      </c>
      <c r="I82" s="15">
        <v>1.59</v>
      </c>
      <c r="J82" s="16">
        <f t="shared" si="9"/>
        <v>1.5900000000000001E-2</v>
      </c>
      <c r="K82" s="17">
        <v>-1618000</v>
      </c>
      <c r="L82" s="17">
        <v>71.459999999999994</v>
      </c>
      <c r="M82" s="17">
        <v>1618000</v>
      </c>
      <c r="Q82" s="18">
        <f t="shared" si="12"/>
        <v>1.7079707765989003E-3</v>
      </c>
      <c r="R82" s="18">
        <f t="shared" si="10"/>
        <v>2.7156735347922516E-5</v>
      </c>
    </row>
    <row r="83" spans="1:18" ht="12.75" hidden="1" customHeight="1" outlineLevel="2" x14ac:dyDescent="0.25">
      <c r="A83" s="11" t="s">
        <v>23</v>
      </c>
      <c r="B83" s="11" t="s">
        <v>24</v>
      </c>
      <c r="C83" s="12">
        <v>43160</v>
      </c>
      <c r="D83" s="12">
        <v>43161</v>
      </c>
      <c r="E83" s="13">
        <f t="shared" si="7"/>
        <v>3</v>
      </c>
      <c r="F83" s="13">
        <f t="shared" si="11"/>
        <v>2018</v>
      </c>
      <c r="G83" s="13" t="str">
        <f t="shared" si="8"/>
        <v>3 2018</v>
      </c>
      <c r="H83" s="14">
        <v>-1</v>
      </c>
      <c r="I83" s="15">
        <v>1.8544</v>
      </c>
      <c r="J83" s="16">
        <f t="shared" si="9"/>
        <v>1.8544000000000001E-2</v>
      </c>
      <c r="K83" s="17">
        <v>-6076000</v>
      </c>
      <c r="L83" s="17">
        <v>312.98</v>
      </c>
      <c r="M83" s="17">
        <v>6076000</v>
      </c>
      <c r="Q83" s="18">
        <f t="shared" si="12"/>
        <v>6.4138630646569331E-3</v>
      </c>
      <c r="R83" s="18">
        <f t="shared" si="10"/>
        <v>1.1893867667099818E-4</v>
      </c>
    </row>
    <row r="84" spans="1:18" ht="12.75" hidden="1" customHeight="1" outlineLevel="2" x14ac:dyDescent="0.25">
      <c r="A84" s="11" t="s">
        <v>23</v>
      </c>
      <c r="B84" s="11" t="s">
        <v>24</v>
      </c>
      <c r="C84" s="12">
        <v>43160</v>
      </c>
      <c r="D84" s="12">
        <v>43161</v>
      </c>
      <c r="E84" s="13">
        <f t="shared" si="7"/>
        <v>3</v>
      </c>
      <c r="F84" s="13">
        <f t="shared" si="11"/>
        <v>2018</v>
      </c>
      <c r="G84" s="13" t="str">
        <f t="shared" si="8"/>
        <v>3 2018</v>
      </c>
      <c r="H84" s="14">
        <v>-1</v>
      </c>
      <c r="I84" s="15">
        <v>1.8544</v>
      </c>
      <c r="J84" s="16">
        <f t="shared" si="9"/>
        <v>1.8544000000000001E-2</v>
      </c>
      <c r="K84" s="17">
        <v>-25000000</v>
      </c>
      <c r="L84" s="17">
        <v>1287.78</v>
      </c>
      <c r="M84" s="17">
        <v>25000000</v>
      </c>
      <c r="Q84" s="18">
        <f t="shared" si="12"/>
        <v>2.6390154150168422E-2</v>
      </c>
      <c r="R84" s="18">
        <f t="shared" si="10"/>
        <v>4.8937901856072324E-4</v>
      </c>
    </row>
    <row r="85" spans="1:18" ht="12.75" hidden="1" customHeight="1" outlineLevel="2" x14ac:dyDescent="0.25">
      <c r="A85" s="11" t="s">
        <v>28</v>
      </c>
      <c r="B85" s="11" t="s">
        <v>24</v>
      </c>
      <c r="C85" s="12">
        <v>43161</v>
      </c>
      <c r="D85" s="12">
        <v>43164</v>
      </c>
      <c r="E85" s="13">
        <f t="shared" si="7"/>
        <v>3</v>
      </c>
      <c r="F85" s="13">
        <f t="shared" si="11"/>
        <v>2018</v>
      </c>
      <c r="G85" s="13" t="str">
        <f t="shared" si="8"/>
        <v>3 2018</v>
      </c>
      <c r="H85" s="14">
        <v>-3</v>
      </c>
      <c r="I85" s="15">
        <v>1.6</v>
      </c>
      <c r="J85" s="16">
        <f t="shared" si="9"/>
        <v>1.6E-2</v>
      </c>
      <c r="K85" s="17">
        <v>-2932000</v>
      </c>
      <c r="L85" s="17">
        <v>390.93</v>
      </c>
      <c r="M85" s="17">
        <v>8796000</v>
      </c>
      <c r="Q85" s="18">
        <f t="shared" si="12"/>
        <v>9.2851118361952575E-3</v>
      </c>
      <c r="R85" s="18">
        <f t="shared" si="10"/>
        <v>1.4856178937912412E-4</v>
      </c>
    </row>
    <row r="86" spans="1:18" ht="12.75" hidden="1" customHeight="1" outlineLevel="2" x14ac:dyDescent="0.25">
      <c r="A86" s="11" t="s">
        <v>25</v>
      </c>
      <c r="B86" s="11" t="s">
        <v>24</v>
      </c>
      <c r="C86" s="12">
        <v>43161</v>
      </c>
      <c r="D86" s="12">
        <v>43164</v>
      </c>
      <c r="E86" s="13">
        <f t="shared" si="7"/>
        <v>3</v>
      </c>
      <c r="F86" s="13">
        <f t="shared" si="11"/>
        <v>2018</v>
      </c>
      <c r="G86" s="13" t="str">
        <f t="shared" si="8"/>
        <v>3 2018</v>
      </c>
      <c r="H86" s="14">
        <v>-3</v>
      </c>
      <c r="I86" s="15">
        <v>1.6</v>
      </c>
      <c r="J86" s="16">
        <f t="shared" si="9"/>
        <v>1.6E-2</v>
      </c>
      <c r="K86" s="17">
        <v>-1442000</v>
      </c>
      <c r="L86" s="17">
        <v>192.27</v>
      </c>
      <c r="M86" s="17">
        <v>4326000</v>
      </c>
      <c r="Q86" s="18">
        <f t="shared" si="12"/>
        <v>4.5665522741451438E-3</v>
      </c>
      <c r="R86" s="18">
        <f t="shared" si="10"/>
        <v>7.3064836386322306E-5</v>
      </c>
    </row>
    <row r="87" spans="1:18" ht="12.75" hidden="1" customHeight="1" outlineLevel="2" x14ac:dyDescent="0.25">
      <c r="A87" s="11" t="s">
        <v>23</v>
      </c>
      <c r="B87" s="11" t="s">
        <v>24</v>
      </c>
      <c r="C87" s="12">
        <v>43161</v>
      </c>
      <c r="D87" s="12">
        <v>43164</v>
      </c>
      <c r="E87" s="13">
        <f t="shared" si="7"/>
        <v>3</v>
      </c>
      <c r="F87" s="13">
        <f t="shared" si="11"/>
        <v>2018</v>
      </c>
      <c r="G87" s="13" t="str">
        <f t="shared" si="8"/>
        <v>3 2018</v>
      </c>
      <c r="H87" s="14">
        <v>-3</v>
      </c>
      <c r="I87" s="15">
        <v>1.8724000000000001</v>
      </c>
      <c r="J87" s="16">
        <f t="shared" si="9"/>
        <v>1.8724000000000001E-2</v>
      </c>
      <c r="K87" s="17">
        <v>-6145000</v>
      </c>
      <c r="L87" s="17">
        <v>958.82</v>
      </c>
      <c r="M87" s="17">
        <v>18435000</v>
      </c>
      <c r="Q87" s="18">
        <f t="shared" si="12"/>
        <v>1.9460099670334196E-2</v>
      </c>
      <c r="R87" s="18">
        <f t="shared" si="10"/>
        <v>3.6437090622733751E-4</v>
      </c>
    </row>
    <row r="88" spans="1:18" ht="12.75" hidden="1" customHeight="1" outlineLevel="2" x14ac:dyDescent="0.25">
      <c r="A88" s="11" t="s">
        <v>23</v>
      </c>
      <c r="B88" s="11" t="s">
        <v>24</v>
      </c>
      <c r="C88" s="12">
        <v>43161</v>
      </c>
      <c r="D88" s="12">
        <v>43164</v>
      </c>
      <c r="E88" s="13">
        <f t="shared" si="7"/>
        <v>3</v>
      </c>
      <c r="F88" s="13">
        <f t="shared" si="11"/>
        <v>2018</v>
      </c>
      <c r="G88" s="13" t="str">
        <f t="shared" si="8"/>
        <v>3 2018</v>
      </c>
      <c r="H88" s="14">
        <v>-3</v>
      </c>
      <c r="I88" s="15">
        <v>1.8724000000000001</v>
      </c>
      <c r="J88" s="16">
        <f t="shared" si="9"/>
        <v>1.8724000000000001E-2</v>
      </c>
      <c r="K88" s="17">
        <v>-25000000</v>
      </c>
      <c r="L88" s="17">
        <v>3900.83</v>
      </c>
      <c r="M88" s="17">
        <v>75000000</v>
      </c>
      <c r="Q88" s="18">
        <f t="shared" si="12"/>
        <v>7.9170462450505269E-2</v>
      </c>
      <c r="R88" s="18">
        <f t="shared" si="10"/>
        <v>1.4823877389232608E-3</v>
      </c>
    </row>
    <row r="89" spans="1:18" ht="12.75" hidden="1" customHeight="1" outlineLevel="2" x14ac:dyDescent="0.25">
      <c r="A89" s="11" t="s">
        <v>28</v>
      </c>
      <c r="B89" s="11" t="s">
        <v>24</v>
      </c>
      <c r="C89" s="12">
        <v>43164</v>
      </c>
      <c r="D89" s="12">
        <v>43165</v>
      </c>
      <c r="E89" s="13">
        <f t="shared" si="7"/>
        <v>3</v>
      </c>
      <c r="F89" s="13">
        <f t="shared" si="11"/>
        <v>2018</v>
      </c>
      <c r="G89" s="13" t="str">
        <f t="shared" si="8"/>
        <v>3 2018</v>
      </c>
      <c r="H89" s="14">
        <v>-1</v>
      </c>
      <c r="I89" s="15">
        <v>1.63</v>
      </c>
      <c r="J89" s="16">
        <f t="shared" si="9"/>
        <v>1.6299999999999999E-2</v>
      </c>
      <c r="K89" s="17">
        <v>-3103000</v>
      </c>
      <c r="L89" s="17">
        <v>140.5</v>
      </c>
      <c r="M89" s="17">
        <v>3103000</v>
      </c>
      <c r="Q89" s="18">
        <f t="shared" si="12"/>
        <v>3.2755459331189046E-3</v>
      </c>
      <c r="R89" s="18">
        <f t="shared" si="10"/>
        <v>5.339139870983814E-5</v>
      </c>
    </row>
    <row r="90" spans="1:18" ht="12.75" hidden="1" customHeight="1" outlineLevel="2" x14ac:dyDescent="0.25">
      <c r="A90" s="11" t="s">
        <v>25</v>
      </c>
      <c r="B90" s="11" t="s">
        <v>24</v>
      </c>
      <c r="C90" s="12">
        <v>43164</v>
      </c>
      <c r="D90" s="12">
        <v>43165</v>
      </c>
      <c r="E90" s="13">
        <f t="shared" si="7"/>
        <v>3</v>
      </c>
      <c r="F90" s="13">
        <f t="shared" si="11"/>
        <v>2018</v>
      </c>
      <c r="G90" s="13" t="str">
        <f t="shared" si="8"/>
        <v>3 2018</v>
      </c>
      <c r="H90" s="14">
        <v>-1</v>
      </c>
      <c r="I90" s="15">
        <v>1.63</v>
      </c>
      <c r="J90" s="16">
        <f t="shared" si="9"/>
        <v>1.6299999999999999E-2</v>
      </c>
      <c r="K90" s="17">
        <v>-1588000</v>
      </c>
      <c r="L90" s="17">
        <v>71.900000000000006</v>
      </c>
      <c r="M90" s="17">
        <v>1588000</v>
      </c>
      <c r="Q90" s="18">
        <f t="shared" si="12"/>
        <v>1.6763025916186982E-3</v>
      </c>
      <c r="R90" s="18">
        <f t="shared" si="10"/>
        <v>2.7323732243384778E-5</v>
      </c>
    </row>
    <row r="91" spans="1:18" ht="12.75" hidden="1" customHeight="1" outlineLevel="2" x14ac:dyDescent="0.25">
      <c r="A91" s="11" t="s">
        <v>23</v>
      </c>
      <c r="B91" s="11" t="s">
        <v>24</v>
      </c>
      <c r="C91" s="12">
        <v>43164</v>
      </c>
      <c r="D91" s="12">
        <v>43165</v>
      </c>
      <c r="E91" s="13">
        <f t="shared" si="7"/>
        <v>3</v>
      </c>
      <c r="F91" s="13">
        <f t="shared" si="11"/>
        <v>2018</v>
      </c>
      <c r="G91" s="13" t="str">
        <f t="shared" si="8"/>
        <v>3 2018</v>
      </c>
      <c r="H91" s="14">
        <v>-1</v>
      </c>
      <c r="I91" s="15">
        <v>1.8869</v>
      </c>
      <c r="J91" s="16">
        <f t="shared" si="9"/>
        <v>1.8869E-2</v>
      </c>
      <c r="K91" s="17">
        <v>-25000000</v>
      </c>
      <c r="L91" s="17">
        <v>1310.3499999999999</v>
      </c>
      <c r="M91" s="17">
        <v>25000000</v>
      </c>
      <c r="Q91" s="18">
        <f t="shared" si="12"/>
        <v>2.6390154150168422E-2</v>
      </c>
      <c r="R91" s="18">
        <f t="shared" si="10"/>
        <v>4.9795581865952798E-4</v>
      </c>
    </row>
    <row r="92" spans="1:18" ht="12.75" hidden="1" customHeight="1" outlineLevel="2" x14ac:dyDescent="0.25">
      <c r="A92" s="11" t="s">
        <v>23</v>
      </c>
      <c r="B92" s="11" t="s">
        <v>24</v>
      </c>
      <c r="C92" s="12">
        <v>43164</v>
      </c>
      <c r="D92" s="12">
        <v>43165</v>
      </c>
      <c r="E92" s="13">
        <f t="shared" si="7"/>
        <v>3</v>
      </c>
      <c r="F92" s="13">
        <f t="shared" si="11"/>
        <v>2018</v>
      </c>
      <c r="G92" s="13" t="str">
        <f t="shared" si="8"/>
        <v>3 2018</v>
      </c>
      <c r="H92" s="14">
        <v>-1</v>
      </c>
      <c r="I92" s="15">
        <v>1.8869</v>
      </c>
      <c r="J92" s="16">
        <f t="shared" si="9"/>
        <v>1.8869E-2</v>
      </c>
      <c r="K92" s="17">
        <v>-6257000</v>
      </c>
      <c r="L92" s="17">
        <v>327.95</v>
      </c>
      <c r="M92" s="17">
        <v>6257000</v>
      </c>
      <c r="Q92" s="18">
        <f t="shared" si="12"/>
        <v>6.6049277807041524E-3</v>
      </c>
      <c r="R92" s="18">
        <f t="shared" si="10"/>
        <v>1.2462838229410666E-4</v>
      </c>
    </row>
    <row r="93" spans="1:18" ht="12.75" hidden="1" customHeight="1" outlineLevel="2" x14ac:dyDescent="0.25">
      <c r="A93" s="11" t="s">
        <v>28</v>
      </c>
      <c r="B93" s="11" t="s">
        <v>24</v>
      </c>
      <c r="C93" s="12">
        <v>43165</v>
      </c>
      <c r="D93" s="12">
        <v>43166</v>
      </c>
      <c r="E93" s="13">
        <f t="shared" si="7"/>
        <v>3</v>
      </c>
      <c r="F93" s="13">
        <f t="shared" si="11"/>
        <v>2018</v>
      </c>
      <c r="G93" s="13" t="str">
        <f t="shared" si="8"/>
        <v>3 2018</v>
      </c>
      <c r="H93" s="14">
        <v>-1</v>
      </c>
      <c r="I93" s="15">
        <v>1.66</v>
      </c>
      <c r="J93" s="16">
        <f t="shared" si="9"/>
        <v>1.66E-2</v>
      </c>
      <c r="K93" s="17">
        <v>-61000</v>
      </c>
      <c r="L93" s="17">
        <v>2.81</v>
      </c>
      <c r="M93" s="17">
        <v>61000</v>
      </c>
      <c r="Q93" s="18">
        <f t="shared" si="12"/>
        <v>6.4391976126410943E-5</v>
      </c>
      <c r="R93" s="18">
        <f t="shared" si="10"/>
        <v>1.0689068036984217E-6</v>
      </c>
    </row>
    <row r="94" spans="1:18" ht="12.75" hidden="1" customHeight="1" outlineLevel="2" x14ac:dyDescent="0.25">
      <c r="A94" s="11" t="s">
        <v>25</v>
      </c>
      <c r="B94" s="11" t="s">
        <v>24</v>
      </c>
      <c r="C94" s="12">
        <v>43165</v>
      </c>
      <c r="D94" s="12">
        <v>43166</v>
      </c>
      <c r="E94" s="13">
        <f t="shared" si="7"/>
        <v>3</v>
      </c>
      <c r="F94" s="13">
        <f t="shared" si="11"/>
        <v>2018</v>
      </c>
      <c r="G94" s="13" t="str">
        <f t="shared" si="8"/>
        <v>3 2018</v>
      </c>
      <c r="H94" s="14">
        <v>-1</v>
      </c>
      <c r="I94" s="15">
        <v>1.66</v>
      </c>
      <c r="J94" s="16">
        <f t="shared" si="9"/>
        <v>1.66E-2</v>
      </c>
      <c r="K94" s="17">
        <v>-33000</v>
      </c>
      <c r="L94" s="17">
        <v>1.52</v>
      </c>
      <c r="M94" s="17">
        <v>33000</v>
      </c>
      <c r="Q94" s="18">
        <f t="shared" si="12"/>
        <v>3.4835003478222316E-5</v>
      </c>
      <c r="R94" s="18">
        <f t="shared" si="10"/>
        <v>5.7826105773849045E-7</v>
      </c>
    </row>
    <row r="95" spans="1:18" ht="12.75" hidden="1" customHeight="1" outlineLevel="2" x14ac:dyDescent="0.25">
      <c r="A95" s="11" t="s">
        <v>23</v>
      </c>
      <c r="B95" s="11" t="s">
        <v>24</v>
      </c>
      <c r="C95" s="12">
        <v>43165</v>
      </c>
      <c r="D95" s="12">
        <v>43166</v>
      </c>
      <c r="E95" s="13">
        <f t="shared" si="7"/>
        <v>3</v>
      </c>
      <c r="F95" s="13">
        <f t="shared" si="11"/>
        <v>2018</v>
      </c>
      <c r="G95" s="13" t="str">
        <f t="shared" si="8"/>
        <v>3 2018</v>
      </c>
      <c r="H95" s="14">
        <v>-1</v>
      </c>
      <c r="I95" s="15">
        <v>1.9039999999999999</v>
      </c>
      <c r="J95" s="16">
        <f t="shared" si="9"/>
        <v>1.9039999999999998E-2</v>
      </c>
      <c r="K95" s="17">
        <v>-98000</v>
      </c>
      <c r="L95" s="17">
        <v>5.18</v>
      </c>
      <c r="M95" s="17">
        <v>98000</v>
      </c>
      <c r="Q95" s="18">
        <f t="shared" si="12"/>
        <v>1.0344940426866022E-4</v>
      </c>
      <c r="R95" s="18">
        <f t="shared" si="10"/>
        <v>1.9696766572752902E-6</v>
      </c>
    </row>
    <row r="96" spans="1:18" ht="12.75" hidden="1" customHeight="1" outlineLevel="2" x14ac:dyDescent="0.25">
      <c r="A96" s="11" t="s">
        <v>23</v>
      </c>
      <c r="B96" s="11" t="s">
        <v>24</v>
      </c>
      <c r="C96" s="12">
        <v>43165</v>
      </c>
      <c r="D96" s="12">
        <v>43166</v>
      </c>
      <c r="E96" s="13">
        <f t="shared" si="7"/>
        <v>3</v>
      </c>
      <c r="F96" s="13">
        <f t="shared" si="11"/>
        <v>2018</v>
      </c>
      <c r="G96" s="13" t="str">
        <f t="shared" si="8"/>
        <v>3 2018</v>
      </c>
      <c r="H96" s="14">
        <v>-1</v>
      </c>
      <c r="I96" s="15">
        <v>1.9039999999999999</v>
      </c>
      <c r="J96" s="16">
        <f t="shared" si="9"/>
        <v>1.9039999999999998E-2</v>
      </c>
      <c r="K96" s="17">
        <v>-25000000</v>
      </c>
      <c r="L96" s="17">
        <v>1322.22</v>
      </c>
      <c r="M96" s="17">
        <v>25000000</v>
      </c>
      <c r="Q96" s="18">
        <f t="shared" si="12"/>
        <v>2.6390154150168422E-2</v>
      </c>
      <c r="R96" s="18">
        <f t="shared" si="10"/>
        <v>5.0246853501920673E-4</v>
      </c>
    </row>
    <row r="97" spans="1:18" ht="12.75" hidden="1" customHeight="1" outlineLevel="2" x14ac:dyDescent="0.25">
      <c r="A97" s="11" t="s">
        <v>23</v>
      </c>
      <c r="B97" s="11" t="s">
        <v>24</v>
      </c>
      <c r="C97" s="12">
        <v>43166</v>
      </c>
      <c r="D97" s="12">
        <v>43167</v>
      </c>
      <c r="E97" s="13">
        <f t="shared" si="7"/>
        <v>3</v>
      </c>
      <c r="F97" s="13">
        <f t="shared" si="11"/>
        <v>2018</v>
      </c>
      <c r="G97" s="13" t="str">
        <f t="shared" si="8"/>
        <v>3 2018</v>
      </c>
      <c r="H97" s="14">
        <v>-1</v>
      </c>
      <c r="I97" s="15">
        <v>1.9188000000000001</v>
      </c>
      <c r="J97" s="16">
        <f t="shared" si="9"/>
        <v>1.9188E-2</v>
      </c>
      <c r="K97" s="17">
        <v>-25000000</v>
      </c>
      <c r="L97" s="17">
        <v>1332.5</v>
      </c>
      <c r="M97" s="17">
        <v>25000000</v>
      </c>
      <c r="Q97" s="18">
        <f t="shared" si="12"/>
        <v>2.6390154150168422E-2</v>
      </c>
      <c r="R97" s="18">
        <f t="shared" si="10"/>
        <v>5.0637427783343169E-4</v>
      </c>
    </row>
    <row r="98" spans="1:18" ht="12.75" hidden="1" customHeight="1" outlineLevel="2" x14ac:dyDescent="0.25">
      <c r="A98" s="11" t="s">
        <v>23</v>
      </c>
      <c r="B98" s="11" t="s">
        <v>24</v>
      </c>
      <c r="C98" s="12">
        <v>43167</v>
      </c>
      <c r="D98" s="12">
        <v>43168</v>
      </c>
      <c r="E98" s="13">
        <f t="shared" si="7"/>
        <v>3</v>
      </c>
      <c r="F98" s="13">
        <f t="shared" si="11"/>
        <v>2018</v>
      </c>
      <c r="G98" s="13" t="str">
        <f t="shared" si="8"/>
        <v>3 2018</v>
      </c>
      <c r="H98" s="14">
        <v>-1</v>
      </c>
      <c r="I98" s="15">
        <v>1.9394</v>
      </c>
      <c r="J98" s="16">
        <f t="shared" si="9"/>
        <v>1.9394000000000002E-2</v>
      </c>
      <c r="K98" s="17">
        <v>-25000000</v>
      </c>
      <c r="L98" s="17">
        <v>1346.81</v>
      </c>
      <c r="M98" s="17">
        <v>25000000</v>
      </c>
      <c r="Q98" s="18">
        <f t="shared" si="12"/>
        <v>2.6390154150168422E-2</v>
      </c>
      <c r="R98" s="18">
        <f t="shared" si="10"/>
        <v>5.1181064958836641E-4</v>
      </c>
    </row>
    <row r="99" spans="1:18" ht="12.75" hidden="1" customHeight="1" outlineLevel="2" x14ac:dyDescent="0.25">
      <c r="A99" s="11" t="s">
        <v>23</v>
      </c>
      <c r="B99" s="11" t="s">
        <v>24</v>
      </c>
      <c r="C99" s="12">
        <v>43168</v>
      </c>
      <c r="D99" s="12">
        <v>43171</v>
      </c>
      <c r="E99" s="13">
        <f t="shared" si="7"/>
        <v>3</v>
      </c>
      <c r="F99" s="13">
        <f t="shared" si="11"/>
        <v>2018</v>
      </c>
      <c r="G99" s="13" t="str">
        <f t="shared" si="8"/>
        <v>3 2018</v>
      </c>
      <c r="H99" s="14">
        <v>-3</v>
      </c>
      <c r="I99" s="15">
        <v>1.9594</v>
      </c>
      <c r="J99" s="16">
        <f t="shared" si="9"/>
        <v>1.9594E-2</v>
      </c>
      <c r="K99" s="17">
        <v>-25000000</v>
      </c>
      <c r="L99" s="17">
        <v>4082.08</v>
      </c>
      <c r="M99" s="17">
        <v>75000000</v>
      </c>
      <c r="Q99" s="18">
        <f t="shared" si="12"/>
        <v>7.9170462450505269E-2</v>
      </c>
      <c r="R99" s="18">
        <f t="shared" si="10"/>
        <v>1.5512660412552004E-3</v>
      </c>
    </row>
    <row r="100" spans="1:18" ht="12.75" hidden="1" customHeight="1" outlineLevel="2" x14ac:dyDescent="0.25">
      <c r="A100" s="11" t="s">
        <v>23</v>
      </c>
      <c r="B100" s="11" t="s">
        <v>24</v>
      </c>
      <c r="C100" s="12">
        <v>43171</v>
      </c>
      <c r="D100" s="12">
        <v>43172</v>
      </c>
      <c r="E100" s="13">
        <f t="shared" si="7"/>
        <v>3</v>
      </c>
      <c r="F100" s="13">
        <f t="shared" si="11"/>
        <v>2018</v>
      </c>
      <c r="G100" s="13" t="str">
        <f t="shared" si="8"/>
        <v>3 2018</v>
      </c>
      <c r="H100" s="14">
        <v>-1</v>
      </c>
      <c r="I100" s="15">
        <v>1.9802</v>
      </c>
      <c r="J100" s="16">
        <f t="shared" si="9"/>
        <v>1.9802E-2</v>
      </c>
      <c r="K100" s="17">
        <v>-25000000</v>
      </c>
      <c r="L100" s="17">
        <v>1375.14</v>
      </c>
      <c r="M100" s="17">
        <v>25000000</v>
      </c>
      <c r="Q100" s="18">
        <f t="shared" si="12"/>
        <v>2.6390154150168422E-2</v>
      </c>
      <c r="R100" s="18">
        <f t="shared" si="10"/>
        <v>5.2257783248163504E-4</v>
      </c>
    </row>
    <row r="101" spans="1:18" ht="12.75" hidden="1" customHeight="1" outlineLevel="2" x14ac:dyDescent="0.25">
      <c r="A101" s="11" t="s">
        <v>23</v>
      </c>
      <c r="B101" s="11" t="s">
        <v>24</v>
      </c>
      <c r="C101" s="12">
        <v>43172</v>
      </c>
      <c r="D101" s="12">
        <v>43173</v>
      </c>
      <c r="E101" s="13">
        <f t="shared" si="7"/>
        <v>3</v>
      </c>
      <c r="F101" s="13">
        <f t="shared" si="11"/>
        <v>2018</v>
      </c>
      <c r="G101" s="13" t="str">
        <f t="shared" si="8"/>
        <v>3 2018</v>
      </c>
      <c r="H101" s="14">
        <v>-1</v>
      </c>
      <c r="I101" s="15">
        <v>2.0095000000000001</v>
      </c>
      <c r="J101" s="16">
        <f t="shared" si="9"/>
        <v>2.0095000000000002E-2</v>
      </c>
      <c r="K101" s="17">
        <v>-25000000</v>
      </c>
      <c r="L101" s="17">
        <v>1395.49</v>
      </c>
      <c r="M101" s="17">
        <v>25000000</v>
      </c>
      <c r="Q101" s="18">
        <f t="shared" si="12"/>
        <v>2.6390154150168422E-2</v>
      </c>
      <c r="R101" s="18">
        <f t="shared" si="10"/>
        <v>5.3031014764763444E-4</v>
      </c>
    </row>
    <row r="102" spans="1:18" ht="12.75" hidden="1" customHeight="1" outlineLevel="2" x14ac:dyDescent="0.25">
      <c r="A102" s="11" t="s">
        <v>23</v>
      </c>
      <c r="B102" s="11" t="s">
        <v>24</v>
      </c>
      <c r="C102" s="12">
        <v>43173</v>
      </c>
      <c r="D102" s="12">
        <v>43174</v>
      </c>
      <c r="E102" s="13">
        <f t="shared" si="7"/>
        <v>3</v>
      </c>
      <c r="F102" s="13">
        <f t="shared" si="11"/>
        <v>2018</v>
      </c>
      <c r="G102" s="13" t="str">
        <f t="shared" si="8"/>
        <v>3 2018</v>
      </c>
      <c r="H102" s="14">
        <v>-1</v>
      </c>
      <c r="I102" s="15">
        <v>2.0196000000000001</v>
      </c>
      <c r="J102" s="16">
        <f t="shared" si="9"/>
        <v>2.0196000000000002E-2</v>
      </c>
      <c r="K102" s="17">
        <v>-25000000</v>
      </c>
      <c r="L102" s="17">
        <v>1402.5</v>
      </c>
      <c r="M102" s="17">
        <v>25000000</v>
      </c>
      <c r="Q102" s="18">
        <f t="shared" si="12"/>
        <v>2.6390154150168422E-2</v>
      </c>
      <c r="R102" s="18">
        <f t="shared" si="10"/>
        <v>5.3297555321680146E-4</v>
      </c>
    </row>
    <row r="103" spans="1:18" ht="12.75" hidden="1" customHeight="1" outlineLevel="2" x14ac:dyDescent="0.25">
      <c r="A103" s="11" t="s">
        <v>23</v>
      </c>
      <c r="B103" s="11" t="s">
        <v>24</v>
      </c>
      <c r="C103" s="12">
        <v>43174</v>
      </c>
      <c r="D103" s="12">
        <v>43175</v>
      </c>
      <c r="E103" s="13">
        <f t="shared" si="7"/>
        <v>3</v>
      </c>
      <c r="F103" s="13">
        <f t="shared" si="11"/>
        <v>2018</v>
      </c>
      <c r="G103" s="13" t="str">
        <f t="shared" si="8"/>
        <v>3 2018</v>
      </c>
      <c r="H103" s="14">
        <v>-1</v>
      </c>
      <c r="I103" s="15">
        <v>2.0306999999999999</v>
      </c>
      <c r="J103" s="16">
        <f t="shared" si="9"/>
        <v>2.0306999999999999E-2</v>
      </c>
      <c r="K103" s="17">
        <v>-25000000</v>
      </c>
      <c r="L103" s="17">
        <v>1410.21</v>
      </c>
      <c r="M103" s="17">
        <v>25000000</v>
      </c>
      <c r="Q103" s="18">
        <f t="shared" si="12"/>
        <v>2.6390154150168422E-2</v>
      </c>
      <c r="R103" s="18">
        <f t="shared" si="10"/>
        <v>5.359048603274701E-4</v>
      </c>
    </row>
    <row r="104" spans="1:18" ht="12.75" hidden="1" customHeight="1" outlineLevel="2" x14ac:dyDescent="0.25">
      <c r="A104" s="11" t="s">
        <v>28</v>
      </c>
      <c r="B104" s="11" t="s">
        <v>24</v>
      </c>
      <c r="C104" s="12">
        <v>43175</v>
      </c>
      <c r="D104" s="12">
        <v>43178</v>
      </c>
      <c r="E104" s="13">
        <f t="shared" si="7"/>
        <v>3</v>
      </c>
      <c r="F104" s="13">
        <f t="shared" si="11"/>
        <v>2018</v>
      </c>
      <c r="G104" s="13" t="str">
        <f t="shared" si="8"/>
        <v>3 2018</v>
      </c>
      <c r="H104" s="14">
        <v>-3</v>
      </c>
      <c r="I104" s="15">
        <v>1.77</v>
      </c>
      <c r="J104" s="16">
        <f t="shared" si="9"/>
        <v>1.77E-2</v>
      </c>
      <c r="K104" s="17">
        <v>-270000</v>
      </c>
      <c r="L104" s="17">
        <v>39.83</v>
      </c>
      <c r="M104" s="17">
        <v>810000</v>
      </c>
      <c r="Q104" s="18">
        <f t="shared" si="12"/>
        <v>8.5504099446545687E-4</v>
      </c>
      <c r="R104" s="18">
        <f t="shared" si="10"/>
        <v>1.5134225602038588E-5</v>
      </c>
    </row>
    <row r="105" spans="1:18" ht="12.75" hidden="1" customHeight="1" outlineLevel="2" x14ac:dyDescent="0.25">
      <c r="A105" s="11" t="s">
        <v>25</v>
      </c>
      <c r="B105" s="11" t="s">
        <v>24</v>
      </c>
      <c r="C105" s="12">
        <v>43175</v>
      </c>
      <c r="D105" s="12">
        <v>43178</v>
      </c>
      <c r="E105" s="13">
        <f t="shared" si="7"/>
        <v>3</v>
      </c>
      <c r="F105" s="13">
        <f t="shared" si="11"/>
        <v>2018</v>
      </c>
      <c r="G105" s="13" t="str">
        <f t="shared" si="8"/>
        <v>3 2018</v>
      </c>
      <c r="H105" s="14">
        <v>-3</v>
      </c>
      <c r="I105" s="15">
        <v>1.77</v>
      </c>
      <c r="J105" s="16">
        <f t="shared" si="9"/>
        <v>1.77E-2</v>
      </c>
      <c r="K105" s="17">
        <v>-101000</v>
      </c>
      <c r="L105" s="17">
        <v>14.9</v>
      </c>
      <c r="M105" s="17">
        <v>303000</v>
      </c>
      <c r="Q105" s="18">
        <f t="shared" si="12"/>
        <v>3.1984866830004125E-4</v>
      </c>
      <c r="R105" s="18">
        <f t="shared" si="10"/>
        <v>5.6613214289107304E-6</v>
      </c>
    </row>
    <row r="106" spans="1:18" ht="12.75" hidden="1" customHeight="1" outlineLevel="2" x14ac:dyDescent="0.25">
      <c r="A106" s="11" t="s">
        <v>29</v>
      </c>
      <c r="B106" s="11" t="s">
        <v>24</v>
      </c>
      <c r="C106" s="12">
        <v>43175</v>
      </c>
      <c r="D106" s="12">
        <v>43178</v>
      </c>
      <c r="E106" s="13">
        <f t="shared" si="7"/>
        <v>3</v>
      </c>
      <c r="F106" s="13">
        <f t="shared" si="11"/>
        <v>2018</v>
      </c>
      <c r="G106" s="13" t="str">
        <f t="shared" si="8"/>
        <v>3 2018</v>
      </c>
      <c r="H106" s="14">
        <v>-3</v>
      </c>
      <c r="I106" s="15">
        <v>1.77</v>
      </c>
      <c r="J106" s="16">
        <f t="shared" si="9"/>
        <v>1.77E-2</v>
      </c>
      <c r="K106" s="17">
        <v>-35000</v>
      </c>
      <c r="L106" s="17">
        <v>5.16</v>
      </c>
      <c r="M106" s="17">
        <v>105000</v>
      </c>
      <c r="Q106" s="18">
        <f t="shared" si="12"/>
        <v>1.1083864743070738E-4</v>
      </c>
      <c r="R106" s="18">
        <f t="shared" si="10"/>
        <v>1.9618440595235208E-6</v>
      </c>
    </row>
    <row r="107" spans="1:18" ht="12.75" hidden="1" customHeight="1" outlineLevel="2" x14ac:dyDescent="0.25">
      <c r="A107" s="11" t="s">
        <v>23</v>
      </c>
      <c r="B107" s="11" t="s">
        <v>24</v>
      </c>
      <c r="C107" s="12">
        <v>43175</v>
      </c>
      <c r="D107" s="12">
        <v>43178</v>
      </c>
      <c r="E107" s="13">
        <f t="shared" si="7"/>
        <v>3</v>
      </c>
      <c r="F107" s="13">
        <f t="shared" si="11"/>
        <v>2018</v>
      </c>
      <c r="G107" s="13" t="str">
        <f t="shared" si="8"/>
        <v>3 2018</v>
      </c>
      <c r="H107" s="14">
        <v>-3</v>
      </c>
      <c r="I107" s="15">
        <v>2.0306999999999999</v>
      </c>
      <c r="J107" s="16">
        <f t="shared" si="9"/>
        <v>2.0306999999999999E-2</v>
      </c>
      <c r="K107" s="17">
        <v>-25000000</v>
      </c>
      <c r="L107" s="17">
        <v>4230.63</v>
      </c>
      <c r="M107" s="17">
        <v>75000000</v>
      </c>
      <c r="Q107" s="18">
        <f t="shared" si="12"/>
        <v>7.9170462450505269E-2</v>
      </c>
      <c r="R107" s="18">
        <f t="shared" si="10"/>
        <v>1.6077145809824103E-3</v>
      </c>
    </row>
    <row r="108" spans="1:18" ht="12.75" hidden="1" customHeight="1" outlineLevel="2" x14ac:dyDescent="0.25">
      <c r="A108" s="11" t="s">
        <v>23</v>
      </c>
      <c r="B108" s="11" t="s">
        <v>24</v>
      </c>
      <c r="C108" s="12">
        <v>43175</v>
      </c>
      <c r="D108" s="12">
        <v>43178</v>
      </c>
      <c r="E108" s="13">
        <f t="shared" si="7"/>
        <v>3</v>
      </c>
      <c r="F108" s="13">
        <f t="shared" si="11"/>
        <v>2018</v>
      </c>
      <c r="G108" s="13" t="str">
        <f t="shared" si="8"/>
        <v>3 2018</v>
      </c>
      <c r="H108" s="14">
        <v>-3</v>
      </c>
      <c r="I108" s="15">
        <v>2.0306999999999999</v>
      </c>
      <c r="J108" s="16">
        <f t="shared" si="9"/>
        <v>2.0306999999999999E-2</v>
      </c>
      <c r="K108" s="17">
        <v>-531000</v>
      </c>
      <c r="L108" s="17">
        <v>89.86</v>
      </c>
      <c r="M108" s="17">
        <v>1593000</v>
      </c>
      <c r="Q108" s="18">
        <f t="shared" si="12"/>
        <v>1.6815806224487319E-3</v>
      </c>
      <c r="R108" s="18">
        <f t="shared" si="10"/>
        <v>3.4147857700066396E-5</v>
      </c>
    </row>
    <row r="109" spans="1:18" ht="12.75" hidden="1" customHeight="1" outlineLevel="2" x14ac:dyDescent="0.25">
      <c r="A109" s="11" t="s">
        <v>28</v>
      </c>
      <c r="B109" s="11" t="s">
        <v>24</v>
      </c>
      <c r="C109" s="12">
        <v>43178</v>
      </c>
      <c r="D109" s="12">
        <v>43179</v>
      </c>
      <c r="E109" s="13">
        <f t="shared" si="7"/>
        <v>3</v>
      </c>
      <c r="F109" s="13">
        <f t="shared" si="11"/>
        <v>2018</v>
      </c>
      <c r="G109" s="13" t="str">
        <f t="shared" si="8"/>
        <v>3 2018</v>
      </c>
      <c r="H109" s="14">
        <v>-1</v>
      </c>
      <c r="I109" s="15">
        <v>1.76</v>
      </c>
      <c r="J109" s="16">
        <f t="shared" si="9"/>
        <v>1.7600000000000001E-2</v>
      </c>
      <c r="K109" s="17">
        <v>-774000</v>
      </c>
      <c r="L109" s="17">
        <v>37.840000000000003</v>
      </c>
      <c r="M109" s="17">
        <v>774000</v>
      </c>
      <c r="Q109" s="18">
        <f t="shared" si="12"/>
        <v>8.170391724892143E-4</v>
      </c>
      <c r="R109" s="18">
        <f t="shared" si="10"/>
        <v>1.4379889435810172E-5</v>
      </c>
    </row>
    <row r="110" spans="1:18" ht="12.75" hidden="1" customHeight="1" outlineLevel="2" x14ac:dyDescent="0.25">
      <c r="A110" s="11" t="s">
        <v>25</v>
      </c>
      <c r="B110" s="11" t="s">
        <v>24</v>
      </c>
      <c r="C110" s="12">
        <v>43178</v>
      </c>
      <c r="D110" s="12">
        <v>43179</v>
      </c>
      <c r="E110" s="13">
        <f t="shared" si="7"/>
        <v>3</v>
      </c>
      <c r="F110" s="13">
        <f t="shared" si="11"/>
        <v>2018</v>
      </c>
      <c r="G110" s="13" t="str">
        <f t="shared" si="8"/>
        <v>3 2018</v>
      </c>
      <c r="H110" s="14">
        <v>-1</v>
      </c>
      <c r="I110" s="15">
        <v>1.76</v>
      </c>
      <c r="J110" s="16">
        <f t="shared" si="9"/>
        <v>1.7600000000000001E-2</v>
      </c>
      <c r="K110" s="17">
        <v>-291000</v>
      </c>
      <c r="L110" s="17">
        <v>14.23</v>
      </c>
      <c r="M110" s="17">
        <v>291000</v>
      </c>
      <c r="Q110" s="18">
        <f t="shared" si="12"/>
        <v>3.0718139430796043E-4</v>
      </c>
      <c r="R110" s="18">
        <f t="shared" si="10"/>
        <v>5.4063925398201038E-6</v>
      </c>
    </row>
    <row r="111" spans="1:18" ht="12.75" hidden="1" customHeight="1" outlineLevel="2" x14ac:dyDescent="0.25">
      <c r="A111" s="11" t="s">
        <v>29</v>
      </c>
      <c r="B111" s="11" t="s">
        <v>24</v>
      </c>
      <c r="C111" s="12">
        <v>43178</v>
      </c>
      <c r="D111" s="12">
        <v>43179</v>
      </c>
      <c r="E111" s="13">
        <f t="shared" si="7"/>
        <v>3</v>
      </c>
      <c r="F111" s="13">
        <f t="shared" si="11"/>
        <v>2018</v>
      </c>
      <c r="G111" s="13" t="str">
        <f t="shared" si="8"/>
        <v>3 2018</v>
      </c>
      <c r="H111" s="14">
        <v>-1</v>
      </c>
      <c r="I111" s="15">
        <v>1.76</v>
      </c>
      <c r="J111" s="16">
        <f t="shared" si="9"/>
        <v>1.7600000000000001E-2</v>
      </c>
      <c r="K111" s="17">
        <v>-102000</v>
      </c>
      <c r="L111" s="17">
        <v>4.99</v>
      </c>
      <c r="M111" s="17">
        <v>102000</v>
      </c>
      <c r="Q111" s="18">
        <f t="shared" si="12"/>
        <v>1.0767182893268716E-4</v>
      </c>
      <c r="R111" s="18">
        <f t="shared" si="10"/>
        <v>1.8950241892152942E-6</v>
      </c>
    </row>
    <row r="112" spans="1:18" ht="12.75" hidden="1" customHeight="1" outlineLevel="2" x14ac:dyDescent="0.25">
      <c r="A112" s="11" t="s">
        <v>23</v>
      </c>
      <c r="B112" s="11" t="s">
        <v>24</v>
      </c>
      <c r="C112" s="12">
        <v>43178</v>
      </c>
      <c r="D112" s="12">
        <v>43179</v>
      </c>
      <c r="E112" s="13">
        <f t="shared" si="7"/>
        <v>3</v>
      </c>
      <c r="F112" s="13">
        <f t="shared" si="11"/>
        <v>2018</v>
      </c>
      <c r="G112" s="13" t="str">
        <f t="shared" si="8"/>
        <v>3 2018</v>
      </c>
      <c r="H112" s="14">
        <v>-1</v>
      </c>
      <c r="I112" s="15">
        <v>2.0478000000000001</v>
      </c>
      <c r="J112" s="16">
        <f t="shared" si="9"/>
        <v>2.0478E-2</v>
      </c>
      <c r="K112" s="17">
        <v>-1494000</v>
      </c>
      <c r="L112" s="17">
        <v>84.98</v>
      </c>
      <c r="M112" s="17">
        <v>1494000</v>
      </c>
      <c r="Q112" s="18">
        <f t="shared" si="12"/>
        <v>1.5770756120140649E-3</v>
      </c>
      <c r="R112" s="18">
        <f t="shared" si="10"/>
        <v>3.2295354382824018E-5</v>
      </c>
    </row>
    <row r="113" spans="1:18" ht="12.75" hidden="1" customHeight="1" outlineLevel="2" x14ac:dyDescent="0.25">
      <c r="A113" s="11" t="s">
        <v>23</v>
      </c>
      <c r="B113" s="11" t="s">
        <v>24</v>
      </c>
      <c r="C113" s="12">
        <v>43178</v>
      </c>
      <c r="D113" s="12">
        <v>43179</v>
      </c>
      <c r="E113" s="13">
        <f t="shared" si="7"/>
        <v>3</v>
      </c>
      <c r="F113" s="13">
        <f t="shared" si="11"/>
        <v>2018</v>
      </c>
      <c r="G113" s="13" t="str">
        <f t="shared" si="8"/>
        <v>3 2018</v>
      </c>
      <c r="H113" s="14">
        <v>-1</v>
      </c>
      <c r="I113" s="15">
        <v>2.0478000000000001</v>
      </c>
      <c r="J113" s="16">
        <f t="shared" si="9"/>
        <v>2.0478E-2</v>
      </c>
      <c r="K113" s="17">
        <v>-25000000</v>
      </c>
      <c r="L113" s="17">
        <v>1422.08</v>
      </c>
      <c r="M113" s="17">
        <v>25000000</v>
      </c>
      <c r="Q113" s="18">
        <f t="shared" si="12"/>
        <v>2.6390154150168422E-2</v>
      </c>
      <c r="R113" s="18">
        <f t="shared" si="10"/>
        <v>5.4041757668714895E-4</v>
      </c>
    </row>
    <row r="114" spans="1:18" ht="12.75" hidden="1" customHeight="1" outlineLevel="2" x14ac:dyDescent="0.25">
      <c r="A114" s="11" t="s">
        <v>28</v>
      </c>
      <c r="B114" s="11" t="s">
        <v>24</v>
      </c>
      <c r="C114" s="12">
        <v>43179</v>
      </c>
      <c r="D114" s="12">
        <v>43180</v>
      </c>
      <c r="E114" s="13">
        <f t="shared" si="7"/>
        <v>3</v>
      </c>
      <c r="F114" s="13">
        <f t="shared" si="11"/>
        <v>2018</v>
      </c>
      <c r="G114" s="13" t="str">
        <f t="shared" si="8"/>
        <v>3 2018</v>
      </c>
      <c r="H114" s="14">
        <v>-1</v>
      </c>
      <c r="I114" s="15">
        <v>1.76</v>
      </c>
      <c r="J114" s="16">
        <f t="shared" si="9"/>
        <v>1.7600000000000001E-2</v>
      </c>
      <c r="K114" s="17">
        <v>-1828000</v>
      </c>
      <c r="L114" s="17">
        <v>89.37</v>
      </c>
      <c r="M114" s="17">
        <v>1828000</v>
      </c>
      <c r="Q114" s="18">
        <f t="shared" si="12"/>
        <v>1.929648071460315E-3</v>
      </c>
      <c r="R114" s="18">
        <f t="shared" si="10"/>
        <v>3.3961806057701545E-5</v>
      </c>
    </row>
    <row r="115" spans="1:18" ht="12.75" hidden="1" customHeight="1" outlineLevel="2" x14ac:dyDescent="0.25">
      <c r="A115" s="11" t="s">
        <v>25</v>
      </c>
      <c r="B115" s="11" t="s">
        <v>24</v>
      </c>
      <c r="C115" s="12">
        <v>43179</v>
      </c>
      <c r="D115" s="12">
        <v>43180</v>
      </c>
      <c r="E115" s="13">
        <f t="shared" si="7"/>
        <v>3</v>
      </c>
      <c r="F115" s="13">
        <f t="shared" si="11"/>
        <v>2018</v>
      </c>
      <c r="G115" s="13" t="str">
        <f t="shared" si="8"/>
        <v>3 2018</v>
      </c>
      <c r="H115" s="14">
        <v>-1</v>
      </c>
      <c r="I115" s="15">
        <v>1.76</v>
      </c>
      <c r="J115" s="16">
        <f t="shared" si="9"/>
        <v>1.7600000000000001E-2</v>
      </c>
      <c r="K115" s="17">
        <v>-503000</v>
      </c>
      <c r="L115" s="17">
        <v>24.59</v>
      </c>
      <c r="M115" s="17">
        <v>503000</v>
      </c>
      <c r="Q115" s="18">
        <f t="shared" si="12"/>
        <v>5.3096990150138868E-4</v>
      </c>
      <c r="R115" s="18">
        <f t="shared" si="10"/>
        <v>9.3450702664244415E-6</v>
      </c>
    </row>
    <row r="116" spans="1:18" ht="12.75" hidden="1" customHeight="1" outlineLevel="2" x14ac:dyDescent="0.25">
      <c r="A116" s="11" t="s">
        <v>29</v>
      </c>
      <c r="B116" s="11" t="s">
        <v>24</v>
      </c>
      <c r="C116" s="12">
        <v>43179</v>
      </c>
      <c r="D116" s="12">
        <v>43180</v>
      </c>
      <c r="E116" s="13">
        <f t="shared" si="7"/>
        <v>3</v>
      </c>
      <c r="F116" s="13">
        <f t="shared" si="11"/>
        <v>2018</v>
      </c>
      <c r="G116" s="13" t="str">
        <f t="shared" si="8"/>
        <v>3 2018</v>
      </c>
      <c r="H116" s="14">
        <v>-1</v>
      </c>
      <c r="I116" s="15">
        <v>1.76</v>
      </c>
      <c r="J116" s="16">
        <f t="shared" si="9"/>
        <v>1.7600000000000001E-2</v>
      </c>
      <c r="K116" s="17">
        <v>-33000</v>
      </c>
      <c r="L116" s="17">
        <v>1.61</v>
      </c>
      <c r="M116" s="17">
        <v>33000</v>
      </c>
      <c r="Q116" s="18">
        <f t="shared" si="12"/>
        <v>3.4835003478222316E-5</v>
      </c>
      <c r="R116" s="18">
        <f t="shared" si="10"/>
        <v>6.1309606121671275E-7</v>
      </c>
    </row>
    <row r="117" spans="1:18" ht="12.75" hidden="1" customHeight="1" outlineLevel="2" x14ac:dyDescent="0.25">
      <c r="A117" s="11" t="s">
        <v>23</v>
      </c>
      <c r="B117" s="11" t="s">
        <v>24</v>
      </c>
      <c r="C117" s="12">
        <v>43179</v>
      </c>
      <c r="D117" s="12">
        <v>43180</v>
      </c>
      <c r="E117" s="13">
        <f t="shared" si="7"/>
        <v>3</v>
      </c>
      <c r="F117" s="13">
        <f t="shared" si="11"/>
        <v>2018</v>
      </c>
      <c r="G117" s="13" t="str">
        <f t="shared" si="8"/>
        <v>3 2018</v>
      </c>
      <c r="H117" s="14">
        <v>-1</v>
      </c>
      <c r="I117" s="15">
        <v>2.0710999999999999</v>
      </c>
      <c r="J117" s="16">
        <f t="shared" si="9"/>
        <v>2.0711E-2</v>
      </c>
      <c r="K117" s="17">
        <v>-3563000</v>
      </c>
      <c r="L117" s="17">
        <v>204.98</v>
      </c>
      <c r="M117" s="17">
        <v>3563000</v>
      </c>
      <c r="Q117" s="18">
        <f t="shared" si="12"/>
        <v>3.7611247694820035E-3</v>
      </c>
      <c r="R117" s="18">
        <f t="shared" si="10"/>
        <v>7.7896655100741775E-5</v>
      </c>
    </row>
    <row r="118" spans="1:18" ht="12.75" hidden="1" customHeight="1" outlineLevel="2" x14ac:dyDescent="0.25">
      <c r="A118" s="11" t="s">
        <v>23</v>
      </c>
      <c r="B118" s="11" t="s">
        <v>24</v>
      </c>
      <c r="C118" s="12">
        <v>43179</v>
      </c>
      <c r="D118" s="12">
        <v>43180</v>
      </c>
      <c r="E118" s="13">
        <f t="shared" si="7"/>
        <v>3</v>
      </c>
      <c r="F118" s="13">
        <f t="shared" si="11"/>
        <v>2018</v>
      </c>
      <c r="G118" s="13" t="str">
        <f t="shared" si="8"/>
        <v>3 2018</v>
      </c>
      <c r="H118" s="14">
        <v>-1</v>
      </c>
      <c r="I118" s="15">
        <v>2.0710999999999999</v>
      </c>
      <c r="J118" s="16">
        <f t="shared" si="9"/>
        <v>2.0711E-2</v>
      </c>
      <c r="K118" s="17">
        <v>-25000000</v>
      </c>
      <c r="L118" s="17">
        <v>1438.26</v>
      </c>
      <c r="M118" s="17">
        <v>25000000</v>
      </c>
      <c r="Q118" s="18">
        <f t="shared" si="12"/>
        <v>2.6390154150168422E-2</v>
      </c>
      <c r="R118" s="18">
        <f t="shared" si="10"/>
        <v>5.4656648260413814E-4</v>
      </c>
    </row>
    <row r="119" spans="1:18" ht="12.75" hidden="1" customHeight="1" outlineLevel="2" x14ac:dyDescent="0.25">
      <c r="A119" s="11" t="s">
        <v>28</v>
      </c>
      <c r="B119" s="11" t="s">
        <v>24</v>
      </c>
      <c r="C119" s="12">
        <v>43180</v>
      </c>
      <c r="D119" s="12">
        <v>43181</v>
      </c>
      <c r="E119" s="13">
        <f t="shared" si="7"/>
        <v>3</v>
      </c>
      <c r="F119" s="13">
        <f t="shared" si="11"/>
        <v>2018</v>
      </c>
      <c r="G119" s="13" t="str">
        <f t="shared" si="8"/>
        <v>3 2018</v>
      </c>
      <c r="H119" s="14">
        <v>-1</v>
      </c>
      <c r="I119" s="15">
        <v>1.81</v>
      </c>
      <c r="J119" s="16">
        <f t="shared" si="9"/>
        <v>1.8100000000000002E-2</v>
      </c>
      <c r="K119" s="17">
        <v>-1531000</v>
      </c>
      <c r="L119" s="17">
        <v>76.98</v>
      </c>
      <c r="M119" s="17">
        <v>1531000</v>
      </c>
      <c r="Q119" s="18">
        <f t="shared" si="12"/>
        <v>1.6161330401563141E-3</v>
      </c>
      <c r="R119" s="18">
        <f t="shared" si="10"/>
        <v>2.9252008026829286E-5</v>
      </c>
    </row>
    <row r="120" spans="1:18" ht="12.75" hidden="1" customHeight="1" outlineLevel="2" x14ac:dyDescent="0.25">
      <c r="A120" s="11" t="s">
        <v>25</v>
      </c>
      <c r="B120" s="11" t="s">
        <v>24</v>
      </c>
      <c r="C120" s="12">
        <v>43180</v>
      </c>
      <c r="D120" s="12">
        <v>43181</v>
      </c>
      <c r="E120" s="13">
        <f t="shared" si="7"/>
        <v>3</v>
      </c>
      <c r="F120" s="13">
        <f t="shared" si="11"/>
        <v>2018</v>
      </c>
      <c r="G120" s="13" t="str">
        <f t="shared" si="8"/>
        <v>3 2018</v>
      </c>
      <c r="H120" s="14">
        <v>-1</v>
      </c>
      <c r="I120" s="15">
        <v>1.81</v>
      </c>
      <c r="J120" s="16">
        <f t="shared" si="9"/>
        <v>1.8100000000000002E-2</v>
      </c>
      <c r="K120" s="17">
        <v>-446000</v>
      </c>
      <c r="L120" s="17">
        <v>22.42</v>
      </c>
      <c r="M120" s="17">
        <v>446000</v>
      </c>
      <c r="Q120" s="18">
        <f t="shared" si="12"/>
        <v>4.7080035003900462E-4</v>
      </c>
      <c r="R120" s="18">
        <f t="shared" si="10"/>
        <v>8.5214863357059839E-6</v>
      </c>
    </row>
    <row r="121" spans="1:18" ht="12.75" hidden="1" customHeight="1" outlineLevel="2" x14ac:dyDescent="0.25">
      <c r="A121" s="11" t="s">
        <v>23</v>
      </c>
      <c r="B121" s="11" t="s">
        <v>24</v>
      </c>
      <c r="C121" s="12">
        <v>43180</v>
      </c>
      <c r="D121" s="12">
        <v>43181</v>
      </c>
      <c r="E121" s="13">
        <f t="shared" si="7"/>
        <v>3</v>
      </c>
      <c r="F121" s="13">
        <f t="shared" si="11"/>
        <v>2018</v>
      </c>
      <c r="G121" s="13" t="str">
        <f t="shared" si="8"/>
        <v>3 2018</v>
      </c>
      <c r="H121" s="14">
        <v>-1</v>
      </c>
      <c r="I121" s="15">
        <v>2.0991</v>
      </c>
      <c r="J121" s="16">
        <f t="shared" si="9"/>
        <v>2.0990999999999999E-2</v>
      </c>
      <c r="K121" s="17">
        <v>-2704000</v>
      </c>
      <c r="L121" s="17">
        <v>157.66999999999999</v>
      </c>
      <c r="M121" s="17">
        <v>2704000</v>
      </c>
      <c r="Q121" s="18">
        <f t="shared" si="12"/>
        <v>2.8543590728822166E-3</v>
      </c>
      <c r="R121" s="18">
        <f t="shared" si="10"/>
        <v>5.9915851298870608E-5</v>
      </c>
    </row>
    <row r="122" spans="1:18" ht="12.75" hidden="1" customHeight="1" outlineLevel="2" x14ac:dyDescent="0.25">
      <c r="A122" s="11" t="s">
        <v>23</v>
      </c>
      <c r="B122" s="11" t="s">
        <v>24</v>
      </c>
      <c r="C122" s="12">
        <v>43180</v>
      </c>
      <c r="D122" s="12">
        <v>43181</v>
      </c>
      <c r="E122" s="13">
        <f t="shared" si="7"/>
        <v>3</v>
      </c>
      <c r="F122" s="13">
        <f t="shared" si="11"/>
        <v>2018</v>
      </c>
      <c r="G122" s="13" t="str">
        <f t="shared" si="8"/>
        <v>3 2018</v>
      </c>
      <c r="H122" s="14">
        <v>-1</v>
      </c>
      <c r="I122" s="15">
        <v>2.0991</v>
      </c>
      <c r="J122" s="16">
        <f t="shared" si="9"/>
        <v>2.0990999999999999E-2</v>
      </c>
      <c r="K122" s="17">
        <v>-25000000</v>
      </c>
      <c r="L122" s="17">
        <v>1457.71</v>
      </c>
      <c r="M122" s="17">
        <v>25000000</v>
      </c>
      <c r="Q122" s="18">
        <f t="shared" si="12"/>
        <v>2.6390154150168422E-2</v>
      </c>
      <c r="R122" s="18">
        <f t="shared" si="10"/>
        <v>5.5395572576618529E-4</v>
      </c>
    </row>
    <row r="123" spans="1:18" ht="12.75" hidden="1" customHeight="1" outlineLevel="2" x14ac:dyDescent="0.25">
      <c r="A123" s="11" t="s">
        <v>28</v>
      </c>
      <c r="B123" s="11" t="s">
        <v>24</v>
      </c>
      <c r="C123" s="12">
        <v>43181</v>
      </c>
      <c r="D123" s="12">
        <v>43182</v>
      </c>
      <c r="E123" s="13">
        <f t="shared" si="7"/>
        <v>3</v>
      </c>
      <c r="F123" s="13">
        <f t="shared" si="11"/>
        <v>2018</v>
      </c>
      <c r="G123" s="13" t="str">
        <f t="shared" si="8"/>
        <v>3 2018</v>
      </c>
      <c r="H123" s="14">
        <v>-1</v>
      </c>
      <c r="I123" s="15">
        <v>1.81</v>
      </c>
      <c r="J123" s="16">
        <f t="shared" si="9"/>
        <v>1.8100000000000002E-2</v>
      </c>
      <c r="K123" s="17">
        <v>-2590000</v>
      </c>
      <c r="L123" s="17">
        <v>130.22</v>
      </c>
      <c r="M123" s="17">
        <v>2590000</v>
      </c>
      <c r="Q123" s="18">
        <f t="shared" si="12"/>
        <v>2.7340199699574484E-3</v>
      </c>
      <c r="R123" s="18">
        <f t="shared" si="10"/>
        <v>4.9485761456229821E-5</v>
      </c>
    </row>
    <row r="124" spans="1:18" ht="12.75" hidden="1" customHeight="1" outlineLevel="2" x14ac:dyDescent="0.25">
      <c r="A124" s="11" t="s">
        <v>25</v>
      </c>
      <c r="B124" s="11" t="s">
        <v>24</v>
      </c>
      <c r="C124" s="12">
        <v>43181</v>
      </c>
      <c r="D124" s="12">
        <v>43182</v>
      </c>
      <c r="E124" s="13">
        <f t="shared" si="7"/>
        <v>3</v>
      </c>
      <c r="F124" s="13">
        <f t="shared" si="11"/>
        <v>2018</v>
      </c>
      <c r="G124" s="13" t="str">
        <f t="shared" si="8"/>
        <v>3 2018</v>
      </c>
      <c r="H124" s="14">
        <v>-1</v>
      </c>
      <c r="I124" s="15">
        <v>1.81</v>
      </c>
      <c r="J124" s="16">
        <f t="shared" si="9"/>
        <v>1.8100000000000002E-2</v>
      </c>
      <c r="K124" s="17">
        <v>-759000</v>
      </c>
      <c r="L124" s="17">
        <v>38.159999999999997</v>
      </c>
      <c r="M124" s="17">
        <v>759000</v>
      </c>
      <c r="Q124" s="18">
        <f t="shared" si="12"/>
        <v>8.0120507999911327E-4</v>
      </c>
      <c r="R124" s="18">
        <f t="shared" si="10"/>
        <v>1.4501811947983951E-5</v>
      </c>
    </row>
    <row r="125" spans="1:18" ht="12.75" hidden="1" customHeight="1" outlineLevel="2" x14ac:dyDescent="0.25">
      <c r="A125" s="11" t="s">
        <v>23</v>
      </c>
      <c r="B125" s="11" t="s">
        <v>24</v>
      </c>
      <c r="C125" s="12">
        <v>43181</v>
      </c>
      <c r="D125" s="12">
        <v>43182</v>
      </c>
      <c r="E125" s="13">
        <f t="shared" si="7"/>
        <v>3</v>
      </c>
      <c r="F125" s="13">
        <f t="shared" si="11"/>
        <v>2018</v>
      </c>
      <c r="G125" s="13" t="str">
        <f t="shared" si="8"/>
        <v>3 2018</v>
      </c>
      <c r="H125" s="14">
        <v>-1</v>
      </c>
      <c r="I125" s="15">
        <v>2.1562999999999999</v>
      </c>
      <c r="J125" s="16">
        <f t="shared" si="9"/>
        <v>2.1562999999999999E-2</v>
      </c>
      <c r="K125" s="17">
        <v>-25000000</v>
      </c>
      <c r="L125" s="17">
        <v>1497.43</v>
      </c>
      <c r="M125" s="17">
        <v>25000000</v>
      </c>
      <c r="Q125" s="18">
        <f t="shared" si="12"/>
        <v>2.6390154150168422E-2</v>
      </c>
      <c r="R125" s="18">
        <f t="shared" si="10"/>
        <v>5.6905089394008166E-4</v>
      </c>
    </row>
    <row r="126" spans="1:18" ht="12.75" hidden="1" customHeight="1" outlineLevel="2" x14ac:dyDescent="0.25">
      <c r="A126" s="11" t="s">
        <v>23</v>
      </c>
      <c r="B126" s="11" t="s">
        <v>24</v>
      </c>
      <c r="C126" s="12">
        <v>43181</v>
      </c>
      <c r="D126" s="12">
        <v>43182</v>
      </c>
      <c r="E126" s="13">
        <f t="shared" si="7"/>
        <v>3</v>
      </c>
      <c r="F126" s="13">
        <f t="shared" si="11"/>
        <v>2018</v>
      </c>
      <c r="G126" s="13" t="str">
        <f t="shared" si="8"/>
        <v>3 2018</v>
      </c>
      <c r="H126" s="14">
        <v>-1</v>
      </c>
      <c r="I126" s="15">
        <v>2.1562999999999999</v>
      </c>
      <c r="J126" s="16">
        <f t="shared" si="9"/>
        <v>2.1562999999999999E-2</v>
      </c>
      <c r="K126" s="17">
        <v>-3544000</v>
      </c>
      <c r="L126" s="17">
        <v>212.28</v>
      </c>
      <c r="M126" s="17">
        <v>3544000</v>
      </c>
      <c r="Q126" s="18">
        <f t="shared" si="12"/>
        <v>3.7410682523278753E-3</v>
      </c>
      <c r="R126" s="18">
        <f t="shared" si="10"/>
        <v>8.0668654724945965E-5</v>
      </c>
    </row>
    <row r="127" spans="1:18" ht="12.75" hidden="1" customHeight="1" outlineLevel="2" x14ac:dyDescent="0.25">
      <c r="A127" s="11" t="s">
        <v>28</v>
      </c>
      <c r="B127" s="11" t="s">
        <v>24</v>
      </c>
      <c r="C127" s="12">
        <v>43182</v>
      </c>
      <c r="D127" s="12">
        <v>43185</v>
      </c>
      <c r="E127" s="13">
        <f t="shared" si="7"/>
        <v>3</v>
      </c>
      <c r="F127" s="13">
        <f t="shared" si="11"/>
        <v>2018</v>
      </c>
      <c r="G127" s="13" t="str">
        <f t="shared" si="8"/>
        <v>3 2018</v>
      </c>
      <c r="H127" s="14">
        <v>-3</v>
      </c>
      <c r="I127" s="15">
        <v>1.79</v>
      </c>
      <c r="J127" s="16">
        <f t="shared" si="9"/>
        <v>1.7899999999999999E-2</v>
      </c>
      <c r="K127" s="17">
        <v>-2510000</v>
      </c>
      <c r="L127" s="17">
        <v>374.41</v>
      </c>
      <c r="M127" s="17">
        <v>7530000</v>
      </c>
      <c r="Q127" s="18">
        <f t="shared" si="12"/>
        <v>7.9487144300307289E-3</v>
      </c>
      <c r="R127" s="18">
        <f t="shared" si="10"/>
        <v>1.4228198829755004E-4</v>
      </c>
    </row>
    <row r="128" spans="1:18" ht="12.75" hidden="1" customHeight="1" outlineLevel="2" x14ac:dyDescent="0.25">
      <c r="A128" s="11" t="s">
        <v>25</v>
      </c>
      <c r="B128" s="11" t="s">
        <v>24</v>
      </c>
      <c r="C128" s="12">
        <v>43182</v>
      </c>
      <c r="D128" s="12">
        <v>43185</v>
      </c>
      <c r="E128" s="13">
        <f t="shared" si="7"/>
        <v>3</v>
      </c>
      <c r="F128" s="13">
        <f t="shared" si="11"/>
        <v>2018</v>
      </c>
      <c r="G128" s="13" t="str">
        <f t="shared" si="8"/>
        <v>3 2018</v>
      </c>
      <c r="H128" s="14">
        <v>-3</v>
      </c>
      <c r="I128" s="15">
        <v>1.79</v>
      </c>
      <c r="J128" s="16">
        <f t="shared" si="9"/>
        <v>1.7899999999999999E-2</v>
      </c>
      <c r="K128" s="17">
        <v>-795000</v>
      </c>
      <c r="L128" s="17">
        <v>118.59</v>
      </c>
      <c r="M128" s="17">
        <v>2385000</v>
      </c>
      <c r="Q128" s="18">
        <f t="shared" si="12"/>
        <v>2.5176207059260675E-3</v>
      </c>
      <c r="R128" s="18">
        <f t="shared" si="10"/>
        <v>4.5065410636076605E-5</v>
      </c>
    </row>
    <row r="129" spans="1:18" ht="12.75" hidden="1" customHeight="1" outlineLevel="2" x14ac:dyDescent="0.25">
      <c r="A129" s="11" t="s">
        <v>23</v>
      </c>
      <c r="B129" s="11" t="s">
        <v>24</v>
      </c>
      <c r="C129" s="12">
        <v>43182</v>
      </c>
      <c r="D129" s="12">
        <v>43185</v>
      </c>
      <c r="E129" s="13">
        <f t="shared" si="7"/>
        <v>3</v>
      </c>
      <c r="F129" s="13">
        <f t="shared" si="11"/>
        <v>2018</v>
      </c>
      <c r="G129" s="13" t="str">
        <f t="shared" si="8"/>
        <v>3 2018</v>
      </c>
      <c r="H129" s="14">
        <v>-3</v>
      </c>
      <c r="I129" s="15">
        <v>2.1798999999999999</v>
      </c>
      <c r="J129" s="16">
        <f t="shared" si="9"/>
        <v>2.1798999999999999E-2</v>
      </c>
      <c r="K129" s="17">
        <v>-2964000</v>
      </c>
      <c r="L129" s="17">
        <v>538.44000000000005</v>
      </c>
      <c r="M129" s="17">
        <v>8892000</v>
      </c>
      <c r="Q129" s="18">
        <f t="shared" si="12"/>
        <v>9.3864500281319041E-3</v>
      </c>
      <c r="R129" s="18">
        <f t="shared" si="10"/>
        <v>2.0461522416324738E-4</v>
      </c>
    </row>
    <row r="130" spans="1:18" ht="12.75" hidden="1" customHeight="1" outlineLevel="2" x14ac:dyDescent="0.25">
      <c r="A130" s="11" t="s">
        <v>23</v>
      </c>
      <c r="B130" s="11" t="s">
        <v>24</v>
      </c>
      <c r="C130" s="12">
        <v>43182</v>
      </c>
      <c r="D130" s="12">
        <v>43185</v>
      </c>
      <c r="E130" s="13">
        <f t="shared" si="7"/>
        <v>3</v>
      </c>
      <c r="F130" s="13">
        <f t="shared" si="11"/>
        <v>2018</v>
      </c>
      <c r="G130" s="13" t="str">
        <f t="shared" si="8"/>
        <v>3 2018</v>
      </c>
      <c r="H130" s="14">
        <v>-3</v>
      </c>
      <c r="I130" s="15">
        <v>2.1798999999999999</v>
      </c>
      <c r="J130" s="16">
        <f t="shared" si="9"/>
        <v>2.1798999999999999E-2</v>
      </c>
      <c r="K130" s="17">
        <v>-25000000</v>
      </c>
      <c r="L130" s="17">
        <v>4541.46</v>
      </c>
      <c r="M130" s="17">
        <v>75000000</v>
      </c>
      <c r="Q130" s="18">
        <f t="shared" si="12"/>
        <v>7.9170462450505269E-2</v>
      </c>
      <c r="R130" s="18">
        <f t="shared" si="10"/>
        <v>1.7258369109585643E-3</v>
      </c>
    </row>
    <row r="131" spans="1:18" ht="12.75" hidden="1" customHeight="1" outlineLevel="2" x14ac:dyDescent="0.25">
      <c r="A131" s="11" t="s">
        <v>28</v>
      </c>
      <c r="B131" s="11" t="s">
        <v>24</v>
      </c>
      <c r="C131" s="12">
        <v>43185</v>
      </c>
      <c r="D131" s="12">
        <v>43186</v>
      </c>
      <c r="E131" s="13">
        <f t="shared" si="7"/>
        <v>3</v>
      </c>
      <c r="F131" s="13">
        <f t="shared" si="11"/>
        <v>2018</v>
      </c>
      <c r="G131" s="13" t="str">
        <f t="shared" si="8"/>
        <v>3 2018</v>
      </c>
      <c r="H131" s="14">
        <v>-1</v>
      </c>
      <c r="I131" s="15">
        <v>1.8</v>
      </c>
      <c r="J131" s="16">
        <f t="shared" si="9"/>
        <v>1.8000000000000002E-2</v>
      </c>
      <c r="K131" s="17">
        <v>-4723000</v>
      </c>
      <c r="L131" s="17">
        <v>236.15</v>
      </c>
      <c r="M131" s="17">
        <v>4723000</v>
      </c>
      <c r="Q131" s="18">
        <f t="shared" si="12"/>
        <v>4.9856279220498179E-3</v>
      </c>
      <c r="R131" s="18">
        <f t="shared" si="10"/>
        <v>8.9741302596896738E-5</v>
      </c>
    </row>
    <row r="132" spans="1:18" ht="12.75" hidden="1" customHeight="1" outlineLevel="2" x14ac:dyDescent="0.25">
      <c r="A132" s="11" t="s">
        <v>25</v>
      </c>
      <c r="B132" s="11" t="s">
        <v>24</v>
      </c>
      <c r="C132" s="12">
        <v>43185</v>
      </c>
      <c r="D132" s="12">
        <v>43186</v>
      </c>
      <c r="E132" s="13">
        <f t="shared" si="7"/>
        <v>3</v>
      </c>
      <c r="F132" s="13">
        <f t="shared" si="11"/>
        <v>2018</v>
      </c>
      <c r="G132" s="13" t="str">
        <f t="shared" si="8"/>
        <v>3 2018</v>
      </c>
      <c r="H132" s="14">
        <v>-1</v>
      </c>
      <c r="I132" s="15">
        <v>1.8</v>
      </c>
      <c r="J132" s="16">
        <f t="shared" si="9"/>
        <v>1.8000000000000002E-2</v>
      </c>
      <c r="K132" s="17">
        <v>-1331000</v>
      </c>
      <c r="L132" s="17">
        <v>66.55</v>
      </c>
      <c r="M132" s="17">
        <v>1331000</v>
      </c>
      <c r="Q132" s="18">
        <f t="shared" si="12"/>
        <v>1.4050118069549669E-3</v>
      </c>
      <c r="R132" s="18">
        <f t="shared" si="10"/>
        <v>2.5290212525189406E-5</v>
      </c>
    </row>
    <row r="133" spans="1:18" ht="12.75" hidden="1" customHeight="1" outlineLevel="2" x14ac:dyDescent="0.25">
      <c r="A133" s="11" t="s">
        <v>23</v>
      </c>
      <c r="B133" s="11" t="s">
        <v>24</v>
      </c>
      <c r="C133" s="12">
        <v>43185</v>
      </c>
      <c r="D133" s="12">
        <v>43186</v>
      </c>
      <c r="E133" s="13">
        <f t="shared" si="7"/>
        <v>3</v>
      </c>
      <c r="F133" s="13">
        <f t="shared" si="11"/>
        <v>2018</v>
      </c>
      <c r="G133" s="13" t="str">
        <f t="shared" si="8"/>
        <v>3 2018</v>
      </c>
      <c r="H133" s="14">
        <v>-1</v>
      </c>
      <c r="I133" s="15">
        <v>2.2164999999999999</v>
      </c>
      <c r="J133" s="16">
        <f t="shared" si="9"/>
        <v>2.2165000000000001E-2</v>
      </c>
      <c r="K133" s="17">
        <v>-8822000</v>
      </c>
      <c r="L133" s="17">
        <v>543.16999999999996</v>
      </c>
      <c r="M133" s="17">
        <v>8822000</v>
      </c>
      <c r="Q133" s="18">
        <f t="shared" si="12"/>
        <v>9.3125575965114331E-3</v>
      </c>
      <c r="R133" s="18">
        <f t="shared" si="10"/>
        <v>2.0641283912667592E-4</v>
      </c>
    </row>
    <row r="134" spans="1:18" ht="12.75" hidden="1" customHeight="1" outlineLevel="2" x14ac:dyDescent="0.25">
      <c r="A134" s="11" t="s">
        <v>23</v>
      </c>
      <c r="B134" s="11" t="s">
        <v>24</v>
      </c>
      <c r="C134" s="12">
        <v>43185</v>
      </c>
      <c r="D134" s="12">
        <v>43186</v>
      </c>
      <c r="E134" s="13">
        <f t="shared" si="7"/>
        <v>3</v>
      </c>
      <c r="F134" s="13">
        <f t="shared" si="11"/>
        <v>2018</v>
      </c>
      <c r="G134" s="13" t="str">
        <f t="shared" si="8"/>
        <v>3 2018</v>
      </c>
      <c r="H134" s="14">
        <v>-1</v>
      </c>
      <c r="I134" s="15">
        <v>2.2164999999999999</v>
      </c>
      <c r="J134" s="16">
        <f t="shared" si="9"/>
        <v>2.2165000000000001E-2</v>
      </c>
      <c r="K134" s="17">
        <v>-25000000</v>
      </c>
      <c r="L134" s="17">
        <v>1539.24</v>
      </c>
      <c r="M134" s="17">
        <v>25000000</v>
      </c>
      <c r="Q134" s="18">
        <f t="shared" si="12"/>
        <v>2.6390154150168422E-2</v>
      </c>
      <c r="R134" s="18">
        <f t="shared" si="10"/>
        <v>5.8493776673848303E-4</v>
      </c>
    </row>
    <row r="135" spans="1:18" ht="12.75" hidden="1" customHeight="1" outlineLevel="2" x14ac:dyDescent="0.25">
      <c r="A135" s="11" t="s">
        <v>28</v>
      </c>
      <c r="B135" s="11" t="s">
        <v>24</v>
      </c>
      <c r="C135" s="12">
        <v>43186</v>
      </c>
      <c r="D135" s="12">
        <v>43187</v>
      </c>
      <c r="E135" s="13">
        <f t="shared" ref="E135:E198" si="13">MONTH(D135)</f>
        <v>3</v>
      </c>
      <c r="F135" s="13">
        <f t="shared" si="11"/>
        <v>2018</v>
      </c>
      <c r="G135" s="13" t="str">
        <f t="shared" ref="G135:G198" si="14">E135&amp;" "&amp;F135</f>
        <v>3 2018</v>
      </c>
      <c r="H135" s="14">
        <v>-1</v>
      </c>
      <c r="I135" s="15">
        <v>1.8</v>
      </c>
      <c r="J135" s="16">
        <f t="shared" ref="J135:J198" si="15">+I135/100</f>
        <v>1.8000000000000002E-2</v>
      </c>
      <c r="K135" s="17">
        <v>-5058000</v>
      </c>
      <c r="L135" s="17">
        <v>252.9</v>
      </c>
      <c r="M135" s="17">
        <v>5058000</v>
      </c>
      <c r="Q135" s="18">
        <f t="shared" si="12"/>
        <v>5.3392559876620747E-3</v>
      </c>
      <c r="R135" s="18">
        <f t="shared" ref="R135:R198" si="16">+Q135*J135</f>
        <v>9.6106607777917354E-5</v>
      </c>
    </row>
    <row r="136" spans="1:18" ht="12.75" hidden="1" customHeight="1" outlineLevel="2" x14ac:dyDescent="0.25">
      <c r="A136" s="11" t="s">
        <v>25</v>
      </c>
      <c r="B136" s="11" t="s">
        <v>24</v>
      </c>
      <c r="C136" s="12">
        <v>43186</v>
      </c>
      <c r="D136" s="12">
        <v>43187</v>
      </c>
      <c r="E136" s="13">
        <f t="shared" si="13"/>
        <v>3</v>
      </c>
      <c r="F136" s="13">
        <f t="shared" si="11"/>
        <v>2018</v>
      </c>
      <c r="G136" s="13" t="str">
        <f t="shared" si="14"/>
        <v>3 2018</v>
      </c>
      <c r="H136" s="14">
        <v>-1</v>
      </c>
      <c r="I136" s="15">
        <v>1.8</v>
      </c>
      <c r="J136" s="16">
        <f t="shared" si="15"/>
        <v>1.8000000000000002E-2</v>
      </c>
      <c r="K136" s="17">
        <v>-1562000</v>
      </c>
      <c r="L136" s="17">
        <v>78.099999999999994</v>
      </c>
      <c r="M136" s="17">
        <v>1562000</v>
      </c>
      <c r="Q136" s="18">
        <f t="shared" si="12"/>
        <v>1.6488568313025231E-3</v>
      </c>
      <c r="R136" s="18">
        <f t="shared" si="16"/>
        <v>2.9679422963445418E-5</v>
      </c>
    </row>
    <row r="137" spans="1:18" ht="12.75" hidden="1" customHeight="1" outlineLevel="2" x14ac:dyDescent="0.25">
      <c r="A137" s="11" t="s">
        <v>23</v>
      </c>
      <c r="B137" s="11" t="s">
        <v>24</v>
      </c>
      <c r="C137" s="12">
        <v>43186</v>
      </c>
      <c r="D137" s="12">
        <v>43187</v>
      </c>
      <c r="E137" s="13">
        <f t="shared" si="13"/>
        <v>3</v>
      </c>
      <c r="F137" s="13">
        <f t="shared" ref="F137:F201" si="17">YEAR(D137)</f>
        <v>2018</v>
      </c>
      <c r="G137" s="13" t="str">
        <f t="shared" si="14"/>
        <v>3 2018</v>
      </c>
      <c r="H137" s="14">
        <v>-1</v>
      </c>
      <c r="I137" s="15">
        <v>2.2444999999999999</v>
      </c>
      <c r="J137" s="16">
        <f t="shared" si="15"/>
        <v>2.2445E-2</v>
      </c>
      <c r="K137" s="17">
        <v>-8310000</v>
      </c>
      <c r="L137" s="17">
        <v>518.11</v>
      </c>
      <c r="M137" s="17">
        <v>8310000</v>
      </c>
      <c r="Q137" s="18">
        <f t="shared" si="12"/>
        <v>8.772087239515983E-3</v>
      </c>
      <c r="R137" s="18">
        <f t="shared" si="16"/>
        <v>1.9688949809093623E-4</v>
      </c>
    </row>
    <row r="138" spans="1:18" ht="12.75" hidden="1" customHeight="1" outlineLevel="2" x14ac:dyDescent="0.25">
      <c r="A138" s="11" t="s">
        <v>23</v>
      </c>
      <c r="B138" s="11" t="s">
        <v>24</v>
      </c>
      <c r="C138" s="12">
        <v>43186</v>
      </c>
      <c r="D138" s="12">
        <v>43187</v>
      </c>
      <c r="E138" s="13">
        <f t="shared" si="13"/>
        <v>3</v>
      </c>
      <c r="F138" s="13">
        <f t="shared" si="17"/>
        <v>2018</v>
      </c>
      <c r="G138" s="13" t="str">
        <f t="shared" si="14"/>
        <v>3 2018</v>
      </c>
      <c r="H138" s="14">
        <v>-1</v>
      </c>
      <c r="I138" s="15">
        <v>2.2444999999999999</v>
      </c>
      <c r="J138" s="16">
        <f t="shared" si="15"/>
        <v>2.2445E-2</v>
      </c>
      <c r="K138" s="17">
        <v>-25000000</v>
      </c>
      <c r="L138" s="17">
        <v>1558.68</v>
      </c>
      <c r="M138" s="17">
        <v>25000000</v>
      </c>
      <c r="Q138" s="18">
        <f t="shared" si="12"/>
        <v>2.6390154150168422E-2</v>
      </c>
      <c r="R138" s="18">
        <f t="shared" si="16"/>
        <v>5.9232700990053018E-4</v>
      </c>
    </row>
    <row r="139" spans="1:18" ht="12.75" hidden="1" customHeight="1" outlineLevel="2" x14ac:dyDescent="0.25">
      <c r="A139" s="11" t="s">
        <v>28</v>
      </c>
      <c r="B139" s="11" t="s">
        <v>24</v>
      </c>
      <c r="C139" s="12">
        <v>43187</v>
      </c>
      <c r="D139" s="12">
        <v>43188</v>
      </c>
      <c r="E139" s="13">
        <f t="shared" si="13"/>
        <v>3</v>
      </c>
      <c r="F139" s="13">
        <f t="shared" si="17"/>
        <v>2018</v>
      </c>
      <c r="G139" s="13" t="str">
        <f t="shared" si="14"/>
        <v>3 2018</v>
      </c>
      <c r="H139" s="14">
        <v>-1</v>
      </c>
      <c r="I139" s="15">
        <v>1.81</v>
      </c>
      <c r="J139" s="16">
        <f t="shared" si="15"/>
        <v>1.8100000000000002E-2</v>
      </c>
      <c r="K139" s="17">
        <v>-6975000</v>
      </c>
      <c r="L139" s="17">
        <v>350.69</v>
      </c>
      <c r="M139" s="17">
        <v>6975000</v>
      </c>
      <c r="Q139" s="18">
        <f t="shared" si="12"/>
        <v>7.3628530078969894E-3</v>
      </c>
      <c r="R139" s="18">
        <f t="shared" si="16"/>
        <v>1.3326763944293551E-4</v>
      </c>
    </row>
    <row r="140" spans="1:18" ht="12.75" hidden="1" customHeight="1" outlineLevel="2" x14ac:dyDescent="0.25">
      <c r="A140" s="11" t="s">
        <v>25</v>
      </c>
      <c r="B140" s="11" t="s">
        <v>24</v>
      </c>
      <c r="C140" s="12">
        <v>43187</v>
      </c>
      <c r="D140" s="12">
        <v>43188</v>
      </c>
      <c r="E140" s="13">
        <f t="shared" si="13"/>
        <v>3</v>
      </c>
      <c r="F140" s="13">
        <f t="shared" si="17"/>
        <v>2018</v>
      </c>
      <c r="G140" s="13" t="str">
        <f t="shared" si="14"/>
        <v>3 2018</v>
      </c>
      <c r="H140" s="14">
        <v>-1</v>
      </c>
      <c r="I140" s="15">
        <v>1.81</v>
      </c>
      <c r="J140" s="16">
        <f t="shared" si="15"/>
        <v>1.8100000000000002E-2</v>
      </c>
      <c r="K140" s="17">
        <v>-3570000</v>
      </c>
      <c r="L140" s="17">
        <v>179.49</v>
      </c>
      <c r="M140" s="17">
        <v>3570000</v>
      </c>
      <c r="Q140" s="18">
        <f t="shared" si="12"/>
        <v>3.7685140126440505E-3</v>
      </c>
      <c r="R140" s="18">
        <f t="shared" si="16"/>
        <v>6.8210103628857325E-5</v>
      </c>
    </row>
    <row r="141" spans="1:18" ht="12.75" hidden="1" customHeight="1" outlineLevel="2" x14ac:dyDescent="0.25">
      <c r="A141" s="11" t="s">
        <v>23</v>
      </c>
      <c r="B141" s="11" t="s">
        <v>24</v>
      </c>
      <c r="C141" s="12">
        <v>43187</v>
      </c>
      <c r="D141" s="12">
        <v>43188</v>
      </c>
      <c r="E141" s="13">
        <f t="shared" si="13"/>
        <v>3</v>
      </c>
      <c r="F141" s="13">
        <f t="shared" si="17"/>
        <v>2018</v>
      </c>
      <c r="G141" s="13" t="str">
        <f t="shared" si="14"/>
        <v>3 2018</v>
      </c>
      <c r="H141" s="14">
        <v>-1</v>
      </c>
      <c r="I141" s="15">
        <v>2.2854999999999999</v>
      </c>
      <c r="J141" s="16">
        <f t="shared" si="15"/>
        <v>2.2855E-2</v>
      </c>
      <c r="K141" s="17">
        <v>-17444000</v>
      </c>
      <c r="L141" s="17">
        <v>1107.45</v>
      </c>
      <c r="M141" s="17">
        <v>17444000</v>
      </c>
      <c r="Q141" s="18">
        <f t="shared" si="12"/>
        <v>1.8413993959821517E-2</v>
      </c>
      <c r="R141" s="18">
        <f t="shared" si="16"/>
        <v>4.2085183195172081E-4</v>
      </c>
    </row>
    <row r="142" spans="1:18" ht="12.75" hidden="1" customHeight="1" outlineLevel="2" x14ac:dyDescent="0.25">
      <c r="A142" s="11" t="s">
        <v>23</v>
      </c>
      <c r="B142" s="11" t="s">
        <v>24</v>
      </c>
      <c r="C142" s="12">
        <v>43187</v>
      </c>
      <c r="D142" s="12">
        <v>43188</v>
      </c>
      <c r="E142" s="13">
        <f t="shared" si="13"/>
        <v>3</v>
      </c>
      <c r="F142" s="13">
        <f t="shared" si="17"/>
        <v>2018</v>
      </c>
      <c r="G142" s="13" t="str">
        <f t="shared" si="14"/>
        <v>3 2018</v>
      </c>
      <c r="H142" s="14">
        <v>-1</v>
      </c>
      <c r="I142" s="15">
        <v>2.2854999999999999</v>
      </c>
      <c r="J142" s="16">
        <f t="shared" si="15"/>
        <v>2.2855E-2</v>
      </c>
      <c r="K142" s="17">
        <v>-25000000</v>
      </c>
      <c r="L142" s="17">
        <v>1587.15</v>
      </c>
      <c r="M142" s="17">
        <v>25000000</v>
      </c>
      <c r="Q142" s="18">
        <f t="shared" si="12"/>
        <v>2.6390154150168422E-2</v>
      </c>
      <c r="R142" s="18">
        <f t="shared" si="16"/>
        <v>6.0314697310209927E-4</v>
      </c>
    </row>
    <row r="143" spans="1:18" ht="12.75" hidden="1" customHeight="1" outlineLevel="2" x14ac:dyDescent="0.25">
      <c r="A143" s="11" t="s">
        <v>28</v>
      </c>
      <c r="B143" s="11" t="s">
        <v>24</v>
      </c>
      <c r="C143" s="12">
        <v>43188</v>
      </c>
      <c r="D143" s="12">
        <v>43189</v>
      </c>
      <c r="E143" s="13">
        <f t="shared" si="13"/>
        <v>3</v>
      </c>
      <c r="F143" s="13">
        <f t="shared" si="17"/>
        <v>2018</v>
      </c>
      <c r="G143" s="13" t="str">
        <f t="shared" si="14"/>
        <v>3 2018</v>
      </c>
      <c r="H143" s="14">
        <v>-1</v>
      </c>
      <c r="I143" s="15">
        <v>1.83</v>
      </c>
      <c r="J143" s="16">
        <f t="shared" si="15"/>
        <v>1.83E-2</v>
      </c>
      <c r="K143" s="17">
        <v>-403000</v>
      </c>
      <c r="L143" s="17">
        <v>20.49</v>
      </c>
      <c r="M143" s="17">
        <v>403000</v>
      </c>
      <c r="Q143" s="18">
        <f t="shared" ref="Q143:Q146" si="18">+M143/$M$147</f>
        <v>4.2540928490071496E-4</v>
      </c>
      <c r="R143" s="18">
        <f t="shared" si="16"/>
        <v>7.7849899136830839E-6</v>
      </c>
    </row>
    <row r="144" spans="1:18" ht="12.75" hidden="1" customHeight="1" outlineLevel="2" x14ac:dyDescent="0.25">
      <c r="A144" s="11" t="s">
        <v>25</v>
      </c>
      <c r="B144" s="11" t="s">
        <v>24</v>
      </c>
      <c r="C144" s="12">
        <v>43188</v>
      </c>
      <c r="D144" s="12">
        <v>43189</v>
      </c>
      <c r="E144" s="13">
        <f t="shared" si="13"/>
        <v>3</v>
      </c>
      <c r="F144" s="13">
        <f t="shared" si="17"/>
        <v>2018</v>
      </c>
      <c r="G144" s="13" t="str">
        <f t="shared" si="14"/>
        <v>3 2018</v>
      </c>
      <c r="H144" s="14">
        <v>-1</v>
      </c>
      <c r="I144" s="15">
        <v>1.83</v>
      </c>
      <c r="J144" s="16">
        <f t="shared" si="15"/>
        <v>1.83E-2</v>
      </c>
      <c r="K144" s="17">
        <v>-4405000</v>
      </c>
      <c r="L144" s="17">
        <v>223.92</v>
      </c>
      <c r="M144" s="17">
        <v>4405000</v>
      </c>
      <c r="Q144" s="18">
        <f t="shared" si="18"/>
        <v>4.6499451612596757E-3</v>
      </c>
      <c r="R144" s="18">
        <f t="shared" si="16"/>
        <v>8.5093996451052062E-5</v>
      </c>
    </row>
    <row r="145" spans="1:18" ht="12.75" hidden="1" customHeight="1" outlineLevel="2" x14ac:dyDescent="0.25">
      <c r="A145" s="11" t="s">
        <v>23</v>
      </c>
      <c r="B145" s="11" t="s">
        <v>24</v>
      </c>
      <c r="C145" s="12">
        <v>43188</v>
      </c>
      <c r="D145" s="12">
        <v>43189</v>
      </c>
      <c r="E145" s="13">
        <f t="shared" si="13"/>
        <v>3</v>
      </c>
      <c r="F145" s="13">
        <f t="shared" si="17"/>
        <v>2018</v>
      </c>
      <c r="G145" s="13" t="str">
        <f t="shared" si="14"/>
        <v>3 2018</v>
      </c>
      <c r="H145" s="14">
        <v>-1</v>
      </c>
      <c r="I145" s="15">
        <v>2.3052999999999999</v>
      </c>
      <c r="J145" s="16">
        <f t="shared" si="15"/>
        <v>2.3053000000000001E-2</v>
      </c>
      <c r="K145" s="17">
        <v>-27444000</v>
      </c>
      <c r="L145" s="17">
        <v>1757.41</v>
      </c>
      <c r="M145" s="17">
        <v>27444000</v>
      </c>
      <c r="Q145" s="18">
        <f t="shared" si="18"/>
        <v>2.8970055619888888E-2</v>
      </c>
      <c r="R145" s="18">
        <f t="shared" si="16"/>
        <v>6.6784669220529855E-4</v>
      </c>
    </row>
    <row r="146" spans="1:18" ht="12.75" hidden="1" customHeight="1" outlineLevel="2" x14ac:dyDescent="0.25">
      <c r="A146" s="11" t="s">
        <v>23</v>
      </c>
      <c r="B146" s="11" t="s">
        <v>24</v>
      </c>
      <c r="C146" s="12">
        <v>43188</v>
      </c>
      <c r="D146" s="12">
        <v>43189</v>
      </c>
      <c r="E146" s="13">
        <f t="shared" si="13"/>
        <v>3</v>
      </c>
      <c r="F146" s="13">
        <f t="shared" si="17"/>
        <v>2018</v>
      </c>
      <c r="G146" s="13" t="str">
        <f t="shared" si="14"/>
        <v>3 2018</v>
      </c>
      <c r="H146" s="14">
        <v>-1</v>
      </c>
      <c r="I146" s="15">
        <v>2.3052999999999999</v>
      </c>
      <c r="J146" s="16">
        <f t="shared" si="15"/>
        <v>2.3053000000000001E-2</v>
      </c>
      <c r="K146" s="17">
        <v>-25000000</v>
      </c>
      <c r="L146" s="17">
        <v>1600.9</v>
      </c>
      <c r="M146" s="17">
        <v>25000000</v>
      </c>
      <c r="Q146" s="18">
        <f t="shared" si="18"/>
        <v>2.6390154150168422E-2</v>
      </c>
      <c r="R146" s="18">
        <f t="shared" si="16"/>
        <v>6.083722236238326E-4</v>
      </c>
    </row>
    <row r="147" spans="1:18" ht="12.75" customHeight="1" outlineLevel="1" collapsed="1" x14ac:dyDescent="0.25">
      <c r="A147" s="11"/>
      <c r="B147" s="11"/>
      <c r="C147" s="12"/>
      <c r="D147" s="12"/>
      <c r="E147" s="13"/>
      <c r="F147" s="13"/>
      <c r="G147" s="24" t="s">
        <v>30</v>
      </c>
      <c r="H147" s="14"/>
      <c r="I147" s="15"/>
      <c r="J147" s="16">
        <f>+J146</f>
        <v>2.3053000000000001E-2</v>
      </c>
      <c r="K147" s="17"/>
      <c r="L147" s="17"/>
      <c r="M147" s="17">
        <f>SUBTOTAL(9,M78:M146)</f>
        <v>947323000</v>
      </c>
      <c r="N147" s="10">
        <v>31</v>
      </c>
      <c r="O147" s="25">
        <f>+M147/N147</f>
        <v>30558806.451612905</v>
      </c>
      <c r="P147" s="26">
        <f>+SUM(M143:M146)</f>
        <v>57252000</v>
      </c>
      <c r="Q147" s="18">
        <f>SUM(Q78:Q146)</f>
        <v>1</v>
      </c>
      <c r="R147" s="18">
        <f>SUM(R78:R146)</f>
        <v>2.0195036153455574E-2</v>
      </c>
    </row>
    <row r="148" spans="1:18" ht="12.75" hidden="1" customHeight="1" outlineLevel="2" x14ac:dyDescent="0.25">
      <c r="A148" s="11" t="s">
        <v>25</v>
      </c>
      <c r="B148" s="11" t="s">
        <v>24</v>
      </c>
      <c r="C148" s="12">
        <v>43189</v>
      </c>
      <c r="D148" s="12">
        <v>43192</v>
      </c>
      <c r="E148" s="13">
        <f t="shared" si="13"/>
        <v>4</v>
      </c>
      <c r="F148" s="13">
        <f t="shared" si="17"/>
        <v>2018</v>
      </c>
      <c r="G148" s="13" t="str">
        <f t="shared" si="14"/>
        <v>4 2018</v>
      </c>
      <c r="H148" s="14">
        <v>-3</v>
      </c>
      <c r="I148" s="15">
        <v>1.83</v>
      </c>
      <c r="J148" s="16">
        <f t="shared" si="15"/>
        <v>1.83E-2</v>
      </c>
      <c r="K148" s="17">
        <v>-3628000</v>
      </c>
      <c r="L148" s="17">
        <v>553.27</v>
      </c>
      <c r="M148" s="17">
        <v>10884000</v>
      </c>
      <c r="Q148" s="18">
        <f>+M148/$M$220</f>
        <v>6.0974448322418358E-3</v>
      </c>
      <c r="R148" s="18">
        <f t="shared" si="16"/>
        <v>1.115832404300256E-4</v>
      </c>
    </row>
    <row r="149" spans="1:18" ht="12.75" hidden="1" customHeight="1" outlineLevel="2" x14ac:dyDescent="0.25">
      <c r="A149" s="11" t="s">
        <v>23</v>
      </c>
      <c r="B149" s="11" t="s">
        <v>24</v>
      </c>
      <c r="C149" s="12">
        <v>43189</v>
      </c>
      <c r="D149" s="12">
        <v>43192</v>
      </c>
      <c r="E149" s="13">
        <f t="shared" si="13"/>
        <v>4</v>
      </c>
      <c r="F149" s="13">
        <f t="shared" si="17"/>
        <v>2018</v>
      </c>
      <c r="G149" s="13" t="str">
        <f t="shared" si="14"/>
        <v>4 2018</v>
      </c>
      <c r="H149" s="14">
        <v>-3</v>
      </c>
      <c r="I149" s="15">
        <v>2.3052999999999999</v>
      </c>
      <c r="J149" s="16">
        <f t="shared" si="15"/>
        <v>2.3053000000000001E-2</v>
      </c>
      <c r="K149" s="17">
        <v>-28379000</v>
      </c>
      <c r="L149" s="17">
        <v>5451.84</v>
      </c>
      <c r="M149" s="17">
        <v>85137000</v>
      </c>
      <c r="Q149" s="18">
        <f t="shared" ref="Q149:Q212" si="19">+M149/$M$220</f>
        <v>4.7695531117472732E-2</v>
      </c>
      <c r="R149" s="18">
        <f t="shared" si="16"/>
        <v>1.0995250788510989E-3</v>
      </c>
    </row>
    <row r="150" spans="1:18" ht="12.75" hidden="1" customHeight="1" outlineLevel="2" x14ac:dyDescent="0.25">
      <c r="A150" s="11" t="s">
        <v>23</v>
      </c>
      <c r="B150" s="11" t="s">
        <v>24</v>
      </c>
      <c r="C150" s="12">
        <v>43189</v>
      </c>
      <c r="D150" s="12">
        <v>43192</v>
      </c>
      <c r="E150" s="13">
        <f t="shared" si="13"/>
        <v>4</v>
      </c>
      <c r="F150" s="13">
        <f t="shared" si="17"/>
        <v>2018</v>
      </c>
      <c r="G150" s="13" t="str">
        <f t="shared" si="14"/>
        <v>4 2018</v>
      </c>
      <c r="H150" s="14">
        <v>-3</v>
      </c>
      <c r="I150" s="15">
        <v>2.3052999999999999</v>
      </c>
      <c r="J150" s="16">
        <f t="shared" si="15"/>
        <v>2.3053000000000001E-2</v>
      </c>
      <c r="K150" s="17">
        <v>-25000000</v>
      </c>
      <c r="L150" s="17">
        <v>4802.71</v>
      </c>
      <c r="M150" s="17">
        <v>75000000</v>
      </c>
      <c r="Q150" s="18">
        <f t="shared" si="19"/>
        <v>4.2016571335734811E-2</v>
      </c>
      <c r="R150" s="18">
        <f t="shared" si="16"/>
        <v>9.6860801900269463E-4</v>
      </c>
    </row>
    <row r="151" spans="1:18" ht="12.75" hidden="1" customHeight="1" outlineLevel="2" x14ac:dyDescent="0.25">
      <c r="A151" s="11" t="s">
        <v>25</v>
      </c>
      <c r="B151" s="11" t="s">
        <v>24</v>
      </c>
      <c r="C151" s="12">
        <v>43192</v>
      </c>
      <c r="D151" s="12">
        <v>43193</v>
      </c>
      <c r="E151" s="13">
        <f t="shared" si="13"/>
        <v>4</v>
      </c>
      <c r="F151" s="13">
        <f t="shared" si="17"/>
        <v>2018</v>
      </c>
      <c r="G151" s="13" t="str">
        <f t="shared" si="14"/>
        <v>4 2018</v>
      </c>
      <c r="H151" s="14">
        <v>-1</v>
      </c>
      <c r="I151" s="15">
        <v>1.84</v>
      </c>
      <c r="J151" s="16">
        <f t="shared" si="15"/>
        <v>1.84E-2</v>
      </c>
      <c r="K151" s="17">
        <v>-3623000</v>
      </c>
      <c r="L151" s="17">
        <v>185.18</v>
      </c>
      <c r="M151" s="17">
        <v>3623000</v>
      </c>
      <c r="Q151" s="18">
        <f t="shared" si="19"/>
        <v>2.0296805059915632E-3</v>
      </c>
      <c r="R151" s="18">
        <f t="shared" si="16"/>
        <v>3.7346121310244759E-5</v>
      </c>
    </row>
    <row r="152" spans="1:18" ht="12.75" hidden="1" customHeight="1" outlineLevel="2" x14ac:dyDescent="0.25">
      <c r="A152" s="11" t="s">
        <v>23</v>
      </c>
      <c r="B152" s="11" t="s">
        <v>24</v>
      </c>
      <c r="C152" s="12">
        <v>43192</v>
      </c>
      <c r="D152" s="12">
        <v>43193</v>
      </c>
      <c r="E152" s="13">
        <f t="shared" si="13"/>
        <v>4</v>
      </c>
      <c r="F152" s="13">
        <f t="shared" si="17"/>
        <v>2018</v>
      </c>
      <c r="G152" s="13" t="str">
        <f t="shared" si="14"/>
        <v>4 2018</v>
      </c>
      <c r="H152" s="14">
        <v>-1</v>
      </c>
      <c r="I152" s="15">
        <v>2.3203999999999998</v>
      </c>
      <c r="J152" s="16">
        <f t="shared" si="15"/>
        <v>2.3203999999999999E-2</v>
      </c>
      <c r="K152" s="17">
        <v>-30806000</v>
      </c>
      <c r="L152" s="17">
        <v>1985.62</v>
      </c>
      <c r="M152" s="17">
        <v>30806000</v>
      </c>
      <c r="Q152" s="18">
        <f t="shared" si="19"/>
        <v>1.725816662091529E-2</v>
      </c>
      <c r="R152" s="18">
        <f t="shared" si="16"/>
        <v>4.0045849827171834E-4</v>
      </c>
    </row>
    <row r="153" spans="1:18" ht="12.75" hidden="1" customHeight="1" outlineLevel="2" x14ac:dyDescent="0.25">
      <c r="A153" s="11" t="s">
        <v>23</v>
      </c>
      <c r="B153" s="11" t="s">
        <v>24</v>
      </c>
      <c r="C153" s="12">
        <v>43192</v>
      </c>
      <c r="D153" s="12">
        <v>43193</v>
      </c>
      <c r="E153" s="13">
        <f t="shared" si="13"/>
        <v>4</v>
      </c>
      <c r="F153" s="13">
        <f t="shared" si="17"/>
        <v>2018</v>
      </c>
      <c r="G153" s="13" t="str">
        <f t="shared" si="14"/>
        <v>4 2018</v>
      </c>
      <c r="H153" s="14">
        <v>-1</v>
      </c>
      <c r="I153" s="15">
        <v>2.3203999999999998</v>
      </c>
      <c r="J153" s="16">
        <f t="shared" si="15"/>
        <v>2.3203999999999999E-2</v>
      </c>
      <c r="K153" s="17">
        <v>-25000000</v>
      </c>
      <c r="L153" s="17">
        <v>1611.39</v>
      </c>
      <c r="M153" s="17">
        <v>25000000</v>
      </c>
      <c r="Q153" s="18">
        <f t="shared" si="19"/>
        <v>1.4005523778578272E-2</v>
      </c>
      <c r="R153" s="18">
        <f t="shared" si="16"/>
        <v>3.2498417375813023E-4</v>
      </c>
    </row>
    <row r="154" spans="1:18" ht="12.75" hidden="1" customHeight="1" outlineLevel="2" x14ac:dyDescent="0.25">
      <c r="A154" s="11" t="s">
        <v>28</v>
      </c>
      <c r="B154" s="11" t="s">
        <v>24</v>
      </c>
      <c r="C154" s="12">
        <v>43193</v>
      </c>
      <c r="D154" s="12">
        <v>43194</v>
      </c>
      <c r="E154" s="13">
        <f t="shared" si="13"/>
        <v>4</v>
      </c>
      <c r="F154" s="13">
        <f t="shared" si="17"/>
        <v>2018</v>
      </c>
      <c r="G154" s="13" t="str">
        <f t="shared" si="14"/>
        <v>4 2018</v>
      </c>
      <c r="H154" s="14">
        <v>-1</v>
      </c>
      <c r="I154" s="15">
        <v>1.8</v>
      </c>
      <c r="J154" s="16">
        <f t="shared" si="15"/>
        <v>1.8000000000000002E-2</v>
      </c>
      <c r="K154" s="17">
        <v>-357000</v>
      </c>
      <c r="L154" s="17">
        <v>17.850000000000001</v>
      </c>
      <c r="M154" s="17">
        <v>357000</v>
      </c>
      <c r="Q154" s="18">
        <f t="shared" si="19"/>
        <v>1.9999887955809772E-4</v>
      </c>
      <c r="R154" s="18">
        <f t="shared" si="16"/>
        <v>3.5999798320457592E-6</v>
      </c>
    </row>
    <row r="155" spans="1:18" ht="12.75" hidden="1" customHeight="1" outlineLevel="2" x14ac:dyDescent="0.25">
      <c r="A155" s="11" t="s">
        <v>25</v>
      </c>
      <c r="B155" s="11" t="s">
        <v>24</v>
      </c>
      <c r="C155" s="12">
        <v>43193</v>
      </c>
      <c r="D155" s="12">
        <v>43194</v>
      </c>
      <c r="E155" s="13">
        <f t="shared" si="13"/>
        <v>4</v>
      </c>
      <c r="F155" s="13">
        <f t="shared" si="17"/>
        <v>2018</v>
      </c>
      <c r="G155" s="13" t="str">
        <f t="shared" si="14"/>
        <v>4 2018</v>
      </c>
      <c r="H155" s="14">
        <v>-1</v>
      </c>
      <c r="I155" s="15">
        <v>1.8</v>
      </c>
      <c r="J155" s="16">
        <f t="shared" si="15"/>
        <v>1.8000000000000002E-2</v>
      </c>
      <c r="K155" s="17">
        <v>-4025000</v>
      </c>
      <c r="L155" s="17">
        <v>201.25</v>
      </c>
      <c r="M155" s="17">
        <v>4025000</v>
      </c>
      <c r="Q155" s="18">
        <f t="shared" si="19"/>
        <v>2.2548893283511019E-3</v>
      </c>
      <c r="R155" s="18">
        <f t="shared" si="16"/>
        <v>4.0588007910319838E-5</v>
      </c>
    </row>
    <row r="156" spans="1:18" ht="12.75" hidden="1" customHeight="1" outlineLevel="2" x14ac:dyDescent="0.25">
      <c r="A156" s="11" t="s">
        <v>23</v>
      </c>
      <c r="B156" s="11" t="s">
        <v>24</v>
      </c>
      <c r="C156" s="12">
        <v>43193</v>
      </c>
      <c r="D156" s="12">
        <v>43194</v>
      </c>
      <c r="E156" s="13">
        <f t="shared" si="13"/>
        <v>4</v>
      </c>
      <c r="F156" s="13">
        <f t="shared" si="17"/>
        <v>2018</v>
      </c>
      <c r="G156" s="13" t="str">
        <f t="shared" si="14"/>
        <v>4 2018</v>
      </c>
      <c r="H156" s="14">
        <v>-1</v>
      </c>
      <c r="I156" s="15">
        <v>2.3269000000000002</v>
      </c>
      <c r="J156" s="16">
        <f t="shared" si="15"/>
        <v>2.3269000000000001E-2</v>
      </c>
      <c r="K156" s="17">
        <v>-29014000</v>
      </c>
      <c r="L156" s="17">
        <v>1875.35</v>
      </c>
      <c r="M156" s="17">
        <v>29014000</v>
      </c>
      <c r="Q156" s="18">
        <f t="shared" si="19"/>
        <v>1.6254250676466797E-2</v>
      </c>
      <c r="R156" s="18">
        <f t="shared" si="16"/>
        <v>3.7822015899070593E-4</v>
      </c>
    </row>
    <row r="157" spans="1:18" ht="12.75" hidden="1" customHeight="1" outlineLevel="2" x14ac:dyDescent="0.25">
      <c r="A157" s="11" t="s">
        <v>23</v>
      </c>
      <c r="B157" s="11" t="s">
        <v>24</v>
      </c>
      <c r="C157" s="12">
        <v>43193</v>
      </c>
      <c r="D157" s="12">
        <v>43194</v>
      </c>
      <c r="E157" s="13">
        <f t="shared" si="13"/>
        <v>4</v>
      </c>
      <c r="F157" s="13">
        <f t="shared" si="17"/>
        <v>2018</v>
      </c>
      <c r="G157" s="13" t="str">
        <f t="shared" si="14"/>
        <v>4 2018</v>
      </c>
      <c r="H157" s="14">
        <v>-1</v>
      </c>
      <c r="I157" s="15">
        <v>2.3269000000000002</v>
      </c>
      <c r="J157" s="16">
        <f t="shared" si="15"/>
        <v>2.3269000000000001E-2</v>
      </c>
      <c r="K157" s="17">
        <v>-25000000</v>
      </c>
      <c r="L157" s="17">
        <v>1615.9</v>
      </c>
      <c r="M157" s="17">
        <v>25000000</v>
      </c>
      <c r="Q157" s="18">
        <f t="shared" si="19"/>
        <v>1.4005523778578272E-2</v>
      </c>
      <c r="R157" s="18">
        <f t="shared" si="16"/>
        <v>3.2589453280373784E-4</v>
      </c>
    </row>
    <row r="158" spans="1:18" ht="12.75" hidden="1" customHeight="1" outlineLevel="2" x14ac:dyDescent="0.25">
      <c r="A158" s="11" t="s">
        <v>28</v>
      </c>
      <c r="B158" s="11" t="s">
        <v>24</v>
      </c>
      <c r="C158" s="12">
        <v>43194</v>
      </c>
      <c r="D158" s="12">
        <v>43195</v>
      </c>
      <c r="E158" s="13">
        <f t="shared" si="13"/>
        <v>4</v>
      </c>
      <c r="F158" s="13">
        <f t="shared" si="17"/>
        <v>2018</v>
      </c>
      <c r="G158" s="13" t="str">
        <f t="shared" si="14"/>
        <v>4 2018</v>
      </c>
      <c r="H158" s="14">
        <v>-1</v>
      </c>
      <c r="I158" s="15">
        <v>1.79</v>
      </c>
      <c r="J158" s="16">
        <f t="shared" si="15"/>
        <v>1.7899999999999999E-2</v>
      </c>
      <c r="K158" s="17">
        <v>-958000</v>
      </c>
      <c r="L158" s="17">
        <v>47.63</v>
      </c>
      <c r="M158" s="17">
        <v>958000</v>
      </c>
      <c r="Q158" s="18">
        <f t="shared" si="19"/>
        <v>5.366916711951194E-4</v>
      </c>
      <c r="R158" s="18">
        <f t="shared" si="16"/>
        <v>9.6067809143926371E-6</v>
      </c>
    </row>
    <row r="159" spans="1:18" ht="12.75" hidden="1" customHeight="1" outlineLevel="2" x14ac:dyDescent="0.25">
      <c r="A159" s="11" t="s">
        <v>25</v>
      </c>
      <c r="B159" s="11" t="s">
        <v>24</v>
      </c>
      <c r="C159" s="12">
        <v>43194</v>
      </c>
      <c r="D159" s="12">
        <v>43195</v>
      </c>
      <c r="E159" s="13">
        <f t="shared" si="13"/>
        <v>4</v>
      </c>
      <c r="F159" s="13">
        <f t="shared" si="17"/>
        <v>2018</v>
      </c>
      <c r="G159" s="13" t="str">
        <f t="shared" si="14"/>
        <v>4 2018</v>
      </c>
      <c r="H159" s="14">
        <v>-1</v>
      </c>
      <c r="I159" s="15">
        <v>1.79</v>
      </c>
      <c r="J159" s="16">
        <f t="shared" si="15"/>
        <v>1.7899999999999999E-2</v>
      </c>
      <c r="K159" s="17">
        <v>-4336000</v>
      </c>
      <c r="L159" s="17">
        <v>215.6</v>
      </c>
      <c r="M159" s="17">
        <v>4336000</v>
      </c>
      <c r="Q159" s="18">
        <f t="shared" si="19"/>
        <v>2.4291180441566155E-3</v>
      </c>
      <c r="R159" s="18">
        <f t="shared" si="16"/>
        <v>4.3481212990403417E-5</v>
      </c>
    </row>
    <row r="160" spans="1:18" ht="12.75" hidden="1" customHeight="1" outlineLevel="2" x14ac:dyDescent="0.25">
      <c r="A160" s="11" t="s">
        <v>23</v>
      </c>
      <c r="B160" s="11" t="s">
        <v>24</v>
      </c>
      <c r="C160" s="12">
        <v>43194</v>
      </c>
      <c r="D160" s="12">
        <v>43195</v>
      </c>
      <c r="E160" s="13">
        <f t="shared" si="13"/>
        <v>4</v>
      </c>
      <c r="F160" s="13">
        <f t="shared" si="17"/>
        <v>2018</v>
      </c>
      <c r="G160" s="13" t="str">
        <f t="shared" si="14"/>
        <v>4 2018</v>
      </c>
      <c r="H160" s="14">
        <v>-1</v>
      </c>
      <c r="I160" s="15">
        <v>2.3229000000000002</v>
      </c>
      <c r="J160" s="16">
        <f t="shared" si="15"/>
        <v>2.3229000000000003E-2</v>
      </c>
      <c r="K160" s="17">
        <v>-26741000</v>
      </c>
      <c r="L160" s="17">
        <v>1725.46</v>
      </c>
      <c r="M160" s="17">
        <v>26741000</v>
      </c>
      <c r="Q160" s="18">
        <f t="shared" si="19"/>
        <v>1.4980868454518462E-2</v>
      </c>
      <c r="R160" s="18">
        <f t="shared" si="16"/>
        <v>3.4799059333000943E-4</v>
      </c>
    </row>
    <row r="161" spans="1:18" ht="12.75" hidden="1" customHeight="1" outlineLevel="2" x14ac:dyDescent="0.25">
      <c r="A161" s="11" t="s">
        <v>23</v>
      </c>
      <c r="B161" s="11" t="s">
        <v>24</v>
      </c>
      <c r="C161" s="12">
        <v>43194</v>
      </c>
      <c r="D161" s="12">
        <v>43195</v>
      </c>
      <c r="E161" s="13">
        <f t="shared" si="13"/>
        <v>4</v>
      </c>
      <c r="F161" s="13">
        <f t="shared" si="17"/>
        <v>2018</v>
      </c>
      <c r="G161" s="13" t="str">
        <f t="shared" si="14"/>
        <v>4 2018</v>
      </c>
      <c r="H161" s="14">
        <v>-1</v>
      </c>
      <c r="I161" s="15">
        <v>2.3229000000000002</v>
      </c>
      <c r="J161" s="16">
        <f t="shared" si="15"/>
        <v>2.3229000000000003E-2</v>
      </c>
      <c r="K161" s="17">
        <v>-25000000</v>
      </c>
      <c r="L161" s="17">
        <v>1613.13</v>
      </c>
      <c r="M161" s="17">
        <v>25000000</v>
      </c>
      <c r="Q161" s="18">
        <f t="shared" si="19"/>
        <v>1.4005523778578272E-2</v>
      </c>
      <c r="R161" s="18">
        <f t="shared" si="16"/>
        <v>3.2533431185259473E-4</v>
      </c>
    </row>
    <row r="162" spans="1:18" ht="12.75" hidden="1" customHeight="1" outlineLevel="2" x14ac:dyDescent="0.25">
      <c r="A162" s="11" t="s">
        <v>28</v>
      </c>
      <c r="B162" s="11" t="s">
        <v>24</v>
      </c>
      <c r="C162" s="12">
        <v>43195</v>
      </c>
      <c r="D162" s="12">
        <v>43196</v>
      </c>
      <c r="E162" s="13">
        <f t="shared" si="13"/>
        <v>4</v>
      </c>
      <c r="F162" s="13">
        <f t="shared" si="17"/>
        <v>2018</v>
      </c>
      <c r="G162" s="13" t="str">
        <f t="shared" si="14"/>
        <v>4 2018</v>
      </c>
      <c r="H162" s="14">
        <v>-1</v>
      </c>
      <c r="I162" s="15">
        <v>1.81</v>
      </c>
      <c r="J162" s="16">
        <f t="shared" si="15"/>
        <v>1.8100000000000002E-2</v>
      </c>
      <c r="K162" s="17">
        <v>-1277000</v>
      </c>
      <c r="L162" s="17">
        <v>64.2</v>
      </c>
      <c r="M162" s="17">
        <v>1277000</v>
      </c>
      <c r="Q162" s="18">
        <f t="shared" si="19"/>
        <v>7.1540215460977807E-4</v>
      </c>
      <c r="R162" s="18">
        <f t="shared" si="16"/>
        <v>1.2948778998436985E-5</v>
      </c>
    </row>
    <row r="163" spans="1:18" ht="12.75" hidden="1" customHeight="1" outlineLevel="2" x14ac:dyDescent="0.25">
      <c r="A163" s="11" t="s">
        <v>25</v>
      </c>
      <c r="B163" s="11" t="s">
        <v>24</v>
      </c>
      <c r="C163" s="12">
        <v>43195</v>
      </c>
      <c r="D163" s="12">
        <v>43196</v>
      </c>
      <c r="E163" s="13">
        <f t="shared" si="13"/>
        <v>4</v>
      </c>
      <c r="F163" s="13">
        <f t="shared" si="17"/>
        <v>2018</v>
      </c>
      <c r="G163" s="13" t="str">
        <f t="shared" si="14"/>
        <v>4 2018</v>
      </c>
      <c r="H163" s="14">
        <v>-1</v>
      </c>
      <c r="I163" s="15">
        <v>1.81</v>
      </c>
      <c r="J163" s="16">
        <f t="shared" si="15"/>
        <v>1.8100000000000002E-2</v>
      </c>
      <c r="K163" s="17">
        <v>-3817000</v>
      </c>
      <c r="L163" s="17">
        <v>191.91</v>
      </c>
      <c r="M163" s="17">
        <v>3817000</v>
      </c>
      <c r="Q163" s="18">
        <f t="shared" si="19"/>
        <v>2.1383633705133304E-3</v>
      </c>
      <c r="R163" s="18">
        <f t="shared" si="16"/>
        <v>3.8704377006291285E-5</v>
      </c>
    </row>
    <row r="164" spans="1:18" ht="12.75" hidden="1" customHeight="1" outlineLevel="2" x14ac:dyDescent="0.25">
      <c r="A164" s="11" t="s">
        <v>23</v>
      </c>
      <c r="B164" s="11" t="s">
        <v>24</v>
      </c>
      <c r="C164" s="12">
        <v>43195</v>
      </c>
      <c r="D164" s="12">
        <v>43196</v>
      </c>
      <c r="E164" s="13">
        <f t="shared" si="13"/>
        <v>4</v>
      </c>
      <c r="F164" s="13">
        <f t="shared" si="17"/>
        <v>2018</v>
      </c>
      <c r="G164" s="13" t="str">
        <f t="shared" si="14"/>
        <v>4 2018</v>
      </c>
      <c r="H164" s="14">
        <v>-1</v>
      </c>
      <c r="I164" s="15">
        <v>2.3304999999999998</v>
      </c>
      <c r="J164" s="16">
        <f t="shared" si="15"/>
        <v>2.3304999999999999E-2</v>
      </c>
      <c r="K164" s="17">
        <v>-19526000</v>
      </c>
      <c r="L164" s="17">
        <v>1264.04</v>
      </c>
      <c r="M164" s="17">
        <v>19526000</v>
      </c>
      <c r="Q164" s="18">
        <f t="shared" si="19"/>
        <v>1.0938874292020773E-2</v>
      </c>
      <c r="R164" s="18">
        <f t="shared" si="16"/>
        <v>2.5493046537554409E-4</v>
      </c>
    </row>
    <row r="165" spans="1:18" ht="12.75" hidden="1" customHeight="1" outlineLevel="2" x14ac:dyDescent="0.25">
      <c r="A165" s="11" t="s">
        <v>23</v>
      </c>
      <c r="B165" s="11" t="s">
        <v>24</v>
      </c>
      <c r="C165" s="12">
        <v>43195</v>
      </c>
      <c r="D165" s="12">
        <v>43196</v>
      </c>
      <c r="E165" s="13">
        <f t="shared" si="13"/>
        <v>4</v>
      </c>
      <c r="F165" s="13">
        <f t="shared" si="17"/>
        <v>2018</v>
      </c>
      <c r="G165" s="13" t="str">
        <f t="shared" si="14"/>
        <v>4 2018</v>
      </c>
      <c r="H165" s="14">
        <v>-1</v>
      </c>
      <c r="I165" s="15">
        <v>2.3304999999999998</v>
      </c>
      <c r="J165" s="16">
        <f t="shared" si="15"/>
        <v>2.3304999999999999E-2</v>
      </c>
      <c r="K165" s="17">
        <v>-25000000</v>
      </c>
      <c r="L165" s="17">
        <v>1618.4</v>
      </c>
      <c r="M165" s="17">
        <v>25000000</v>
      </c>
      <c r="Q165" s="18">
        <f t="shared" si="19"/>
        <v>1.4005523778578272E-2</v>
      </c>
      <c r="R165" s="18">
        <f t="shared" si="16"/>
        <v>3.2639873165976661E-4</v>
      </c>
    </row>
    <row r="166" spans="1:18" ht="12.75" hidden="1" customHeight="1" outlineLevel="2" x14ac:dyDescent="0.25">
      <c r="A166" s="11" t="s">
        <v>28</v>
      </c>
      <c r="B166" s="11" t="s">
        <v>24</v>
      </c>
      <c r="C166" s="12">
        <v>43196</v>
      </c>
      <c r="D166" s="12">
        <v>43199</v>
      </c>
      <c r="E166" s="13">
        <f t="shared" si="13"/>
        <v>4</v>
      </c>
      <c r="F166" s="13">
        <f t="shared" si="17"/>
        <v>2018</v>
      </c>
      <c r="G166" s="13" t="str">
        <f t="shared" si="14"/>
        <v>4 2018</v>
      </c>
      <c r="H166" s="14">
        <v>-3</v>
      </c>
      <c r="I166" s="15">
        <v>1.81</v>
      </c>
      <c r="J166" s="16">
        <f t="shared" si="15"/>
        <v>1.8100000000000002E-2</v>
      </c>
      <c r="K166" s="17">
        <v>-568000</v>
      </c>
      <c r="L166" s="17">
        <v>85.67</v>
      </c>
      <c r="M166" s="17">
        <v>1704000</v>
      </c>
      <c r="Q166" s="18">
        <f t="shared" si="19"/>
        <v>9.5461650074789501E-4</v>
      </c>
      <c r="R166" s="18">
        <f t="shared" si="16"/>
        <v>1.7278558663536903E-5</v>
      </c>
    </row>
    <row r="167" spans="1:18" ht="12.75" hidden="1" customHeight="1" outlineLevel="2" x14ac:dyDescent="0.25">
      <c r="A167" s="11" t="s">
        <v>25</v>
      </c>
      <c r="B167" s="11" t="s">
        <v>24</v>
      </c>
      <c r="C167" s="12">
        <v>43196</v>
      </c>
      <c r="D167" s="12">
        <v>43199</v>
      </c>
      <c r="E167" s="13">
        <f t="shared" si="13"/>
        <v>4</v>
      </c>
      <c r="F167" s="13">
        <f t="shared" si="17"/>
        <v>2018</v>
      </c>
      <c r="G167" s="13" t="str">
        <f t="shared" si="14"/>
        <v>4 2018</v>
      </c>
      <c r="H167" s="14">
        <v>-3</v>
      </c>
      <c r="I167" s="15">
        <v>1.81</v>
      </c>
      <c r="J167" s="16">
        <f t="shared" si="15"/>
        <v>1.8100000000000002E-2</v>
      </c>
      <c r="K167" s="17">
        <v>-3703000</v>
      </c>
      <c r="L167" s="17">
        <v>558.54</v>
      </c>
      <c r="M167" s="17">
        <v>11109000</v>
      </c>
      <c r="Q167" s="18">
        <f t="shared" si="19"/>
        <v>6.2234945462490403E-3</v>
      </c>
      <c r="R167" s="18">
        <f t="shared" si="16"/>
        <v>1.1264525128710763E-4</v>
      </c>
    </row>
    <row r="168" spans="1:18" ht="12.75" hidden="1" customHeight="1" outlineLevel="2" x14ac:dyDescent="0.25">
      <c r="A168" s="11" t="s">
        <v>23</v>
      </c>
      <c r="B168" s="11" t="s">
        <v>24</v>
      </c>
      <c r="C168" s="12">
        <v>43196</v>
      </c>
      <c r="D168" s="12">
        <v>43199</v>
      </c>
      <c r="E168" s="13">
        <f t="shared" si="13"/>
        <v>4</v>
      </c>
      <c r="F168" s="13">
        <f t="shared" si="17"/>
        <v>2018</v>
      </c>
      <c r="G168" s="13" t="str">
        <f t="shared" si="14"/>
        <v>4 2018</v>
      </c>
      <c r="H168" s="14">
        <v>-3</v>
      </c>
      <c r="I168" s="15">
        <v>2.3302999999999998</v>
      </c>
      <c r="J168" s="16">
        <f t="shared" si="15"/>
        <v>2.3302999999999997E-2</v>
      </c>
      <c r="K168" s="17">
        <v>-18292000</v>
      </c>
      <c r="L168" s="17">
        <v>3552.15</v>
      </c>
      <c r="M168" s="17">
        <v>54876000</v>
      </c>
      <c r="Q168" s="18">
        <f t="shared" si="19"/>
        <v>3.074268491493045E-2</v>
      </c>
      <c r="R168" s="18">
        <f t="shared" si="16"/>
        <v>7.163967865726242E-4</v>
      </c>
    </row>
    <row r="169" spans="1:18" ht="12.75" hidden="1" customHeight="1" outlineLevel="2" x14ac:dyDescent="0.25">
      <c r="A169" s="11" t="s">
        <v>23</v>
      </c>
      <c r="B169" s="11" t="s">
        <v>24</v>
      </c>
      <c r="C169" s="12">
        <v>43196</v>
      </c>
      <c r="D169" s="12">
        <v>43199</v>
      </c>
      <c r="E169" s="13">
        <f t="shared" si="13"/>
        <v>4</v>
      </c>
      <c r="F169" s="13">
        <f t="shared" si="17"/>
        <v>2018</v>
      </c>
      <c r="G169" s="13" t="str">
        <f t="shared" si="14"/>
        <v>4 2018</v>
      </c>
      <c r="H169" s="14">
        <v>-3</v>
      </c>
      <c r="I169" s="15">
        <v>2.3302999999999998</v>
      </c>
      <c r="J169" s="16">
        <f t="shared" si="15"/>
        <v>2.3302999999999997E-2</v>
      </c>
      <c r="K169" s="17">
        <v>-25000000</v>
      </c>
      <c r="L169" s="17">
        <v>4854.79</v>
      </c>
      <c r="M169" s="17">
        <v>75000000</v>
      </c>
      <c r="Q169" s="18">
        <f t="shared" si="19"/>
        <v>4.2016571335734811E-2</v>
      </c>
      <c r="R169" s="18">
        <f t="shared" si="16"/>
        <v>9.7911216183662816E-4</v>
      </c>
    </row>
    <row r="170" spans="1:18" ht="12.75" hidden="1" customHeight="1" outlineLevel="2" x14ac:dyDescent="0.25">
      <c r="A170" s="11" t="s">
        <v>28</v>
      </c>
      <c r="B170" s="11" t="s">
        <v>24</v>
      </c>
      <c r="C170" s="12">
        <v>43199</v>
      </c>
      <c r="D170" s="12">
        <v>43200</v>
      </c>
      <c r="E170" s="13">
        <f t="shared" si="13"/>
        <v>4</v>
      </c>
      <c r="F170" s="13">
        <f t="shared" si="17"/>
        <v>2018</v>
      </c>
      <c r="G170" s="13" t="str">
        <f t="shared" si="14"/>
        <v>4 2018</v>
      </c>
      <c r="H170" s="14">
        <v>-1</v>
      </c>
      <c r="I170" s="15">
        <v>1.78</v>
      </c>
      <c r="J170" s="16">
        <f t="shared" si="15"/>
        <v>1.78E-2</v>
      </c>
      <c r="K170" s="17">
        <v>-336000</v>
      </c>
      <c r="L170" s="17">
        <v>16.61</v>
      </c>
      <c r="M170" s="17">
        <v>336000</v>
      </c>
      <c r="Q170" s="18">
        <f t="shared" si="19"/>
        <v>1.8823423958409197E-4</v>
      </c>
      <c r="R170" s="18">
        <f t="shared" si="16"/>
        <v>3.3505694645968371E-6</v>
      </c>
    </row>
    <row r="171" spans="1:18" ht="12.75" hidden="1" customHeight="1" outlineLevel="2" x14ac:dyDescent="0.25">
      <c r="A171" s="11" t="s">
        <v>25</v>
      </c>
      <c r="B171" s="11" t="s">
        <v>24</v>
      </c>
      <c r="C171" s="12">
        <v>43199</v>
      </c>
      <c r="D171" s="12">
        <v>43200</v>
      </c>
      <c r="E171" s="13">
        <f t="shared" si="13"/>
        <v>4</v>
      </c>
      <c r="F171" s="13">
        <f t="shared" si="17"/>
        <v>2018</v>
      </c>
      <c r="G171" s="13" t="str">
        <f t="shared" si="14"/>
        <v>4 2018</v>
      </c>
      <c r="H171" s="14">
        <v>-1</v>
      </c>
      <c r="I171" s="15">
        <v>1.78</v>
      </c>
      <c r="J171" s="16">
        <f t="shared" si="15"/>
        <v>1.78E-2</v>
      </c>
      <c r="K171" s="17">
        <v>-4239000</v>
      </c>
      <c r="L171" s="17">
        <v>209.6</v>
      </c>
      <c r="M171" s="17">
        <v>4239000</v>
      </c>
      <c r="Q171" s="18">
        <f t="shared" si="19"/>
        <v>2.3747766118957319E-3</v>
      </c>
      <c r="R171" s="18">
        <f t="shared" si="16"/>
        <v>4.2271023691744024E-5</v>
      </c>
    </row>
    <row r="172" spans="1:18" ht="12.75" hidden="1" customHeight="1" outlineLevel="2" x14ac:dyDescent="0.25">
      <c r="A172" s="11" t="s">
        <v>23</v>
      </c>
      <c r="B172" s="11" t="s">
        <v>24</v>
      </c>
      <c r="C172" s="12">
        <v>43199</v>
      </c>
      <c r="D172" s="12">
        <v>43200</v>
      </c>
      <c r="E172" s="13">
        <f t="shared" si="13"/>
        <v>4</v>
      </c>
      <c r="F172" s="13">
        <f t="shared" si="17"/>
        <v>2018</v>
      </c>
      <c r="G172" s="13" t="str">
        <f t="shared" si="14"/>
        <v>4 2018</v>
      </c>
      <c r="H172" s="14">
        <v>-1</v>
      </c>
      <c r="I172" s="15">
        <v>2.3452000000000002</v>
      </c>
      <c r="J172" s="16">
        <f t="shared" si="15"/>
        <v>2.3452000000000001E-2</v>
      </c>
      <c r="K172" s="17">
        <v>-20728000</v>
      </c>
      <c r="L172" s="17">
        <v>1350.31</v>
      </c>
      <c r="M172" s="17">
        <v>20728000</v>
      </c>
      <c r="Q172" s="18">
        <f t="shared" si="19"/>
        <v>1.1612259875294816E-2</v>
      </c>
      <c r="R172" s="18">
        <f t="shared" si="16"/>
        <v>2.7233071859541401E-4</v>
      </c>
    </row>
    <row r="173" spans="1:18" ht="12.75" hidden="1" customHeight="1" outlineLevel="2" x14ac:dyDescent="0.25">
      <c r="A173" s="11" t="s">
        <v>23</v>
      </c>
      <c r="B173" s="11" t="s">
        <v>24</v>
      </c>
      <c r="C173" s="12">
        <v>43199</v>
      </c>
      <c r="D173" s="12">
        <v>43200</v>
      </c>
      <c r="E173" s="13">
        <f t="shared" si="13"/>
        <v>4</v>
      </c>
      <c r="F173" s="13">
        <f t="shared" si="17"/>
        <v>2018</v>
      </c>
      <c r="G173" s="13" t="str">
        <f t="shared" si="14"/>
        <v>4 2018</v>
      </c>
      <c r="H173" s="14">
        <v>-1</v>
      </c>
      <c r="I173" s="15">
        <v>2.3452000000000002</v>
      </c>
      <c r="J173" s="16">
        <f t="shared" si="15"/>
        <v>2.3452000000000001E-2</v>
      </c>
      <c r="K173" s="17">
        <v>-25000000</v>
      </c>
      <c r="L173" s="17">
        <v>1628.61</v>
      </c>
      <c r="M173" s="17">
        <v>25000000</v>
      </c>
      <c r="Q173" s="18">
        <f t="shared" si="19"/>
        <v>1.4005523778578272E-2</v>
      </c>
      <c r="R173" s="18">
        <f t="shared" si="16"/>
        <v>3.2845754365521762E-4</v>
      </c>
    </row>
    <row r="174" spans="1:18" ht="12.75" hidden="1" customHeight="1" outlineLevel="2" x14ac:dyDescent="0.25">
      <c r="A174" s="11" t="s">
        <v>28</v>
      </c>
      <c r="B174" s="11" t="s">
        <v>24</v>
      </c>
      <c r="C174" s="12">
        <v>43200</v>
      </c>
      <c r="D174" s="12">
        <v>43201</v>
      </c>
      <c r="E174" s="13">
        <f t="shared" si="13"/>
        <v>4</v>
      </c>
      <c r="F174" s="13">
        <f t="shared" si="17"/>
        <v>2018</v>
      </c>
      <c r="G174" s="13" t="str">
        <f t="shared" si="14"/>
        <v>4 2018</v>
      </c>
      <c r="H174" s="14">
        <v>-1</v>
      </c>
      <c r="I174" s="15">
        <v>1.79</v>
      </c>
      <c r="J174" s="16">
        <f t="shared" si="15"/>
        <v>1.7899999999999999E-2</v>
      </c>
      <c r="K174" s="17">
        <v>-575000</v>
      </c>
      <c r="L174" s="17">
        <v>28.59</v>
      </c>
      <c r="M174" s="17">
        <v>575000</v>
      </c>
      <c r="Q174" s="18">
        <f t="shared" si="19"/>
        <v>3.2212704690730022E-4</v>
      </c>
      <c r="R174" s="18">
        <f t="shared" si="16"/>
        <v>5.7660741396406737E-6</v>
      </c>
    </row>
    <row r="175" spans="1:18" ht="12.75" hidden="1" customHeight="1" outlineLevel="2" x14ac:dyDescent="0.25">
      <c r="A175" s="11" t="s">
        <v>25</v>
      </c>
      <c r="B175" s="11" t="s">
        <v>24</v>
      </c>
      <c r="C175" s="12">
        <v>43200</v>
      </c>
      <c r="D175" s="12">
        <v>43201</v>
      </c>
      <c r="E175" s="13">
        <f t="shared" si="13"/>
        <v>4</v>
      </c>
      <c r="F175" s="13">
        <f t="shared" si="17"/>
        <v>2018</v>
      </c>
      <c r="G175" s="13" t="str">
        <f t="shared" si="14"/>
        <v>4 2018</v>
      </c>
      <c r="H175" s="14">
        <v>-1</v>
      </c>
      <c r="I175" s="15">
        <v>1.79</v>
      </c>
      <c r="J175" s="16">
        <f t="shared" si="15"/>
        <v>1.7899999999999999E-2</v>
      </c>
      <c r="K175" s="17">
        <v>-4514000</v>
      </c>
      <c r="L175" s="17">
        <v>224.45</v>
      </c>
      <c r="M175" s="17">
        <v>4514000</v>
      </c>
      <c r="Q175" s="18">
        <f t="shared" si="19"/>
        <v>2.5288373734600926E-3</v>
      </c>
      <c r="R175" s="18">
        <f t="shared" si="16"/>
        <v>4.5266188984935655E-5</v>
      </c>
    </row>
    <row r="176" spans="1:18" ht="12.75" hidden="1" customHeight="1" outlineLevel="2" x14ac:dyDescent="0.25">
      <c r="A176" s="11" t="s">
        <v>23</v>
      </c>
      <c r="B176" s="11" t="s">
        <v>24</v>
      </c>
      <c r="C176" s="12">
        <v>43200</v>
      </c>
      <c r="D176" s="12">
        <v>43201</v>
      </c>
      <c r="E176" s="13">
        <f t="shared" si="13"/>
        <v>4</v>
      </c>
      <c r="F176" s="13">
        <f t="shared" si="17"/>
        <v>2018</v>
      </c>
      <c r="G176" s="13" t="str">
        <f t="shared" si="14"/>
        <v>4 2018</v>
      </c>
      <c r="H176" s="14">
        <v>-1</v>
      </c>
      <c r="I176" s="15">
        <v>2.3428</v>
      </c>
      <c r="J176" s="16">
        <f t="shared" si="15"/>
        <v>2.3428000000000001E-2</v>
      </c>
      <c r="K176" s="17">
        <v>-19595000</v>
      </c>
      <c r="L176" s="17">
        <v>1275.2</v>
      </c>
      <c r="M176" s="17">
        <v>19595000</v>
      </c>
      <c r="Q176" s="18">
        <f t="shared" si="19"/>
        <v>1.0977529537649649E-2</v>
      </c>
      <c r="R176" s="18">
        <f t="shared" si="16"/>
        <v>2.5718156200805597E-4</v>
      </c>
    </row>
    <row r="177" spans="1:18" ht="12.75" hidden="1" customHeight="1" outlineLevel="2" x14ac:dyDescent="0.25">
      <c r="A177" s="11" t="s">
        <v>23</v>
      </c>
      <c r="B177" s="11" t="s">
        <v>24</v>
      </c>
      <c r="C177" s="12">
        <v>43200</v>
      </c>
      <c r="D177" s="12">
        <v>43201</v>
      </c>
      <c r="E177" s="13">
        <f t="shared" si="13"/>
        <v>4</v>
      </c>
      <c r="F177" s="13">
        <f t="shared" si="17"/>
        <v>2018</v>
      </c>
      <c r="G177" s="13" t="str">
        <f t="shared" si="14"/>
        <v>4 2018</v>
      </c>
      <c r="H177" s="14">
        <v>-1</v>
      </c>
      <c r="I177" s="15">
        <v>2.3428</v>
      </c>
      <c r="J177" s="16">
        <f t="shared" si="15"/>
        <v>2.3428000000000001E-2</v>
      </c>
      <c r="K177" s="17">
        <v>-25000000</v>
      </c>
      <c r="L177" s="17">
        <v>1626.94</v>
      </c>
      <c r="M177" s="17">
        <v>25000000</v>
      </c>
      <c r="Q177" s="18">
        <f t="shared" si="19"/>
        <v>1.4005523778578272E-2</v>
      </c>
      <c r="R177" s="18">
        <f t="shared" si="16"/>
        <v>3.2812141108453177E-4</v>
      </c>
    </row>
    <row r="178" spans="1:18" ht="12.75" hidden="1" customHeight="1" outlineLevel="2" x14ac:dyDescent="0.25">
      <c r="A178" s="11" t="s">
        <v>28</v>
      </c>
      <c r="B178" s="11" t="s">
        <v>24</v>
      </c>
      <c r="C178" s="12">
        <v>43201</v>
      </c>
      <c r="D178" s="12">
        <v>43202</v>
      </c>
      <c r="E178" s="13">
        <f t="shared" si="13"/>
        <v>4</v>
      </c>
      <c r="F178" s="13">
        <f t="shared" si="17"/>
        <v>2018</v>
      </c>
      <c r="G178" s="13" t="str">
        <f t="shared" si="14"/>
        <v>4 2018</v>
      </c>
      <c r="H178" s="14">
        <v>-1</v>
      </c>
      <c r="I178" s="15">
        <v>1.8</v>
      </c>
      <c r="J178" s="16">
        <f t="shared" si="15"/>
        <v>1.8000000000000002E-2</v>
      </c>
      <c r="K178" s="17">
        <v>-927000</v>
      </c>
      <c r="L178" s="17">
        <v>46.35</v>
      </c>
      <c r="M178" s="17">
        <v>927000</v>
      </c>
      <c r="Q178" s="18">
        <f t="shared" si="19"/>
        <v>5.1932482170968233E-4</v>
      </c>
      <c r="R178" s="18">
        <f t="shared" si="16"/>
        <v>9.3478467907742823E-6</v>
      </c>
    </row>
    <row r="179" spans="1:18" ht="12.75" hidden="1" customHeight="1" outlineLevel="2" x14ac:dyDescent="0.25">
      <c r="A179" s="11" t="s">
        <v>25</v>
      </c>
      <c r="B179" s="11" t="s">
        <v>24</v>
      </c>
      <c r="C179" s="12">
        <v>43201</v>
      </c>
      <c r="D179" s="12">
        <v>43202</v>
      </c>
      <c r="E179" s="13">
        <f t="shared" si="13"/>
        <v>4</v>
      </c>
      <c r="F179" s="13">
        <f t="shared" si="17"/>
        <v>2018</v>
      </c>
      <c r="G179" s="13" t="str">
        <f t="shared" si="14"/>
        <v>4 2018</v>
      </c>
      <c r="H179" s="14">
        <v>-1</v>
      </c>
      <c r="I179" s="15">
        <v>1.8</v>
      </c>
      <c r="J179" s="16">
        <f t="shared" si="15"/>
        <v>1.8000000000000002E-2</v>
      </c>
      <c r="K179" s="17">
        <v>-4671000</v>
      </c>
      <c r="L179" s="17">
        <v>233.55</v>
      </c>
      <c r="M179" s="17">
        <v>4671000</v>
      </c>
      <c r="Q179" s="18">
        <f t="shared" si="19"/>
        <v>2.6167920627895641E-3</v>
      </c>
      <c r="R179" s="18">
        <f t="shared" si="16"/>
        <v>4.7102257130212159E-5</v>
      </c>
    </row>
    <row r="180" spans="1:18" ht="12.75" hidden="1" customHeight="1" outlineLevel="2" x14ac:dyDescent="0.25">
      <c r="A180" s="11" t="s">
        <v>23</v>
      </c>
      <c r="B180" s="11" t="s">
        <v>24</v>
      </c>
      <c r="C180" s="12">
        <v>43201</v>
      </c>
      <c r="D180" s="12">
        <v>43202</v>
      </c>
      <c r="E180" s="13">
        <f t="shared" si="13"/>
        <v>4</v>
      </c>
      <c r="F180" s="13">
        <f t="shared" si="17"/>
        <v>2018</v>
      </c>
      <c r="G180" s="13" t="str">
        <f t="shared" si="14"/>
        <v>4 2018</v>
      </c>
      <c r="H180" s="14">
        <v>-1</v>
      </c>
      <c r="I180" s="15">
        <v>2.3479000000000001</v>
      </c>
      <c r="J180" s="16">
        <f t="shared" si="15"/>
        <v>2.3479E-2</v>
      </c>
      <c r="K180" s="17">
        <v>-18491000</v>
      </c>
      <c r="L180" s="17">
        <v>1205.97</v>
      </c>
      <c r="M180" s="17">
        <v>18491000</v>
      </c>
      <c r="Q180" s="18">
        <f t="shared" si="19"/>
        <v>1.0359045607587632E-2</v>
      </c>
      <c r="R180" s="18">
        <f t="shared" si="16"/>
        <v>2.4322003182055001E-4</v>
      </c>
    </row>
    <row r="181" spans="1:18" ht="12.75" hidden="1" customHeight="1" outlineLevel="2" x14ac:dyDescent="0.25">
      <c r="A181" s="11" t="s">
        <v>23</v>
      </c>
      <c r="B181" s="11" t="s">
        <v>24</v>
      </c>
      <c r="C181" s="12">
        <v>43201</v>
      </c>
      <c r="D181" s="12">
        <v>43202</v>
      </c>
      <c r="E181" s="13">
        <f t="shared" si="13"/>
        <v>4</v>
      </c>
      <c r="F181" s="13">
        <f t="shared" si="17"/>
        <v>2018</v>
      </c>
      <c r="G181" s="13" t="str">
        <f t="shared" si="14"/>
        <v>4 2018</v>
      </c>
      <c r="H181" s="14">
        <v>-1</v>
      </c>
      <c r="I181" s="15">
        <v>2.3479000000000001</v>
      </c>
      <c r="J181" s="16">
        <f t="shared" si="15"/>
        <v>2.3479E-2</v>
      </c>
      <c r="K181" s="17">
        <v>-25000000</v>
      </c>
      <c r="L181" s="17">
        <v>1630.49</v>
      </c>
      <c r="M181" s="17">
        <v>25000000</v>
      </c>
      <c r="Q181" s="18">
        <f t="shared" si="19"/>
        <v>1.4005523778578272E-2</v>
      </c>
      <c r="R181" s="18">
        <f t="shared" si="16"/>
        <v>3.2883569279723926E-4</v>
      </c>
    </row>
    <row r="182" spans="1:18" ht="12.75" hidden="1" customHeight="1" outlineLevel="2" x14ac:dyDescent="0.25">
      <c r="A182" s="11" t="s">
        <v>28</v>
      </c>
      <c r="B182" s="11" t="s">
        <v>24</v>
      </c>
      <c r="C182" s="12">
        <v>43202</v>
      </c>
      <c r="D182" s="12">
        <v>43203</v>
      </c>
      <c r="E182" s="13">
        <f t="shared" si="13"/>
        <v>4</v>
      </c>
      <c r="F182" s="13">
        <f t="shared" si="17"/>
        <v>2018</v>
      </c>
      <c r="G182" s="13" t="str">
        <f t="shared" si="14"/>
        <v>4 2018</v>
      </c>
      <c r="H182" s="14">
        <v>-1</v>
      </c>
      <c r="I182" s="15">
        <v>1.8</v>
      </c>
      <c r="J182" s="16">
        <f t="shared" si="15"/>
        <v>1.8000000000000002E-2</v>
      </c>
      <c r="K182" s="17">
        <v>-1349000</v>
      </c>
      <c r="L182" s="17">
        <v>67.45</v>
      </c>
      <c r="M182" s="17">
        <v>1349000</v>
      </c>
      <c r="Q182" s="18">
        <f t="shared" si="19"/>
        <v>7.5573806309208347E-4</v>
      </c>
      <c r="R182" s="18">
        <f t="shared" si="16"/>
        <v>1.3603285135657505E-5</v>
      </c>
    </row>
    <row r="183" spans="1:18" ht="12.75" hidden="1" customHeight="1" outlineLevel="2" x14ac:dyDescent="0.25">
      <c r="A183" s="11" t="s">
        <v>25</v>
      </c>
      <c r="B183" s="11" t="s">
        <v>24</v>
      </c>
      <c r="C183" s="12">
        <v>43202</v>
      </c>
      <c r="D183" s="12">
        <v>43203</v>
      </c>
      <c r="E183" s="13">
        <f t="shared" si="13"/>
        <v>4</v>
      </c>
      <c r="F183" s="13">
        <f t="shared" si="17"/>
        <v>2018</v>
      </c>
      <c r="G183" s="13" t="str">
        <f t="shared" si="14"/>
        <v>4 2018</v>
      </c>
      <c r="H183" s="14">
        <v>-1</v>
      </c>
      <c r="I183" s="15">
        <v>1.8</v>
      </c>
      <c r="J183" s="16">
        <f t="shared" si="15"/>
        <v>1.8000000000000002E-2</v>
      </c>
      <c r="K183" s="17">
        <v>-5276000</v>
      </c>
      <c r="L183" s="17">
        <v>263.8</v>
      </c>
      <c r="M183" s="17">
        <v>5276000</v>
      </c>
      <c r="Q183" s="18">
        <f t="shared" si="19"/>
        <v>2.9557257382311583E-3</v>
      </c>
      <c r="R183" s="18">
        <f t="shared" si="16"/>
        <v>5.3203063288160857E-5</v>
      </c>
    </row>
    <row r="184" spans="1:18" ht="12.75" hidden="1" customHeight="1" outlineLevel="2" x14ac:dyDescent="0.25">
      <c r="A184" s="11" t="s">
        <v>23</v>
      </c>
      <c r="B184" s="11" t="s">
        <v>24</v>
      </c>
      <c r="C184" s="12">
        <v>43202</v>
      </c>
      <c r="D184" s="12">
        <v>43203</v>
      </c>
      <c r="E184" s="13">
        <f t="shared" si="13"/>
        <v>4</v>
      </c>
      <c r="F184" s="13">
        <f t="shared" si="17"/>
        <v>2018</v>
      </c>
      <c r="G184" s="13" t="str">
        <f t="shared" si="14"/>
        <v>4 2018</v>
      </c>
      <c r="H184" s="14">
        <v>-1</v>
      </c>
      <c r="I184" s="15">
        <v>2.3443000000000001</v>
      </c>
      <c r="J184" s="16">
        <f t="shared" si="15"/>
        <v>2.3443000000000002E-2</v>
      </c>
      <c r="K184" s="17">
        <v>-18509000</v>
      </c>
      <c r="L184" s="17">
        <v>1205.3</v>
      </c>
      <c r="M184" s="17">
        <v>18509000</v>
      </c>
      <c r="Q184" s="18">
        <f t="shared" si="19"/>
        <v>1.0369129584708208E-2</v>
      </c>
      <c r="R184" s="18">
        <f t="shared" si="16"/>
        <v>2.4308350485431455E-4</v>
      </c>
    </row>
    <row r="185" spans="1:18" ht="12.75" hidden="1" customHeight="1" outlineLevel="2" x14ac:dyDescent="0.25">
      <c r="A185" s="11" t="s">
        <v>23</v>
      </c>
      <c r="B185" s="11" t="s">
        <v>24</v>
      </c>
      <c r="C185" s="12">
        <v>43202</v>
      </c>
      <c r="D185" s="12">
        <v>43203</v>
      </c>
      <c r="E185" s="13">
        <f t="shared" si="13"/>
        <v>4</v>
      </c>
      <c r="F185" s="13">
        <f t="shared" si="17"/>
        <v>2018</v>
      </c>
      <c r="G185" s="13" t="str">
        <f t="shared" si="14"/>
        <v>4 2018</v>
      </c>
      <c r="H185" s="14">
        <v>-1</v>
      </c>
      <c r="I185" s="15">
        <v>2.3443000000000001</v>
      </c>
      <c r="J185" s="16">
        <f t="shared" si="15"/>
        <v>2.3443000000000002E-2</v>
      </c>
      <c r="K185" s="17">
        <v>-25000000</v>
      </c>
      <c r="L185" s="17">
        <v>1627.99</v>
      </c>
      <c r="M185" s="17">
        <v>25000000</v>
      </c>
      <c r="Q185" s="18">
        <f t="shared" si="19"/>
        <v>1.4005523778578272E-2</v>
      </c>
      <c r="R185" s="18">
        <f t="shared" si="16"/>
        <v>3.2833149394121048E-4</v>
      </c>
    </row>
    <row r="186" spans="1:18" ht="12.75" hidden="1" customHeight="1" outlineLevel="2" x14ac:dyDescent="0.25">
      <c r="A186" s="11" t="s">
        <v>28</v>
      </c>
      <c r="B186" s="11" t="s">
        <v>24</v>
      </c>
      <c r="C186" s="12">
        <v>43203</v>
      </c>
      <c r="D186" s="12">
        <v>43206</v>
      </c>
      <c r="E186" s="13">
        <f t="shared" si="13"/>
        <v>4</v>
      </c>
      <c r="F186" s="13">
        <f t="shared" si="17"/>
        <v>2018</v>
      </c>
      <c r="G186" s="13" t="str">
        <f t="shared" si="14"/>
        <v>4 2018</v>
      </c>
      <c r="H186" s="14">
        <v>-3</v>
      </c>
      <c r="I186" s="15">
        <v>1.8</v>
      </c>
      <c r="J186" s="16">
        <f t="shared" si="15"/>
        <v>1.8000000000000002E-2</v>
      </c>
      <c r="K186" s="17">
        <v>-969000</v>
      </c>
      <c r="L186" s="17">
        <v>145.35</v>
      </c>
      <c r="M186" s="17">
        <v>2907000</v>
      </c>
      <c r="Q186" s="18">
        <f t="shared" si="19"/>
        <v>1.6285623049730814E-3</v>
      </c>
      <c r="R186" s="18">
        <f t="shared" si="16"/>
        <v>2.9314121489515467E-5</v>
      </c>
    </row>
    <row r="187" spans="1:18" ht="12.75" hidden="1" customHeight="1" outlineLevel="2" x14ac:dyDescent="0.25">
      <c r="A187" s="11" t="s">
        <v>25</v>
      </c>
      <c r="B187" s="11" t="s">
        <v>24</v>
      </c>
      <c r="C187" s="12">
        <v>43203</v>
      </c>
      <c r="D187" s="12">
        <v>43206</v>
      </c>
      <c r="E187" s="13">
        <f t="shared" si="13"/>
        <v>4</v>
      </c>
      <c r="F187" s="13">
        <f t="shared" si="17"/>
        <v>2018</v>
      </c>
      <c r="G187" s="13" t="str">
        <f t="shared" si="14"/>
        <v>4 2018</v>
      </c>
      <c r="H187" s="14">
        <v>-3</v>
      </c>
      <c r="I187" s="15">
        <v>1.8</v>
      </c>
      <c r="J187" s="16">
        <f t="shared" si="15"/>
        <v>1.8000000000000002E-2</v>
      </c>
      <c r="K187" s="17">
        <v>-5884000</v>
      </c>
      <c r="L187" s="17">
        <v>882.6</v>
      </c>
      <c r="M187" s="17">
        <v>17652000</v>
      </c>
      <c r="Q187" s="18">
        <f t="shared" si="19"/>
        <v>9.8890202295785455E-3</v>
      </c>
      <c r="R187" s="18">
        <f t="shared" si="16"/>
        <v>1.7800236413241383E-4</v>
      </c>
    </row>
    <row r="188" spans="1:18" ht="12.75" hidden="1" customHeight="1" outlineLevel="2" x14ac:dyDescent="0.25">
      <c r="A188" s="11" t="s">
        <v>23</v>
      </c>
      <c r="B188" s="11" t="s">
        <v>24</v>
      </c>
      <c r="C188" s="12">
        <v>43203</v>
      </c>
      <c r="D188" s="12">
        <v>43206</v>
      </c>
      <c r="E188" s="13">
        <f t="shared" si="13"/>
        <v>4</v>
      </c>
      <c r="F188" s="13">
        <f t="shared" si="17"/>
        <v>2018</v>
      </c>
      <c r="G188" s="13" t="str">
        <f t="shared" si="14"/>
        <v>4 2018</v>
      </c>
      <c r="H188" s="14">
        <v>-3</v>
      </c>
      <c r="I188" s="15">
        <v>2.3384999999999998</v>
      </c>
      <c r="J188" s="16">
        <f t="shared" si="15"/>
        <v>2.3385E-2</v>
      </c>
      <c r="K188" s="17">
        <v>-24853000</v>
      </c>
      <c r="L188" s="17">
        <v>4843.2299999999996</v>
      </c>
      <c r="M188" s="17">
        <v>74559000</v>
      </c>
      <c r="Q188" s="18">
        <f t="shared" si="19"/>
        <v>4.176951389628069E-2</v>
      </c>
      <c r="R188" s="18">
        <f t="shared" si="16"/>
        <v>9.7678008246452393E-4</v>
      </c>
    </row>
    <row r="189" spans="1:18" ht="12.75" hidden="1" customHeight="1" outlineLevel="2" x14ac:dyDescent="0.25">
      <c r="A189" s="11" t="s">
        <v>23</v>
      </c>
      <c r="B189" s="11" t="s">
        <v>24</v>
      </c>
      <c r="C189" s="12">
        <v>43203</v>
      </c>
      <c r="D189" s="12">
        <v>43206</v>
      </c>
      <c r="E189" s="13">
        <f t="shared" si="13"/>
        <v>4</v>
      </c>
      <c r="F189" s="13">
        <f t="shared" si="17"/>
        <v>2018</v>
      </c>
      <c r="G189" s="13" t="str">
        <f t="shared" si="14"/>
        <v>4 2018</v>
      </c>
      <c r="H189" s="14">
        <v>-3</v>
      </c>
      <c r="I189" s="15">
        <v>2.3384999999999998</v>
      </c>
      <c r="J189" s="16">
        <f t="shared" si="15"/>
        <v>2.3385E-2</v>
      </c>
      <c r="K189" s="17">
        <v>-25000000</v>
      </c>
      <c r="L189" s="17">
        <v>4871.88</v>
      </c>
      <c r="M189" s="17">
        <v>75000000</v>
      </c>
      <c r="Q189" s="18">
        <f t="shared" si="19"/>
        <v>4.2016571335734811E-2</v>
      </c>
      <c r="R189" s="18">
        <f t="shared" si="16"/>
        <v>9.8255752068615847E-4</v>
      </c>
    </row>
    <row r="190" spans="1:18" ht="12.75" hidden="1" customHeight="1" outlineLevel="2" x14ac:dyDescent="0.25">
      <c r="A190" s="11" t="s">
        <v>25</v>
      </c>
      <c r="B190" s="11" t="s">
        <v>24</v>
      </c>
      <c r="C190" s="12">
        <v>43206</v>
      </c>
      <c r="D190" s="12">
        <v>43207</v>
      </c>
      <c r="E190" s="13">
        <f t="shared" si="13"/>
        <v>4</v>
      </c>
      <c r="F190" s="13">
        <f t="shared" si="17"/>
        <v>2018</v>
      </c>
      <c r="G190" s="13" t="str">
        <f t="shared" si="14"/>
        <v>4 2018</v>
      </c>
      <c r="H190" s="14">
        <v>-1</v>
      </c>
      <c r="I190" s="15">
        <v>1.8</v>
      </c>
      <c r="J190" s="16">
        <f t="shared" si="15"/>
        <v>1.8000000000000002E-2</v>
      </c>
      <c r="K190" s="17">
        <v>-4108000</v>
      </c>
      <c r="L190" s="17">
        <v>205.4</v>
      </c>
      <c r="M190" s="17">
        <v>4108000</v>
      </c>
      <c r="Q190" s="18">
        <f t="shared" si="19"/>
        <v>2.3013876672959817E-3</v>
      </c>
      <c r="R190" s="18">
        <f t="shared" si="16"/>
        <v>4.1424978011327674E-5</v>
      </c>
    </row>
    <row r="191" spans="1:18" ht="12.75" hidden="1" customHeight="1" outlineLevel="2" x14ac:dyDescent="0.25">
      <c r="A191" s="11" t="s">
        <v>23</v>
      </c>
      <c r="B191" s="11" t="s">
        <v>24</v>
      </c>
      <c r="C191" s="12">
        <v>43206</v>
      </c>
      <c r="D191" s="12">
        <v>43207</v>
      </c>
      <c r="E191" s="13">
        <f t="shared" si="13"/>
        <v>4</v>
      </c>
      <c r="F191" s="13">
        <f t="shared" si="17"/>
        <v>2018</v>
      </c>
      <c r="G191" s="13" t="str">
        <f t="shared" si="14"/>
        <v>4 2018</v>
      </c>
      <c r="H191" s="14">
        <v>-1</v>
      </c>
      <c r="I191" s="15">
        <v>2.3342000000000001</v>
      </c>
      <c r="J191" s="16">
        <f t="shared" si="15"/>
        <v>2.3342000000000002E-2</v>
      </c>
      <c r="K191" s="17">
        <v>-25136000</v>
      </c>
      <c r="L191" s="17">
        <v>1629.79</v>
      </c>
      <c r="M191" s="17">
        <v>25136000</v>
      </c>
      <c r="Q191" s="18">
        <f t="shared" si="19"/>
        <v>1.4081713827933736E-2</v>
      </c>
      <c r="R191" s="18">
        <f t="shared" si="16"/>
        <v>3.2869536417162932E-4</v>
      </c>
    </row>
    <row r="192" spans="1:18" ht="12.75" hidden="1" customHeight="1" outlineLevel="2" x14ac:dyDescent="0.25">
      <c r="A192" s="11" t="s">
        <v>23</v>
      </c>
      <c r="B192" s="11" t="s">
        <v>24</v>
      </c>
      <c r="C192" s="12">
        <v>43206</v>
      </c>
      <c r="D192" s="12">
        <v>43207</v>
      </c>
      <c r="E192" s="13">
        <f t="shared" si="13"/>
        <v>4</v>
      </c>
      <c r="F192" s="13">
        <f t="shared" si="17"/>
        <v>2018</v>
      </c>
      <c r="G192" s="13" t="str">
        <f t="shared" si="14"/>
        <v>4 2018</v>
      </c>
      <c r="H192" s="14">
        <v>-1</v>
      </c>
      <c r="I192" s="15">
        <v>2.3342000000000001</v>
      </c>
      <c r="J192" s="16">
        <f t="shared" si="15"/>
        <v>2.3342000000000002E-2</v>
      </c>
      <c r="K192" s="17">
        <v>-25000000</v>
      </c>
      <c r="L192" s="17">
        <v>1620.97</v>
      </c>
      <c r="M192" s="17">
        <v>25000000</v>
      </c>
      <c r="Q192" s="18">
        <f t="shared" si="19"/>
        <v>1.4005523778578272E-2</v>
      </c>
      <c r="R192" s="18">
        <f t="shared" si="16"/>
        <v>3.2691693603957404E-4</v>
      </c>
    </row>
    <row r="193" spans="1:18" ht="12.75" hidden="1" customHeight="1" outlineLevel="2" x14ac:dyDescent="0.25">
      <c r="A193" s="11" t="s">
        <v>25</v>
      </c>
      <c r="B193" s="11" t="s">
        <v>24</v>
      </c>
      <c r="C193" s="12">
        <v>43207</v>
      </c>
      <c r="D193" s="12">
        <v>43208</v>
      </c>
      <c r="E193" s="13">
        <f t="shared" si="13"/>
        <v>4</v>
      </c>
      <c r="F193" s="13">
        <f t="shared" si="17"/>
        <v>2018</v>
      </c>
      <c r="G193" s="13" t="str">
        <f t="shared" si="14"/>
        <v>4 2018</v>
      </c>
      <c r="H193" s="14">
        <v>-1</v>
      </c>
      <c r="I193" s="15">
        <v>1.8</v>
      </c>
      <c r="J193" s="16">
        <f t="shared" si="15"/>
        <v>1.8000000000000002E-2</v>
      </c>
      <c r="K193" s="17">
        <v>-4308000</v>
      </c>
      <c r="L193" s="17">
        <v>215.4</v>
      </c>
      <c r="M193" s="17">
        <v>4308000</v>
      </c>
      <c r="Q193" s="18">
        <f t="shared" si="19"/>
        <v>2.4134318575246079E-3</v>
      </c>
      <c r="R193" s="18">
        <f t="shared" si="16"/>
        <v>4.3441773435442949E-5</v>
      </c>
    </row>
    <row r="194" spans="1:18" ht="12.75" hidden="1" customHeight="1" outlineLevel="2" x14ac:dyDescent="0.25">
      <c r="A194" s="11" t="s">
        <v>23</v>
      </c>
      <c r="B194" s="11" t="s">
        <v>24</v>
      </c>
      <c r="C194" s="12">
        <v>43207</v>
      </c>
      <c r="D194" s="12">
        <v>43208</v>
      </c>
      <c r="E194" s="13">
        <f t="shared" si="13"/>
        <v>4</v>
      </c>
      <c r="F194" s="13">
        <f t="shared" si="17"/>
        <v>2018</v>
      </c>
      <c r="G194" s="13" t="str">
        <f t="shared" si="14"/>
        <v>4 2018</v>
      </c>
      <c r="H194" s="14">
        <v>-1</v>
      </c>
      <c r="I194" s="15">
        <v>2.3273999999999999</v>
      </c>
      <c r="J194" s="16">
        <f t="shared" si="15"/>
        <v>2.3274E-2</v>
      </c>
      <c r="K194" s="17">
        <v>-27239000</v>
      </c>
      <c r="L194" s="17">
        <v>1761</v>
      </c>
      <c r="M194" s="17">
        <v>27239000</v>
      </c>
      <c r="Q194" s="18">
        <f t="shared" si="19"/>
        <v>1.5259858488187741E-2</v>
      </c>
      <c r="R194" s="18">
        <f t="shared" si="16"/>
        <v>3.5515794645408149E-4</v>
      </c>
    </row>
    <row r="195" spans="1:18" ht="12.75" hidden="1" customHeight="1" outlineLevel="2" x14ac:dyDescent="0.25">
      <c r="A195" s="11" t="s">
        <v>23</v>
      </c>
      <c r="B195" s="11" t="s">
        <v>24</v>
      </c>
      <c r="C195" s="12">
        <v>43207</v>
      </c>
      <c r="D195" s="12">
        <v>43208</v>
      </c>
      <c r="E195" s="13">
        <f t="shared" si="13"/>
        <v>4</v>
      </c>
      <c r="F195" s="13">
        <f t="shared" si="17"/>
        <v>2018</v>
      </c>
      <c r="G195" s="13" t="str">
        <f t="shared" si="14"/>
        <v>4 2018</v>
      </c>
      <c r="H195" s="14">
        <v>-1</v>
      </c>
      <c r="I195" s="15">
        <v>2.3273999999999999</v>
      </c>
      <c r="J195" s="16">
        <f t="shared" si="15"/>
        <v>2.3274E-2</v>
      </c>
      <c r="K195" s="17">
        <v>-25000000</v>
      </c>
      <c r="L195" s="17">
        <v>1616.25</v>
      </c>
      <c r="M195" s="17">
        <v>25000000</v>
      </c>
      <c r="Q195" s="18">
        <f t="shared" si="19"/>
        <v>1.4005523778578272E-2</v>
      </c>
      <c r="R195" s="18">
        <f t="shared" si="16"/>
        <v>3.259645604226307E-4</v>
      </c>
    </row>
    <row r="196" spans="1:18" ht="12.75" hidden="1" customHeight="1" outlineLevel="2" x14ac:dyDescent="0.25">
      <c r="A196" s="11" t="s">
        <v>25</v>
      </c>
      <c r="B196" s="11" t="s">
        <v>24</v>
      </c>
      <c r="C196" s="12">
        <v>43208</v>
      </c>
      <c r="D196" s="12">
        <v>43209</v>
      </c>
      <c r="E196" s="13">
        <f t="shared" si="13"/>
        <v>4</v>
      </c>
      <c r="F196" s="13">
        <f t="shared" si="17"/>
        <v>2018</v>
      </c>
      <c r="G196" s="13" t="str">
        <f t="shared" si="14"/>
        <v>4 2018</v>
      </c>
      <c r="H196" s="14">
        <v>-1</v>
      </c>
      <c r="I196" s="15">
        <v>1.78</v>
      </c>
      <c r="J196" s="16">
        <f t="shared" si="15"/>
        <v>1.78E-2</v>
      </c>
      <c r="K196" s="17">
        <v>-4798000</v>
      </c>
      <c r="L196" s="17">
        <v>237.23</v>
      </c>
      <c r="M196" s="17">
        <v>4798000</v>
      </c>
      <c r="Q196" s="18">
        <f t="shared" si="19"/>
        <v>2.6879401235847416E-3</v>
      </c>
      <c r="R196" s="18">
        <f t="shared" si="16"/>
        <v>4.7845334199808398E-5</v>
      </c>
    </row>
    <row r="197" spans="1:18" ht="12.75" hidden="1" customHeight="1" outlineLevel="2" x14ac:dyDescent="0.25">
      <c r="A197" s="11" t="s">
        <v>23</v>
      </c>
      <c r="B197" s="11" t="s">
        <v>24</v>
      </c>
      <c r="C197" s="12">
        <v>43208</v>
      </c>
      <c r="D197" s="12">
        <v>43209</v>
      </c>
      <c r="E197" s="13">
        <f t="shared" si="13"/>
        <v>4</v>
      </c>
      <c r="F197" s="13">
        <f t="shared" si="17"/>
        <v>2018</v>
      </c>
      <c r="G197" s="13" t="str">
        <f t="shared" si="14"/>
        <v>4 2018</v>
      </c>
      <c r="H197" s="14">
        <v>-1</v>
      </c>
      <c r="I197" s="15">
        <v>2.3298000000000001</v>
      </c>
      <c r="J197" s="16">
        <f t="shared" si="15"/>
        <v>2.3297999999999999E-2</v>
      </c>
      <c r="K197" s="17">
        <v>-26751000</v>
      </c>
      <c r="L197" s="17">
        <v>1731.24</v>
      </c>
      <c r="M197" s="17">
        <v>26751000</v>
      </c>
      <c r="Q197" s="18">
        <f t="shared" si="19"/>
        <v>1.4986470664029894E-2</v>
      </c>
      <c r="R197" s="18">
        <f t="shared" si="16"/>
        <v>3.4915479353056847E-4</v>
      </c>
    </row>
    <row r="198" spans="1:18" ht="12.75" hidden="1" customHeight="1" outlineLevel="2" x14ac:dyDescent="0.25">
      <c r="A198" s="11" t="s">
        <v>23</v>
      </c>
      <c r="B198" s="11" t="s">
        <v>24</v>
      </c>
      <c r="C198" s="12">
        <v>43208</v>
      </c>
      <c r="D198" s="12">
        <v>43209</v>
      </c>
      <c r="E198" s="13">
        <f t="shared" si="13"/>
        <v>4</v>
      </c>
      <c r="F198" s="13">
        <f t="shared" si="17"/>
        <v>2018</v>
      </c>
      <c r="G198" s="13" t="str">
        <f t="shared" si="14"/>
        <v>4 2018</v>
      </c>
      <c r="H198" s="14">
        <v>-1</v>
      </c>
      <c r="I198" s="15">
        <v>2.3298000000000001</v>
      </c>
      <c r="J198" s="16">
        <f t="shared" si="15"/>
        <v>2.3297999999999999E-2</v>
      </c>
      <c r="K198" s="17">
        <v>-25000000</v>
      </c>
      <c r="L198" s="17">
        <v>1617.92</v>
      </c>
      <c r="M198" s="17">
        <v>25000000</v>
      </c>
      <c r="Q198" s="18">
        <f t="shared" si="19"/>
        <v>1.4005523778578272E-2</v>
      </c>
      <c r="R198" s="18">
        <f t="shared" si="16"/>
        <v>3.2630069299331656E-4</v>
      </c>
    </row>
    <row r="199" spans="1:18" ht="12.75" hidden="1" customHeight="1" outlineLevel="2" x14ac:dyDescent="0.25">
      <c r="A199" s="11" t="s">
        <v>25</v>
      </c>
      <c r="B199" s="11" t="s">
        <v>24</v>
      </c>
      <c r="C199" s="12">
        <v>43209</v>
      </c>
      <c r="D199" s="12">
        <v>43210</v>
      </c>
      <c r="E199" s="13">
        <f t="shared" ref="E199:E262" si="20">MONTH(D199)</f>
        <v>4</v>
      </c>
      <c r="F199" s="13">
        <f t="shared" si="17"/>
        <v>2018</v>
      </c>
      <c r="G199" s="13" t="str">
        <f t="shared" ref="G199:G262" si="21">E199&amp;" "&amp;F199</f>
        <v>4 2018</v>
      </c>
      <c r="H199" s="14">
        <v>-1</v>
      </c>
      <c r="I199" s="15">
        <v>1.78</v>
      </c>
      <c r="J199" s="16">
        <f t="shared" ref="J199:J262" si="22">+I199/100</f>
        <v>1.78E-2</v>
      </c>
      <c r="K199" s="17">
        <v>-5218000</v>
      </c>
      <c r="L199" s="17">
        <v>258</v>
      </c>
      <c r="M199" s="17">
        <v>5218000</v>
      </c>
      <c r="Q199" s="18">
        <f t="shared" si="19"/>
        <v>2.9232329230648568E-3</v>
      </c>
      <c r="R199" s="18">
        <f t="shared" ref="R199:R262" si="23">+Q199*J199</f>
        <v>5.2033546030554452E-5</v>
      </c>
    </row>
    <row r="200" spans="1:18" ht="12.75" hidden="1" customHeight="1" outlineLevel="2" x14ac:dyDescent="0.25">
      <c r="A200" s="11" t="s">
        <v>23</v>
      </c>
      <c r="B200" s="11" t="s">
        <v>24</v>
      </c>
      <c r="C200" s="12">
        <v>43209</v>
      </c>
      <c r="D200" s="12">
        <v>43210</v>
      </c>
      <c r="E200" s="13">
        <f t="shared" si="20"/>
        <v>4</v>
      </c>
      <c r="F200" s="13">
        <f t="shared" si="17"/>
        <v>2018</v>
      </c>
      <c r="G200" s="13" t="str">
        <f t="shared" si="21"/>
        <v>4 2018</v>
      </c>
      <c r="H200" s="14">
        <v>-1</v>
      </c>
      <c r="I200" s="15">
        <v>2.3311999999999999</v>
      </c>
      <c r="J200" s="16">
        <f t="shared" si="22"/>
        <v>2.3311999999999999E-2</v>
      </c>
      <c r="K200" s="17">
        <v>-27862000</v>
      </c>
      <c r="L200" s="17">
        <v>1804.22</v>
      </c>
      <c r="M200" s="17">
        <v>27862000</v>
      </c>
      <c r="Q200" s="18">
        <f t="shared" si="19"/>
        <v>1.5608876140749912E-2</v>
      </c>
      <c r="R200" s="18">
        <f t="shared" si="23"/>
        <v>3.6387412059316195E-4</v>
      </c>
    </row>
    <row r="201" spans="1:18" ht="12.75" hidden="1" customHeight="1" outlineLevel="2" x14ac:dyDescent="0.25">
      <c r="A201" s="11" t="s">
        <v>23</v>
      </c>
      <c r="B201" s="11" t="s">
        <v>24</v>
      </c>
      <c r="C201" s="12">
        <v>43209</v>
      </c>
      <c r="D201" s="12">
        <v>43210</v>
      </c>
      <c r="E201" s="13">
        <f t="shared" si="20"/>
        <v>4</v>
      </c>
      <c r="F201" s="13">
        <f t="shared" si="17"/>
        <v>2018</v>
      </c>
      <c r="G201" s="13" t="str">
        <f t="shared" si="21"/>
        <v>4 2018</v>
      </c>
      <c r="H201" s="14">
        <v>-1</v>
      </c>
      <c r="I201" s="15">
        <v>2.3311999999999999</v>
      </c>
      <c r="J201" s="16">
        <f t="shared" si="22"/>
        <v>2.3311999999999999E-2</v>
      </c>
      <c r="K201" s="17">
        <v>-25000000</v>
      </c>
      <c r="L201" s="17">
        <v>1618.89</v>
      </c>
      <c r="M201" s="17">
        <v>25000000</v>
      </c>
      <c r="Q201" s="18">
        <f t="shared" si="19"/>
        <v>1.4005523778578272E-2</v>
      </c>
      <c r="R201" s="18">
        <f t="shared" si="23"/>
        <v>3.2649677032621667E-4</v>
      </c>
    </row>
    <row r="202" spans="1:18" ht="12.75" hidden="1" customHeight="1" outlineLevel="2" x14ac:dyDescent="0.25">
      <c r="A202" s="11" t="s">
        <v>25</v>
      </c>
      <c r="B202" s="11" t="s">
        <v>24</v>
      </c>
      <c r="C202" s="12">
        <v>43210</v>
      </c>
      <c r="D202" s="12">
        <v>43213</v>
      </c>
      <c r="E202" s="13">
        <f t="shared" si="20"/>
        <v>4</v>
      </c>
      <c r="F202" s="13">
        <f t="shared" ref="F202:F266" si="24">YEAR(D202)</f>
        <v>2018</v>
      </c>
      <c r="G202" s="13" t="str">
        <f t="shared" si="21"/>
        <v>4 2018</v>
      </c>
      <c r="H202" s="14">
        <v>-3</v>
      </c>
      <c r="I202" s="15">
        <v>1.78</v>
      </c>
      <c r="J202" s="16">
        <f t="shared" si="22"/>
        <v>1.78E-2</v>
      </c>
      <c r="K202" s="17">
        <v>-4627000</v>
      </c>
      <c r="L202" s="17">
        <v>686.34</v>
      </c>
      <c r="M202" s="17">
        <v>13881000</v>
      </c>
      <c r="Q202" s="18">
        <f t="shared" si="19"/>
        <v>7.7764270228177996E-3</v>
      </c>
      <c r="R202" s="18">
        <f t="shared" si="23"/>
        <v>1.3842040100615682E-4</v>
      </c>
    </row>
    <row r="203" spans="1:18" ht="12.75" hidden="1" customHeight="1" outlineLevel="2" x14ac:dyDescent="0.25">
      <c r="A203" s="11" t="s">
        <v>23</v>
      </c>
      <c r="B203" s="11" t="s">
        <v>24</v>
      </c>
      <c r="C203" s="12">
        <v>43210</v>
      </c>
      <c r="D203" s="12">
        <v>43213</v>
      </c>
      <c r="E203" s="13">
        <f t="shared" si="20"/>
        <v>4</v>
      </c>
      <c r="F203" s="13">
        <f t="shared" si="24"/>
        <v>2018</v>
      </c>
      <c r="G203" s="13" t="str">
        <f t="shared" si="21"/>
        <v>4 2018</v>
      </c>
      <c r="H203" s="14">
        <v>-3</v>
      </c>
      <c r="I203" s="15">
        <v>2.3254999999999999</v>
      </c>
      <c r="J203" s="16">
        <f t="shared" si="22"/>
        <v>2.3254999999999998E-2</v>
      </c>
      <c r="K203" s="17">
        <v>-29831000</v>
      </c>
      <c r="L203" s="17">
        <v>5781</v>
      </c>
      <c r="M203" s="17">
        <v>89493000</v>
      </c>
      <c r="Q203" s="18">
        <f t="shared" si="19"/>
        <v>5.0135853580652208E-2</v>
      </c>
      <c r="R203" s="18">
        <f t="shared" si="23"/>
        <v>1.165909275018067E-3</v>
      </c>
    </row>
    <row r="204" spans="1:18" ht="12.75" hidden="1" customHeight="1" outlineLevel="2" x14ac:dyDescent="0.25">
      <c r="A204" s="11" t="s">
        <v>23</v>
      </c>
      <c r="B204" s="11" t="s">
        <v>24</v>
      </c>
      <c r="C204" s="12">
        <v>43210</v>
      </c>
      <c r="D204" s="12">
        <v>43213</v>
      </c>
      <c r="E204" s="13">
        <f t="shared" si="20"/>
        <v>4</v>
      </c>
      <c r="F204" s="13">
        <f t="shared" si="24"/>
        <v>2018</v>
      </c>
      <c r="G204" s="13" t="str">
        <f t="shared" si="21"/>
        <v>4 2018</v>
      </c>
      <c r="H204" s="14">
        <v>-3</v>
      </c>
      <c r="I204" s="15">
        <v>2.3254999999999999</v>
      </c>
      <c r="J204" s="16">
        <f t="shared" si="22"/>
        <v>2.3254999999999998E-2</v>
      </c>
      <c r="K204" s="17">
        <v>-25000000</v>
      </c>
      <c r="L204" s="17">
        <v>4844.79</v>
      </c>
      <c r="M204" s="17">
        <v>75000000</v>
      </c>
      <c r="Q204" s="18">
        <f t="shared" si="19"/>
        <v>4.2016571335734811E-2</v>
      </c>
      <c r="R204" s="18">
        <f t="shared" si="23"/>
        <v>9.7709536641251283E-4</v>
      </c>
    </row>
    <row r="205" spans="1:18" ht="12.75" hidden="1" customHeight="1" outlineLevel="2" x14ac:dyDescent="0.25">
      <c r="A205" s="11" t="s">
        <v>25</v>
      </c>
      <c r="B205" s="11" t="s">
        <v>24</v>
      </c>
      <c r="C205" s="12">
        <v>43213</v>
      </c>
      <c r="D205" s="12">
        <v>43214</v>
      </c>
      <c r="E205" s="13">
        <f t="shared" si="20"/>
        <v>4</v>
      </c>
      <c r="F205" s="13">
        <f t="shared" si="24"/>
        <v>2018</v>
      </c>
      <c r="G205" s="13" t="str">
        <f t="shared" si="21"/>
        <v>4 2018</v>
      </c>
      <c r="H205" s="14">
        <v>-1</v>
      </c>
      <c r="I205" s="15">
        <v>1.77</v>
      </c>
      <c r="J205" s="16">
        <f t="shared" si="22"/>
        <v>1.77E-2</v>
      </c>
      <c r="K205" s="17">
        <v>-4931000</v>
      </c>
      <c r="L205" s="17">
        <v>242.44</v>
      </c>
      <c r="M205" s="17">
        <v>4931000</v>
      </c>
      <c r="Q205" s="18">
        <f t="shared" si="19"/>
        <v>2.7624495100867781E-3</v>
      </c>
      <c r="R205" s="18">
        <f t="shared" si="23"/>
        <v>4.8895356328535971E-5</v>
      </c>
    </row>
    <row r="206" spans="1:18" ht="12.75" hidden="1" customHeight="1" outlineLevel="2" x14ac:dyDescent="0.25">
      <c r="A206" s="11" t="s">
        <v>23</v>
      </c>
      <c r="B206" s="11" t="s">
        <v>24</v>
      </c>
      <c r="C206" s="12">
        <v>43213</v>
      </c>
      <c r="D206" s="12">
        <v>43214</v>
      </c>
      <c r="E206" s="13">
        <f t="shared" si="20"/>
        <v>4</v>
      </c>
      <c r="F206" s="13">
        <f t="shared" si="24"/>
        <v>2018</v>
      </c>
      <c r="G206" s="13" t="str">
        <f t="shared" si="21"/>
        <v>4 2018</v>
      </c>
      <c r="H206" s="14">
        <v>-1</v>
      </c>
      <c r="I206" s="15">
        <v>2.3231000000000002</v>
      </c>
      <c r="J206" s="16">
        <f t="shared" si="22"/>
        <v>2.3231000000000002E-2</v>
      </c>
      <c r="K206" s="17">
        <v>-32367000</v>
      </c>
      <c r="L206" s="17">
        <v>2088.66</v>
      </c>
      <c r="M206" s="17">
        <v>32367000</v>
      </c>
      <c r="Q206" s="18">
        <f t="shared" si="19"/>
        <v>1.8132671525649718E-2</v>
      </c>
      <c r="R206" s="18">
        <f t="shared" si="23"/>
        <v>4.2124009221236863E-4</v>
      </c>
    </row>
    <row r="207" spans="1:18" ht="12.75" hidden="1" customHeight="1" outlineLevel="2" x14ac:dyDescent="0.25">
      <c r="A207" s="11" t="s">
        <v>23</v>
      </c>
      <c r="B207" s="11" t="s">
        <v>24</v>
      </c>
      <c r="C207" s="12">
        <v>43213</v>
      </c>
      <c r="D207" s="12">
        <v>43214</v>
      </c>
      <c r="E207" s="13">
        <f t="shared" si="20"/>
        <v>4</v>
      </c>
      <c r="F207" s="13">
        <f t="shared" si="24"/>
        <v>2018</v>
      </c>
      <c r="G207" s="13" t="str">
        <f t="shared" si="21"/>
        <v>4 2018</v>
      </c>
      <c r="H207" s="14">
        <v>-1</v>
      </c>
      <c r="I207" s="15">
        <v>2.3231000000000002</v>
      </c>
      <c r="J207" s="16">
        <f t="shared" si="22"/>
        <v>2.3231000000000002E-2</v>
      </c>
      <c r="K207" s="17">
        <v>-25000000</v>
      </c>
      <c r="L207" s="17">
        <v>1613.26</v>
      </c>
      <c r="M207" s="17">
        <v>25000000</v>
      </c>
      <c r="Q207" s="18">
        <f t="shared" si="19"/>
        <v>1.4005523778578272E-2</v>
      </c>
      <c r="R207" s="18">
        <f t="shared" si="23"/>
        <v>3.2536232290015187E-4</v>
      </c>
    </row>
    <row r="208" spans="1:18" ht="12.75" hidden="1" customHeight="1" outlineLevel="2" x14ac:dyDescent="0.25">
      <c r="A208" s="11" t="s">
        <v>25</v>
      </c>
      <c r="B208" s="11" t="s">
        <v>24</v>
      </c>
      <c r="C208" s="12">
        <v>43214</v>
      </c>
      <c r="D208" s="12">
        <v>43215</v>
      </c>
      <c r="E208" s="13">
        <f t="shared" si="20"/>
        <v>4</v>
      </c>
      <c r="F208" s="13">
        <f t="shared" si="24"/>
        <v>2018</v>
      </c>
      <c r="G208" s="13" t="str">
        <f t="shared" si="21"/>
        <v>4 2018</v>
      </c>
      <c r="H208" s="14">
        <v>-1</v>
      </c>
      <c r="I208" s="15">
        <v>1.8</v>
      </c>
      <c r="J208" s="16">
        <f t="shared" si="22"/>
        <v>1.8000000000000002E-2</v>
      </c>
      <c r="K208" s="17">
        <v>-5132000</v>
      </c>
      <c r="L208" s="17">
        <v>256.60000000000002</v>
      </c>
      <c r="M208" s="17">
        <v>5132000</v>
      </c>
      <c r="Q208" s="18">
        <f t="shared" si="19"/>
        <v>2.8750539212665477E-3</v>
      </c>
      <c r="R208" s="18">
        <f t="shared" si="23"/>
        <v>5.1750970582797866E-5</v>
      </c>
    </row>
    <row r="209" spans="1:18" ht="12.75" hidden="1" customHeight="1" outlineLevel="2" x14ac:dyDescent="0.25">
      <c r="A209" s="11" t="s">
        <v>23</v>
      </c>
      <c r="B209" s="11" t="s">
        <v>24</v>
      </c>
      <c r="C209" s="12">
        <v>43214</v>
      </c>
      <c r="D209" s="12">
        <v>43215</v>
      </c>
      <c r="E209" s="13">
        <f t="shared" si="20"/>
        <v>4</v>
      </c>
      <c r="F209" s="13">
        <f t="shared" si="24"/>
        <v>2018</v>
      </c>
      <c r="G209" s="13" t="str">
        <f t="shared" si="21"/>
        <v>4 2018</v>
      </c>
      <c r="H209" s="14">
        <v>-1</v>
      </c>
      <c r="I209" s="15">
        <v>2.3256000000000001</v>
      </c>
      <c r="J209" s="16">
        <f t="shared" si="22"/>
        <v>2.3256000000000002E-2</v>
      </c>
      <c r="K209" s="17">
        <v>-30807000</v>
      </c>
      <c r="L209" s="17">
        <v>1990.13</v>
      </c>
      <c r="M209" s="17">
        <v>30807000</v>
      </c>
      <c r="Q209" s="18">
        <f t="shared" si="19"/>
        <v>1.7258726841866433E-2</v>
      </c>
      <c r="R209" s="18">
        <f t="shared" si="23"/>
        <v>4.0136895143444581E-4</v>
      </c>
    </row>
    <row r="210" spans="1:18" ht="12.75" hidden="1" customHeight="1" outlineLevel="2" x14ac:dyDescent="0.25">
      <c r="A210" s="11" t="s">
        <v>23</v>
      </c>
      <c r="B210" s="11" t="s">
        <v>24</v>
      </c>
      <c r="C210" s="12">
        <v>43214</v>
      </c>
      <c r="D210" s="12">
        <v>43215</v>
      </c>
      <c r="E210" s="13">
        <f t="shared" si="20"/>
        <v>4</v>
      </c>
      <c r="F210" s="13">
        <f t="shared" si="24"/>
        <v>2018</v>
      </c>
      <c r="G210" s="13" t="str">
        <f t="shared" si="21"/>
        <v>4 2018</v>
      </c>
      <c r="H210" s="14">
        <v>-1</v>
      </c>
      <c r="I210" s="15">
        <v>2.3256000000000001</v>
      </c>
      <c r="J210" s="16">
        <f t="shared" si="22"/>
        <v>2.3256000000000002E-2</v>
      </c>
      <c r="K210" s="17">
        <v>-25000000</v>
      </c>
      <c r="L210" s="17">
        <v>1615</v>
      </c>
      <c r="M210" s="17">
        <v>25000000</v>
      </c>
      <c r="Q210" s="18">
        <f t="shared" si="19"/>
        <v>1.4005523778578272E-2</v>
      </c>
      <c r="R210" s="18">
        <f t="shared" si="23"/>
        <v>3.2571246099461632E-4</v>
      </c>
    </row>
    <row r="211" spans="1:18" ht="12.75" hidden="1" customHeight="1" outlineLevel="2" x14ac:dyDescent="0.25">
      <c r="A211" s="11" t="s">
        <v>25</v>
      </c>
      <c r="B211" s="11" t="s">
        <v>24</v>
      </c>
      <c r="C211" s="12">
        <v>43215</v>
      </c>
      <c r="D211" s="12">
        <v>43216</v>
      </c>
      <c r="E211" s="13">
        <f t="shared" si="20"/>
        <v>4</v>
      </c>
      <c r="F211" s="13">
        <f t="shared" si="24"/>
        <v>2018</v>
      </c>
      <c r="G211" s="13" t="str">
        <f t="shared" si="21"/>
        <v>4 2018</v>
      </c>
      <c r="H211" s="14">
        <v>-1</v>
      </c>
      <c r="I211" s="15">
        <v>1.8</v>
      </c>
      <c r="J211" s="16">
        <f t="shared" si="22"/>
        <v>1.8000000000000002E-2</v>
      </c>
      <c r="K211" s="17">
        <v>-4770000</v>
      </c>
      <c r="L211" s="17">
        <v>238.5</v>
      </c>
      <c r="M211" s="17">
        <v>4770000</v>
      </c>
      <c r="Q211" s="18">
        <f t="shared" si="19"/>
        <v>2.672253936952734E-3</v>
      </c>
      <c r="R211" s="18">
        <f t="shared" si="23"/>
        <v>4.8100570865149216E-5</v>
      </c>
    </row>
    <row r="212" spans="1:18" ht="12.75" hidden="1" customHeight="1" outlineLevel="2" x14ac:dyDescent="0.25">
      <c r="A212" s="11" t="s">
        <v>23</v>
      </c>
      <c r="B212" s="11" t="s">
        <v>24</v>
      </c>
      <c r="C212" s="12">
        <v>43215</v>
      </c>
      <c r="D212" s="12">
        <v>43216</v>
      </c>
      <c r="E212" s="13">
        <f t="shared" si="20"/>
        <v>4</v>
      </c>
      <c r="F212" s="13">
        <f t="shared" si="24"/>
        <v>2018</v>
      </c>
      <c r="G212" s="13" t="str">
        <f t="shared" si="21"/>
        <v>4 2018</v>
      </c>
      <c r="H212" s="14">
        <v>-1</v>
      </c>
      <c r="I212" s="15">
        <v>2.3237999999999999</v>
      </c>
      <c r="J212" s="16">
        <f t="shared" si="22"/>
        <v>2.3237999999999998E-2</v>
      </c>
      <c r="K212" s="17">
        <v>-25000000</v>
      </c>
      <c r="L212" s="17">
        <v>1613.75</v>
      </c>
      <c r="M212" s="17">
        <v>25000000</v>
      </c>
      <c r="Q212" s="18">
        <f t="shared" si="19"/>
        <v>1.4005523778578272E-2</v>
      </c>
      <c r="R212" s="18">
        <f t="shared" si="23"/>
        <v>3.2546036156660187E-4</v>
      </c>
    </row>
    <row r="213" spans="1:18" ht="12.75" hidden="1" customHeight="1" outlineLevel="2" x14ac:dyDescent="0.25">
      <c r="A213" s="11" t="s">
        <v>23</v>
      </c>
      <c r="B213" s="11" t="s">
        <v>24</v>
      </c>
      <c r="C213" s="12">
        <v>43215</v>
      </c>
      <c r="D213" s="12">
        <v>43216</v>
      </c>
      <c r="E213" s="13">
        <f t="shared" si="20"/>
        <v>4</v>
      </c>
      <c r="F213" s="13">
        <f t="shared" si="24"/>
        <v>2018</v>
      </c>
      <c r="G213" s="13" t="str">
        <f t="shared" si="21"/>
        <v>4 2018</v>
      </c>
      <c r="H213" s="14">
        <v>-1</v>
      </c>
      <c r="I213" s="15">
        <v>2.3237999999999999</v>
      </c>
      <c r="J213" s="16">
        <f t="shared" si="22"/>
        <v>2.3237999999999998E-2</v>
      </c>
      <c r="K213" s="17">
        <v>-34101000</v>
      </c>
      <c r="L213" s="17">
        <v>2201.2199999999998</v>
      </c>
      <c r="M213" s="17">
        <v>34101000</v>
      </c>
      <c r="Q213" s="18">
        <f t="shared" ref="Q213:Q219" si="25">+M213/$M$220</f>
        <v>1.9104094654931906E-2</v>
      </c>
      <c r="R213" s="18">
        <f t="shared" si="23"/>
        <v>4.4394095159130758E-4</v>
      </c>
    </row>
    <row r="214" spans="1:18" ht="12.75" hidden="1" customHeight="1" outlineLevel="2" x14ac:dyDescent="0.25">
      <c r="A214" s="11" t="s">
        <v>25</v>
      </c>
      <c r="B214" s="11" t="s">
        <v>24</v>
      </c>
      <c r="C214" s="12">
        <v>43216</v>
      </c>
      <c r="D214" s="12">
        <v>43217</v>
      </c>
      <c r="E214" s="13">
        <f t="shared" si="20"/>
        <v>4</v>
      </c>
      <c r="F214" s="13">
        <f t="shared" si="24"/>
        <v>2018</v>
      </c>
      <c r="G214" s="13" t="str">
        <f t="shared" si="21"/>
        <v>4 2018</v>
      </c>
      <c r="H214" s="14">
        <v>-1</v>
      </c>
      <c r="I214" s="15">
        <v>1.81</v>
      </c>
      <c r="J214" s="16">
        <f t="shared" si="22"/>
        <v>1.8100000000000002E-2</v>
      </c>
      <c r="K214" s="17">
        <v>-5677000</v>
      </c>
      <c r="L214" s="17">
        <v>285.43</v>
      </c>
      <c r="M214" s="17">
        <v>5677000</v>
      </c>
      <c r="Q214" s="18">
        <f t="shared" si="25"/>
        <v>3.180374339639554E-3</v>
      </c>
      <c r="R214" s="18">
        <f t="shared" si="23"/>
        <v>5.756477554747593E-5</v>
      </c>
    </row>
    <row r="215" spans="1:18" ht="12.75" hidden="1" customHeight="1" outlineLevel="2" x14ac:dyDescent="0.25">
      <c r="A215" s="11" t="s">
        <v>23</v>
      </c>
      <c r="B215" s="11" t="s">
        <v>24</v>
      </c>
      <c r="C215" s="12">
        <v>43216</v>
      </c>
      <c r="D215" s="12">
        <v>43217</v>
      </c>
      <c r="E215" s="13">
        <f t="shared" si="20"/>
        <v>4</v>
      </c>
      <c r="F215" s="13">
        <f t="shared" si="24"/>
        <v>2018</v>
      </c>
      <c r="G215" s="13" t="str">
        <f t="shared" si="21"/>
        <v>4 2018</v>
      </c>
      <c r="H215" s="14">
        <v>-1</v>
      </c>
      <c r="I215" s="15">
        <v>2.3195999999999999</v>
      </c>
      <c r="J215" s="16">
        <f t="shared" si="22"/>
        <v>2.3195999999999998E-2</v>
      </c>
      <c r="K215" s="17">
        <v>-53088000</v>
      </c>
      <c r="L215" s="17">
        <v>3420.64</v>
      </c>
      <c r="M215" s="17">
        <v>53088000</v>
      </c>
      <c r="Q215" s="18">
        <f t="shared" si="25"/>
        <v>2.9741009854286529E-2</v>
      </c>
      <c r="R215" s="18">
        <f t="shared" si="23"/>
        <v>6.8987246458003027E-4</v>
      </c>
    </row>
    <row r="216" spans="1:18" ht="12.75" hidden="1" customHeight="1" outlineLevel="2" x14ac:dyDescent="0.25">
      <c r="A216" s="11" t="s">
        <v>23</v>
      </c>
      <c r="B216" s="11" t="s">
        <v>24</v>
      </c>
      <c r="C216" s="12">
        <v>43216</v>
      </c>
      <c r="D216" s="12">
        <v>43217</v>
      </c>
      <c r="E216" s="13">
        <f t="shared" si="20"/>
        <v>4</v>
      </c>
      <c r="F216" s="13">
        <f t="shared" si="24"/>
        <v>2018</v>
      </c>
      <c r="G216" s="13" t="str">
        <f t="shared" si="21"/>
        <v>4 2018</v>
      </c>
      <c r="H216" s="14">
        <v>-1</v>
      </c>
      <c r="I216" s="15">
        <v>2.3195999999999999</v>
      </c>
      <c r="J216" s="16">
        <f t="shared" si="22"/>
        <v>2.3195999999999998E-2</v>
      </c>
      <c r="K216" s="17">
        <v>-25000000</v>
      </c>
      <c r="L216" s="17">
        <v>1610.83</v>
      </c>
      <c r="M216" s="17">
        <v>25000000</v>
      </c>
      <c r="Q216" s="18">
        <f t="shared" si="25"/>
        <v>1.4005523778578272E-2</v>
      </c>
      <c r="R216" s="18">
        <f t="shared" si="23"/>
        <v>3.2487212956790158E-4</v>
      </c>
    </row>
    <row r="217" spans="1:18" ht="12.75" hidden="1" customHeight="1" outlineLevel="2" x14ac:dyDescent="0.25">
      <c r="A217" s="11" t="s">
        <v>25</v>
      </c>
      <c r="B217" s="11" t="s">
        <v>24</v>
      </c>
      <c r="C217" s="12">
        <v>43217</v>
      </c>
      <c r="D217" s="12">
        <v>43220</v>
      </c>
      <c r="E217" s="13">
        <f t="shared" si="20"/>
        <v>4</v>
      </c>
      <c r="F217" s="13">
        <f t="shared" si="24"/>
        <v>2018</v>
      </c>
      <c r="G217" s="13" t="str">
        <f t="shared" si="21"/>
        <v>4 2018</v>
      </c>
      <c r="H217" s="14">
        <v>-3</v>
      </c>
      <c r="I217" s="15">
        <v>1.81</v>
      </c>
      <c r="J217" s="16">
        <f t="shared" si="22"/>
        <v>1.8100000000000002E-2</v>
      </c>
      <c r="K217" s="17">
        <v>-4547000</v>
      </c>
      <c r="L217" s="17">
        <v>685.84</v>
      </c>
      <c r="M217" s="17">
        <v>13641000</v>
      </c>
      <c r="Q217" s="18">
        <f t="shared" si="25"/>
        <v>7.6419739945434483E-3</v>
      </c>
      <c r="R217" s="18">
        <f t="shared" si="23"/>
        <v>1.3831972930123643E-4</v>
      </c>
    </row>
    <row r="218" spans="1:18" ht="12.75" hidden="1" customHeight="1" outlineLevel="2" x14ac:dyDescent="0.25">
      <c r="A218" s="11" t="s">
        <v>23</v>
      </c>
      <c r="B218" s="11" t="s">
        <v>24</v>
      </c>
      <c r="C218" s="12">
        <v>43217</v>
      </c>
      <c r="D218" s="12">
        <v>43220</v>
      </c>
      <c r="E218" s="13">
        <f t="shared" si="20"/>
        <v>4</v>
      </c>
      <c r="F218" s="13">
        <f t="shared" si="24"/>
        <v>2018</v>
      </c>
      <c r="G218" s="13" t="str">
        <f t="shared" si="21"/>
        <v>4 2018</v>
      </c>
      <c r="H218" s="14">
        <v>-3</v>
      </c>
      <c r="I218" s="15">
        <v>2.3140999999999998</v>
      </c>
      <c r="J218" s="16">
        <f t="shared" si="22"/>
        <v>2.3140999999999998E-2</v>
      </c>
      <c r="K218" s="17">
        <v>-54728000</v>
      </c>
      <c r="L218" s="17">
        <v>10553.84</v>
      </c>
      <c r="M218" s="17">
        <v>164184000</v>
      </c>
      <c r="Q218" s="18">
        <f t="shared" si="25"/>
        <v>9.1979316642483794E-2</v>
      </c>
      <c r="R218" s="18">
        <f t="shared" si="23"/>
        <v>2.1284933664237173E-3</v>
      </c>
    </row>
    <row r="219" spans="1:18" ht="12.75" hidden="1" customHeight="1" outlineLevel="2" x14ac:dyDescent="0.25">
      <c r="A219" s="11" t="s">
        <v>23</v>
      </c>
      <c r="B219" s="11" t="s">
        <v>24</v>
      </c>
      <c r="C219" s="12">
        <v>43217</v>
      </c>
      <c r="D219" s="12">
        <v>43220</v>
      </c>
      <c r="E219" s="13">
        <f t="shared" si="20"/>
        <v>4</v>
      </c>
      <c r="F219" s="13">
        <f t="shared" si="24"/>
        <v>2018</v>
      </c>
      <c r="G219" s="13" t="str">
        <f t="shared" si="21"/>
        <v>4 2018</v>
      </c>
      <c r="H219" s="14">
        <v>-3</v>
      </c>
      <c r="I219" s="15">
        <v>2.3140999999999998</v>
      </c>
      <c r="J219" s="16">
        <f t="shared" si="22"/>
        <v>2.3140999999999998E-2</v>
      </c>
      <c r="K219" s="17">
        <v>-25000000</v>
      </c>
      <c r="L219" s="17">
        <v>4821.04</v>
      </c>
      <c r="M219" s="17">
        <v>25000000</v>
      </c>
      <c r="Q219" s="18">
        <f t="shared" si="25"/>
        <v>1.4005523778578272E-2</v>
      </c>
      <c r="R219" s="18">
        <f t="shared" si="23"/>
        <v>3.2410182576007976E-4</v>
      </c>
    </row>
    <row r="220" spans="1:18" ht="12.75" customHeight="1" outlineLevel="1" collapsed="1" x14ac:dyDescent="0.25">
      <c r="A220" s="11"/>
      <c r="B220" s="11"/>
      <c r="C220" s="12"/>
      <c r="D220" s="12"/>
      <c r="E220" s="13"/>
      <c r="F220" s="13"/>
      <c r="G220" s="24" t="s">
        <v>31</v>
      </c>
      <c r="H220" s="14"/>
      <c r="I220" s="15"/>
      <c r="J220" s="16">
        <f>+J219</f>
        <v>2.3140999999999998E-2</v>
      </c>
      <c r="K220" s="17"/>
      <c r="L220" s="17"/>
      <c r="M220" s="17">
        <f>SUBTOTAL(9,M148:M219)</f>
        <v>1785010000</v>
      </c>
      <c r="N220" s="10">
        <f>DAY(D219)</f>
        <v>30</v>
      </c>
      <c r="O220" s="25">
        <f>+M220/N220</f>
        <v>59500333.333333336</v>
      </c>
      <c r="P220" s="26">
        <f>+SUM(M217:M219)</f>
        <v>202825000</v>
      </c>
      <c r="Q220" s="18">
        <f>SUM(Q148:Q219)</f>
        <v>0.99999999999999967</v>
      </c>
      <c r="R220" s="18">
        <f>SUM(R148:R219)</f>
        <v>2.2815550366104387E-2</v>
      </c>
    </row>
    <row r="221" spans="1:18" ht="12.75" hidden="1" customHeight="1" outlineLevel="2" x14ac:dyDescent="0.25">
      <c r="A221" s="11" t="s">
        <v>25</v>
      </c>
      <c r="B221" s="11" t="s">
        <v>24</v>
      </c>
      <c r="C221" s="12">
        <v>43220</v>
      </c>
      <c r="D221" s="12">
        <v>43221</v>
      </c>
      <c r="E221" s="13">
        <f t="shared" si="20"/>
        <v>5</v>
      </c>
      <c r="F221" s="13">
        <f t="shared" si="24"/>
        <v>2018</v>
      </c>
      <c r="G221" s="13" t="str">
        <f t="shared" si="21"/>
        <v>5 2018</v>
      </c>
      <c r="H221" s="14">
        <v>-1</v>
      </c>
      <c r="I221" s="15">
        <v>1.81</v>
      </c>
      <c r="J221" s="16">
        <f t="shared" si="22"/>
        <v>1.8100000000000002E-2</v>
      </c>
      <c r="K221" s="17">
        <v>-3821000</v>
      </c>
      <c r="L221" s="17">
        <v>192.11</v>
      </c>
      <c r="M221" s="17">
        <v>3821000</v>
      </c>
      <c r="Q221" s="18">
        <f>+M221/$M$302</f>
        <v>1.4073177576908939E-3</v>
      </c>
      <c r="R221" s="18">
        <f t="shared" si="23"/>
        <v>2.5472451414205183E-5</v>
      </c>
    </row>
    <row r="222" spans="1:18" ht="12.75" hidden="1" customHeight="1" outlineLevel="2" x14ac:dyDescent="0.25">
      <c r="A222" s="11" t="s">
        <v>23</v>
      </c>
      <c r="B222" s="11" t="s">
        <v>24</v>
      </c>
      <c r="C222" s="12">
        <v>43220</v>
      </c>
      <c r="D222" s="12">
        <v>43221</v>
      </c>
      <c r="E222" s="13">
        <f t="shared" si="20"/>
        <v>5</v>
      </c>
      <c r="F222" s="13">
        <f t="shared" si="24"/>
        <v>2018</v>
      </c>
      <c r="G222" s="13" t="str">
        <f t="shared" si="21"/>
        <v>5 2018</v>
      </c>
      <c r="H222" s="14">
        <v>-1</v>
      </c>
      <c r="I222" s="15">
        <v>2.31</v>
      </c>
      <c r="J222" s="16">
        <f t="shared" si="22"/>
        <v>2.3099999999999999E-2</v>
      </c>
      <c r="K222" s="17">
        <v>-56146000</v>
      </c>
      <c r="L222" s="17">
        <v>3602.7</v>
      </c>
      <c r="M222" s="17">
        <v>56146000</v>
      </c>
      <c r="Q222" s="18">
        <f t="shared" ref="Q222:Q285" si="26">+M222/$M$302</f>
        <v>2.067921036988038E-2</v>
      </c>
      <c r="R222" s="18">
        <f t="shared" si="23"/>
        <v>4.7768975954423675E-4</v>
      </c>
    </row>
    <row r="223" spans="1:18" ht="12.75" hidden="1" customHeight="1" outlineLevel="2" x14ac:dyDescent="0.25">
      <c r="A223" s="11" t="s">
        <v>23</v>
      </c>
      <c r="B223" s="11" t="s">
        <v>24</v>
      </c>
      <c r="C223" s="12">
        <v>43220</v>
      </c>
      <c r="D223" s="12">
        <v>43221</v>
      </c>
      <c r="E223" s="13">
        <f t="shared" si="20"/>
        <v>5</v>
      </c>
      <c r="F223" s="13">
        <f t="shared" si="24"/>
        <v>2018</v>
      </c>
      <c r="G223" s="13" t="str">
        <f t="shared" si="21"/>
        <v>5 2018</v>
      </c>
      <c r="H223" s="14">
        <v>-1</v>
      </c>
      <c r="I223" s="15">
        <v>2.31</v>
      </c>
      <c r="J223" s="16">
        <f t="shared" si="22"/>
        <v>2.3099999999999999E-2</v>
      </c>
      <c r="K223" s="17">
        <v>-25000000</v>
      </c>
      <c r="L223" s="17">
        <v>1604.17</v>
      </c>
      <c r="M223" s="17">
        <v>25000000</v>
      </c>
      <c r="Q223" s="18">
        <f t="shared" si="26"/>
        <v>9.2077843345386937E-3</v>
      </c>
      <c r="R223" s="18">
        <f t="shared" si="23"/>
        <v>2.1269981812784382E-4</v>
      </c>
    </row>
    <row r="224" spans="1:18" ht="12.75" hidden="1" customHeight="1" outlineLevel="2" x14ac:dyDescent="0.25">
      <c r="A224" s="11" t="s">
        <v>25</v>
      </c>
      <c r="B224" s="11" t="s">
        <v>24</v>
      </c>
      <c r="C224" s="12">
        <v>43221</v>
      </c>
      <c r="D224" s="12">
        <v>43222</v>
      </c>
      <c r="E224" s="13">
        <f t="shared" si="20"/>
        <v>5</v>
      </c>
      <c r="F224" s="13">
        <f t="shared" si="24"/>
        <v>2018</v>
      </c>
      <c r="G224" s="13" t="str">
        <f t="shared" si="21"/>
        <v>5 2018</v>
      </c>
      <c r="H224" s="14">
        <v>-1</v>
      </c>
      <c r="I224" s="15">
        <v>1.83</v>
      </c>
      <c r="J224" s="16">
        <f t="shared" si="22"/>
        <v>1.83E-2</v>
      </c>
      <c r="K224" s="17">
        <v>-4343000</v>
      </c>
      <c r="L224" s="17">
        <v>220.77</v>
      </c>
      <c r="M224" s="17">
        <v>4343000</v>
      </c>
      <c r="Q224" s="18">
        <f t="shared" si="26"/>
        <v>1.5995762945960619E-3</v>
      </c>
      <c r="R224" s="18">
        <f t="shared" si="23"/>
        <v>2.9272246191107933E-5</v>
      </c>
    </row>
    <row r="225" spans="1:18" ht="12.75" hidden="1" customHeight="1" outlineLevel="2" x14ac:dyDescent="0.25">
      <c r="A225" s="11" t="s">
        <v>23</v>
      </c>
      <c r="B225" s="11" t="s">
        <v>24</v>
      </c>
      <c r="C225" s="12">
        <v>43221</v>
      </c>
      <c r="D225" s="12">
        <v>43222</v>
      </c>
      <c r="E225" s="13">
        <f t="shared" si="20"/>
        <v>5</v>
      </c>
      <c r="F225" s="13">
        <f t="shared" si="24"/>
        <v>2018</v>
      </c>
      <c r="G225" s="13" t="str">
        <f t="shared" si="21"/>
        <v>5 2018</v>
      </c>
      <c r="H225" s="14">
        <v>-1</v>
      </c>
      <c r="I225" s="15">
        <v>2.3066</v>
      </c>
      <c r="J225" s="16">
        <f t="shared" si="22"/>
        <v>2.3066E-2</v>
      </c>
      <c r="K225" s="17">
        <v>-54981000</v>
      </c>
      <c r="L225" s="17">
        <v>3522.75</v>
      </c>
      <c r="M225" s="17">
        <v>54981000</v>
      </c>
      <c r="Q225" s="18">
        <f t="shared" si="26"/>
        <v>2.0250127619890878E-2</v>
      </c>
      <c r="R225" s="18">
        <f t="shared" si="23"/>
        <v>4.6708944368040298E-4</v>
      </c>
    </row>
    <row r="226" spans="1:18" ht="12.75" hidden="1" customHeight="1" outlineLevel="2" x14ac:dyDescent="0.25">
      <c r="A226" s="11" t="s">
        <v>23</v>
      </c>
      <c r="B226" s="11" t="s">
        <v>24</v>
      </c>
      <c r="C226" s="12">
        <v>43221</v>
      </c>
      <c r="D226" s="12">
        <v>43222</v>
      </c>
      <c r="E226" s="13">
        <f t="shared" si="20"/>
        <v>5</v>
      </c>
      <c r="F226" s="13">
        <f t="shared" si="24"/>
        <v>2018</v>
      </c>
      <c r="G226" s="13" t="str">
        <f t="shared" si="21"/>
        <v>5 2018</v>
      </c>
      <c r="H226" s="14">
        <v>-1</v>
      </c>
      <c r="I226" s="15">
        <v>2.3066</v>
      </c>
      <c r="J226" s="16">
        <f t="shared" si="22"/>
        <v>2.3066E-2</v>
      </c>
      <c r="K226" s="17">
        <v>-25000000</v>
      </c>
      <c r="L226" s="17">
        <v>1601.81</v>
      </c>
      <c r="M226" s="17">
        <v>25000000</v>
      </c>
      <c r="Q226" s="18">
        <f t="shared" si="26"/>
        <v>9.2077843345386937E-3</v>
      </c>
      <c r="R226" s="18">
        <f t="shared" si="23"/>
        <v>2.1238675346046951E-4</v>
      </c>
    </row>
    <row r="227" spans="1:18" ht="12.75" hidden="1" customHeight="1" outlineLevel="2" x14ac:dyDescent="0.25">
      <c r="A227" s="11" t="s">
        <v>25</v>
      </c>
      <c r="B227" s="11" t="s">
        <v>24</v>
      </c>
      <c r="C227" s="12">
        <v>43222</v>
      </c>
      <c r="D227" s="12">
        <v>43223</v>
      </c>
      <c r="E227" s="13">
        <f t="shared" si="20"/>
        <v>5</v>
      </c>
      <c r="F227" s="13">
        <f t="shared" si="24"/>
        <v>2018</v>
      </c>
      <c r="G227" s="13" t="str">
        <f t="shared" si="21"/>
        <v>5 2018</v>
      </c>
      <c r="H227" s="14">
        <v>-1</v>
      </c>
      <c r="I227" s="15">
        <v>1.8</v>
      </c>
      <c r="J227" s="16">
        <f t="shared" si="22"/>
        <v>1.8000000000000002E-2</v>
      </c>
      <c r="K227" s="17">
        <v>-5123000</v>
      </c>
      <c r="L227" s="17">
        <v>256.14999999999998</v>
      </c>
      <c r="M227" s="17">
        <v>5123000</v>
      </c>
      <c r="Q227" s="18">
        <f t="shared" si="26"/>
        <v>1.8868591658336691E-3</v>
      </c>
      <c r="R227" s="18">
        <f t="shared" si="23"/>
        <v>3.3963464985006045E-5</v>
      </c>
    </row>
    <row r="228" spans="1:18" ht="12.75" hidden="1" customHeight="1" outlineLevel="2" x14ac:dyDescent="0.25">
      <c r="A228" s="11" t="s">
        <v>23</v>
      </c>
      <c r="B228" s="11" t="s">
        <v>24</v>
      </c>
      <c r="C228" s="12">
        <v>43222</v>
      </c>
      <c r="D228" s="12">
        <v>43223</v>
      </c>
      <c r="E228" s="13">
        <f t="shared" si="20"/>
        <v>5</v>
      </c>
      <c r="F228" s="13">
        <f t="shared" si="24"/>
        <v>2018</v>
      </c>
      <c r="G228" s="13" t="str">
        <f t="shared" si="21"/>
        <v>5 2018</v>
      </c>
      <c r="H228" s="14">
        <v>-1</v>
      </c>
      <c r="I228" s="15">
        <v>2.2924000000000002</v>
      </c>
      <c r="J228" s="16">
        <f t="shared" si="22"/>
        <v>2.2924000000000003E-2</v>
      </c>
      <c r="K228" s="17">
        <v>-51993000</v>
      </c>
      <c r="L228" s="17">
        <v>3310.8</v>
      </c>
      <c r="M228" s="17">
        <v>51993000</v>
      </c>
      <c r="Q228" s="18">
        <f t="shared" si="26"/>
        <v>1.9149613236226812E-2</v>
      </c>
      <c r="R228" s="18">
        <f t="shared" si="23"/>
        <v>4.3898573382726352E-4</v>
      </c>
    </row>
    <row r="229" spans="1:18" ht="12.75" hidden="1" customHeight="1" outlineLevel="2" x14ac:dyDescent="0.25">
      <c r="A229" s="11" t="s">
        <v>23</v>
      </c>
      <c r="B229" s="11" t="s">
        <v>24</v>
      </c>
      <c r="C229" s="12">
        <v>43222</v>
      </c>
      <c r="D229" s="12">
        <v>43223</v>
      </c>
      <c r="E229" s="13">
        <f t="shared" si="20"/>
        <v>5</v>
      </c>
      <c r="F229" s="13">
        <f t="shared" si="24"/>
        <v>2018</v>
      </c>
      <c r="G229" s="13" t="str">
        <f t="shared" si="21"/>
        <v>5 2018</v>
      </c>
      <c r="H229" s="14">
        <v>-1</v>
      </c>
      <c r="I229" s="15">
        <v>2.2924000000000002</v>
      </c>
      <c r="J229" s="16">
        <f t="shared" si="22"/>
        <v>2.2924000000000003E-2</v>
      </c>
      <c r="K229" s="17">
        <v>-25000000</v>
      </c>
      <c r="L229" s="17">
        <v>1591.94</v>
      </c>
      <c r="M229" s="17">
        <v>25000000</v>
      </c>
      <c r="Q229" s="18">
        <f t="shared" si="26"/>
        <v>9.2077843345386937E-3</v>
      </c>
      <c r="R229" s="18">
        <f t="shared" si="23"/>
        <v>2.1107924808496504E-4</v>
      </c>
    </row>
    <row r="230" spans="1:18" ht="12.75" hidden="1" customHeight="1" outlineLevel="2" x14ac:dyDescent="0.25">
      <c r="A230" s="11" t="s">
        <v>25</v>
      </c>
      <c r="B230" s="11" t="s">
        <v>24</v>
      </c>
      <c r="C230" s="12">
        <v>43223</v>
      </c>
      <c r="D230" s="12">
        <v>43224</v>
      </c>
      <c r="E230" s="13">
        <f t="shared" si="20"/>
        <v>5</v>
      </c>
      <c r="F230" s="13">
        <f t="shared" si="24"/>
        <v>2018</v>
      </c>
      <c r="G230" s="13" t="str">
        <f t="shared" si="21"/>
        <v>5 2018</v>
      </c>
      <c r="H230" s="14">
        <v>-1</v>
      </c>
      <c r="I230" s="15">
        <v>1.81</v>
      </c>
      <c r="J230" s="16">
        <f t="shared" si="22"/>
        <v>1.8100000000000002E-2</v>
      </c>
      <c r="K230" s="17">
        <v>-6304000</v>
      </c>
      <c r="L230" s="17">
        <v>316.95</v>
      </c>
      <c r="M230" s="17">
        <v>6304000</v>
      </c>
      <c r="Q230" s="18">
        <f t="shared" si="26"/>
        <v>2.3218348977972771E-3</v>
      </c>
      <c r="R230" s="18">
        <f t="shared" si="23"/>
        <v>4.2025211650130722E-5</v>
      </c>
    </row>
    <row r="231" spans="1:18" ht="12.75" hidden="1" customHeight="1" outlineLevel="2" x14ac:dyDescent="0.25">
      <c r="A231" s="11" t="s">
        <v>29</v>
      </c>
      <c r="B231" s="11" t="s">
        <v>24</v>
      </c>
      <c r="C231" s="12">
        <v>43223</v>
      </c>
      <c r="D231" s="12">
        <v>43224</v>
      </c>
      <c r="E231" s="13">
        <f t="shared" si="20"/>
        <v>5</v>
      </c>
      <c r="F231" s="13">
        <f t="shared" si="24"/>
        <v>2018</v>
      </c>
      <c r="G231" s="13" t="str">
        <f t="shared" si="21"/>
        <v>5 2018</v>
      </c>
      <c r="H231" s="14">
        <v>-1</v>
      </c>
      <c r="I231" s="15">
        <v>1.81</v>
      </c>
      <c r="J231" s="16">
        <f t="shared" si="22"/>
        <v>1.8100000000000002E-2</v>
      </c>
      <c r="K231" s="17">
        <v>-71000</v>
      </c>
      <c r="L231" s="17">
        <v>3.57</v>
      </c>
      <c r="M231" s="17">
        <v>71000</v>
      </c>
      <c r="Q231" s="18">
        <f t="shared" si="26"/>
        <v>2.615010751008989E-5</v>
      </c>
      <c r="R231" s="18">
        <f t="shared" si="23"/>
        <v>4.7331694593262704E-7</v>
      </c>
    </row>
    <row r="232" spans="1:18" ht="12.75" hidden="1" customHeight="1" outlineLevel="2" x14ac:dyDescent="0.25">
      <c r="A232" s="11" t="s">
        <v>23</v>
      </c>
      <c r="B232" s="11" t="s">
        <v>24</v>
      </c>
      <c r="C232" s="12">
        <v>43223</v>
      </c>
      <c r="D232" s="12">
        <v>43224</v>
      </c>
      <c r="E232" s="13">
        <f t="shared" si="20"/>
        <v>5</v>
      </c>
      <c r="F232" s="13">
        <f t="shared" si="24"/>
        <v>2018</v>
      </c>
      <c r="G232" s="13" t="str">
        <f t="shared" si="21"/>
        <v>5 2018</v>
      </c>
      <c r="H232" s="14">
        <v>-1</v>
      </c>
      <c r="I232" s="15">
        <v>2.2898000000000001</v>
      </c>
      <c r="J232" s="16">
        <f t="shared" si="22"/>
        <v>2.2898000000000002E-2</v>
      </c>
      <c r="K232" s="17">
        <v>-54039000</v>
      </c>
      <c r="L232" s="17">
        <v>3437.18</v>
      </c>
      <c r="M232" s="17">
        <v>54039000</v>
      </c>
      <c r="Q232" s="18">
        <f t="shared" si="26"/>
        <v>1.9903178306165458E-2</v>
      </c>
      <c r="R232" s="18">
        <f t="shared" si="23"/>
        <v>4.557429768545767E-4</v>
      </c>
    </row>
    <row r="233" spans="1:18" ht="12.75" hidden="1" customHeight="1" outlineLevel="2" x14ac:dyDescent="0.25">
      <c r="A233" s="11" t="s">
        <v>23</v>
      </c>
      <c r="B233" s="11" t="s">
        <v>24</v>
      </c>
      <c r="C233" s="12">
        <v>43223</v>
      </c>
      <c r="D233" s="12">
        <v>43224</v>
      </c>
      <c r="E233" s="13">
        <f t="shared" si="20"/>
        <v>5</v>
      </c>
      <c r="F233" s="13">
        <f t="shared" si="24"/>
        <v>2018</v>
      </c>
      <c r="G233" s="13" t="str">
        <f t="shared" si="21"/>
        <v>5 2018</v>
      </c>
      <c r="H233" s="14">
        <v>-1</v>
      </c>
      <c r="I233" s="15">
        <v>2.2898000000000001</v>
      </c>
      <c r="J233" s="16">
        <f t="shared" si="22"/>
        <v>2.2898000000000002E-2</v>
      </c>
      <c r="K233" s="17">
        <v>-25000000</v>
      </c>
      <c r="L233" s="17">
        <v>1590.14</v>
      </c>
      <c r="M233" s="17">
        <v>25000000</v>
      </c>
      <c r="Q233" s="18">
        <f t="shared" si="26"/>
        <v>9.2077843345386937E-3</v>
      </c>
      <c r="R233" s="18">
        <f t="shared" si="23"/>
        <v>2.1083984569226702E-4</v>
      </c>
    </row>
    <row r="234" spans="1:18" ht="12.75" hidden="1" customHeight="1" outlineLevel="2" x14ac:dyDescent="0.25">
      <c r="A234" s="11" t="s">
        <v>25</v>
      </c>
      <c r="B234" s="11" t="s">
        <v>24</v>
      </c>
      <c r="C234" s="12">
        <v>43224</v>
      </c>
      <c r="D234" s="12">
        <v>43227</v>
      </c>
      <c r="E234" s="13">
        <f t="shared" si="20"/>
        <v>5</v>
      </c>
      <c r="F234" s="13">
        <f t="shared" si="24"/>
        <v>2018</v>
      </c>
      <c r="G234" s="13" t="str">
        <f t="shared" si="21"/>
        <v>5 2018</v>
      </c>
      <c r="H234" s="14">
        <v>-3</v>
      </c>
      <c r="I234" s="15">
        <v>1.8</v>
      </c>
      <c r="J234" s="16">
        <f t="shared" si="22"/>
        <v>1.8000000000000002E-2</v>
      </c>
      <c r="K234" s="17">
        <v>-6083000</v>
      </c>
      <c r="L234" s="17">
        <v>912.45</v>
      </c>
      <c r="M234" s="17">
        <v>18249000</v>
      </c>
      <c r="Q234" s="18">
        <f t="shared" si="26"/>
        <v>6.7213142528398644E-3</v>
      </c>
      <c r="R234" s="18">
        <f t="shared" si="23"/>
        <v>1.2098365655111758E-4</v>
      </c>
    </row>
    <row r="235" spans="1:18" ht="12.75" hidden="1" customHeight="1" outlineLevel="2" x14ac:dyDescent="0.25">
      <c r="A235" s="11" t="s">
        <v>23</v>
      </c>
      <c r="B235" s="11" t="s">
        <v>24</v>
      </c>
      <c r="C235" s="12">
        <v>43224</v>
      </c>
      <c r="D235" s="12">
        <v>43227</v>
      </c>
      <c r="E235" s="13">
        <f t="shared" si="20"/>
        <v>5</v>
      </c>
      <c r="F235" s="13">
        <f t="shared" si="24"/>
        <v>2018</v>
      </c>
      <c r="G235" s="13" t="str">
        <f t="shared" si="21"/>
        <v>5 2018</v>
      </c>
      <c r="H235" s="14">
        <v>-3</v>
      </c>
      <c r="I235" s="15">
        <v>2.2822</v>
      </c>
      <c r="J235" s="16">
        <f t="shared" si="22"/>
        <v>2.2821999999999999E-2</v>
      </c>
      <c r="K235" s="17">
        <v>-46719000</v>
      </c>
      <c r="L235" s="17">
        <v>8885.18</v>
      </c>
      <c r="M235" s="17">
        <v>140157000</v>
      </c>
      <c r="Q235" s="18">
        <f t="shared" si="26"/>
        <v>5.1621417159037584E-2</v>
      </c>
      <c r="R235" s="18">
        <f t="shared" si="23"/>
        <v>1.1781039824035556E-3</v>
      </c>
    </row>
    <row r="236" spans="1:18" ht="12.75" hidden="1" customHeight="1" outlineLevel="2" x14ac:dyDescent="0.25">
      <c r="A236" s="11" t="s">
        <v>23</v>
      </c>
      <c r="B236" s="11" t="s">
        <v>24</v>
      </c>
      <c r="C236" s="12">
        <v>43224</v>
      </c>
      <c r="D236" s="12">
        <v>43227</v>
      </c>
      <c r="E236" s="13">
        <f t="shared" si="20"/>
        <v>5</v>
      </c>
      <c r="F236" s="13">
        <f t="shared" si="24"/>
        <v>2018</v>
      </c>
      <c r="G236" s="13" t="str">
        <f t="shared" si="21"/>
        <v>5 2018</v>
      </c>
      <c r="H236" s="14">
        <v>-3</v>
      </c>
      <c r="I236" s="15">
        <v>2.2822</v>
      </c>
      <c r="J236" s="16">
        <f t="shared" si="22"/>
        <v>2.2821999999999999E-2</v>
      </c>
      <c r="K236" s="17">
        <v>-25000000</v>
      </c>
      <c r="L236" s="17">
        <v>4754.58</v>
      </c>
      <c r="M236" s="17">
        <v>75000000</v>
      </c>
      <c r="Q236" s="18">
        <f t="shared" si="26"/>
        <v>2.7623353003616079E-2</v>
      </c>
      <c r="R236" s="18">
        <f t="shared" si="23"/>
        <v>6.3042016224852616E-4</v>
      </c>
    </row>
    <row r="237" spans="1:18" ht="12.75" hidden="1" customHeight="1" outlineLevel="2" x14ac:dyDescent="0.25">
      <c r="A237" s="11" t="s">
        <v>25</v>
      </c>
      <c r="B237" s="11" t="s">
        <v>24</v>
      </c>
      <c r="C237" s="12">
        <v>43227</v>
      </c>
      <c r="D237" s="12">
        <v>43228</v>
      </c>
      <c r="E237" s="13">
        <f t="shared" si="20"/>
        <v>5</v>
      </c>
      <c r="F237" s="13">
        <f t="shared" si="24"/>
        <v>2018</v>
      </c>
      <c r="G237" s="13" t="str">
        <f t="shared" si="21"/>
        <v>5 2018</v>
      </c>
      <c r="H237" s="14">
        <v>-1</v>
      </c>
      <c r="I237" s="15">
        <v>1.8</v>
      </c>
      <c r="J237" s="16">
        <f t="shared" si="22"/>
        <v>1.8000000000000002E-2</v>
      </c>
      <c r="K237" s="17">
        <v>-6292000</v>
      </c>
      <c r="L237" s="17">
        <v>314.60000000000002</v>
      </c>
      <c r="M237" s="17">
        <v>6292000</v>
      </c>
      <c r="Q237" s="18">
        <f t="shared" si="26"/>
        <v>2.3174151613166985E-3</v>
      </c>
      <c r="R237" s="18">
        <f t="shared" si="23"/>
        <v>4.1713472903700579E-5</v>
      </c>
    </row>
    <row r="238" spans="1:18" ht="12.75" hidden="1" customHeight="1" outlineLevel="2" x14ac:dyDescent="0.25">
      <c r="A238" s="11" t="s">
        <v>23</v>
      </c>
      <c r="B238" s="11" t="s">
        <v>24</v>
      </c>
      <c r="C238" s="12">
        <v>43227</v>
      </c>
      <c r="D238" s="12">
        <v>43228</v>
      </c>
      <c r="E238" s="13">
        <f t="shared" si="20"/>
        <v>5</v>
      </c>
      <c r="F238" s="13">
        <f t="shared" si="24"/>
        <v>2018</v>
      </c>
      <c r="G238" s="13" t="str">
        <f t="shared" si="21"/>
        <v>5 2018</v>
      </c>
      <c r="H238" s="14">
        <v>-1</v>
      </c>
      <c r="I238" s="15">
        <v>2.2736999999999998</v>
      </c>
      <c r="J238" s="16">
        <f t="shared" si="22"/>
        <v>2.2736999999999997E-2</v>
      </c>
      <c r="K238" s="17">
        <v>-25000000</v>
      </c>
      <c r="L238" s="17">
        <v>1578.96</v>
      </c>
      <c r="M238" s="17">
        <v>25000000</v>
      </c>
      <c r="Q238" s="18">
        <f t="shared" si="26"/>
        <v>9.2077843345386937E-3</v>
      </c>
      <c r="R238" s="18">
        <f t="shared" si="23"/>
        <v>2.0935739241440625E-4</v>
      </c>
    </row>
    <row r="239" spans="1:18" ht="12.75" hidden="1" customHeight="1" outlineLevel="2" x14ac:dyDescent="0.25">
      <c r="A239" s="11" t="s">
        <v>23</v>
      </c>
      <c r="B239" s="11" t="s">
        <v>24</v>
      </c>
      <c r="C239" s="12">
        <v>43227</v>
      </c>
      <c r="D239" s="12">
        <v>43228</v>
      </c>
      <c r="E239" s="13">
        <f t="shared" si="20"/>
        <v>5</v>
      </c>
      <c r="F239" s="13">
        <f t="shared" si="24"/>
        <v>2018</v>
      </c>
      <c r="G239" s="13" t="str">
        <f t="shared" si="21"/>
        <v>5 2018</v>
      </c>
      <c r="H239" s="14">
        <v>-1</v>
      </c>
      <c r="I239" s="15">
        <v>2.2736999999999998</v>
      </c>
      <c r="J239" s="16">
        <f t="shared" si="22"/>
        <v>2.2736999999999997E-2</v>
      </c>
      <c r="K239" s="17">
        <v>-46683000</v>
      </c>
      <c r="L239" s="17">
        <v>2948.42</v>
      </c>
      <c r="M239" s="17">
        <v>46683000</v>
      </c>
      <c r="Q239" s="18">
        <f t="shared" si="26"/>
        <v>1.7193879843570792E-2</v>
      </c>
      <c r="R239" s="18">
        <f t="shared" si="23"/>
        <v>3.9093724600326903E-4</v>
      </c>
    </row>
    <row r="240" spans="1:18" ht="12.75" hidden="1" customHeight="1" outlineLevel="2" x14ac:dyDescent="0.25">
      <c r="A240" s="11" t="s">
        <v>25</v>
      </c>
      <c r="B240" s="11" t="s">
        <v>24</v>
      </c>
      <c r="C240" s="12">
        <v>43228</v>
      </c>
      <c r="D240" s="12">
        <v>43229</v>
      </c>
      <c r="E240" s="13">
        <f t="shared" si="20"/>
        <v>5</v>
      </c>
      <c r="F240" s="13">
        <f t="shared" si="24"/>
        <v>2018</v>
      </c>
      <c r="G240" s="13" t="str">
        <f t="shared" si="21"/>
        <v>5 2018</v>
      </c>
      <c r="H240" s="14">
        <v>-1</v>
      </c>
      <c r="I240" s="15">
        <v>1.8</v>
      </c>
      <c r="J240" s="16">
        <f t="shared" si="22"/>
        <v>1.8000000000000002E-2</v>
      </c>
      <c r="K240" s="17">
        <v>-7224000</v>
      </c>
      <c r="L240" s="17">
        <v>361.2</v>
      </c>
      <c r="M240" s="17">
        <v>7224000</v>
      </c>
      <c r="Q240" s="18">
        <f t="shared" si="26"/>
        <v>2.6606813613083008E-3</v>
      </c>
      <c r="R240" s="18">
        <f t="shared" si="23"/>
        <v>4.7892264503549422E-5</v>
      </c>
    </row>
    <row r="241" spans="1:18" ht="12.75" hidden="1" customHeight="1" outlineLevel="2" x14ac:dyDescent="0.25">
      <c r="A241" s="11" t="s">
        <v>23</v>
      </c>
      <c r="B241" s="11" t="s">
        <v>24</v>
      </c>
      <c r="C241" s="12">
        <v>43228</v>
      </c>
      <c r="D241" s="12">
        <v>43229</v>
      </c>
      <c r="E241" s="13">
        <f t="shared" si="20"/>
        <v>5</v>
      </c>
      <c r="F241" s="13">
        <f t="shared" si="24"/>
        <v>2018</v>
      </c>
      <c r="G241" s="13" t="str">
        <f t="shared" si="21"/>
        <v>5 2018</v>
      </c>
      <c r="H241" s="14">
        <v>-1</v>
      </c>
      <c r="I241" s="15">
        <v>2.2719</v>
      </c>
      <c r="J241" s="16">
        <f t="shared" si="22"/>
        <v>2.2719E-2</v>
      </c>
      <c r="K241" s="17">
        <v>-45569000</v>
      </c>
      <c r="L241" s="17">
        <v>2875.78</v>
      </c>
      <c r="M241" s="17">
        <v>45569000</v>
      </c>
      <c r="Q241" s="18">
        <f t="shared" si="26"/>
        <v>1.678358097362375E-2</v>
      </c>
      <c r="R241" s="18">
        <f t="shared" si="23"/>
        <v>3.8130617613975798E-4</v>
      </c>
    </row>
    <row r="242" spans="1:18" ht="12.75" hidden="1" customHeight="1" outlineLevel="2" x14ac:dyDescent="0.25">
      <c r="A242" s="11" t="s">
        <v>23</v>
      </c>
      <c r="B242" s="11" t="s">
        <v>24</v>
      </c>
      <c r="C242" s="12">
        <v>43228</v>
      </c>
      <c r="D242" s="12">
        <v>43229</v>
      </c>
      <c r="E242" s="13">
        <f t="shared" si="20"/>
        <v>5</v>
      </c>
      <c r="F242" s="13">
        <f t="shared" si="24"/>
        <v>2018</v>
      </c>
      <c r="G242" s="13" t="str">
        <f t="shared" si="21"/>
        <v>5 2018</v>
      </c>
      <c r="H242" s="14">
        <v>-1</v>
      </c>
      <c r="I242" s="15">
        <v>2.2719</v>
      </c>
      <c r="J242" s="16">
        <f t="shared" si="22"/>
        <v>2.2719E-2</v>
      </c>
      <c r="K242" s="17">
        <v>-25000000</v>
      </c>
      <c r="L242" s="17">
        <v>1577.71</v>
      </c>
      <c r="M242" s="17">
        <v>25000000</v>
      </c>
      <c r="Q242" s="18">
        <f t="shared" si="26"/>
        <v>9.2077843345386937E-3</v>
      </c>
      <c r="R242" s="18">
        <f t="shared" si="23"/>
        <v>2.0919165229638459E-4</v>
      </c>
    </row>
    <row r="243" spans="1:18" ht="12.75" hidden="1" customHeight="1" outlineLevel="2" x14ac:dyDescent="0.25">
      <c r="A243" s="11" t="s">
        <v>25</v>
      </c>
      <c r="B243" s="11" t="s">
        <v>24</v>
      </c>
      <c r="C243" s="12">
        <v>43229</v>
      </c>
      <c r="D243" s="12">
        <v>43230</v>
      </c>
      <c r="E243" s="13">
        <f t="shared" si="20"/>
        <v>5</v>
      </c>
      <c r="F243" s="13">
        <f t="shared" si="24"/>
        <v>2018</v>
      </c>
      <c r="G243" s="13" t="str">
        <f t="shared" si="21"/>
        <v>5 2018</v>
      </c>
      <c r="H243" s="14">
        <v>-1</v>
      </c>
      <c r="I243" s="15">
        <v>1.8</v>
      </c>
      <c r="J243" s="16">
        <f t="shared" si="22"/>
        <v>1.8000000000000002E-2</v>
      </c>
      <c r="K243" s="17">
        <v>-7826000</v>
      </c>
      <c r="L243" s="17">
        <v>391.3</v>
      </c>
      <c r="M243" s="17">
        <v>7826000</v>
      </c>
      <c r="Q243" s="18">
        <f t="shared" si="26"/>
        <v>2.8824048080839928E-3</v>
      </c>
      <c r="R243" s="18">
        <f t="shared" si="23"/>
        <v>5.1883286545511878E-5</v>
      </c>
    </row>
    <row r="244" spans="1:18" ht="12.75" hidden="1" customHeight="1" outlineLevel="2" x14ac:dyDescent="0.25">
      <c r="A244" s="11" t="s">
        <v>29</v>
      </c>
      <c r="B244" s="11" t="s">
        <v>24</v>
      </c>
      <c r="C244" s="12">
        <v>43229</v>
      </c>
      <c r="D244" s="12">
        <v>43230</v>
      </c>
      <c r="E244" s="13">
        <f t="shared" si="20"/>
        <v>5</v>
      </c>
      <c r="F244" s="13">
        <f t="shared" si="24"/>
        <v>2018</v>
      </c>
      <c r="G244" s="13" t="str">
        <f t="shared" si="21"/>
        <v>5 2018</v>
      </c>
      <c r="H244" s="14">
        <v>-1</v>
      </c>
      <c r="I244" s="15">
        <v>1.8</v>
      </c>
      <c r="J244" s="16">
        <f t="shared" si="22"/>
        <v>1.8000000000000002E-2</v>
      </c>
      <c r="K244" s="17">
        <v>-340000</v>
      </c>
      <c r="L244" s="17">
        <v>17</v>
      </c>
      <c r="M244" s="17">
        <v>340000</v>
      </c>
      <c r="Q244" s="18">
        <f t="shared" si="26"/>
        <v>1.2522586694972622E-4</v>
      </c>
      <c r="R244" s="18">
        <f t="shared" si="23"/>
        <v>2.2540656050950725E-6</v>
      </c>
    </row>
    <row r="245" spans="1:18" ht="12.75" hidden="1" customHeight="1" outlineLevel="2" x14ac:dyDescent="0.25">
      <c r="A245" s="11" t="s">
        <v>23</v>
      </c>
      <c r="B245" s="11" t="s">
        <v>24</v>
      </c>
      <c r="C245" s="12">
        <v>43229</v>
      </c>
      <c r="D245" s="12">
        <v>43230</v>
      </c>
      <c r="E245" s="13">
        <f t="shared" si="20"/>
        <v>5</v>
      </c>
      <c r="F245" s="13">
        <f t="shared" si="24"/>
        <v>2018</v>
      </c>
      <c r="G245" s="13" t="str">
        <f t="shared" si="21"/>
        <v>5 2018</v>
      </c>
      <c r="H245" s="14">
        <v>-1</v>
      </c>
      <c r="I245" s="15">
        <v>2.2631000000000001</v>
      </c>
      <c r="J245" s="16">
        <f t="shared" si="22"/>
        <v>2.2631000000000002E-2</v>
      </c>
      <c r="K245" s="17">
        <v>-43376000</v>
      </c>
      <c r="L245" s="17">
        <v>2726.78</v>
      </c>
      <c r="M245" s="17">
        <v>43376000</v>
      </c>
      <c r="Q245" s="18">
        <f t="shared" si="26"/>
        <v>1.5975874131798014E-2</v>
      </c>
      <c r="R245" s="18">
        <f t="shared" si="23"/>
        <v>3.6155000747672088E-4</v>
      </c>
    </row>
    <row r="246" spans="1:18" ht="12.75" hidden="1" customHeight="1" outlineLevel="2" x14ac:dyDescent="0.25">
      <c r="A246" s="11" t="s">
        <v>23</v>
      </c>
      <c r="B246" s="11" t="s">
        <v>24</v>
      </c>
      <c r="C246" s="12">
        <v>43229</v>
      </c>
      <c r="D246" s="12">
        <v>43230</v>
      </c>
      <c r="E246" s="13">
        <f t="shared" si="20"/>
        <v>5</v>
      </c>
      <c r="F246" s="13">
        <f t="shared" si="24"/>
        <v>2018</v>
      </c>
      <c r="G246" s="13" t="str">
        <f t="shared" si="21"/>
        <v>5 2018</v>
      </c>
      <c r="H246" s="14">
        <v>-1</v>
      </c>
      <c r="I246" s="15">
        <v>2.2631000000000001</v>
      </c>
      <c r="J246" s="16">
        <f t="shared" si="22"/>
        <v>2.2631000000000002E-2</v>
      </c>
      <c r="K246" s="17">
        <v>-25000000</v>
      </c>
      <c r="L246" s="17">
        <v>1571.6</v>
      </c>
      <c r="M246" s="17">
        <v>25000000</v>
      </c>
      <c r="Q246" s="18">
        <f t="shared" si="26"/>
        <v>9.2077843345386937E-3</v>
      </c>
      <c r="R246" s="18">
        <f t="shared" si="23"/>
        <v>2.0838136727494521E-4</v>
      </c>
    </row>
    <row r="247" spans="1:18" ht="12.75" hidden="1" customHeight="1" outlineLevel="2" x14ac:dyDescent="0.25">
      <c r="A247" s="11" t="s">
        <v>25</v>
      </c>
      <c r="B247" s="11" t="s">
        <v>24</v>
      </c>
      <c r="C247" s="12">
        <v>43230</v>
      </c>
      <c r="D247" s="12">
        <v>43231</v>
      </c>
      <c r="E247" s="13">
        <f t="shared" si="20"/>
        <v>5</v>
      </c>
      <c r="F247" s="13">
        <f t="shared" si="24"/>
        <v>2018</v>
      </c>
      <c r="G247" s="13" t="str">
        <f t="shared" si="21"/>
        <v>5 2018</v>
      </c>
      <c r="H247" s="14">
        <v>-1</v>
      </c>
      <c r="I247" s="15">
        <v>1.81</v>
      </c>
      <c r="J247" s="16">
        <f t="shared" si="22"/>
        <v>1.8100000000000002E-2</v>
      </c>
      <c r="K247" s="17">
        <v>-8457000</v>
      </c>
      <c r="L247" s="17">
        <v>425.2</v>
      </c>
      <c r="M247" s="17">
        <v>8457000</v>
      </c>
      <c r="Q247" s="18">
        <f t="shared" si="26"/>
        <v>3.1148092846877491E-3</v>
      </c>
      <c r="R247" s="18">
        <f t="shared" si="23"/>
        <v>5.6378048052848262E-5</v>
      </c>
    </row>
    <row r="248" spans="1:18" ht="12.75" hidden="1" customHeight="1" outlineLevel="2" x14ac:dyDescent="0.25">
      <c r="A248" s="11" t="s">
        <v>29</v>
      </c>
      <c r="B248" s="11" t="s">
        <v>24</v>
      </c>
      <c r="C248" s="12">
        <v>43230</v>
      </c>
      <c r="D248" s="12">
        <v>43231</v>
      </c>
      <c r="E248" s="13">
        <f t="shared" si="20"/>
        <v>5</v>
      </c>
      <c r="F248" s="13">
        <f t="shared" si="24"/>
        <v>2018</v>
      </c>
      <c r="G248" s="13" t="str">
        <f t="shared" si="21"/>
        <v>5 2018</v>
      </c>
      <c r="H248" s="14">
        <v>-1</v>
      </c>
      <c r="I248" s="15">
        <v>1.81</v>
      </c>
      <c r="J248" s="16">
        <f t="shared" si="22"/>
        <v>1.8100000000000002E-2</v>
      </c>
      <c r="K248" s="17">
        <v>-606000</v>
      </c>
      <c r="L248" s="17">
        <v>30.47</v>
      </c>
      <c r="M248" s="17">
        <v>606000</v>
      </c>
      <c r="Q248" s="18">
        <f t="shared" si="26"/>
        <v>2.2319669226921794E-4</v>
      </c>
      <c r="R248" s="18">
        <f t="shared" si="23"/>
        <v>4.0398601300728449E-6</v>
      </c>
    </row>
    <row r="249" spans="1:18" ht="12.75" hidden="1" customHeight="1" outlineLevel="2" x14ac:dyDescent="0.25">
      <c r="A249" s="11" t="s">
        <v>23</v>
      </c>
      <c r="B249" s="11" t="s">
        <v>24</v>
      </c>
      <c r="C249" s="12">
        <v>43230</v>
      </c>
      <c r="D249" s="12">
        <v>43231</v>
      </c>
      <c r="E249" s="13">
        <f t="shared" si="20"/>
        <v>5</v>
      </c>
      <c r="F249" s="13">
        <f t="shared" si="24"/>
        <v>2018</v>
      </c>
      <c r="G249" s="13" t="str">
        <f t="shared" si="21"/>
        <v>5 2018</v>
      </c>
      <c r="H249" s="14">
        <v>-1</v>
      </c>
      <c r="I249" s="15">
        <v>2.2606999999999999</v>
      </c>
      <c r="J249" s="16">
        <f t="shared" si="22"/>
        <v>2.2606999999999999E-2</v>
      </c>
      <c r="K249" s="17">
        <v>-44840000</v>
      </c>
      <c r="L249" s="17">
        <v>2815.83</v>
      </c>
      <c r="M249" s="17">
        <v>44840000</v>
      </c>
      <c r="Q249" s="18">
        <f t="shared" si="26"/>
        <v>1.6515081982428601E-2</v>
      </c>
      <c r="R249" s="18">
        <f t="shared" si="23"/>
        <v>3.7335645837676334E-4</v>
      </c>
    </row>
    <row r="250" spans="1:18" ht="12.75" hidden="1" customHeight="1" outlineLevel="2" x14ac:dyDescent="0.25">
      <c r="A250" s="11" t="s">
        <v>23</v>
      </c>
      <c r="B250" s="11" t="s">
        <v>24</v>
      </c>
      <c r="C250" s="12">
        <v>43230</v>
      </c>
      <c r="D250" s="12">
        <v>43231</v>
      </c>
      <c r="E250" s="13">
        <f t="shared" si="20"/>
        <v>5</v>
      </c>
      <c r="F250" s="13">
        <f t="shared" si="24"/>
        <v>2018</v>
      </c>
      <c r="G250" s="13" t="str">
        <f t="shared" si="21"/>
        <v>5 2018</v>
      </c>
      <c r="H250" s="14">
        <v>-1</v>
      </c>
      <c r="I250" s="15">
        <v>2.2606999999999999</v>
      </c>
      <c r="J250" s="16">
        <f t="shared" si="22"/>
        <v>2.2606999999999999E-2</v>
      </c>
      <c r="K250" s="17">
        <v>-25000000</v>
      </c>
      <c r="L250" s="17">
        <v>1569.93</v>
      </c>
      <c r="M250" s="17">
        <v>25000000</v>
      </c>
      <c r="Q250" s="18">
        <f t="shared" si="26"/>
        <v>9.2077843345386937E-3</v>
      </c>
      <c r="R250" s="18">
        <f t="shared" si="23"/>
        <v>2.0816038045091623E-4</v>
      </c>
    </row>
    <row r="251" spans="1:18" ht="12.75" hidden="1" customHeight="1" outlineLevel="2" x14ac:dyDescent="0.25">
      <c r="A251" s="11" t="s">
        <v>25</v>
      </c>
      <c r="B251" s="11" t="s">
        <v>24</v>
      </c>
      <c r="C251" s="12">
        <v>43231</v>
      </c>
      <c r="D251" s="12">
        <v>43234</v>
      </c>
      <c r="E251" s="13">
        <f t="shared" si="20"/>
        <v>5</v>
      </c>
      <c r="F251" s="13">
        <f t="shared" si="24"/>
        <v>2018</v>
      </c>
      <c r="G251" s="13" t="str">
        <f t="shared" si="21"/>
        <v>5 2018</v>
      </c>
      <c r="H251" s="14">
        <v>-3</v>
      </c>
      <c r="I251" s="15">
        <v>1.81</v>
      </c>
      <c r="J251" s="16">
        <f t="shared" si="22"/>
        <v>1.8100000000000002E-2</v>
      </c>
      <c r="K251" s="17">
        <v>-8075000</v>
      </c>
      <c r="L251" s="17">
        <v>1217.98</v>
      </c>
      <c r="M251" s="17">
        <v>24225000</v>
      </c>
      <c r="Q251" s="18">
        <f t="shared" si="26"/>
        <v>8.922343020167995E-3</v>
      </c>
      <c r="R251" s="18">
        <f t="shared" si="23"/>
        <v>1.6149440866504073E-4</v>
      </c>
    </row>
    <row r="252" spans="1:18" ht="12.75" hidden="1" customHeight="1" outlineLevel="2" x14ac:dyDescent="0.25">
      <c r="A252" s="11" t="s">
        <v>29</v>
      </c>
      <c r="B252" s="11" t="s">
        <v>24</v>
      </c>
      <c r="C252" s="12">
        <v>43231</v>
      </c>
      <c r="D252" s="12">
        <v>43234</v>
      </c>
      <c r="E252" s="13">
        <f t="shared" si="20"/>
        <v>5</v>
      </c>
      <c r="F252" s="13">
        <f t="shared" si="24"/>
        <v>2018</v>
      </c>
      <c r="G252" s="13" t="str">
        <f t="shared" si="21"/>
        <v>5 2018</v>
      </c>
      <c r="H252" s="14">
        <v>-3</v>
      </c>
      <c r="I252" s="15">
        <v>1.81</v>
      </c>
      <c r="J252" s="16">
        <f t="shared" si="22"/>
        <v>1.8100000000000002E-2</v>
      </c>
      <c r="K252" s="17">
        <v>-868000</v>
      </c>
      <c r="L252" s="17">
        <v>130.91999999999999</v>
      </c>
      <c r="M252" s="17">
        <v>2604000</v>
      </c>
      <c r="Q252" s="18">
        <f t="shared" si="26"/>
        <v>9.5908281628555032E-4</v>
      </c>
      <c r="R252" s="18">
        <f t="shared" si="23"/>
        <v>1.7359398974768463E-5</v>
      </c>
    </row>
    <row r="253" spans="1:18" ht="12.75" hidden="1" customHeight="1" outlineLevel="2" x14ac:dyDescent="0.25">
      <c r="A253" s="11" t="s">
        <v>23</v>
      </c>
      <c r="B253" s="11" t="s">
        <v>24</v>
      </c>
      <c r="C253" s="12">
        <v>43231</v>
      </c>
      <c r="D253" s="12">
        <v>43234</v>
      </c>
      <c r="E253" s="13">
        <f t="shared" si="20"/>
        <v>5</v>
      </c>
      <c r="F253" s="13">
        <f t="shared" si="24"/>
        <v>2018</v>
      </c>
      <c r="G253" s="13" t="str">
        <f t="shared" si="21"/>
        <v>5 2018</v>
      </c>
      <c r="H253" s="14">
        <v>-3</v>
      </c>
      <c r="I253" s="15">
        <v>2.2492000000000001</v>
      </c>
      <c r="J253" s="16">
        <f t="shared" si="22"/>
        <v>2.2492000000000002E-2</v>
      </c>
      <c r="K253" s="17">
        <v>-45270000</v>
      </c>
      <c r="L253" s="17">
        <v>8485.11</v>
      </c>
      <c r="M253" s="17">
        <v>135810000</v>
      </c>
      <c r="Q253" s="18">
        <f t="shared" si="26"/>
        <v>5.0020367618948E-2</v>
      </c>
      <c r="R253" s="18">
        <f t="shared" si="23"/>
        <v>1.1250581084853784E-3</v>
      </c>
    </row>
    <row r="254" spans="1:18" ht="12.75" hidden="1" customHeight="1" outlineLevel="2" x14ac:dyDescent="0.25">
      <c r="A254" s="11" t="s">
        <v>23</v>
      </c>
      <c r="B254" s="11" t="s">
        <v>24</v>
      </c>
      <c r="C254" s="12">
        <v>43231</v>
      </c>
      <c r="D254" s="12">
        <v>43234</v>
      </c>
      <c r="E254" s="13">
        <f t="shared" si="20"/>
        <v>5</v>
      </c>
      <c r="F254" s="13">
        <f t="shared" si="24"/>
        <v>2018</v>
      </c>
      <c r="G254" s="13" t="str">
        <f t="shared" si="21"/>
        <v>5 2018</v>
      </c>
      <c r="H254" s="14">
        <v>-3</v>
      </c>
      <c r="I254" s="15">
        <v>2.2492000000000001</v>
      </c>
      <c r="J254" s="16">
        <f t="shared" si="22"/>
        <v>2.2492000000000002E-2</v>
      </c>
      <c r="K254" s="17">
        <v>-25000000</v>
      </c>
      <c r="L254" s="17">
        <v>4685.83</v>
      </c>
      <c r="M254" s="17">
        <v>75000000</v>
      </c>
      <c r="Q254" s="18">
        <f t="shared" si="26"/>
        <v>2.7623353003616079E-2</v>
      </c>
      <c r="R254" s="18">
        <f t="shared" si="23"/>
        <v>6.2130445575733296E-4</v>
      </c>
    </row>
    <row r="255" spans="1:18" ht="12.75" hidden="1" customHeight="1" outlineLevel="2" x14ac:dyDescent="0.25">
      <c r="A255" s="11" t="s">
        <v>25</v>
      </c>
      <c r="B255" s="11" t="s">
        <v>24</v>
      </c>
      <c r="C255" s="12">
        <v>43234</v>
      </c>
      <c r="D255" s="12">
        <v>43235</v>
      </c>
      <c r="E255" s="13">
        <f t="shared" si="20"/>
        <v>5</v>
      </c>
      <c r="F255" s="13">
        <f t="shared" si="24"/>
        <v>2018</v>
      </c>
      <c r="G255" s="13" t="str">
        <f t="shared" si="21"/>
        <v>5 2018</v>
      </c>
      <c r="H255" s="14">
        <v>-1</v>
      </c>
      <c r="I255" s="15">
        <v>1.81</v>
      </c>
      <c r="J255" s="16">
        <f t="shared" si="22"/>
        <v>1.8100000000000002E-2</v>
      </c>
      <c r="K255" s="17">
        <v>-8713000</v>
      </c>
      <c r="L255" s="17">
        <v>438.07</v>
      </c>
      <c r="M255" s="17">
        <v>8713000</v>
      </c>
      <c r="Q255" s="18">
        <f t="shared" si="26"/>
        <v>3.2090969962734256E-3</v>
      </c>
      <c r="R255" s="18">
        <f t="shared" si="23"/>
        <v>5.8084655632549006E-5</v>
      </c>
    </row>
    <row r="256" spans="1:18" ht="12.75" hidden="1" customHeight="1" outlineLevel="2" x14ac:dyDescent="0.25">
      <c r="A256" s="11" t="s">
        <v>29</v>
      </c>
      <c r="B256" s="11" t="s">
        <v>24</v>
      </c>
      <c r="C256" s="12">
        <v>43234</v>
      </c>
      <c r="D256" s="12">
        <v>43235</v>
      </c>
      <c r="E256" s="13">
        <f t="shared" si="20"/>
        <v>5</v>
      </c>
      <c r="F256" s="13">
        <f t="shared" si="24"/>
        <v>2018</v>
      </c>
      <c r="G256" s="13" t="str">
        <f t="shared" si="21"/>
        <v>5 2018</v>
      </c>
      <c r="H256" s="14">
        <v>-1</v>
      </c>
      <c r="I256" s="15">
        <v>1.81</v>
      </c>
      <c r="J256" s="16">
        <f t="shared" si="22"/>
        <v>1.8100000000000002E-2</v>
      </c>
      <c r="K256" s="17">
        <v>-1129000</v>
      </c>
      <c r="L256" s="17">
        <v>56.76</v>
      </c>
      <c r="M256" s="17">
        <v>1129000</v>
      </c>
      <c r="Q256" s="18">
        <f t="shared" si="26"/>
        <v>4.1582354054776741E-4</v>
      </c>
      <c r="R256" s="18">
        <f t="shared" si="23"/>
        <v>7.5264060839145912E-6</v>
      </c>
    </row>
    <row r="257" spans="1:18" ht="12.75" hidden="1" customHeight="1" outlineLevel="2" x14ac:dyDescent="0.25">
      <c r="A257" s="11" t="s">
        <v>23</v>
      </c>
      <c r="B257" s="11" t="s">
        <v>24</v>
      </c>
      <c r="C257" s="12">
        <v>43234</v>
      </c>
      <c r="D257" s="12">
        <v>43235</v>
      </c>
      <c r="E257" s="13">
        <f t="shared" si="20"/>
        <v>5</v>
      </c>
      <c r="F257" s="13">
        <f t="shared" si="24"/>
        <v>2018</v>
      </c>
      <c r="G257" s="13" t="str">
        <f t="shared" si="21"/>
        <v>5 2018</v>
      </c>
      <c r="H257" s="14">
        <v>-1</v>
      </c>
      <c r="I257" s="15">
        <v>2.2421000000000002</v>
      </c>
      <c r="J257" s="16">
        <f t="shared" si="22"/>
        <v>2.2421000000000003E-2</v>
      </c>
      <c r="K257" s="17">
        <v>-49849000</v>
      </c>
      <c r="L257" s="17">
        <v>3104.62</v>
      </c>
      <c r="M257" s="17">
        <v>49849000</v>
      </c>
      <c r="Q257" s="18">
        <f t="shared" si="26"/>
        <v>1.8359953651696775E-2</v>
      </c>
      <c r="R257" s="18">
        <f t="shared" si="23"/>
        <v>4.1164852082469346E-4</v>
      </c>
    </row>
    <row r="258" spans="1:18" ht="12.75" hidden="1" customHeight="1" outlineLevel="2" x14ac:dyDescent="0.25">
      <c r="A258" s="11" t="s">
        <v>23</v>
      </c>
      <c r="B258" s="11" t="s">
        <v>24</v>
      </c>
      <c r="C258" s="12">
        <v>43234</v>
      </c>
      <c r="D258" s="12">
        <v>43235</v>
      </c>
      <c r="E258" s="13">
        <f t="shared" si="20"/>
        <v>5</v>
      </c>
      <c r="F258" s="13">
        <f t="shared" si="24"/>
        <v>2018</v>
      </c>
      <c r="G258" s="13" t="str">
        <f t="shared" si="21"/>
        <v>5 2018</v>
      </c>
      <c r="H258" s="14">
        <v>-1</v>
      </c>
      <c r="I258" s="15">
        <v>2.2421000000000002</v>
      </c>
      <c r="J258" s="16">
        <f t="shared" si="22"/>
        <v>2.2421000000000003E-2</v>
      </c>
      <c r="K258" s="17">
        <v>-25000000</v>
      </c>
      <c r="L258" s="17">
        <v>1557.01</v>
      </c>
      <c r="M258" s="17">
        <v>25000000</v>
      </c>
      <c r="Q258" s="18">
        <f t="shared" si="26"/>
        <v>9.2077843345386937E-3</v>
      </c>
      <c r="R258" s="18">
        <f t="shared" si="23"/>
        <v>2.0644773256469208E-4</v>
      </c>
    </row>
    <row r="259" spans="1:18" ht="12.75" hidden="1" customHeight="1" outlineLevel="2" x14ac:dyDescent="0.25">
      <c r="A259" s="11" t="s">
        <v>25</v>
      </c>
      <c r="B259" s="11" t="s">
        <v>24</v>
      </c>
      <c r="C259" s="12">
        <v>43235</v>
      </c>
      <c r="D259" s="12">
        <v>43236</v>
      </c>
      <c r="E259" s="13">
        <f t="shared" si="20"/>
        <v>5</v>
      </c>
      <c r="F259" s="13">
        <f t="shared" si="24"/>
        <v>2018</v>
      </c>
      <c r="G259" s="13" t="str">
        <f t="shared" si="21"/>
        <v>5 2018</v>
      </c>
      <c r="H259" s="14">
        <v>-1</v>
      </c>
      <c r="I259" s="15">
        <v>1.78</v>
      </c>
      <c r="J259" s="16">
        <f t="shared" si="22"/>
        <v>1.78E-2</v>
      </c>
      <c r="K259" s="17">
        <v>-7588000</v>
      </c>
      <c r="L259" s="17">
        <v>375.18</v>
      </c>
      <c r="M259" s="17">
        <v>7588000</v>
      </c>
      <c r="Q259" s="18">
        <f t="shared" si="26"/>
        <v>2.7947467012191841E-3</v>
      </c>
      <c r="R259" s="18">
        <f t="shared" si="23"/>
        <v>4.9746491281701478E-5</v>
      </c>
    </row>
    <row r="260" spans="1:18" ht="12.75" hidden="1" customHeight="1" outlineLevel="2" x14ac:dyDescent="0.25">
      <c r="A260" s="11" t="s">
        <v>29</v>
      </c>
      <c r="B260" s="11" t="s">
        <v>24</v>
      </c>
      <c r="C260" s="12">
        <v>43235</v>
      </c>
      <c r="D260" s="12">
        <v>43236</v>
      </c>
      <c r="E260" s="13">
        <f t="shared" si="20"/>
        <v>5</v>
      </c>
      <c r="F260" s="13">
        <f t="shared" si="24"/>
        <v>2018</v>
      </c>
      <c r="G260" s="13" t="str">
        <f t="shared" si="21"/>
        <v>5 2018</v>
      </c>
      <c r="H260" s="14">
        <v>-1</v>
      </c>
      <c r="I260" s="15">
        <v>1.78</v>
      </c>
      <c r="J260" s="16">
        <f t="shared" si="22"/>
        <v>1.78E-2</v>
      </c>
      <c r="K260" s="17">
        <v>-1180000</v>
      </c>
      <c r="L260" s="17">
        <v>58.34</v>
      </c>
      <c r="M260" s="17">
        <v>1180000</v>
      </c>
      <c r="Q260" s="18">
        <f t="shared" si="26"/>
        <v>4.3460742059022632E-4</v>
      </c>
      <c r="R260" s="18">
        <f t="shared" si="23"/>
        <v>7.7360120865060278E-6</v>
      </c>
    </row>
    <row r="261" spans="1:18" ht="12.75" hidden="1" customHeight="1" outlineLevel="2" x14ac:dyDescent="0.25">
      <c r="A261" s="11" t="s">
        <v>23</v>
      </c>
      <c r="B261" s="11" t="s">
        <v>24</v>
      </c>
      <c r="C261" s="12">
        <v>43235</v>
      </c>
      <c r="D261" s="12">
        <v>43236</v>
      </c>
      <c r="E261" s="13">
        <f t="shared" si="20"/>
        <v>5</v>
      </c>
      <c r="F261" s="13">
        <f t="shared" si="24"/>
        <v>2018</v>
      </c>
      <c r="G261" s="13" t="str">
        <f t="shared" si="21"/>
        <v>5 2018</v>
      </c>
      <c r="H261" s="14">
        <v>-1</v>
      </c>
      <c r="I261" s="15">
        <v>2.2334999999999998</v>
      </c>
      <c r="J261" s="16">
        <f t="shared" si="22"/>
        <v>2.2334999999999997E-2</v>
      </c>
      <c r="K261" s="17">
        <v>-49789000</v>
      </c>
      <c r="L261" s="17">
        <v>3088.99</v>
      </c>
      <c r="M261" s="17">
        <v>49789000</v>
      </c>
      <c r="Q261" s="18">
        <f t="shared" si="26"/>
        <v>1.8337854969293882E-2</v>
      </c>
      <c r="R261" s="18">
        <f t="shared" si="23"/>
        <v>4.0957599073917881E-4</v>
      </c>
    </row>
    <row r="262" spans="1:18" ht="12.75" hidden="1" customHeight="1" outlineLevel="2" x14ac:dyDescent="0.25">
      <c r="A262" s="11" t="s">
        <v>23</v>
      </c>
      <c r="B262" s="11" t="s">
        <v>24</v>
      </c>
      <c r="C262" s="12">
        <v>43235</v>
      </c>
      <c r="D262" s="12">
        <v>43236</v>
      </c>
      <c r="E262" s="13">
        <f t="shared" si="20"/>
        <v>5</v>
      </c>
      <c r="F262" s="13">
        <f t="shared" si="24"/>
        <v>2018</v>
      </c>
      <c r="G262" s="13" t="str">
        <f t="shared" si="21"/>
        <v>5 2018</v>
      </c>
      <c r="H262" s="14">
        <v>-1</v>
      </c>
      <c r="I262" s="15">
        <v>2.2334999999999998</v>
      </c>
      <c r="J262" s="16">
        <f t="shared" si="22"/>
        <v>2.2334999999999997E-2</v>
      </c>
      <c r="K262" s="17">
        <v>-25000000</v>
      </c>
      <c r="L262" s="17">
        <v>1551.04</v>
      </c>
      <c r="M262" s="17">
        <v>25000000</v>
      </c>
      <c r="Q262" s="18">
        <f t="shared" si="26"/>
        <v>9.2077843345386937E-3</v>
      </c>
      <c r="R262" s="18">
        <f t="shared" si="23"/>
        <v>2.0565586311192171E-4</v>
      </c>
    </row>
    <row r="263" spans="1:18" ht="12.75" hidden="1" customHeight="1" outlineLevel="2" x14ac:dyDescent="0.25">
      <c r="A263" s="11" t="s">
        <v>25</v>
      </c>
      <c r="B263" s="11" t="s">
        <v>24</v>
      </c>
      <c r="C263" s="12">
        <v>43236</v>
      </c>
      <c r="D263" s="12">
        <v>43237</v>
      </c>
      <c r="E263" s="13">
        <f t="shared" ref="E263:E326" si="27">MONTH(D263)</f>
        <v>5</v>
      </c>
      <c r="F263" s="13">
        <f t="shared" si="24"/>
        <v>2018</v>
      </c>
      <c r="G263" s="13" t="str">
        <f t="shared" ref="G263:G326" si="28">E263&amp;" "&amp;F263</f>
        <v>5 2018</v>
      </c>
      <c r="H263" s="14">
        <v>-1</v>
      </c>
      <c r="I263" s="15">
        <v>1.79</v>
      </c>
      <c r="J263" s="16">
        <f t="shared" ref="J263:J326" si="29">+I263/100</f>
        <v>1.7899999999999999E-2</v>
      </c>
      <c r="K263" s="17">
        <v>-7588000</v>
      </c>
      <c r="L263" s="17">
        <v>377.29</v>
      </c>
      <c r="M263" s="17">
        <v>7588000</v>
      </c>
      <c r="Q263" s="18">
        <f t="shared" si="26"/>
        <v>2.7947467012191841E-3</v>
      </c>
      <c r="R263" s="18">
        <f t="shared" ref="R263:R326" si="30">+Q263*J263</f>
        <v>5.0025965951823394E-5</v>
      </c>
    </row>
    <row r="264" spans="1:18" ht="12.75" hidden="1" customHeight="1" outlineLevel="2" x14ac:dyDescent="0.25">
      <c r="A264" s="11" t="s">
        <v>29</v>
      </c>
      <c r="B264" s="11" t="s">
        <v>24</v>
      </c>
      <c r="C264" s="12">
        <v>43236</v>
      </c>
      <c r="D264" s="12">
        <v>43237</v>
      </c>
      <c r="E264" s="13">
        <f t="shared" si="27"/>
        <v>5</v>
      </c>
      <c r="F264" s="13">
        <f t="shared" si="24"/>
        <v>2018</v>
      </c>
      <c r="G264" s="13" t="str">
        <f t="shared" si="28"/>
        <v>5 2018</v>
      </c>
      <c r="H264" s="14">
        <v>-1</v>
      </c>
      <c r="I264" s="15">
        <v>1.79</v>
      </c>
      <c r="J264" s="16">
        <f t="shared" si="29"/>
        <v>1.7899999999999999E-2</v>
      </c>
      <c r="K264" s="17">
        <v>-1492000</v>
      </c>
      <c r="L264" s="17">
        <v>74.19</v>
      </c>
      <c r="M264" s="17">
        <v>1492000</v>
      </c>
      <c r="Q264" s="18">
        <f t="shared" si="26"/>
        <v>5.4952056908526921E-4</v>
      </c>
      <c r="R264" s="18">
        <f t="shared" si="30"/>
        <v>9.8364181866263191E-6</v>
      </c>
    </row>
    <row r="265" spans="1:18" ht="12.75" hidden="1" customHeight="1" outlineLevel="2" x14ac:dyDescent="0.25">
      <c r="A265" s="11" t="s">
        <v>23</v>
      </c>
      <c r="B265" s="11" t="s">
        <v>24</v>
      </c>
      <c r="C265" s="12">
        <v>43236</v>
      </c>
      <c r="D265" s="12">
        <v>43237</v>
      </c>
      <c r="E265" s="13">
        <f t="shared" si="27"/>
        <v>5</v>
      </c>
      <c r="F265" s="13">
        <f t="shared" si="24"/>
        <v>2018</v>
      </c>
      <c r="G265" s="13" t="str">
        <f t="shared" si="28"/>
        <v>5 2018</v>
      </c>
      <c r="H265" s="14">
        <v>-1</v>
      </c>
      <c r="I265" s="15">
        <v>2.2488000000000001</v>
      </c>
      <c r="J265" s="16">
        <f t="shared" si="29"/>
        <v>2.2488000000000001E-2</v>
      </c>
      <c r="K265" s="17">
        <v>-48832000</v>
      </c>
      <c r="L265" s="17">
        <v>3050.37</v>
      </c>
      <c r="M265" s="17">
        <v>48832000</v>
      </c>
      <c r="Q265" s="18">
        <f t="shared" si="26"/>
        <v>1.7985380984967738E-2</v>
      </c>
      <c r="R265" s="18">
        <f t="shared" si="30"/>
        <v>4.0445524758995452E-4</v>
      </c>
    </row>
    <row r="266" spans="1:18" ht="12.75" hidden="1" customHeight="1" outlineLevel="2" x14ac:dyDescent="0.25">
      <c r="A266" s="11" t="s">
        <v>23</v>
      </c>
      <c r="B266" s="11" t="s">
        <v>24</v>
      </c>
      <c r="C266" s="12">
        <v>43236</v>
      </c>
      <c r="D266" s="12">
        <v>43237</v>
      </c>
      <c r="E266" s="13">
        <f t="shared" si="27"/>
        <v>5</v>
      </c>
      <c r="F266" s="13">
        <f t="shared" si="24"/>
        <v>2018</v>
      </c>
      <c r="G266" s="13" t="str">
        <f t="shared" si="28"/>
        <v>5 2018</v>
      </c>
      <c r="H266" s="14">
        <v>-1</v>
      </c>
      <c r="I266" s="15">
        <v>2.2488000000000001</v>
      </c>
      <c r="J266" s="16">
        <f t="shared" si="29"/>
        <v>2.2488000000000001E-2</v>
      </c>
      <c r="K266" s="17">
        <v>-25000000</v>
      </c>
      <c r="L266" s="17">
        <v>1561.67</v>
      </c>
      <c r="M266" s="17">
        <v>25000000</v>
      </c>
      <c r="Q266" s="18">
        <f t="shared" si="26"/>
        <v>9.2077843345386937E-3</v>
      </c>
      <c r="R266" s="18">
        <f t="shared" si="30"/>
        <v>2.0706465411510615E-4</v>
      </c>
    </row>
    <row r="267" spans="1:18" ht="12.75" hidden="1" customHeight="1" outlineLevel="2" x14ac:dyDescent="0.25">
      <c r="A267" s="11" t="s">
        <v>25</v>
      </c>
      <c r="B267" s="11" t="s">
        <v>24</v>
      </c>
      <c r="C267" s="12">
        <v>43237</v>
      </c>
      <c r="D267" s="12">
        <v>43238</v>
      </c>
      <c r="E267" s="13">
        <f t="shared" si="27"/>
        <v>5</v>
      </c>
      <c r="F267" s="13">
        <f t="shared" ref="F267:F331" si="31">YEAR(D267)</f>
        <v>2018</v>
      </c>
      <c r="G267" s="13" t="str">
        <f t="shared" si="28"/>
        <v>5 2018</v>
      </c>
      <c r="H267" s="14">
        <v>-1</v>
      </c>
      <c r="I267" s="15">
        <v>1.79</v>
      </c>
      <c r="J267" s="16">
        <f t="shared" si="29"/>
        <v>1.7899999999999999E-2</v>
      </c>
      <c r="K267" s="17">
        <v>-8574000</v>
      </c>
      <c r="L267" s="17">
        <v>426.32</v>
      </c>
      <c r="M267" s="17">
        <v>8574000</v>
      </c>
      <c r="Q267" s="18">
        <f t="shared" si="26"/>
        <v>3.1579017153733906E-3</v>
      </c>
      <c r="R267" s="18">
        <f t="shared" si="30"/>
        <v>5.6526440705183691E-5</v>
      </c>
    </row>
    <row r="268" spans="1:18" ht="12.75" hidden="1" customHeight="1" outlineLevel="2" x14ac:dyDescent="0.25">
      <c r="A268" s="11" t="s">
        <v>29</v>
      </c>
      <c r="B268" s="11" t="s">
        <v>24</v>
      </c>
      <c r="C268" s="12">
        <v>43237</v>
      </c>
      <c r="D268" s="12">
        <v>43238</v>
      </c>
      <c r="E268" s="13">
        <f t="shared" si="27"/>
        <v>5</v>
      </c>
      <c r="F268" s="13">
        <f t="shared" si="31"/>
        <v>2018</v>
      </c>
      <c r="G268" s="13" t="str">
        <f t="shared" si="28"/>
        <v>5 2018</v>
      </c>
      <c r="H268" s="14">
        <v>-1</v>
      </c>
      <c r="I268" s="15">
        <v>1.79</v>
      </c>
      <c r="J268" s="16">
        <f t="shared" si="29"/>
        <v>1.7899999999999999E-2</v>
      </c>
      <c r="K268" s="17">
        <v>-1938000</v>
      </c>
      <c r="L268" s="17">
        <v>96.36</v>
      </c>
      <c r="M268" s="17">
        <v>1938000</v>
      </c>
      <c r="Q268" s="18">
        <f t="shared" si="26"/>
        <v>7.1378744161343952E-4</v>
      </c>
      <c r="R268" s="18">
        <f t="shared" si="30"/>
        <v>1.2776795204880567E-5</v>
      </c>
    </row>
    <row r="269" spans="1:18" ht="12.75" hidden="1" customHeight="1" outlineLevel="2" x14ac:dyDescent="0.25">
      <c r="A269" s="11" t="s">
        <v>23</v>
      </c>
      <c r="B269" s="11" t="s">
        <v>24</v>
      </c>
      <c r="C269" s="12">
        <v>43237</v>
      </c>
      <c r="D269" s="12">
        <v>43238</v>
      </c>
      <c r="E269" s="13">
        <f t="shared" si="27"/>
        <v>5</v>
      </c>
      <c r="F269" s="13">
        <f t="shared" si="31"/>
        <v>2018</v>
      </c>
      <c r="G269" s="13" t="str">
        <f t="shared" si="28"/>
        <v>5 2018</v>
      </c>
      <c r="H269" s="14">
        <v>-1</v>
      </c>
      <c r="I269" s="15">
        <v>2.2452000000000001</v>
      </c>
      <c r="J269" s="16">
        <f t="shared" si="29"/>
        <v>2.2452E-2</v>
      </c>
      <c r="K269" s="17">
        <v>-25000000</v>
      </c>
      <c r="L269" s="17">
        <v>1559.17</v>
      </c>
      <c r="M269" s="17">
        <v>25000000</v>
      </c>
      <c r="Q269" s="18">
        <f t="shared" si="26"/>
        <v>9.2077843345386937E-3</v>
      </c>
      <c r="R269" s="18">
        <f t="shared" si="30"/>
        <v>2.0673317387906275E-4</v>
      </c>
    </row>
    <row r="270" spans="1:18" ht="12.75" hidden="1" customHeight="1" outlineLevel="2" x14ac:dyDescent="0.25">
      <c r="A270" s="11" t="s">
        <v>23</v>
      </c>
      <c r="B270" s="11" t="s">
        <v>24</v>
      </c>
      <c r="C270" s="12">
        <v>43237</v>
      </c>
      <c r="D270" s="12">
        <v>43238</v>
      </c>
      <c r="E270" s="13">
        <f t="shared" si="27"/>
        <v>5</v>
      </c>
      <c r="F270" s="13">
        <f t="shared" si="31"/>
        <v>2018</v>
      </c>
      <c r="G270" s="13" t="str">
        <f t="shared" si="28"/>
        <v>5 2018</v>
      </c>
      <c r="H270" s="14">
        <v>-1</v>
      </c>
      <c r="I270" s="15">
        <v>2.2452000000000001</v>
      </c>
      <c r="J270" s="16">
        <f t="shared" si="29"/>
        <v>2.2452E-2</v>
      </c>
      <c r="K270" s="17">
        <v>-49234000</v>
      </c>
      <c r="L270" s="17">
        <v>3070.56</v>
      </c>
      <c r="M270" s="17">
        <v>49234000</v>
      </c>
      <c r="Q270" s="18">
        <f t="shared" si="26"/>
        <v>1.8133442157067123E-2</v>
      </c>
      <c r="R270" s="18">
        <f t="shared" si="30"/>
        <v>4.0713204331047103E-4</v>
      </c>
    </row>
    <row r="271" spans="1:18" ht="12.75" hidden="1" customHeight="1" outlineLevel="2" x14ac:dyDescent="0.25">
      <c r="A271" s="11" t="s">
        <v>25</v>
      </c>
      <c r="B271" s="11" t="s">
        <v>24</v>
      </c>
      <c r="C271" s="12">
        <v>43238</v>
      </c>
      <c r="D271" s="12">
        <v>43241</v>
      </c>
      <c r="E271" s="13">
        <f t="shared" si="27"/>
        <v>5</v>
      </c>
      <c r="F271" s="13">
        <f t="shared" si="31"/>
        <v>2018</v>
      </c>
      <c r="G271" s="13" t="str">
        <f t="shared" si="28"/>
        <v>5 2018</v>
      </c>
      <c r="H271" s="14">
        <v>-3</v>
      </c>
      <c r="I271" s="15">
        <v>1.8</v>
      </c>
      <c r="J271" s="16">
        <f t="shared" si="29"/>
        <v>1.8000000000000002E-2</v>
      </c>
      <c r="K271" s="17">
        <v>-8851000</v>
      </c>
      <c r="L271" s="17">
        <v>1327.65</v>
      </c>
      <c r="M271" s="17">
        <v>26553000</v>
      </c>
      <c r="Q271" s="18">
        <f t="shared" si="26"/>
        <v>9.7797718974002371E-3</v>
      </c>
      <c r="R271" s="18">
        <f t="shared" si="30"/>
        <v>1.7603589415320428E-4</v>
      </c>
    </row>
    <row r="272" spans="1:18" ht="12.75" hidden="1" customHeight="1" outlineLevel="2" x14ac:dyDescent="0.25">
      <c r="A272" s="11" t="s">
        <v>29</v>
      </c>
      <c r="B272" s="11" t="s">
        <v>24</v>
      </c>
      <c r="C272" s="12">
        <v>43238</v>
      </c>
      <c r="D272" s="12">
        <v>43241</v>
      </c>
      <c r="E272" s="13">
        <f t="shared" si="27"/>
        <v>5</v>
      </c>
      <c r="F272" s="13">
        <f t="shared" si="31"/>
        <v>2018</v>
      </c>
      <c r="G272" s="13" t="str">
        <f t="shared" si="28"/>
        <v>5 2018</v>
      </c>
      <c r="H272" s="14">
        <v>-3</v>
      </c>
      <c r="I272" s="15">
        <v>1.8</v>
      </c>
      <c r="J272" s="16">
        <f t="shared" si="29"/>
        <v>1.8000000000000002E-2</v>
      </c>
      <c r="K272" s="17">
        <v>-970000</v>
      </c>
      <c r="L272" s="17">
        <v>145.5</v>
      </c>
      <c r="M272" s="17">
        <v>2910000</v>
      </c>
      <c r="Q272" s="18">
        <f t="shared" si="26"/>
        <v>1.0717860965403039E-3</v>
      </c>
      <c r="R272" s="18">
        <f t="shared" si="30"/>
        <v>1.9292149737725472E-5</v>
      </c>
    </row>
    <row r="273" spans="1:18" ht="12.75" hidden="1" customHeight="1" outlineLevel="2" x14ac:dyDescent="0.25">
      <c r="A273" s="11" t="s">
        <v>23</v>
      </c>
      <c r="B273" s="11" t="s">
        <v>24</v>
      </c>
      <c r="C273" s="12">
        <v>43238</v>
      </c>
      <c r="D273" s="12">
        <v>43241</v>
      </c>
      <c r="E273" s="13">
        <f t="shared" si="27"/>
        <v>5</v>
      </c>
      <c r="F273" s="13">
        <f t="shared" si="31"/>
        <v>2018</v>
      </c>
      <c r="G273" s="13" t="str">
        <f t="shared" si="28"/>
        <v>5 2018</v>
      </c>
      <c r="H273" s="14">
        <v>-3</v>
      </c>
      <c r="I273" s="15">
        <v>2.2383999999999999</v>
      </c>
      <c r="J273" s="16">
        <f t="shared" si="29"/>
        <v>2.2384000000000001E-2</v>
      </c>
      <c r="K273" s="17">
        <v>-50499000</v>
      </c>
      <c r="L273" s="17">
        <v>9419.75</v>
      </c>
      <c r="M273" s="17">
        <v>151497000</v>
      </c>
      <c r="Q273" s="18">
        <f t="shared" si="26"/>
        <v>5.5798068133184338E-2</v>
      </c>
      <c r="R273" s="18">
        <f t="shared" si="30"/>
        <v>1.2489839570931983E-3</v>
      </c>
    </row>
    <row r="274" spans="1:18" ht="12.75" hidden="1" customHeight="1" outlineLevel="2" x14ac:dyDescent="0.25">
      <c r="A274" s="11" t="s">
        <v>23</v>
      </c>
      <c r="B274" s="11" t="s">
        <v>24</v>
      </c>
      <c r="C274" s="12">
        <v>43238</v>
      </c>
      <c r="D274" s="12">
        <v>43241</v>
      </c>
      <c r="E274" s="13">
        <f t="shared" si="27"/>
        <v>5</v>
      </c>
      <c r="F274" s="13">
        <f t="shared" si="31"/>
        <v>2018</v>
      </c>
      <c r="G274" s="13" t="str">
        <f t="shared" si="28"/>
        <v>5 2018</v>
      </c>
      <c r="H274" s="14">
        <v>-3</v>
      </c>
      <c r="I274" s="15">
        <v>2.2383999999999999</v>
      </c>
      <c r="J274" s="16">
        <f t="shared" si="29"/>
        <v>2.2384000000000001E-2</v>
      </c>
      <c r="K274" s="17">
        <v>-25000000</v>
      </c>
      <c r="L274" s="17">
        <v>4663.33</v>
      </c>
      <c r="M274" s="17">
        <v>75000000</v>
      </c>
      <c r="Q274" s="18">
        <f t="shared" si="26"/>
        <v>2.7623353003616079E-2</v>
      </c>
      <c r="R274" s="18">
        <f t="shared" si="30"/>
        <v>6.183211336329424E-4</v>
      </c>
    </row>
    <row r="275" spans="1:18" ht="12.75" hidden="1" customHeight="1" outlineLevel="2" x14ac:dyDescent="0.25">
      <c r="A275" s="11" t="s">
        <v>25</v>
      </c>
      <c r="B275" s="11" t="s">
        <v>24</v>
      </c>
      <c r="C275" s="12">
        <v>43241</v>
      </c>
      <c r="D275" s="12">
        <v>43242</v>
      </c>
      <c r="E275" s="13">
        <f t="shared" si="27"/>
        <v>5</v>
      </c>
      <c r="F275" s="13">
        <f t="shared" si="31"/>
        <v>2018</v>
      </c>
      <c r="G275" s="13" t="str">
        <f t="shared" si="28"/>
        <v>5 2018</v>
      </c>
      <c r="H275" s="14">
        <v>-1</v>
      </c>
      <c r="I275" s="15">
        <v>1.79</v>
      </c>
      <c r="J275" s="16">
        <f t="shared" si="29"/>
        <v>1.7899999999999999E-2</v>
      </c>
      <c r="K275" s="17">
        <v>-7189000</v>
      </c>
      <c r="L275" s="17">
        <v>357.45</v>
      </c>
      <c r="M275" s="17">
        <v>7189000</v>
      </c>
      <c r="Q275" s="18">
        <f t="shared" si="26"/>
        <v>2.647790463239947E-3</v>
      </c>
      <c r="R275" s="18">
        <f t="shared" si="30"/>
        <v>4.739544929199505E-5</v>
      </c>
    </row>
    <row r="276" spans="1:18" ht="12.75" hidden="1" customHeight="1" outlineLevel="2" x14ac:dyDescent="0.25">
      <c r="A276" s="11" t="s">
        <v>23</v>
      </c>
      <c r="B276" s="11" t="s">
        <v>24</v>
      </c>
      <c r="C276" s="12">
        <v>43241</v>
      </c>
      <c r="D276" s="12">
        <v>43242</v>
      </c>
      <c r="E276" s="13">
        <f t="shared" si="27"/>
        <v>5</v>
      </c>
      <c r="F276" s="13">
        <f t="shared" si="31"/>
        <v>2018</v>
      </c>
      <c r="G276" s="13" t="str">
        <f t="shared" si="28"/>
        <v>5 2018</v>
      </c>
      <c r="H276" s="14">
        <v>-1</v>
      </c>
      <c r="I276" s="15">
        <v>2.2294999999999998</v>
      </c>
      <c r="J276" s="16">
        <f t="shared" si="29"/>
        <v>2.2294999999999999E-2</v>
      </c>
      <c r="K276" s="17">
        <v>-59616000</v>
      </c>
      <c r="L276" s="17">
        <v>3692.05</v>
      </c>
      <c r="M276" s="17">
        <v>59616000</v>
      </c>
      <c r="Q276" s="18">
        <f t="shared" si="26"/>
        <v>2.195725083551435E-2</v>
      </c>
      <c r="R276" s="18">
        <f t="shared" si="30"/>
        <v>4.8953690737779242E-4</v>
      </c>
    </row>
    <row r="277" spans="1:18" ht="12.75" hidden="1" customHeight="1" outlineLevel="2" x14ac:dyDescent="0.25">
      <c r="A277" s="11" t="s">
        <v>23</v>
      </c>
      <c r="B277" s="11" t="s">
        <v>24</v>
      </c>
      <c r="C277" s="12">
        <v>43241</v>
      </c>
      <c r="D277" s="12">
        <v>43242</v>
      </c>
      <c r="E277" s="13">
        <f t="shared" si="27"/>
        <v>5</v>
      </c>
      <c r="F277" s="13">
        <f t="shared" si="31"/>
        <v>2018</v>
      </c>
      <c r="G277" s="13" t="str">
        <f t="shared" si="28"/>
        <v>5 2018</v>
      </c>
      <c r="H277" s="14">
        <v>-1</v>
      </c>
      <c r="I277" s="15">
        <v>2.2294999999999998</v>
      </c>
      <c r="J277" s="16">
        <f t="shared" si="29"/>
        <v>2.2294999999999999E-2</v>
      </c>
      <c r="K277" s="17">
        <v>-25000000</v>
      </c>
      <c r="L277" s="17">
        <v>1548.26</v>
      </c>
      <c r="M277" s="17">
        <v>25000000</v>
      </c>
      <c r="Q277" s="18">
        <f t="shared" si="26"/>
        <v>9.2077843345386937E-3</v>
      </c>
      <c r="R277" s="18">
        <f t="shared" si="30"/>
        <v>2.0528755173854018E-4</v>
      </c>
    </row>
    <row r="278" spans="1:18" ht="12.75" hidden="1" customHeight="1" outlineLevel="2" x14ac:dyDescent="0.25">
      <c r="A278" s="11" t="s">
        <v>32</v>
      </c>
      <c r="B278" s="11" t="s">
        <v>24</v>
      </c>
      <c r="C278" s="12">
        <v>43241</v>
      </c>
      <c r="D278" s="12">
        <v>43242</v>
      </c>
      <c r="E278" s="13">
        <f t="shared" si="27"/>
        <v>5</v>
      </c>
      <c r="F278" s="13">
        <f t="shared" si="31"/>
        <v>2018</v>
      </c>
      <c r="G278" s="13" t="str">
        <f t="shared" si="28"/>
        <v>5 2018</v>
      </c>
      <c r="H278" s="14">
        <v>-1</v>
      </c>
      <c r="I278" s="15">
        <v>1.79</v>
      </c>
      <c r="J278" s="16">
        <f t="shared" si="29"/>
        <v>1.7899999999999999E-2</v>
      </c>
      <c r="K278" s="17">
        <v>-309000</v>
      </c>
      <c r="L278" s="17">
        <v>15.36</v>
      </c>
      <c r="M278" s="17">
        <v>309000</v>
      </c>
      <c r="Q278" s="18">
        <f t="shared" si="26"/>
        <v>1.1380821437489825E-4</v>
      </c>
      <c r="R278" s="18">
        <f t="shared" si="30"/>
        <v>2.0371670373106785E-6</v>
      </c>
    </row>
    <row r="279" spans="1:18" ht="12.75" hidden="1" customHeight="1" outlineLevel="2" x14ac:dyDescent="0.25">
      <c r="A279" s="11" t="s">
        <v>25</v>
      </c>
      <c r="B279" s="11" t="s">
        <v>24</v>
      </c>
      <c r="C279" s="12">
        <v>43242</v>
      </c>
      <c r="D279" s="12">
        <v>43243</v>
      </c>
      <c r="E279" s="13">
        <f t="shared" si="27"/>
        <v>5</v>
      </c>
      <c r="F279" s="13">
        <f t="shared" si="31"/>
        <v>2018</v>
      </c>
      <c r="G279" s="13" t="str">
        <f t="shared" si="28"/>
        <v>5 2018</v>
      </c>
      <c r="H279" s="14">
        <v>-1</v>
      </c>
      <c r="I279" s="15">
        <v>1.79</v>
      </c>
      <c r="J279" s="16">
        <f t="shared" si="29"/>
        <v>1.7899999999999999E-2</v>
      </c>
      <c r="K279" s="17">
        <v>-8101000</v>
      </c>
      <c r="L279" s="17">
        <v>402.8</v>
      </c>
      <c r="M279" s="17">
        <v>8101000</v>
      </c>
      <c r="Q279" s="18">
        <f t="shared" si="26"/>
        <v>2.9836904357639182E-3</v>
      </c>
      <c r="R279" s="18">
        <f t="shared" si="30"/>
        <v>5.3408058800174136E-5</v>
      </c>
    </row>
    <row r="280" spans="1:18" ht="12.75" hidden="1" customHeight="1" outlineLevel="2" x14ac:dyDescent="0.25">
      <c r="A280" s="11" t="s">
        <v>23</v>
      </c>
      <c r="B280" s="11" t="s">
        <v>24</v>
      </c>
      <c r="C280" s="12">
        <v>43242</v>
      </c>
      <c r="D280" s="12">
        <v>43243</v>
      </c>
      <c r="E280" s="13">
        <f t="shared" si="27"/>
        <v>5</v>
      </c>
      <c r="F280" s="13">
        <f t="shared" si="31"/>
        <v>2018</v>
      </c>
      <c r="G280" s="13" t="str">
        <f t="shared" si="28"/>
        <v>5 2018</v>
      </c>
      <c r="H280" s="14">
        <v>-1</v>
      </c>
      <c r="I280" s="15">
        <v>2.2265999999999999</v>
      </c>
      <c r="J280" s="16">
        <f t="shared" si="29"/>
        <v>2.2265999999999998E-2</v>
      </c>
      <c r="K280" s="17">
        <v>-58373000</v>
      </c>
      <c r="L280" s="17">
        <v>3610.37</v>
      </c>
      <c r="M280" s="17">
        <v>58373000</v>
      </c>
      <c r="Q280" s="18">
        <f t="shared" si="26"/>
        <v>2.1499439798401087E-2</v>
      </c>
      <c r="R280" s="18">
        <f t="shared" si="30"/>
        <v>4.7870652655119855E-4</v>
      </c>
    </row>
    <row r="281" spans="1:18" ht="12.75" hidden="1" customHeight="1" outlineLevel="2" x14ac:dyDescent="0.25">
      <c r="A281" s="11" t="s">
        <v>23</v>
      </c>
      <c r="B281" s="11" t="s">
        <v>24</v>
      </c>
      <c r="C281" s="12">
        <v>43242</v>
      </c>
      <c r="D281" s="12">
        <v>43243</v>
      </c>
      <c r="E281" s="13">
        <f t="shared" si="27"/>
        <v>5</v>
      </c>
      <c r="F281" s="13">
        <f t="shared" si="31"/>
        <v>2018</v>
      </c>
      <c r="G281" s="13" t="str">
        <f t="shared" si="28"/>
        <v>5 2018</v>
      </c>
      <c r="H281" s="14">
        <v>-1</v>
      </c>
      <c r="I281" s="15">
        <v>2.2265999999999999</v>
      </c>
      <c r="J281" s="16">
        <f t="shared" si="29"/>
        <v>2.2265999999999998E-2</v>
      </c>
      <c r="K281" s="17">
        <v>-25000000</v>
      </c>
      <c r="L281" s="17">
        <v>1546.25</v>
      </c>
      <c r="M281" s="17">
        <v>25000000</v>
      </c>
      <c r="Q281" s="18">
        <f t="shared" si="26"/>
        <v>9.2077843345386937E-3</v>
      </c>
      <c r="R281" s="18">
        <f t="shared" si="30"/>
        <v>2.0502052599283854E-4</v>
      </c>
    </row>
    <row r="282" spans="1:18" ht="12.75" hidden="1" customHeight="1" outlineLevel="2" x14ac:dyDescent="0.25">
      <c r="A282" s="11" t="s">
        <v>32</v>
      </c>
      <c r="B282" s="11" t="s">
        <v>24</v>
      </c>
      <c r="C282" s="12">
        <v>43242</v>
      </c>
      <c r="D282" s="12">
        <v>43243</v>
      </c>
      <c r="E282" s="13">
        <f t="shared" si="27"/>
        <v>5</v>
      </c>
      <c r="F282" s="13">
        <f t="shared" si="31"/>
        <v>2018</v>
      </c>
      <c r="G282" s="13" t="str">
        <f t="shared" si="28"/>
        <v>5 2018</v>
      </c>
      <c r="H282" s="14">
        <v>-1</v>
      </c>
      <c r="I282" s="15">
        <v>1.79</v>
      </c>
      <c r="J282" s="16">
        <f t="shared" si="29"/>
        <v>1.7899999999999999E-2</v>
      </c>
      <c r="K282" s="17">
        <v>-245000</v>
      </c>
      <c r="L282" s="17">
        <v>12.18</v>
      </c>
      <c r="M282" s="17">
        <v>245000</v>
      </c>
      <c r="Q282" s="18">
        <f t="shared" si="26"/>
        <v>9.0236286478479199E-5</v>
      </c>
      <c r="R282" s="18">
        <f t="shared" si="30"/>
        <v>1.6152295279647776E-6</v>
      </c>
    </row>
    <row r="283" spans="1:18" ht="12.75" hidden="1" customHeight="1" outlineLevel="2" x14ac:dyDescent="0.25">
      <c r="A283" s="11" t="s">
        <v>25</v>
      </c>
      <c r="B283" s="11" t="s">
        <v>24</v>
      </c>
      <c r="C283" s="12">
        <v>43243</v>
      </c>
      <c r="D283" s="12">
        <v>43244</v>
      </c>
      <c r="E283" s="13">
        <f t="shared" si="27"/>
        <v>5</v>
      </c>
      <c r="F283" s="13">
        <f t="shared" si="31"/>
        <v>2018</v>
      </c>
      <c r="G283" s="13" t="str">
        <f t="shared" si="28"/>
        <v>5 2018</v>
      </c>
      <c r="H283" s="14">
        <v>-1</v>
      </c>
      <c r="I283" s="15">
        <v>1.8</v>
      </c>
      <c r="J283" s="16">
        <f t="shared" si="29"/>
        <v>1.8000000000000002E-2</v>
      </c>
      <c r="K283" s="17">
        <v>-8878000</v>
      </c>
      <c r="L283" s="17">
        <v>443.9</v>
      </c>
      <c r="M283" s="17">
        <v>8878000</v>
      </c>
      <c r="Q283" s="18">
        <f t="shared" si="26"/>
        <v>3.2698683728813807E-3</v>
      </c>
      <c r="R283" s="18">
        <f t="shared" si="30"/>
        <v>5.8857630711864858E-5</v>
      </c>
    </row>
    <row r="284" spans="1:18" ht="12.75" hidden="1" customHeight="1" outlineLevel="2" x14ac:dyDescent="0.25">
      <c r="A284" s="11" t="s">
        <v>23</v>
      </c>
      <c r="B284" s="11" t="s">
        <v>24</v>
      </c>
      <c r="C284" s="12">
        <v>43243</v>
      </c>
      <c r="D284" s="12">
        <v>43244</v>
      </c>
      <c r="E284" s="13">
        <f t="shared" si="27"/>
        <v>5</v>
      </c>
      <c r="F284" s="13">
        <f t="shared" si="31"/>
        <v>2018</v>
      </c>
      <c r="G284" s="13" t="str">
        <f t="shared" si="28"/>
        <v>5 2018</v>
      </c>
      <c r="H284" s="14">
        <v>-1</v>
      </c>
      <c r="I284" s="15">
        <v>2.2235999999999998</v>
      </c>
      <c r="J284" s="16">
        <f t="shared" si="29"/>
        <v>2.2235999999999999E-2</v>
      </c>
      <c r="K284" s="17">
        <v>-56828000</v>
      </c>
      <c r="L284" s="17">
        <v>3510.08</v>
      </c>
      <c r="M284" s="17">
        <v>56828000</v>
      </c>
      <c r="Q284" s="18">
        <f t="shared" si="26"/>
        <v>2.0930398726526595E-2</v>
      </c>
      <c r="R284" s="18">
        <f t="shared" si="30"/>
        <v>4.6540834608304536E-4</v>
      </c>
    </row>
    <row r="285" spans="1:18" ht="12.75" hidden="1" customHeight="1" outlineLevel="2" x14ac:dyDescent="0.25">
      <c r="A285" s="11" t="s">
        <v>23</v>
      </c>
      <c r="B285" s="11" t="s">
        <v>24</v>
      </c>
      <c r="C285" s="12">
        <v>43243</v>
      </c>
      <c r="D285" s="12">
        <v>43244</v>
      </c>
      <c r="E285" s="13">
        <f t="shared" si="27"/>
        <v>5</v>
      </c>
      <c r="F285" s="13">
        <f t="shared" si="31"/>
        <v>2018</v>
      </c>
      <c r="G285" s="13" t="str">
        <f t="shared" si="28"/>
        <v>5 2018</v>
      </c>
      <c r="H285" s="14">
        <v>-1</v>
      </c>
      <c r="I285" s="15">
        <v>2.2235999999999998</v>
      </c>
      <c r="J285" s="16">
        <f t="shared" si="29"/>
        <v>2.2235999999999999E-2</v>
      </c>
      <c r="K285" s="17">
        <v>-25000000</v>
      </c>
      <c r="L285" s="17">
        <v>1544.17</v>
      </c>
      <c r="M285" s="17">
        <v>25000000</v>
      </c>
      <c r="Q285" s="18">
        <f t="shared" si="26"/>
        <v>9.2077843345386937E-3</v>
      </c>
      <c r="R285" s="18">
        <f t="shared" si="30"/>
        <v>2.0474429246280238E-4</v>
      </c>
    </row>
    <row r="286" spans="1:18" ht="12.75" hidden="1" customHeight="1" outlineLevel="2" x14ac:dyDescent="0.25">
      <c r="A286" s="11" t="s">
        <v>32</v>
      </c>
      <c r="B286" s="11" t="s">
        <v>24</v>
      </c>
      <c r="C286" s="12">
        <v>43243</v>
      </c>
      <c r="D286" s="12">
        <v>43244</v>
      </c>
      <c r="E286" s="13">
        <f t="shared" si="27"/>
        <v>5</v>
      </c>
      <c r="F286" s="13">
        <f t="shared" si="31"/>
        <v>2018</v>
      </c>
      <c r="G286" s="13" t="str">
        <f t="shared" si="28"/>
        <v>5 2018</v>
      </c>
      <c r="H286" s="14">
        <v>-1</v>
      </c>
      <c r="I286" s="15">
        <v>1.8</v>
      </c>
      <c r="J286" s="16">
        <f t="shared" si="29"/>
        <v>1.8000000000000002E-2</v>
      </c>
      <c r="K286" s="17">
        <v>-449000</v>
      </c>
      <c r="L286" s="17">
        <v>22.45</v>
      </c>
      <c r="M286" s="17">
        <v>449000</v>
      </c>
      <c r="Q286" s="18">
        <f t="shared" ref="Q286:Q301" si="32">+M286/$M$302</f>
        <v>1.6537180664831494E-4</v>
      </c>
      <c r="R286" s="18">
        <f t="shared" si="30"/>
        <v>2.9766925196696692E-6</v>
      </c>
    </row>
    <row r="287" spans="1:18" ht="12.75" hidden="1" customHeight="1" outlineLevel="2" x14ac:dyDescent="0.25">
      <c r="A287" s="11" t="s">
        <v>25</v>
      </c>
      <c r="B287" s="11" t="s">
        <v>24</v>
      </c>
      <c r="C287" s="12">
        <v>43244</v>
      </c>
      <c r="D287" s="12">
        <v>43245</v>
      </c>
      <c r="E287" s="13">
        <f t="shared" si="27"/>
        <v>5</v>
      </c>
      <c r="F287" s="13">
        <f t="shared" si="31"/>
        <v>2018</v>
      </c>
      <c r="G287" s="13" t="str">
        <f t="shared" si="28"/>
        <v>5 2018</v>
      </c>
      <c r="H287" s="14">
        <v>-1</v>
      </c>
      <c r="I287" s="15">
        <v>1.8</v>
      </c>
      <c r="J287" s="16">
        <f t="shared" si="29"/>
        <v>1.8000000000000002E-2</v>
      </c>
      <c r="K287" s="17">
        <v>-10001000</v>
      </c>
      <c r="L287" s="17">
        <v>500.05</v>
      </c>
      <c r="M287" s="17">
        <v>10001000</v>
      </c>
      <c r="Q287" s="18">
        <f t="shared" si="32"/>
        <v>3.6834820451888588E-3</v>
      </c>
      <c r="R287" s="18">
        <f t="shared" si="30"/>
        <v>6.6302676813399463E-5</v>
      </c>
    </row>
    <row r="288" spans="1:18" ht="12.75" hidden="1" customHeight="1" outlineLevel="2" x14ac:dyDescent="0.25">
      <c r="A288" s="11" t="s">
        <v>29</v>
      </c>
      <c r="B288" s="11" t="s">
        <v>24</v>
      </c>
      <c r="C288" s="12">
        <v>43244</v>
      </c>
      <c r="D288" s="12">
        <v>43245</v>
      </c>
      <c r="E288" s="13">
        <f t="shared" si="27"/>
        <v>5</v>
      </c>
      <c r="F288" s="13">
        <f t="shared" si="31"/>
        <v>2018</v>
      </c>
      <c r="G288" s="13" t="str">
        <f t="shared" si="28"/>
        <v>5 2018</v>
      </c>
      <c r="H288" s="14">
        <v>-1</v>
      </c>
      <c r="I288" s="15">
        <v>1.8</v>
      </c>
      <c r="J288" s="16">
        <f t="shared" si="29"/>
        <v>1.8000000000000002E-2</v>
      </c>
      <c r="K288" s="17">
        <v>-224000</v>
      </c>
      <c r="L288" s="17">
        <v>11.2</v>
      </c>
      <c r="M288" s="17">
        <v>224000</v>
      </c>
      <c r="Q288" s="18">
        <f t="shared" si="32"/>
        <v>8.2501747637466695E-5</v>
      </c>
      <c r="R288" s="18">
        <f t="shared" si="30"/>
        <v>1.4850314574744008E-6</v>
      </c>
    </row>
    <row r="289" spans="1:18" ht="12.75" hidden="1" customHeight="1" outlineLevel="2" x14ac:dyDescent="0.25">
      <c r="A289" s="11" t="s">
        <v>23</v>
      </c>
      <c r="B289" s="11" t="s">
        <v>24</v>
      </c>
      <c r="C289" s="12">
        <v>43244</v>
      </c>
      <c r="D289" s="12">
        <v>43245</v>
      </c>
      <c r="E289" s="13">
        <f t="shared" si="27"/>
        <v>5</v>
      </c>
      <c r="F289" s="13">
        <f t="shared" si="31"/>
        <v>2018</v>
      </c>
      <c r="G289" s="13" t="str">
        <f t="shared" si="28"/>
        <v>5 2018</v>
      </c>
      <c r="H289" s="14">
        <v>-1</v>
      </c>
      <c r="I289" s="15">
        <v>2.2235999999999998</v>
      </c>
      <c r="J289" s="16">
        <f t="shared" si="29"/>
        <v>2.2235999999999999E-2</v>
      </c>
      <c r="K289" s="17">
        <v>-58018000</v>
      </c>
      <c r="L289" s="17">
        <v>3583.58</v>
      </c>
      <c r="M289" s="17">
        <v>58018000</v>
      </c>
      <c r="Q289" s="18">
        <f t="shared" si="32"/>
        <v>2.1368689260850636E-2</v>
      </c>
      <c r="R289" s="18">
        <f t="shared" si="30"/>
        <v>4.751541744042747E-4</v>
      </c>
    </row>
    <row r="290" spans="1:18" ht="12.75" hidden="1" customHeight="1" outlineLevel="2" x14ac:dyDescent="0.25">
      <c r="A290" s="11" t="s">
        <v>23</v>
      </c>
      <c r="B290" s="11" t="s">
        <v>24</v>
      </c>
      <c r="C290" s="12">
        <v>43244</v>
      </c>
      <c r="D290" s="12">
        <v>43245</v>
      </c>
      <c r="E290" s="13">
        <f t="shared" si="27"/>
        <v>5</v>
      </c>
      <c r="F290" s="13">
        <f t="shared" si="31"/>
        <v>2018</v>
      </c>
      <c r="G290" s="13" t="str">
        <f t="shared" si="28"/>
        <v>5 2018</v>
      </c>
      <c r="H290" s="14">
        <v>-1</v>
      </c>
      <c r="I290" s="15">
        <v>2.2235999999999998</v>
      </c>
      <c r="J290" s="16">
        <f t="shared" si="29"/>
        <v>2.2235999999999999E-2</v>
      </c>
      <c r="K290" s="17">
        <v>-25000000</v>
      </c>
      <c r="L290" s="17">
        <v>1544.17</v>
      </c>
      <c r="M290" s="17">
        <v>25000000</v>
      </c>
      <c r="Q290" s="18">
        <f t="shared" si="32"/>
        <v>9.2077843345386937E-3</v>
      </c>
      <c r="R290" s="18">
        <f t="shared" si="30"/>
        <v>2.0474429246280238E-4</v>
      </c>
    </row>
    <row r="291" spans="1:18" ht="12.75" hidden="1" customHeight="1" outlineLevel="2" x14ac:dyDescent="0.25">
      <c r="A291" s="11" t="s">
        <v>32</v>
      </c>
      <c r="B291" s="11" t="s">
        <v>24</v>
      </c>
      <c r="C291" s="12">
        <v>43244</v>
      </c>
      <c r="D291" s="12">
        <v>43245</v>
      </c>
      <c r="E291" s="13">
        <f t="shared" si="27"/>
        <v>5</v>
      </c>
      <c r="F291" s="13">
        <f t="shared" si="31"/>
        <v>2018</v>
      </c>
      <c r="G291" s="13" t="str">
        <f t="shared" si="28"/>
        <v>5 2018</v>
      </c>
      <c r="H291" s="14">
        <v>-1</v>
      </c>
      <c r="I291" s="15">
        <v>1.8</v>
      </c>
      <c r="J291" s="16">
        <f t="shared" si="29"/>
        <v>1.8000000000000002E-2</v>
      </c>
      <c r="K291" s="17">
        <v>-119000</v>
      </c>
      <c r="L291" s="17">
        <v>5.95</v>
      </c>
      <c r="M291" s="17">
        <v>119000</v>
      </c>
      <c r="Q291" s="18">
        <f t="shared" si="32"/>
        <v>4.3829053432404182E-5</v>
      </c>
      <c r="R291" s="18">
        <f t="shared" si="30"/>
        <v>7.8892296178327534E-7</v>
      </c>
    </row>
    <row r="292" spans="1:18" ht="12.75" hidden="1" customHeight="1" outlineLevel="2" x14ac:dyDescent="0.25">
      <c r="A292" s="11" t="s">
        <v>25</v>
      </c>
      <c r="B292" s="11" t="s">
        <v>24</v>
      </c>
      <c r="C292" s="12">
        <v>43245</v>
      </c>
      <c r="D292" s="12">
        <v>43249</v>
      </c>
      <c r="E292" s="13">
        <f t="shared" si="27"/>
        <v>5</v>
      </c>
      <c r="F292" s="13">
        <f t="shared" si="31"/>
        <v>2018</v>
      </c>
      <c r="G292" s="13" t="str">
        <f t="shared" si="28"/>
        <v>5 2018</v>
      </c>
      <c r="H292" s="14">
        <v>-4</v>
      </c>
      <c r="I292" s="15">
        <v>1.8</v>
      </c>
      <c r="J292" s="16">
        <f t="shared" si="29"/>
        <v>1.8000000000000002E-2</v>
      </c>
      <c r="K292" s="17">
        <v>-7793000</v>
      </c>
      <c r="L292" s="17">
        <v>1558.6</v>
      </c>
      <c r="M292" s="17">
        <v>31172000</v>
      </c>
      <c r="Q292" s="18">
        <f t="shared" si="32"/>
        <v>1.1481002131049606E-2</v>
      </c>
      <c r="R292" s="18">
        <f t="shared" si="30"/>
        <v>2.0665803835889294E-4</v>
      </c>
    </row>
    <row r="293" spans="1:18" ht="12.75" hidden="1" customHeight="1" outlineLevel="2" x14ac:dyDescent="0.25">
      <c r="A293" s="11" t="s">
        <v>29</v>
      </c>
      <c r="B293" s="11" t="s">
        <v>24</v>
      </c>
      <c r="C293" s="12">
        <v>43245</v>
      </c>
      <c r="D293" s="12">
        <v>43249</v>
      </c>
      <c r="E293" s="13">
        <f t="shared" si="27"/>
        <v>5</v>
      </c>
      <c r="F293" s="13">
        <f t="shared" si="31"/>
        <v>2018</v>
      </c>
      <c r="G293" s="13" t="str">
        <f t="shared" si="28"/>
        <v>5 2018</v>
      </c>
      <c r="H293" s="14">
        <v>-4</v>
      </c>
      <c r="I293" s="15">
        <v>1.8</v>
      </c>
      <c r="J293" s="16">
        <f t="shared" si="29"/>
        <v>1.8000000000000002E-2</v>
      </c>
      <c r="K293" s="17">
        <v>-155000</v>
      </c>
      <c r="L293" s="17">
        <v>31</v>
      </c>
      <c r="M293" s="17">
        <v>620000</v>
      </c>
      <c r="Q293" s="18">
        <f t="shared" si="32"/>
        <v>2.2835305149655961E-4</v>
      </c>
      <c r="R293" s="18">
        <f t="shared" si="30"/>
        <v>4.1103549269380736E-6</v>
      </c>
    </row>
    <row r="294" spans="1:18" ht="12.75" hidden="1" customHeight="1" outlineLevel="2" x14ac:dyDescent="0.25">
      <c r="A294" s="11" t="s">
        <v>23</v>
      </c>
      <c r="B294" s="11" t="s">
        <v>24</v>
      </c>
      <c r="C294" s="12">
        <v>43245</v>
      </c>
      <c r="D294" s="12">
        <v>43249</v>
      </c>
      <c r="E294" s="13">
        <f t="shared" si="27"/>
        <v>5</v>
      </c>
      <c r="F294" s="13">
        <f t="shared" si="31"/>
        <v>2018</v>
      </c>
      <c r="G294" s="13" t="str">
        <f t="shared" si="28"/>
        <v>5 2018</v>
      </c>
      <c r="H294" s="14">
        <v>-4</v>
      </c>
      <c r="I294" s="15">
        <v>2.2134</v>
      </c>
      <c r="J294" s="16">
        <f t="shared" si="29"/>
        <v>2.2134000000000001E-2</v>
      </c>
      <c r="K294" s="17">
        <v>-25000000</v>
      </c>
      <c r="L294" s="17">
        <v>6148.33</v>
      </c>
      <c r="M294" s="17">
        <v>100000000</v>
      </c>
      <c r="Q294" s="18">
        <f t="shared" si="32"/>
        <v>3.6831137338154775E-2</v>
      </c>
      <c r="R294" s="18">
        <f t="shared" si="30"/>
        <v>8.1522039384271784E-4</v>
      </c>
    </row>
    <row r="295" spans="1:18" ht="12.75" hidden="1" customHeight="1" outlineLevel="2" x14ac:dyDescent="0.25">
      <c r="A295" s="11" t="s">
        <v>23</v>
      </c>
      <c r="B295" s="11" t="s">
        <v>24</v>
      </c>
      <c r="C295" s="12">
        <v>43245</v>
      </c>
      <c r="D295" s="12">
        <v>43249</v>
      </c>
      <c r="E295" s="13">
        <f t="shared" si="27"/>
        <v>5</v>
      </c>
      <c r="F295" s="13">
        <f t="shared" si="31"/>
        <v>2018</v>
      </c>
      <c r="G295" s="13" t="str">
        <f t="shared" si="28"/>
        <v>5 2018</v>
      </c>
      <c r="H295" s="14">
        <v>-4</v>
      </c>
      <c r="I295" s="15">
        <v>2.2134</v>
      </c>
      <c r="J295" s="16">
        <f t="shared" si="29"/>
        <v>2.2134000000000001E-2</v>
      </c>
      <c r="K295" s="17">
        <v>-66733000</v>
      </c>
      <c r="L295" s="17">
        <v>16411.87</v>
      </c>
      <c r="M295" s="17">
        <v>266932000</v>
      </c>
      <c r="Q295" s="18">
        <f t="shared" si="32"/>
        <v>9.831409151948331E-2</v>
      </c>
      <c r="R295" s="18">
        <f t="shared" si="30"/>
        <v>2.1760841016922436E-3</v>
      </c>
    </row>
    <row r="296" spans="1:18" ht="12.75" hidden="1" customHeight="1" outlineLevel="2" x14ac:dyDescent="0.25">
      <c r="A296" s="11" t="s">
        <v>25</v>
      </c>
      <c r="B296" s="11" t="s">
        <v>24</v>
      </c>
      <c r="C296" s="12">
        <v>43249</v>
      </c>
      <c r="D296" s="12">
        <v>43250</v>
      </c>
      <c r="E296" s="13">
        <f t="shared" si="27"/>
        <v>5</v>
      </c>
      <c r="F296" s="13">
        <f t="shared" si="31"/>
        <v>2018</v>
      </c>
      <c r="G296" s="13" t="str">
        <f t="shared" si="28"/>
        <v>5 2018</v>
      </c>
      <c r="H296" s="14">
        <v>-1</v>
      </c>
      <c r="I296" s="15">
        <v>1.84</v>
      </c>
      <c r="J296" s="16">
        <f t="shared" si="29"/>
        <v>1.84E-2</v>
      </c>
      <c r="K296" s="17">
        <v>-4459000</v>
      </c>
      <c r="L296" s="17">
        <v>227.9</v>
      </c>
      <c r="M296" s="17">
        <v>4459000</v>
      </c>
      <c r="Q296" s="18">
        <f t="shared" si="32"/>
        <v>1.6423004139083214E-3</v>
      </c>
      <c r="R296" s="18">
        <f t="shared" si="30"/>
        <v>3.0218327615913115E-5</v>
      </c>
    </row>
    <row r="297" spans="1:18" ht="12.75" hidden="1" customHeight="1" outlineLevel="2" x14ac:dyDescent="0.25">
      <c r="A297" s="11" t="s">
        <v>23</v>
      </c>
      <c r="B297" s="11" t="s">
        <v>24</v>
      </c>
      <c r="C297" s="12">
        <v>43249</v>
      </c>
      <c r="D297" s="12">
        <v>43250</v>
      </c>
      <c r="E297" s="13">
        <f t="shared" si="27"/>
        <v>5</v>
      </c>
      <c r="F297" s="13">
        <f t="shared" si="31"/>
        <v>2018</v>
      </c>
      <c r="G297" s="13" t="str">
        <f t="shared" si="28"/>
        <v>5 2018</v>
      </c>
      <c r="H297" s="14">
        <v>-1</v>
      </c>
      <c r="I297" s="15">
        <v>2.2107999999999999</v>
      </c>
      <c r="J297" s="16">
        <f t="shared" si="29"/>
        <v>2.2107999999999999E-2</v>
      </c>
      <c r="K297" s="17">
        <v>-89665000</v>
      </c>
      <c r="L297" s="17">
        <v>5506.43</v>
      </c>
      <c r="M297" s="17">
        <v>89665000</v>
      </c>
      <c r="Q297" s="18">
        <f t="shared" si="32"/>
        <v>3.3024639294256482E-2</v>
      </c>
      <c r="R297" s="18">
        <f t="shared" si="30"/>
        <v>7.3010872551742222E-4</v>
      </c>
    </row>
    <row r="298" spans="1:18" ht="12.75" hidden="1" customHeight="1" outlineLevel="2" x14ac:dyDescent="0.25">
      <c r="A298" s="11" t="s">
        <v>23</v>
      </c>
      <c r="B298" s="11" t="s">
        <v>24</v>
      </c>
      <c r="C298" s="12">
        <v>43249</v>
      </c>
      <c r="D298" s="12">
        <v>43250</v>
      </c>
      <c r="E298" s="13">
        <f t="shared" si="27"/>
        <v>5</v>
      </c>
      <c r="F298" s="13">
        <f t="shared" si="31"/>
        <v>2018</v>
      </c>
      <c r="G298" s="13" t="str">
        <f t="shared" si="28"/>
        <v>5 2018</v>
      </c>
      <c r="H298" s="14">
        <v>-1</v>
      </c>
      <c r="I298" s="15">
        <v>2.2107999999999999</v>
      </c>
      <c r="J298" s="16">
        <f t="shared" si="29"/>
        <v>2.2107999999999999E-2</v>
      </c>
      <c r="K298" s="17">
        <v>-25000000</v>
      </c>
      <c r="L298" s="17">
        <v>1535.28</v>
      </c>
      <c r="M298" s="17">
        <v>25000000</v>
      </c>
      <c r="Q298" s="18">
        <f t="shared" si="32"/>
        <v>9.2077843345386937E-3</v>
      </c>
      <c r="R298" s="18">
        <f t="shared" si="30"/>
        <v>2.0356569606798145E-4</v>
      </c>
    </row>
    <row r="299" spans="1:18" ht="12.75" hidden="1" customHeight="1" outlineLevel="2" x14ac:dyDescent="0.25">
      <c r="A299" s="11" t="s">
        <v>25</v>
      </c>
      <c r="B299" s="11" t="s">
        <v>24</v>
      </c>
      <c r="C299" s="12">
        <v>43250</v>
      </c>
      <c r="D299" s="12">
        <v>43251</v>
      </c>
      <c r="E299" s="13">
        <f t="shared" si="27"/>
        <v>5</v>
      </c>
      <c r="F299" s="13">
        <f t="shared" si="31"/>
        <v>2018</v>
      </c>
      <c r="G299" s="13" t="str">
        <f t="shared" si="28"/>
        <v>5 2018</v>
      </c>
      <c r="H299" s="14">
        <v>-1</v>
      </c>
      <c r="I299" s="15">
        <v>1.84</v>
      </c>
      <c r="J299" s="16">
        <f t="shared" si="29"/>
        <v>1.84E-2</v>
      </c>
      <c r="K299" s="17">
        <v>-5637000</v>
      </c>
      <c r="L299" s="17">
        <v>288.11</v>
      </c>
      <c r="M299" s="17">
        <v>5637000</v>
      </c>
      <c r="Q299" s="18">
        <f t="shared" si="32"/>
        <v>2.0761712117517849E-3</v>
      </c>
      <c r="R299" s="18">
        <f t="shared" si="30"/>
        <v>3.820155029623284E-5</v>
      </c>
    </row>
    <row r="300" spans="1:18" ht="12.75" hidden="1" customHeight="1" outlineLevel="2" x14ac:dyDescent="0.25">
      <c r="A300" s="11" t="s">
        <v>23</v>
      </c>
      <c r="B300" s="11" t="s">
        <v>24</v>
      </c>
      <c r="C300" s="12">
        <v>43250</v>
      </c>
      <c r="D300" s="12">
        <v>43251</v>
      </c>
      <c r="E300" s="13">
        <f t="shared" si="27"/>
        <v>5</v>
      </c>
      <c r="F300" s="13">
        <f t="shared" si="31"/>
        <v>2018</v>
      </c>
      <c r="G300" s="13" t="str">
        <f t="shared" si="28"/>
        <v>5 2018</v>
      </c>
      <c r="H300" s="14">
        <v>-1</v>
      </c>
      <c r="I300" s="15">
        <v>2.2107000000000001</v>
      </c>
      <c r="J300" s="16">
        <f t="shared" si="29"/>
        <v>2.2107000000000002E-2</v>
      </c>
      <c r="K300" s="17">
        <v>-87314000</v>
      </c>
      <c r="L300" s="17">
        <v>5361.81</v>
      </c>
      <c r="M300" s="17">
        <v>87314000</v>
      </c>
      <c r="Q300" s="18">
        <f t="shared" si="32"/>
        <v>3.2158739255436462E-2</v>
      </c>
      <c r="R300" s="18">
        <f t="shared" si="30"/>
        <v>7.1093324871993394E-4</v>
      </c>
    </row>
    <row r="301" spans="1:18" ht="12.75" hidden="1" customHeight="1" outlineLevel="2" x14ac:dyDescent="0.25">
      <c r="A301" s="11" t="s">
        <v>23</v>
      </c>
      <c r="B301" s="11" t="s">
        <v>24</v>
      </c>
      <c r="C301" s="12">
        <v>43250</v>
      </c>
      <c r="D301" s="12">
        <v>43251</v>
      </c>
      <c r="E301" s="13">
        <f t="shared" si="27"/>
        <v>5</v>
      </c>
      <c r="F301" s="13">
        <f t="shared" si="31"/>
        <v>2018</v>
      </c>
      <c r="G301" s="13" t="str">
        <f t="shared" si="28"/>
        <v>5 2018</v>
      </c>
      <c r="H301" s="14">
        <v>-1</v>
      </c>
      <c r="I301" s="15">
        <v>2.2107000000000001</v>
      </c>
      <c r="J301" s="16">
        <f t="shared" si="29"/>
        <v>2.2107000000000002E-2</v>
      </c>
      <c r="K301" s="17">
        <v>-25000000</v>
      </c>
      <c r="L301" s="17">
        <v>1535.21</v>
      </c>
      <c r="M301" s="17">
        <v>25000000</v>
      </c>
      <c r="Q301" s="18">
        <f t="shared" si="32"/>
        <v>9.2077843345386937E-3</v>
      </c>
      <c r="R301" s="18">
        <f t="shared" si="30"/>
        <v>2.0355648828364691E-4</v>
      </c>
    </row>
    <row r="302" spans="1:18" ht="12.75" customHeight="1" outlineLevel="1" collapsed="1" x14ac:dyDescent="0.25">
      <c r="A302" s="11"/>
      <c r="B302" s="11"/>
      <c r="C302" s="12"/>
      <c r="D302" s="12"/>
      <c r="E302" s="13"/>
      <c r="F302" s="13"/>
      <c r="G302" s="24" t="s">
        <v>33</v>
      </c>
      <c r="H302" s="14"/>
      <c r="I302" s="15"/>
      <c r="J302" s="16">
        <f>+J301</f>
        <v>2.2107000000000002E-2</v>
      </c>
      <c r="K302" s="17"/>
      <c r="L302" s="17"/>
      <c r="M302" s="17">
        <f>SUBTOTAL(9,M221:M301)</f>
        <v>2715094000</v>
      </c>
      <c r="N302" s="10">
        <f>DAY(D301)</f>
        <v>31</v>
      </c>
      <c r="O302" s="25">
        <f>+M302/N302</f>
        <v>87583677.419354841</v>
      </c>
      <c r="P302" s="26">
        <f>+SUM(M299:M301)</f>
        <v>117951000</v>
      </c>
      <c r="Q302" s="18">
        <f>SUM(Q221:Q301)</f>
        <v>1.0000000000000002</v>
      </c>
      <c r="R302" s="18">
        <f>SUM(R221:R301)</f>
        <v>2.2074578069120259E-2</v>
      </c>
    </row>
    <row r="303" spans="1:18" ht="12.75" hidden="1" customHeight="1" outlineLevel="2" x14ac:dyDescent="0.25">
      <c r="A303" s="11" t="s">
        <v>25</v>
      </c>
      <c r="B303" s="11" t="s">
        <v>24</v>
      </c>
      <c r="C303" s="12">
        <v>43251</v>
      </c>
      <c r="D303" s="12">
        <v>43252</v>
      </c>
      <c r="E303" s="13">
        <f t="shared" si="27"/>
        <v>6</v>
      </c>
      <c r="F303" s="13">
        <f t="shared" si="31"/>
        <v>2018</v>
      </c>
      <c r="G303" s="13" t="str">
        <f t="shared" si="28"/>
        <v>6 2018</v>
      </c>
      <c r="H303" s="14">
        <v>-1</v>
      </c>
      <c r="I303" s="15">
        <v>1.83</v>
      </c>
      <c r="J303" s="16">
        <f t="shared" si="29"/>
        <v>1.83E-2</v>
      </c>
      <c r="K303" s="17">
        <v>-5912000</v>
      </c>
      <c r="L303" s="17">
        <v>300.52999999999997</v>
      </c>
      <c r="M303" s="17">
        <v>5912000</v>
      </c>
      <c r="Q303" s="18">
        <f>+M303/$M$379</f>
        <v>1.8394077555056224E-3</v>
      </c>
      <c r="R303" s="18">
        <f t="shared" si="30"/>
        <v>3.3661161925752892E-5</v>
      </c>
    </row>
    <row r="304" spans="1:18" ht="12.75" hidden="1" customHeight="1" outlineLevel="2" x14ac:dyDescent="0.25">
      <c r="A304" s="11" t="s">
        <v>23</v>
      </c>
      <c r="B304" s="11" t="s">
        <v>24</v>
      </c>
      <c r="C304" s="12">
        <v>43251</v>
      </c>
      <c r="D304" s="12">
        <v>43252</v>
      </c>
      <c r="E304" s="13">
        <f t="shared" si="27"/>
        <v>6</v>
      </c>
      <c r="F304" s="13">
        <f t="shared" si="31"/>
        <v>2018</v>
      </c>
      <c r="G304" s="13" t="str">
        <f t="shared" si="28"/>
        <v>6 2018</v>
      </c>
      <c r="H304" s="14">
        <v>-1</v>
      </c>
      <c r="I304" s="15">
        <v>2.2109000000000001</v>
      </c>
      <c r="J304" s="16">
        <f t="shared" si="29"/>
        <v>2.2109E-2</v>
      </c>
      <c r="K304" s="17">
        <v>-90407000</v>
      </c>
      <c r="L304" s="17">
        <v>5552.25</v>
      </c>
      <c r="M304" s="17">
        <v>90407000</v>
      </c>
      <c r="Q304" s="18">
        <f t="shared" ref="Q304:Q367" si="33">+M304/$M$379</f>
        <v>2.8128439944519083E-2</v>
      </c>
      <c r="R304" s="18">
        <f t="shared" si="30"/>
        <v>6.2189167873337242E-4</v>
      </c>
    </row>
    <row r="305" spans="1:18" ht="12.75" hidden="1" customHeight="1" outlineLevel="2" x14ac:dyDescent="0.25">
      <c r="A305" s="11" t="s">
        <v>23</v>
      </c>
      <c r="B305" s="11" t="s">
        <v>24</v>
      </c>
      <c r="C305" s="12">
        <v>43251</v>
      </c>
      <c r="D305" s="12">
        <v>43252</v>
      </c>
      <c r="E305" s="13">
        <f t="shared" si="27"/>
        <v>6</v>
      </c>
      <c r="F305" s="13">
        <f t="shared" si="31"/>
        <v>2018</v>
      </c>
      <c r="G305" s="13" t="str">
        <f t="shared" si="28"/>
        <v>6 2018</v>
      </c>
      <c r="H305" s="14">
        <v>-1</v>
      </c>
      <c r="I305" s="15">
        <v>2.2109000000000001</v>
      </c>
      <c r="J305" s="16">
        <f t="shared" si="29"/>
        <v>2.2109E-2</v>
      </c>
      <c r="K305" s="17">
        <v>-25000000</v>
      </c>
      <c r="L305" s="17">
        <v>1535.35</v>
      </c>
      <c r="M305" s="17">
        <v>25000000</v>
      </c>
      <c r="Q305" s="18">
        <f t="shared" si="33"/>
        <v>7.7782804275440733E-3</v>
      </c>
      <c r="R305" s="18">
        <f t="shared" si="30"/>
        <v>1.7197000197257192E-4</v>
      </c>
    </row>
    <row r="306" spans="1:18" ht="12.75" hidden="1" customHeight="1" outlineLevel="2" x14ac:dyDescent="0.25">
      <c r="A306" s="11" t="s">
        <v>25</v>
      </c>
      <c r="B306" s="11" t="s">
        <v>24</v>
      </c>
      <c r="C306" s="12">
        <v>43252</v>
      </c>
      <c r="D306" s="12">
        <v>43255</v>
      </c>
      <c r="E306" s="13">
        <f t="shared" si="27"/>
        <v>6</v>
      </c>
      <c r="F306" s="13">
        <f t="shared" si="31"/>
        <v>2018</v>
      </c>
      <c r="G306" s="13" t="str">
        <f t="shared" si="28"/>
        <v>6 2018</v>
      </c>
      <c r="H306" s="14">
        <v>-3</v>
      </c>
      <c r="I306" s="15">
        <v>1.86</v>
      </c>
      <c r="J306" s="16">
        <f t="shared" si="29"/>
        <v>1.8600000000000002E-2</v>
      </c>
      <c r="K306" s="17">
        <v>-6553000</v>
      </c>
      <c r="L306" s="17">
        <v>1015.72</v>
      </c>
      <c r="M306" s="17">
        <v>19659000</v>
      </c>
      <c r="Q306" s="18">
        <f t="shared" si="33"/>
        <v>6.1165285970035572E-3</v>
      </c>
      <c r="R306" s="18">
        <f t="shared" si="30"/>
        <v>1.1376743190426617E-4</v>
      </c>
    </row>
    <row r="307" spans="1:18" ht="12.75" hidden="1" customHeight="1" outlineLevel="2" x14ac:dyDescent="0.25">
      <c r="A307" s="11" t="s">
        <v>23</v>
      </c>
      <c r="B307" s="11" t="s">
        <v>24</v>
      </c>
      <c r="C307" s="12">
        <v>43252</v>
      </c>
      <c r="D307" s="12">
        <v>43255</v>
      </c>
      <c r="E307" s="13">
        <f t="shared" si="27"/>
        <v>6</v>
      </c>
      <c r="F307" s="13">
        <f t="shared" si="31"/>
        <v>2018</v>
      </c>
      <c r="G307" s="13" t="str">
        <f t="shared" si="28"/>
        <v>6 2018</v>
      </c>
      <c r="H307" s="14">
        <v>-3</v>
      </c>
      <c r="I307" s="15">
        <v>2.2122999999999999</v>
      </c>
      <c r="J307" s="16">
        <f t="shared" si="29"/>
        <v>2.2123E-2</v>
      </c>
      <c r="K307" s="17">
        <v>-88784000</v>
      </c>
      <c r="L307" s="17">
        <v>16368.07</v>
      </c>
      <c r="M307" s="17">
        <v>266352000</v>
      </c>
      <c r="Q307" s="18">
        <f t="shared" si="33"/>
        <v>8.2870421937488767E-2</v>
      </c>
      <c r="R307" s="18">
        <f t="shared" si="30"/>
        <v>1.8333423445230641E-3</v>
      </c>
    </row>
    <row r="308" spans="1:18" ht="12.75" hidden="1" customHeight="1" outlineLevel="2" x14ac:dyDescent="0.25">
      <c r="A308" s="11" t="s">
        <v>23</v>
      </c>
      <c r="B308" s="11" t="s">
        <v>24</v>
      </c>
      <c r="C308" s="12">
        <v>43252</v>
      </c>
      <c r="D308" s="12">
        <v>43255</v>
      </c>
      <c r="E308" s="13">
        <f t="shared" si="27"/>
        <v>6</v>
      </c>
      <c r="F308" s="13">
        <f t="shared" si="31"/>
        <v>2018</v>
      </c>
      <c r="G308" s="13" t="str">
        <f t="shared" si="28"/>
        <v>6 2018</v>
      </c>
      <c r="H308" s="14">
        <v>-3</v>
      </c>
      <c r="I308" s="15">
        <v>2.2122999999999999</v>
      </c>
      <c r="J308" s="16">
        <f t="shared" si="29"/>
        <v>2.2123E-2</v>
      </c>
      <c r="K308" s="17">
        <v>-25000000</v>
      </c>
      <c r="L308" s="17">
        <v>4608.96</v>
      </c>
      <c r="M308" s="17">
        <v>75000000</v>
      </c>
      <c r="Q308" s="18">
        <f t="shared" si="33"/>
        <v>2.3334841282632218E-2</v>
      </c>
      <c r="R308" s="18">
        <f t="shared" si="30"/>
        <v>5.1623669369567262E-4</v>
      </c>
    </row>
    <row r="309" spans="1:18" ht="12.75" hidden="1" customHeight="1" outlineLevel="2" x14ac:dyDescent="0.25">
      <c r="A309" s="11" t="s">
        <v>25</v>
      </c>
      <c r="B309" s="11" t="s">
        <v>24</v>
      </c>
      <c r="C309" s="12">
        <v>43255</v>
      </c>
      <c r="D309" s="12">
        <v>43256</v>
      </c>
      <c r="E309" s="13">
        <f t="shared" si="27"/>
        <v>6</v>
      </c>
      <c r="F309" s="13">
        <f t="shared" si="31"/>
        <v>2018</v>
      </c>
      <c r="G309" s="13" t="str">
        <f t="shared" si="28"/>
        <v>6 2018</v>
      </c>
      <c r="H309" s="14">
        <v>-1</v>
      </c>
      <c r="I309" s="15">
        <v>1.86</v>
      </c>
      <c r="J309" s="16">
        <f t="shared" si="29"/>
        <v>1.8600000000000002E-2</v>
      </c>
      <c r="K309" s="17">
        <v>-6968000</v>
      </c>
      <c r="L309" s="17">
        <v>360.01</v>
      </c>
      <c r="M309" s="17">
        <v>6968000</v>
      </c>
      <c r="Q309" s="18">
        <f t="shared" si="33"/>
        <v>2.167962320765084E-3</v>
      </c>
      <c r="R309" s="18">
        <f t="shared" si="30"/>
        <v>4.0324099166230568E-5</v>
      </c>
    </row>
    <row r="310" spans="1:18" ht="12.75" hidden="1" customHeight="1" outlineLevel="2" x14ac:dyDescent="0.25">
      <c r="A310" s="11" t="s">
        <v>23</v>
      </c>
      <c r="B310" s="11" t="s">
        <v>24</v>
      </c>
      <c r="C310" s="12">
        <v>43255</v>
      </c>
      <c r="D310" s="12">
        <v>43256</v>
      </c>
      <c r="E310" s="13">
        <f t="shared" si="27"/>
        <v>6</v>
      </c>
      <c r="F310" s="13">
        <f t="shared" si="31"/>
        <v>2018</v>
      </c>
      <c r="G310" s="13" t="str">
        <f t="shared" si="28"/>
        <v>6 2018</v>
      </c>
      <c r="H310" s="14">
        <v>-1</v>
      </c>
      <c r="I310" s="15">
        <v>2.2206999999999999</v>
      </c>
      <c r="J310" s="16">
        <f t="shared" si="29"/>
        <v>2.2206999999999998E-2</v>
      </c>
      <c r="K310" s="17">
        <v>-90303000</v>
      </c>
      <c r="L310" s="17">
        <v>5570.44</v>
      </c>
      <c r="M310" s="17">
        <v>90303000</v>
      </c>
      <c r="Q310" s="18">
        <f t="shared" si="33"/>
        <v>2.8096082297940497E-2</v>
      </c>
      <c r="R310" s="18">
        <f t="shared" si="30"/>
        <v>6.2392969959036454E-4</v>
      </c>
    </row>
    <row r="311" spans="1:18" ht="12.75" hidden="1" customHeight="1" outlineLevel="2" x14ac:dyDescent="0.25">
      <c r="A311" s="11" t="s">
        <v>23</v>
      </c>
      <c r="B311" s="11" t="s">
        <v>24</v>
      </c>
      <c r="C311" s="12">
        <v>43255</v>
      </c>
      <c r="D311" s="12">
        <v>43256</v>
      </c>
      <c r="E311" s="13">
        <f t="shared" si="27"/>
        <v>6</v>
      </c>
      <c r="F311" s="13">
        <f t="shared" si="31"/>
        <v>2018</v>
      </c>
      <c r="G311" s="13" t="str">
        <f t="shared" si="28"/>
        <v>6 2018</v>
      </c>
      <c r="H311" s="14">
        <v>-1</v>
      </c>
      <c r="I311" s="15">
        <v>2.2206999999999999</v>
      </c>
      <c r="J311" s="16">
        <f t="shared" si="29"/>
        <v>2.2206999999999998E-2</v>
      </c>
      <c r="K311" s="17">
        <v>-25000000</v>
      </c>
      <c r="L311" s="17">
        <v>1542.15</v>
      </c>
      <c r="M311" s="17">
        <v>25000000</v>
      </c>
      <c r="Q311" s="18">
        <f t="shared" si="33"/>
        <v>7.7782804275440733E-3</v>
      </c>
      <c r="R311" s="18">
        <f t="shared" si="30"/>
        <v>1.7273227345447121E-4</v>
      </c>
    </row>
    <row r="312" spans="1:18" ht="12.75" hidden="1" customHeight="1" outlineLevel="2" x14ac:dyDescent="0.25">
      <c r="A312" s="11" t="s">
        <v>25</v>
      </c>
      <c r="B312" s="11" t="s">
        <v>24</v>
      </c>
      <c r="C312" s="12">
        <v>43256</v>
      </c>
      <c r="D312" s="12">
        <v>43257</v>
      </c>
      <c r="E312" s="13">
        <f t="shared" si="27"/>
        <v>6</v>
      </c>
      <c r="F312" s="13">
        <f t="shared" si="31"/>
        <v>2018</v>
      </c>
      <c r="G312" s="13" t="str">
        <f t="shared" si="28"/>
        <v>6 2018</v>
      </c>
      <c r="H312" s="14">
        <v>-1</v>
      </c>
      <c r="I312" s="15">
        <v>1.86</v>
      </c>
      <c r="J312" s="16">
        <f t="shared" si="29"/>
        <v>1.8600000000000002E-2</v>
      </c>
      <c r="K312" s="17">
        <v>-8143000</v>
      </c>
      <c r="L312" s="17">
        <v>420.72</v>
      </c>
      <c r="M312" s="17">
        <v>8143000</v>
      </c>
      <c r="Q312" s="18">
        <f t="shared" si="33"/>
        <v>2.5335415008596557E-3</v>
      </c>
      <c r="R312" s="18">
        <f t="shared" si="30"/>
        <v>4.71238719159896E-5</v>
      </c>
    </row>
    <row r="313" spans="1:18" ht="12.75" hidden="1" customHeight="1" outlineLevel="2" x14ac:dyDescent="0.25">
      <c r="A313" s="11" t="s">
        <v>29</v>
      </c>
      <c r="B313" s="11" t="s">
        <v>24</v>
      </c>
      <c r="C313" s="12">
        <v>43256</v>
      </c>
      <c r="D313" s="12">
        <v>43257</v>
      </c>
      <c r="E313" s="13">
        <f t="shared" si="27"/>
        <v>6</v>
      </c>
      <c r="F313" s="13">
        <f t="shared" si="31"/>
        <v>2018</v>
      </c>
      <c r="G313" s="13" t="str">
        <f t="shared" si="28"/>
        <v>6 2018</v>
      </c>
      <c r="H313" s="14">
        <v>-1</v>
      </c>
      <c r="I313" s="15">
        <v>1.86</v>
      </c>
      <c r="J313" s="16">
        <f t="shared" si="29"/>
        <v>1.8600000000000002E-2</v>
      </c>
      <c r="K313" s="17">
        <v>-82000</v>
      </c>
      <c r="L313" s="17">
        <v>4.24</v>
      </c>
      <c r="M313" s="17">
        <v>82000</v>
      </c>
      <c r="Q313" s="18">
        <f t="shared" si="33"/>
        <v>2.5512759802344562E-5</v>
      </c>
      <c r="R313" s="18">
        <f t="shared" si="30"/>
        <v>4.7453733232360891E-7</v>
      </c>
    </row>
    <row r="314" spans="1:18" ht="12.75" hidden="1" customHeight="1" outlineLevel="2" x14ac:dyDescent="0.25">
      <c r="A314" s="11" t="s">
        <v>23</v>
      </c>
      <c r="B314" s="11" t="s">
        <v>24</v>
      </c>
      <c r="C314" s="12">
        <v>43256</v>
      </c>
      <c r="D314" s="12">
        <v>43257</v>
      </c>
      <c r="E314" s="13">
        <f t="shared" si="27"/>
        <v>6</v>
      </c>
      <c r="F314" s="13">
        <f t="shared" si="31"/>
        <v>2018</v>
      </c>
      <c r="G314" s="13" t="str">
        <f t="shared" si="28"/>
        <v>6 2018</v>
      </c>
      <c r="H314" s="14">
        <v>-1</v>
      </c>
      <c r="I314" s="15">
        <v>2.2336999999999998</v>
      </c>
      <c r="J314" s="16">
        <f t="shared" si="29"/>
        <v>2.2336999999999999E-2</v>
      </c>
      <c r="K314" s="17">
        <v>-87535000</v>
      </c>
      <c r="L314" s="17">
        <v>5431.3</v>
      </c>
      <c r="M314" s="17">
        <v>87535000</v>
      </c>
      <c r="Q314" s="18">
        <f t="shared" si="33"/>
        <v>2.723487108900282E-2</v>
      </c>
      <c r="R314" s="18">
        <f t="shared" si="30"/>
        <v>6.0834531551505597E-4</v>
      </c>
    </row>
    <row r="315" spans="1:18" ht="12.75" hidden="1" customHeight="1" outlineLevel="2" x14ac:dyDescent="0.25">
      <c r="A315" s="11" t="s">
        <v>23</v>
      </c>
      <c r="B315" s="11" t="s">
        <v>24</v>
      </c>
      <c r="C315" s="12">
        <v>43256</v>
      </c>
      <c r="D315" s="12">
        <v>43257</v>
      </c>
      <c r="E315" s="13">
        <f t="shared" si="27"/>
        <v>6</v>
      </c>
      <c r="F315" s="13">
        <f t="shared" si="31"/>
        <v>2018</v>
      </c>
      <c r="G315" s="13" t="str">
        <f t="shared" si="28"/>
        <v>6 2018</v>
      </c>
      <c r="H315" s="14">
        <v>-1</v>
      </c>
      <c r="I315" s="15">
        <v>2.2336999999999998</v>
      </c>
      <c r="J315" s="16">
        <f t="shared" si="29"/>
        <v>2.2336999999999999E-2</v>
      </c>
      <c r="K315" s="17">
        <v>-25000000</v>
      </c>
      <c r="L315" s="17">
        <v>1551.18</v>
      </c>
      <c r="M315" s="17">
        <v>25000000</v>
      </c>
      <c r="Q315" s="18">
        <f t="shared" si="33"/>
        <v>7.7782804275440733E-3</v>
      </c>
      <c r="R315" s="18">
        <f t="shared" si="30"/>
        <v>1.7374344991005197E-4</v>
      </c>
    </row>
    <row r="316" spans="1:18" ht="12.75" hidden="1" customHeight="1" outlineLevel="2" x14ac:dyDescent="0.25">
      <c r="A316" s="11" t="s">
        <v>25</v>
      </c>
      <c r="B316" s="11" t="s">
        <v>24</v>
      </c>
      <c r="C316" s="12">
        <v>43257</v>
      </c>
      <c r="D316" s="12">
        <v>43258</v>
      </c>
      <c r="E316" s="13">
        <f t="shared" si="27"/>
        <v>6</v>
      </c>
      <c r="F316" s="13">
        <f t="shared" si="31"/>
        <v>2018</v>
      </c>
      <c r="G316" s="13" t="str">
        <f t="shared" si="28"/>
        <v>6 2018</v>
      </c>
      <c r="H316" s="14">
        <v>-1</v>
      </c>
      <c r="I316" s="15">
        <v>1.87</v>
      </c>
      <c r="J316" s="16">
        <f t="shared" si="29"/>
        <v>1.8700000000000001E-2</v>
      </c>
      <c r="K316" s="17">
        <v>-8489000</v>
      </c>
      <c r="L316" s="17">
        <v>440.96</v>
      </c>
      <c r="M316" s="17">
        <v>8489000</v>
      </c>
      <c r="Q316" s="18">
        <f t="shared" si="33"/>
        <v>2.6411929019768657E-3</v>
      </c>
      <c r="R316" s="18">
        <f t="shared" si="30"/>
        <v>4.939030726696739E-5</v>
      </c>
    </row>
    <row r="317" spans="1:18" ht="12.75" hidden="1" customHeight="1" outlineLevel="2" x14ac:dyDescent="0.25">
      <c r="A317" s="11" t="s">
        <v>23</v>
      </c>
      <c r="B317" s="11" t="s">
        <v>24</v>
      </c>
      <c r="C317" s="12">
        <v>43257</v>
      </c>
      <c r="D317" s="12">
        <v>43258</v>
      </c>
      <c r="E317" s="13">
        <f t="shared" si="27"/>
        <v>6</v>
      </c>
      <c r="F317" s="13">
        <f t="shared" si="31"/>
        <v>2018</v>
      </c>
      <c r="G317" s="13" t="str">
        <f t="shared" si="28"/>
        <v>6 2018</v>
      </c>
      <c r="H317" s="14">
        <v>-1</v>
      </c>
      <c r="I317" s="15">
        <v>2.2484999999999999</v>
      </c>
      <c r="J317" s="16">
        <f t="shared" si="29"/>
        <v>2.2484999999999998E-2</v>
      </c>
      <c r="K317" s="17">
        <v>-78394000</v>
      </c>
      <c r="L317" s="17">
        <v>4896.3599999999997</v>
      </c>
      <c r="M317" s="17">
        <v>78394000</v>
      </c>
      <c r="Q317" s="18">
        <f t="shared" si="33"/>
        <v>2.4390820633475602E-2</v>
      </c>
      <c r="R317" s="18">
        <f t="shared" si="30"/>
        <v>5.4842760194369886E-4</v>
      </c>
    </row>
    <row r="318" spans="1:18" ht="12.75" hidden="1" customHeight="1" outlineLevel="2" x14ac:dyDescent="0.25">
      <c r="A318" s="11" t="s">
        <v>23</v>
      </c>
      <c r="B318" s="11" t="s">
        <v>24</v>
      </c>
      <c r="C318" s="12">
        <v>43257</v>
      </c>
      <c r="D318" s="12">
        <v>43258</v>
      </c>
      <c r="E318" s="13">
        <f t="shared" si="27"/>
        <v>6</v>
      </c>
      <c r="F318" s="13">
        <f t="shared" si="31"/>
        <v>2018</v>
      </c>
      <c r="G318" s="13" t="str">
        <f t="shared" si="28"/>
        <v>6 2018</v>
      </c>
      <c r="H318" s="14">
        <v>-1</v>
      </c>
      <c r="I318" s="15">
        <v>2.2484999999999999</v>
      </c>
      <c r="J318" s="16">
        <f t="shared" si="29"/>
        <v>2.2484999999999998E-2</v>
      </c>
      <c r="K318" s="17">
        <v>-25000000</v>
      </c>
      <c r="L318" s="17">
        <v>1561.46</v>
      </c>
      <c r="M318" s="17">
        <v>25000000</v>
      </c>
      <c r="Q318" s="18">
        <f t="shared" si="33"/>
        <v>7.7782804275440733E-3</v>
      </c>
      <c r="R318" s="18">
        <f t="shared" si="30"/>
        <v>1.7489463541332846E-4</v>
      </c>
    </row>
    <row r="319" spans="1:18" ht="12.75" hidden="1" customHeight="1" outlineLevel="2" x14ac:dyDescent="0.25">
      <c r="A319" s="11" t="s">
        <v>25</v>
      </c>
      <c r="B319" s="11" t="s">
        <v>24</v>
      </c>
      <c r="C319" s="12">
        <v>43258</v>
      </c>
      <c r="D319" s="12">
        <v>43259</v>
      </c>
      <c r="E319" s="13">
        <f t="shared" si="27"/>
        <v>6</v>
      </c>
      <c r="F319" s="13">
        <f t="shared" si="31"/>
        <v>2018</v>
      </c>
      <c r="G319" s="13" t="str">
        <f t="shared" si="28"/>
        <v>6 2018</v>
      </c>
      <c r="H319" s="14">
        <v>-1</v>
      </c>
      <c r="I319" s="15">
        <v>1.88</v>
      </c>
      <c r="J319" s="16">
        <f t="shared" si="29"/>
        <v>1.8799999999999997E-2</v>
      </c>
      <c r="K319" s="17">
        <v>-10010000</v>
      </c>
      <c r="L319" s="17">
        <v>522.74</v>
      </c>
      <c r="M319" s="17">
        <v>10010000</v>
      </c>
      <c r="Q319" s="18">
        <f t="shared" si="33"/>
        <v>3.1144234831886469E-3</v>
      </c>
      <c r="R319" s="18">
        <f t="shared" si="30"/>
        <v>5.8551161483946551E-5</v>
      </c>
    </row>
    <row r="320" spans="1:18" ht="12.75" hidden="1" customHeight="1" outlineLevel="2" x14ac:dyDescent="0.25">
      <c r="A320" s="11" t="s">
        <v>23</v>
      </c>
      <c r="B320" s="11" t="s">
        <v>24</v>
      </c>
      <c r="C320" s="12">
        <v>43258</v>
      </c>
      <c r="D320" s="12">
        <v>43259</v>
      </c>
      <c r="E320" s="13">
        <f t="shared" si="27"/>
        <v>6</v>
      </c>
      <c r="F320" s="13">
        <f t="shared" si="31"/>
        <v>2018</v>
      </c>
      <c r="G320" s="13" t="str">
        <f t="shared" si="28"/>
        <v>6 2018</v>
      </c>
      <c r="H320" s="14">
        <v>-1</v>
      </c>
      <c r="I320" s="15">
        <v>2.2614000000000001</v>
      </c>
      <c r="J320" s="16">
        <f t="shared" si="29"/>
        <v>2.2614000000000002E-2</v>
      </c>
      <c r="K320" s="17">
        <v>-25000000</v>
      </c>
      <c r="L320" s="17">
        <v>1570.42</v>
      </c>
      <c r="M320" s="17">
        <v>25000000</v>
      </c>
      <c r="Q320" s="18">
        <f t="shared" si="33"/>
        <v>7.7782804275440733E-3</v>
      </c>
      <c r="R320" s="18">
        <f t="shared" si="30"/>
        <v>1.758980335884817E-4</v>
      </c>
    </row>
    <row r="321" spans="1:18" ht="12.75" hidden="1" customHeight="1" outlineLevel="2" x14ac:dyDescent="0.25">
      <c r="A321" s="11" t="s">
        <v>23</v>
      </c>
      <c r="B321" s="11" t="s">
        <v>24</v>
      </c>
      <c r="C321" s="12">
        <v>43258</v>
      </c>
      <c r="D321" s="12">
        <v>43259</v>
      </c>
      <c r="E321" s="13">
        <f t="shared" si="27"/>
        <v>6</v>
      </c>
      <c r="F321" s="13">
        <f t="shared" si="31"/>
        <v>2018</v>
      </c>
      <c r="G321" s="13" t="str">
        <f t="shared" si="28"/>
        <v>6 2018</v>
      </c>
      <c r="H321" s="14">
        <v>-1</v>
      </c>
      <c r="I321" s="15">
        <v>2.2614000000000001</v>
      </c>
      <c r="J321" s="16">
        <f t="shared" si="29"/>
        <v>2.2614000000000002E-2</v>
      </c>
      <c r="K321" s="17">
        <v>-78972000</v>
      </c>
      <c r="L321" s="17">
        <v>4960.76</v>
      </c>
      <c r="M321" s="17">
        <v>78972000</v>
      </c>
      <c r="Q321" s="18">
        <f t="shared" si="33"/>
        <v>2.4570654476960423E-2</v>
      </c>
      <c r="R321" s="18">
        <f t="shared" si="30"/>
        <v>5.5564078034198302E-4</v>
      </c>
    </row>
    <row r="322" spans="1:18" ht="12.75" hidden="1" customHeight="1" outlineLevel="2" x14ac:dyDescent="0.25">
      <c r="A322" s="11" t="s">
        <v>25</v>
      </c>
      <c r="B322" s="11" t="s">
        <v>24</v>
      </c>
      <c r="C322" s="12">
        <v>43259</v>
      </c>
      <c r="D322" s="12">
        <v>43262</v>
      </c>
      <c r="E322" s="13">
        <f t="shared" si="27"/>
        <v>6</v>
      </c>
      <c r="F322" s="13">
        <f t="shared" si="31"/>
        <v>2018</v>
      </c>
      <c r="G322" s="13" t="str">
        <f t="shared" si="28"/>
        <v>6 2018</v>
      </c>
      <c r="H322" s="14">
        <v>-3</v>
      </c>
      <c r="I322" s="15">
        <v>1.89</v>
      </c>
      <c r="J322" s="16">
        <f t="shared" si="29"/>
        <v>1.89E-2</v>
      </c>
      <c r="K322" s="17">
        <v>-9694000</v>
      </c>
      <c r="L322" s="17">
        <v>1526.81</v>
      </c>
      <c r="M322" s="17">
        <v>29082000</v>
      </c>
      <c r="Q322" s="18">
        <f t="shared" si="33"/>
        <v>9.0483180557534692E-3</v>
      </c>
      <c r="R322" s="18">
        <f t="shared" si="30"/>
        <v>1.7101321125374057E-4</v>
      </c>
    </row>
    <row r="323" spans="1:18" ht="12.75" hidden="1" customHeight="1" outlineLevel="2" x14ac:dyDescent="0.25">
      <c r="A323" s="11" t="s">
        <v>23</v>
      </c>
      <c r="B323" s="11" t="s">
        <v>24</v>
      </c>
      <c r="C323" s="12">
        <v>43259</v>
      </c>
      <c r="D323" s="12">
        <v>43262</v>
      </c>
      <c r="E323" s="13">
        <f t="shared" si="27"/>
        <v>6</v>
      </c>
      <c r="F323" s="13">
        <f t="shared" si="31"/>
        <v>2018</v>
      </c>
      <c r="G323" s="13" t="str">
        <f t="shared" si="28"/>
        <v>6 2018</v>
      </c>
      <c r="H323" s="14">
        <v>-3</v>
      </c>
      <c r="I323" s="15">
        <v>2.2728000000000002</v>
      </c>
      <c r="J323" s="16">
        <f t="shared" si="29"/>
        <v>2.2728000000000002E-2</v>
      </c>
      <c r="K323" s="17">
        <v>-79710000</v>
      </c>
      <c r="L323" s="17">
        <v>15097.07</v>
      </c>
      <c r="M323" s="17">
        <v>239130000</v>
      </c>
      <c r="Q323" s="18">
        <f t="shared" si="33"/>
        <v>7.4400807945544573E-2</v>
      </c>
      <c r="R323" s="18">
        <f t="shared" si="30"/>
        <v>1.6909815629863373E-3</v>
      </c>
    </row>
    <row r="324" spans="1:18" ht="12.75" hidden="1" customHeight="1" outlineLevel="2" x14ac:dyDescent="0.25">
      <c r="A324" s="11" t="s">
        <v>23</v>
      </c>
      <c r="B324" s="11" t="s">
        <v>24</v>
      </c>
      <c r="C324" s="12">
        <v>43259</v>
      </c>
      <c r="D324" s="12">
        <v>43262</v>
      </c>
      <c r="E324" s="13">
        <f t="shared" si="27"/>
        <v>6</v>
      </c>
      <c r="F324" s="13">
        <f t="shared" si="31"/>
        <v>2018</v>
      </c>
      <c r="G324" s="13" t="str">
        <f t="shared" si="28"/>
        <v>6 2018</v>
      </c>
      <c r="H324" s="14">
        <v>-3</v>
      </c>
      <c r="I324" s="15">
        <v>2.2728000000000002</v>
      </c>
      <c r="J324" s="16">
        <f t="shared" si="29"/>
        <v>2.2728000000000002E-2</v>
      </c>
      <c r="K324" s="17">
        <v>-25000000</v>
      </c>
      <c r="L324" s="17">
        <v>4735</v>
      </c>
      <c r="M324" s="17">
        <v>75000000</v>
      </c>
      <c r="Q324" s="18">
        <f t="shared" si="33"/>
        <v>2.3334841282632218E-2</v>
      </c>
      <c r="R324" s="18">
        <f t="shared" si="30"/>
        <v>5.3035427267166511E-4</v>
      </c>
    </row>
    <row r="325" spans="1:18" ht="12.75" hidden="1" customHeight="1" outlineLevel="2" x14ac:dyDescent="0.25">
      <c r="A325" s="11" t="s">
        <v>25</v>
      </c>
      <c r="B325" s="11" t="s">
        <v>24</v>
      </c>
      <c r="C325" s="12">
        <v>43262</v>
      </c>
      <c r="D325" s="12">
        <v>43263</v>
      </c>
      <c r="E325" s="13">
        <f t="shared" si="27"/>
        <v>6</v>
      </c>
      <c r="F325" s="13">
        <f t="shared" si="31"/>
        <v>2018</v>
      </c>
      <c r="G325" s="13" t="str">
        <f t="shared" si="28"/>
        <v>6 2018</v>
      </c>
      <c r="H325" s="14">
        <v>-1</v>
      </c>
      <c r="I325" s="15">
        <v>1.91</v>
      </c>
      <c r="J325" s="16">
        <f t="shared" si="29"/>
        <v>1.9099999999999999E-2</v>
      </c>
      <c r="K325" s="17">
        <v>-7926000</v>
      </c>
      <c r="L325" s="17">
        <v>420.52</v>
      </c>
      <c r="M325" s="17">
        <v>7926000</v>
      </c>
      <c r="Q325" s="18">
        <f t="shared" si="33"/>
        <v>2.466026026748573E-3</v>
      </c>
      <c r="R325" s="18">
        <f t="shared" si="30"/>
        <v>4.7101097110897742E-5</v>
      </c>
    </row>
    <row r="326" spans="1:18" ht="12.75" hidden="1" customHeight="1" outlineLevel="2" x14ac:dyDescent="0.25">
      <c r="A326" s="11" t="s">
        <v>23</v>
      </c>
      <c r="B326" s="11" t="s">
        <v>24</v>
      </c>
      <c r="C326" s="12">
        <v>43262</v>
      </c>
      <c r="D326" s="12">
        <v>43263</v>
      </c>
      <c r="E326" s="13">
        <f t="shared" si="27"/>
        <v>6</v>
      </c>
      <c r="F326" s="13">
        <f t="shared" si="31"/>
        <v>2018</v>
      </c>
      <c r="G326" s="13" t="str">
        <f t="shared" si="28"/>
        <v>6 2018</v>
      </c>
      <c r="H326" s="14">
        <v>-1</v>
      </c>
      <c r="I326" s="15">
        <v>2.2837999999999998</v>
      </c>
      <c r="J326" s="16">
        <f t="shared" si="29"/>
        <v>2.2837999999999997E-2</v>
      </c>
      <c r="K326" s="17">
        <v>-81837000</v>
      </c>
      <c r="L326" s="17">
        <v>5191.6499999999996</v>
      </c>
      <c r="M326" s="17">
        <v>81837000</v>
      </c>
      <c r="Q326" s="18">
        <f t="shared" si="33"/>
        <v>2.5462045413956972E-2</v>
      </c>
      <c r="R326" s="18">
        <f t="shared" si="30"/>
        <v>5.8150219316394926E-4</v>
      </c>
    </row>
    <row r="327" spans="1:18" ht="12.75" hidden="1" customHeight="1" outlineLevel="2" x14ac:dyDescent="0.25">
      <c r="A327" s="11" t="s">
        <v>23</v>
      </c>
      <c r="B327" s="11" t="s">
        <v>24</v>
      </c>
      <c r="C327" s="12">
        <v>43262</v>
      </c>
      <c r="D327" s="12">
        <v>43263</v>
      </c>
      <c r="E327" s="13">
        <f t="shared" ref="E327:E390" si="34">MONTH(D327)</f>
        <v>6</v>
      </c>
      <c r="F327" s="13">
        <f t="shared" si="31"/>
        <v>2018</v>
      </c>
      <c r="G327" s="13" t="str">
        <f t="shared" ref="G327:G390" si="35">E327&amp;" "&amp;F327</f>
        <v>6 2018</v>
      </c>
      <c r="H327" s="14">
        <v>-1</v>
      </c>
      <c r="I327" s="15">
        <v>2.2837999999999998</v>
      </c>
      <c r="J327" s="16">
        <f t="shared" ref="J327:J390" si="36">+I327/100</f>
        <v>2.2837999999999997E-2</v>
      </c>
      <c r="K327" s="17">
        <v>-25000000</v>
      </c>
      <c r="L327" s="17">
        <v>1585.97</v>
      </c>
      <c r="M327" s="17">
        <v>25000000</v>
      </c>
      <c r="Q327" s="18">
        <f t="shared" si="33"/>
        <v>7.7782804275440733E-3</v>
      </c>
      <c r="R327" s="18">
        <f t="shared" ref="R327:R390" si="37">+Q327*J327</f>
        <v>1.7764036840425154E-4</v>
      </c>
    </row>
    <row r="328" spans="1:18" ht="12.75" hidden="1" customHeight="1" outlineLevel="2" x14ac:dyDescent="0.25">
      <c r="A328" s="11" t="s">
        <v>25</v>
      </c>
      <c r="B328" s="11" t="s">
        <v>24</v>
      </c>
      <c r="C328" s="12">
        <v>43263</v>
      </c>
      <c r="D328" s="12">
        <v>43264</v>
      </c>
      <c r="E328" s="13">
        <f t="shared" si="34"/>
        <v>6</v>
      </c>
      <c r="F328" s="13">
        <f t="shared" si="31"/>
        <v>2018</v>
      </c>
      <c r="G328" s="13" t="str">
        <f t="shared" si="35"/>
        <v>6 2018</v>
      </c>
      <c r="H328" s="14">
        <v>-1</v>
      </c>
      <c r="I328" s="15">
        <v>1.92</v>
      </c>
      <c r="J328" s="16">
        <f t="shared" si="36"/>
        <v>1.9199999999999998E-2</v>
      </c>
      <c r="K328" s="17">
        <v>-9039000</v>
      </c>
      <c r="L328" s="17">
        <v>482.08</v>
      </c>
      <c r="M328" s="17">
        <v>9039000</v>
      </c>
      <c r="Q328" s="18">
        <f t="shared" si="33"/>
        <v>2.8123150713828351E-3</v>
      </c>
      <c r="R328" s="18">
        <f t="shared" si="37"/>
        <v>5.399644937055043E-5</v>
      </c>
    </row>
    <row r="329" spans="1:18" ht="12.75" hidden="1" customHeight="1" outlineLevel="2" x14ac:dyDescent="0.25">
      <c r="A329" s="11" t="s">
        <v>29</v>
      </c>
      <c r="B329" s="11" t="s">
        <v>24</v>
      </c>
      <c r="C329" s="12">
        <v>43263</v>
      </c>
      <c r="D329" s="12">
        <v>43264</v>
      </c>
      <c r="E329" s="13">
        <f t="shared" si="34"/>
        <v>6</v>
      </c>
      <c r="F329" s="13">
        <f t="shared" si="31"/>
        <v>2018</v>
      </c>
      <c r="G329" s="13" t="str">
        <f t="shared" si="35"/>
        <v>6 2018</v>
      </c>
      <c r="H329" s="14">
        <v>-1</v>
      </c>
      <c r="I329" s="15">
        <v>1.92</v>
      </c>
      <c r="J329" s="16">
        <f t="shared" si="36"/>
        <v>1.9199999999999998E-2</v>
      </c>
      <c r="K329" s="17">
        <v>-521000</v>
      </c>
      <c r="L329" s="17">
        <v>27.79</v>
      </c>
      <c r="M329" s="17">
        <v>521000</v>
      </c>
      <c r="Q329" s="18">
        <f t="shared" si="33"/>
        <v>1.620993641100185E-4</v>
      </c>
      <c r="R329" s="18">
        <f t="shared" si="37"/>
        <v>3.1123077909123548E-6</v>
      </c>
    </row>
    <row r="330" spans="1:18" ht="12.75" hidden="1" customHeight="1" outlineLevel="2" x14ac:dyDescent="0.25">
      <c r="A330" s="11" t="s">
        <v>23</v>
      </c>
      <c r="B330" s="11" t="s">
        <v>24</v>
      </c>
      <c r="C330" s="12">
        <v>43263</v>
      </c>
      <c r="D330" s="12">
        <v>43264</v>
      </c>
      <c r="E330" s="13">
        <f t="shared" si="34"/>
        <v>6</v>
      </c>
      <c r="F330" s="13">
        <f t="shared" si="31"/>
        <v>2018</v>
      </c>
      <c r="G330" s="13" t="str">
        <f t="shared" si="35"/>
        <v>6 2018</v>
      </c>
      <c r="H330" s="14">
        <v>-1</v>
      </c>
      <c r="I330" s="15">
        <v>2.2823000000000002</v>
      </c>
      <c r="J330" s="16">
        <f t="shared" si="36"/>
        <v>2.2823000000000003E-2</v>
      </c>
      <c r="K330" s="17">
        <v>-25000000</v>
      </c>
      <c r="L330" s="17">
        <v>1584.93</v>
      </c>
      <c r="M330" s="17">
        <v>25000000</v>
      </c>
      <c r="Q330" s="18">
        <f t="shared" si="33"/>
        <v>7.7782804275440733E-3</v>
      </c>
      <c r="R330" s="18">
        <f t="shared" si="37"/>
        <v>1.7752369419783842E-4</v>
      </c>
    </row>
    <row r="331" spans="1:18" ht="12.75" hidden="1" customHeight="1" outlineLevel="2" x14ac:dyDescent="0.25">
      <c r="A331" s="11" t="s">
        <v>23</v>
      </c>
      <c r="B331" s="11" t="s">
        <v>24</v>
      </c>
      <c r="C331" s="12">
        <v>43263</v>
      </c>
      <c r="D331" s="12">
        <v>43264</v>
      </c>
      <c r="E331" s="13">
        <f t="shared" si="34"/>
        <v>6</v>
      </c>
      <c r="F331" s="13">
        <f t="shared" si="31"/>
        <v>2018</v>
      </c>
      <c r="G331" s="13" t="str">
        <f t="shared" si="35"/>
        <v>6 2018</v>
      </c>
      <c r="H331" s="14">
        <v>-1</v>
      </c>
      <c r="I331" s="15">
        <v>2.2823000000000002</v>
      </c>
      <c r="J331" s="16">
        <f t="shared" si="36"/>
        <v>2.2823000000000003E-2</v>
      </c>
      <c r="K331" s="17">
        <v>-69362000</v>
      </c>
      <c r="L331" s="17">
        <v>4397.3599999999997</v>
      </c>
      <c r="M331" s="17">
        <v>69362000</v>
      </c>
      <c r="Q331" s="18">
        <f t="shared" si="33"/>
        <v>2.158068348061248E-2</v>
      </c>
      <c r="R331" s="18">
        <f t="shared" si="37"/>
        <v>4.9253593907801869E-4</v>
      </c>
    </row>
    <row r="332" spans="1:18" ht="12.75" hidden="1" customHeight="1" outlineLevel="2" x14ac:dyDescent="0.25">
      <c r="A332" s="11" t="s">
        <v>32</v>
      </c>
      <c r="B332" s="11" t="s">
        <v>24</v>
      </c>
      <c r="C332" s="12">
        <v>43263</v>
      </c>
      <c r="D332" s="12">
        <v>43264</v>
      </c>
      <c r="E332" s="13">
        <f t="shared" si="34"/>
        <v>6</v>
      </c>
      <c r="F332" s="13">
        <f t="shared" ref="F332:F396" si="38">YEAR(D332)</f>
        <v>2018</v>
      </c>
      <c r="G332" s="13" t="str">
        <f t="shared" si="35"/>
        <v>6 2018</v>
      </c>
      <c r="H332" s="14">
        <v>-1</v>
      </c>
      <c r="I332" s="15">
        <v>1.92</v>
      </c>
      <c r="J332" s="16">
        <f t="shared" si="36"/>
        <v>1.9199999999999998E-2</v>
      </c>
      <c r="K332" s="17">
        <v>-9641000</v>
      </c>
      <c r="L332" s="17">
        <v>514.19000000000005</v>
      </c>
      <c r="M332" s="17">
        <v>9641000</v>
      </c>
      <c r="Q332" s="18">
        <f t="shared" si="33"/>
        <v>2.9996160640780962E-3</v>
      </c>
      <c r="R332" s="18">
        <f t="shared" si="37"/>
        <v>5.7592628430299444E-5</v>
      </c>
    </row>
    <row r="333" spans="1:18" ht="12.75" hidden="1" customHeight="1" outlineLevel="2" x14ac:dyDescent="0.25">
      <c r="A333" s="11" t="s">
        <v>25</v>
      </c>
      <c r="B333" s="11" t="s">
        <v>24</v>
      </c>
      <c r="C333" s="12">
        <v>43264</v>
      </c>
      <c r="D333" s="12">
        <v>43265</v>
      </c>
      <c r="E333" s="13">
        <f t="shared" si="34"/>
        <v>6</v>
      </c>
      <c r="F333" s="13">
        <f t="shared" si="38"/>
        <v>2018</v>
      </c>
      <c r="G333" s="13" t="str">
        <f t="shared" si="35"/>
        <v>6 2018</v>
      </c>
      <c r="H333" s="14">
        <v>-1</v>
      </c>
      <c r="I333" s="15">
        <v>1.91</v>
      </c>
      <c r="J333" s="16">
        <f t="shared" si="36"/>
        <v>1.9099999999999999E-2</v>
      </c>
      <c r="K333" s="17">
        <v>-9815000</v>
      </c>
      <c r="L333" s="17">
        <v>520.74</v>
      </c>
      <c r="M333" s="17">
        <v>9815000</v>
      </c>
      <c r="Q333" s="18">
        <f t="shared" si="33"/>
        <v>3.0537528958538033E-3</v>
      </c>
      <c r="R333" s="18">
        <f t="shared" si="37"/>
        <v>5.8326680310807637E-5</v>
      </c>
    </row>
    <row r="334" spans="1:18" ht="12.75" hidden="1" customHeight="1" outlineLevel="2" x14ac:dyDescent="0.25">
      <c r="A334" s="11" t="s">
        <v>29</v>
      </c>
      <c r="B334" s="11" t="s">
        <v>24</v>
      </c>
      <c r="C334" s="12">
        <v>43264</v>
      </c>
      <c r="D334" s="12">
        <v>43265</v>
      </c>
      <c r="E334" s="13">
        <f t="shared" si="34"/>
        <v>6</v>
      </c>
      <c r="F334" s="13">
        <f t="shared" si="38"/>
        <v>2018</v>
      </c>
      <c r="G334" s="13" t="str">
        <f t="shared" si="35"/>
        <v>6 2018</v>
      </c>
      <c r="H334" s="14">
        <v>-1</v>
      </c>
      <c r="I334" s="15">
        <v>1.91</v>
      </c>
      <c r="J334" s="16">
        <f t="shared" si="36"/>
        <v>1.9099999999999999E-2</v>
      </c>
      <c r="K334" s="17">
        <v>-884000</v>
      </c>
      <c r="L334" s="17">
        <v>46.9</v>
      </c>
      <c r="M334" s="17">
        <v>884000</v>
      </c>
      <c r="Q334" s="18">
        <f t="shared" si="33"/>
        <v>2.7503999591795843E-4</v>
      </c>
      <c r="R334" s="18">
        <f t="shared" si="37"/>
        <v>5.2532639220330059E-6</v>
      </c>
    </row>
    <row r="335" spans="1:18" ht="12.75" hidden="1" customHeight="1" outlineLevel="2" x14ac:dyDescent="0.25">
      <c r="A335" s="11" t="s">
        <v>23</v>
      </c>
      <c r="B335" s="11" t="s">
        <v>24</v>
      </c>
      <c r="C335" s="12">
        <v>43264</v>
      </c>
      <c r="D335" s="12">
        <v>43265</v>
      </c>
      <c r="E335" s="13">
        <f t="shared" si="34"/>
        <v>6</v>
      </c>
      <c r="F335" s="13">
        <f t="shared" si="38"/>
        <v>2018</v>
      </c>
      <c r="G335" s="13" t="str">
        <f t="shared" si="35"/>
        <v>6 2018</v>
      </c>
      <c r="H335" s="14">
        <v>-1</v>
      </c>
      <c r="I335" s="15">
        <v>2.2902</v>
      </c>
      <c r="J335" s="16">
        <f t="shared" si="36"/>
        <v>2.2901999999999999E-2</v>
      </c>
      <c r="K335" s="17">
        <v>-67731000</v>
      </c>
      <c r="L335" s="17">
        <v>4308.82</v>
      </c>
      <c r="M335" s="17">
        <v>67731000</v>
      </c>
      <c r="Q335" s="18">
        <f t="shared" si="33"/>
        <v>2.1073228465519504E-2</v>
      </c>
      <c r="R335" s="18">
        <f t="shared" si="37"/>
        <v>4.8261907831732766E-4</v>
      </c>
    </row>
    <row r="336" spans="1:18" ht="12.75" hidden="1" customHeight="1" outlineLevel="2" x14ac:dyDescent="0.25">
      <c r="A336" s="11" t="s">
        <v>23</v>
      </c>
      <c r="B336" s="11" t="s">
        <v>24</v>
      </c>
      <c r="C336" s="12">
        <v>43264</v>
      </c>
      <c r="D336" s="12">
        <v>43265</v>
      </c>
      <c r="E336" s="13">
        <f t="shared" si="34"/>
        <v>6</v>
      </c>
      <c r="F336" s="13">
        <f t="shared" si="38"/>
        <v>2018</v>
      </c>
      <c r="G336" s="13" t="str">
        <f t="shared" si="35"/>
        <v>6 2018</v>
      </c>
      <c r="H336" s="14">
        <v>-1</v>
      </c>
      <c r="I336" s="15">
        <v>2.2902</v>
      </c>
      <c r="J336" s="16">
        <f t="shared" si="36"/>
        <v>2.2901999999999999E-2</v>
      </c>
      <c r="K336" s="17">
        <v>-25000000</v>
      </c>
      <c r="L336" s="17">
        <v>1590.42</v>
      </c>
      <c r="M336" s="17">
        <v>25000000</v>
      </c>
      <c r="Q336" s="18">
        <f t="shared" si="33"/>
        <v>7.7782804275440733E-3</v>
      </c>
      <c r="R336" s="18">
        <f t="shared" si="37"/>
        <v>1.7813817835161437E-4</v>
      </c>
    </row>
    <row r="337" spans="1:18" ht="12.75" hidden="1" customHeight="1" outlineLevel="2" x14ac:dyDescent="0.25">
      <c r="A337" s="11" t="s">
        <v>32</v>
      </c>
      <c r="B337" s="11" t="s">
        <v>24</v>
      </c>
      <c r="C337" s="12">
        <v>43264</v>
      </c>
      <c r="D337" s="12">
        <v>43265</v>
      </c>
      <c r="E337" s="13">
        <f t="shared" si="34"/>
        <v>6</v>
      </c>
      <c r="F337" s="13">
        <f t="shared" si="38"/>
        <v>2018</v>
      </c>
      <c r="G337" s="13" t="str">
        <f t="shared" si="35"/>
        <v>6 2018</v>
      </c>
      <c r="H337" s="14">
        <v>-1</v>
      </c>
      <c r="I337" s="15">
        <v>1.91</v>
      </c>
      <c r="J337" s="16">
        <f t="shared" si="36"/>
        <v>1.9099999999999999E-2</v>
      </c>
      <c r="K337" s="17">
        <v>-9464000</v>
      </c>
      <c r="L337" s="17">
        <v>502.12</v>
      </c>
      <c r="M337" s="17">
        <v>9464000</v>
      </c>
      <c r="Q337" s="18">
        <f t="shared" si="33"/>
        <v>2.9445458386510846E-3</v>
      </c>
      <c r="R337" s="18">
        <f t="shared" si="37"/>
        <v>5.624082551823571E-5</v>
      </c>
    </row>
    <row r="338" spans="1:18" ht="12.75" hidden="1" customHeight="1" outlineLevel="2" x14ac:dyDescent="0.25">
      <c r="A338" s="11" t="s">
        <v>25</v>
      </c>
      <c r="B338" s="11" t="s">
        <v>24</v>
      </c>
      <c r="C338" s="12">
        <v>43265</v>
      </c>
      <c r="D338" s="12">
        <v>43266</v>
      </c>
      <c r="E338" s="13">
        <f t="shared" si="34"/>
        <v>6</v>
      </c>
      <c r="F338" s="13">
        <f t="shared" si="38"/>
        <v>2018</v>
      </c>
      <c r="G338" s="13" t="str">
        <f t="shared" si="35"/>
        <v>6 2018</v>
      </c>
      <c r="H338" s="14">
        <v>-1</v>
      </c>
      <c r="I338" s="15">
        <v>1.94</v>
      </c>
      <c r="J338" s="16">
        <f t="shared" si="36"/>
        <v>1.9400000000000001E-2</v>
      </c>
      <c r="K338" s="17">
        <v>-10846000</v>
      </c>
      <c r="L338" s="17">
        <v>584.48</v>
      </c>
      <c r="M338" s="17">
        <v>10846000</v>
      </c>
      <c r="Q338" s="18">
        <f t="shared" si="33"/>
        <v>3.374529180685721E-3</v>
      </c>
      <c r="R338" s="18">
        <f t="shared" si="37"/>
        <v>6.5465866105302993E-5</v>
      </c>
    </row>
    <row r="339" spans="1:18" ht="12.75" hidden="1" customHeight="1" outlineLevel="2" x14ac:dyDescent="0.25">
      <c r="A339" s="11" t="s">
        <v>29</v>
      </c>
      <c r="B339" s="11" t="s">
        <v>24</v>
      </c>
      <c r="C339" s="12">
        <v>43265</v>
      </c>
      <c r="D339" s="12">
        <v>43266</v>
      </c>
      <c r="E339" s="13">
        <f t="shared" si="34"/>
        <v>6</v>
      </c>
      <c r="F339" s="13">
        <f t="shared" si="38"/>
        <v>2018</v>
      </c>
      <c r="G339" s="13" t="str">
        <f t="shared" si="35"/>
        <v>6 2018</v>
      </c>
      <c r="H339" s="14">
        <v>-1</v>
      </c>
      <c r="I339" s="15">
        <v>1.94</v>
      </c>
      <c r="J339" s="16">
        <f t="shared" si="36"/>
        <v>1.9400000000000001E-2</v>
      </c>
      <c r="K339" s="17">
        <v>-1458000</v>
      </c>
      <c r="L339" s="17">
        <v>78.569999999999993</v>
      </c>
      <c r="M339" s="17">
        <v>1458000</v>
      </c>
      <c r="Q339" s="18">
        <f t="shared" si="33"/>
        <v>4.5362931453437038E-4</v>
      </c>
      <c r="R339" s="18">
        <f t="shared" si="37"/>
        <v>8.8004087019667862E-6</v>
      </c>
    </row>
    <row r="340" spans="1:18" ht="12.75" hidden="1" customHeight="1" outlineLevel="2" x14ac:dyDescent="0.25">
      <c r="A340" s="11" t="s">
        <v>23</v>
      </c>
      <c r="B340" s="11" t="s">
        <v>24</v>
      </c>
      <c r="C340" s="12">
        <v>43265</v>
      </c>
      <c r="D340" s="12">
        <v>43266</v>
      </c>
      <c r="E340" s="13">
        <f t="shared" si="34"/>
        <v>6</v>
      </c>
      <c r="F340" s="13">
        <f t="shared" si="38"/>
        <v>2018</v>
      </c>
      <c r="G340" s="13" t="str">
        <f t="shared" si="35"/>
        <v>6 2018</v>
      </c>
      <c r="H340" s="14">
        <v>-1</v>
      </c>
      <c r="I340" s="15">
        <v>2.3029000000000002</v>
      </c>
      <c r="J340" s="16">
        <f t="shared" si="36"/>
        <v>2.3029000000000001E-2</v>
      </c>
      <c r="K340" s="17">
        <v>-25000000</v>
      </c>
      <c r="L340" s="17">
        <v>1599.24</v>
      </c>
      <c r="M340" s="17">
        <v>25000000</v>
      </c>
      <c r="Q340" s="18">
        <f t="shared" si="33"/>
        <v>7.7782804275440733E-3</v>
      </c>
      <c r="R340" s="18">
        <f t="shared" si="37"/>
        <v>1.7912601996591246E-4</v>
      </c>
    </row>
    <row r="341" spans="1:18" ht="12.75" hidden="1" customHeight="1" outlineLevel="2" x14ac:dyDescent="0.25">
      <c r="A341" s="11" t="s">
        <v>23</v>
      </c>
      <c r="B341" s="11" t="s">
        <v>24</v>
      </c>
      <c r="C341" s="12">
        <v>43265</v>
      </c>
      <c r="D341" s="12">
        <v>43266</v>
      </c>
      <c r="E341" s="13">
        <f t="shared" si="34"/>
        <v>6</v>
      </c>
      <c r="F341" s="13">
        <f t="shared" si="38"/>
        <v>2018</v>
      </c>
      <c r="G341" s="13" t="str">
        <f t="shared" si="35"/>
        <v>6 2018</v>
      </c>
      <c r="H341" s="14">
        <v>-1</v>
      </c>
      <c r="I341" s="15">
        <v>2.3029000000000002</v>
      </c>
      <c r="J341" s="16">
        <f t="shared" si="36"/>
        <v>2.3029000000000001E-2</v>
      </c>
      <c r="K341" s="17">
        <v>-68061000</v>
      </c>
      <c r="L341" s="17">
        <v>4353.82</v>
      </c>
      <c r="M341" s="17">
        <v>68061000</v>
      </c>
      <c r="Q341" s="18">
        <f t="shared" si="33"/>
        <v>2.1175901767163087E-2</v>
      </c>
      <c r="R341" s="18">
        <f t="shared" si="37"/>
        <v>4.8765984179599873E-4</v>
      </c>
    </row>
    <row r="342" spans="1:18" ht="12.75" hidden="1" customHeight="1" outlineLevel="2" x14ac:dyDescent="0.25">
      <c r="A342" s="11" t="s">
        <v>32</v>
      </c>
      <c r="B342" s="11" t="s">
        <v>24</v>
      </c>
      <c r="C342" s="12">
        <v>43265</v>
      </c>
      <c r="D342" s="12">
        <v>43266</v>
      </c>
      <c r="E342" s="13">
        <f t="shared" si="34"/>
        <v>6</v>
      </c>
      <c r="F342" s="13">
        <f t="shared" si="38"/>
        <v>2018</v>
      </c>
      <c r="G342" s="13" t="str">
        <f t="shared" si="35"/>
        <v>6 2018</v>
      </c>
      <c r="H342" s="14">
        <v>-1</v>
      </c>
      <c r="I342" s="15">
        <v>1.94</v>
      </c>
      <c r="J342" s="16">
        <f t="shared" si="36"/>
        <v>1.9400000000000001E-2</v>
      </c>
      <c r="K342" s="17">
        <v>-9253000</v>
      </c>
      <c r="L342" s="17">
        <v>498.63</v>
      </c>
      <c r="M342" s="17">
        <v>9253000</v>
      </c>
      <c r="Q342" s="18">
        <f t="shared" si="33"/>
        <v>2.8788971518426123E-3</v>
      </c>
      <c r="R342" s="18">
        <f t="shared" si="37"/>
        <v>5.585060474574668E-5</v>
      </c>
    </row>
    <row r="343" spans="1:18" ht="12.75" hidden="1" customHeight="1" outlineLevel="2" x14ac:dyDescent="0.25">
      <c r="A343" s="11" t="s">
        <v>23</v>
      </c>
      <c r="B343" s="11" t="s">
        <v>24</v>
      </c>
      <c r="C343" s="12">
        <v>43266</v>
      </c>
      <c r="D343" s="12">
        <v>43269</v>
      </c>
      <c r="E343" s="13">
        <f t="shared" si="34"/>
        <v>6</v>
      </c>
      <c r="F343" s="13">
        <f t="shared" si="38"/>
        <v>2018</v>
      </c>
      <c r="G343" s="13" t="str">
        <f t="shared" si="35"/>
        <v>6 2018</v>
      </c>
      <c r="H343" s="14">
        <v>-3</v>
      </c>
      <c r="I343" s="15">
        <v>2.3010999999999999</v>
      </c>
      <c r="J343" s="16">
        <f t="shared" si="36"/>
        <v>2.3011E-2</v>
      </c>
      <c r="K343" s="17">
        <v>-86283000</v>
      </c>
      <c r="L343" s="17">
        <v>16545.48</v>
      </c>
      <c r="M343" s="17">
        <v>258849000</v>
      </c>
      <c r="Q343" s="18">
        <f t="shared" si="33"/>
        <v>8.0536004415574236E-2</v>
      </c>
      <c r="R343" s="18">
        <f t="shared" si="37"/>
        <v>1.8532139976067787E-3</v>
      </c>
    </row>
    <row r="344" spans="1:18" ht="12.75" hidden="1" customHeight="1" outlineLevel="2" x14ac:dyDescent="0.25">
      <c r="A344" s="11" t="s">
        <v>23</v>
      </c>
      <c r="B344" s="11" t="s">
        <v>24</v>
      </c>
      <c r="C344" s="12">
        <v>43266</v>
      </c>
      <c r="D344" s="12">
        <v>43269</v>
      </c>
      <c r="E344" s="13">
        <f t="shared" si="34"/>
        <v>6</v>
      </c>
      <c r="F344" s="13">
        <f t="shared" si="38"/>
        <v>2018</v>
      </c>
      <c r="G344" s="13" t="str">
        <f t="shared" si="35"/>
        <v>6 2018</v>
      </c>
      <c r="H344" s="14">
        <v>-3</v>
      </c>
      <c r="I344" s="15">
        <v>2.3010999999999999</v>
      </c>
      <c r="J344" s="16">
        <f t="shared" si="36"/>
        <v>2.3011E-2</v>
      </c>
      <c r="K344" s="17">
        <v>-25000000</v>
      </c>
      <c r="L344" s="17">
        <v>4793.96</v>
      </c>
      <c r="M344" s="17">
        <v>75000000</v>
      </c>
      <c r="Q344" s="18">
        <f t="shared" si="33"/>
        <v>2.3334841282632218E-2</v>
      </c>
      <c r="R344" s="18">
        <f t="shared" si="37"/>
        <v>5.3695803275464994E-4</v>
      </c>
    </row>
    <row r="345" spans="1:18" ht="12.75" hidden="1" customHeight="1" outlineLevel="2" x14ac:dyDescent="0.25">
      <c r="A345" s="11" t="s">
        <v>32</v>
      </c>
      <c r="B345" s="11" t="s">
        <v>24</v>
      </c>
      <c r="C345" s="12">
        <v>43266</v>
      </c>
      <c r="D345" s="12">
        <v>43269</v>
      </c>
      <c r="E345" s="13">
        <f t="shared" si="34"/>
        <v>6</v>
      </c>
      <c r="F345" s="13">
        <f t="shared" si="38"/>
        <v>2018</v>
      </c>
      <c r="G345" s="13" t="str">
        <f t="shared" si="35"/>
        <v>6 2018</v>
      </c>
      <c r="H345" s="14">
        <v>-3</v>
      </c>
      <c r="I345" s="15">
        <v>1.95</v>
      </c>
      <c r="J345" s="16">
        <f t="shared" si="36"/>
        <v>1.95E-2</v>
      </c>
      <c r="K345" s="17">
        <v>-6878000</v>
      </c>
      <c r="L345" s="17">
        <v>1117.68</v>
      </c>
      <c r="M345" s="17">
        <v>20634000</v>
      </c>
      <c r="Q345" s="18">
        <f t="shared" si="33"/>
        <v>6.4198815336777761E-3</v>
      </c>
      <c r="R345" s="18">
        <f t="shared" si="37"/>
        <v>1.2518768990671663E-4</v>
      </c>
    </row>
    <row r="346" spans="1:18" ht="12.75" hidden="1" customHeight="1" outlineLevel="2" x14ac:dyDescent="0.25">
      <c r="A346" s="11" t="s">
        <v>23</v>
      </c>
      <c r="B346" s="11" t="s">
        <v>24</v>
      </c>
      <c r="C346" s="12">
        <v>43269</v>
      </c>
      <c r="D346" s="12">
        <v>43270</v>
      </c>
      <c r="E346" s="13">
        <f t="shared" si="34"/>
        <v>6</v>
      </c>
      <c r="F346" s="13">
        <f t="shared" si="38"/>
        <v>2018</v>
      </c>
      <c r="G346" s="13" t="str">
        <f t="shared" si="35"/>
        <v>6 2018</v>
      </c>
      <c r="H346" s="14">
        <v>-1</v>
      </c>
      <c r="I346" s="15">
        <v>2.2995999999999999</v>
      </c>
      <c r="J346" s="16">
        <f t="shared" si="36"/>
        <v>2.2995999999999999E-2</v>
      </c>
      <c r="K346" s="17">
        <v>-25000000</v>
      </c>
      <c r="L346" s="17">
        <v>1596.94</v>
      </c>
      <c r="M346" s="17">
        <v>25000000</v>
      </c>
      <c r="Q346" s="18">
        <f t="shared" si="33"/>
        <v>7.7782804275440733E-3</v>
      </c>
      <c r="R346" s="18">
        <f t="shared" si="37"/>
        <v>1.788693367118035E-4</v>
      </c>
    </row>
    <row r="347" spans="1:18" ht="12.75" hidden="1" customHeight="1" outlineLevel="2" x14ac:dyDescent="0.25">
      <c r="A347" s="11" t="s">
        <v>23</v>
      </c>
      <c r="B347" s="11" t="s">
        <v>24</v>
      </c>
      <c r="C347" s="12">
        <v>43269</v>
      </c>
      <c r="D347" s="12">
        <v>43270</v>
      </c>
      <c r="E347" s="13">
        <f t="shared" si="34"/>
        <v>6</v>
      </c>
      <c r="F347" s="13">
        <f t="shared" si="38"/>
        <v>2018</v>
      </c>
      <c r="G347" s="13" t="str">
        <f t="shared" si="35"/>
        <v>6 2018</v>
      </c>
      <c r="H347" s="14">
        <v>-1</v>
      </c>
      <c r="I347" s="15">
        <v>2.2995999999999999</v>
      </c>
      <c r="J347" s="16">
        <f t="shared" si="36"/>
        <v>2.2995999999999999E-2</v>
      </c>
      <c r="K347" s="17">
        <v>-87929000</v>
      </c>
      <c r="L347" s="17">
        <v>5616.71</v>
      </c>
      <c r="M347" s="17">
        <v>87929000</v>
      </c>
      <c r="Q347" s="18">
        <f t="shared" si="33"/>
        <v>2.7357456788540912E-2</v>
      </c>
      <c r="R347" s="18">
        <f t="shared" si="37"/>
        <v>6.2911207630928683E-4</v>
      </c>
    </row>
    <row r="348" spans="1:18" ht="12.75" hidden="1" customHeight="1" outlineLevel="2" x14ac:dyDescent="0.25">
      <c r="A348" s="11" t="s">
        <v>32</v>
      </c>
      <c r="B348" s="11" t="s">
        <v>24</v>
      </c>
      <c r="C348" s="12">
        <v>43269</v>
      </c>
      <c r="D348" s="12">
        <v>43270</v>
      </c>
      <c r="E348" s="13">
        <f t="shared" si="34"/>
        <v>6</v>
      </c>
      <c r="F348" s="13">
        <f t="shared" si="38"/>
        <v>2018</v>
      </c>
      <c r="G348" s="13" t="str">
        <f t="shared" si="35"/>
        <v>6 2018</v>
      </c>
      <c r="H348" s="14">
        <v>-1</v>
      </c>
      <c r="I348" s="15">
        <v>1.95</v>
      </c>
      <c r="J348" s="16">
        <f t="shared" si="36"/>
        <v>1.95E-2</v>
      </c>
      <c r="K348" s="17">
        <v>-6847000</v>
      </c>
      <c r="L348" s="17">
        <v>370.88</v>
      </c>
      <c r="M348" s="17">
        <v>6847000</v>
      </c>
      <c r="Q348" s="18">
        <f t="shared" si="33"/>
        <v>2.1303154434957707E-3</v>
      </c>
      <c r="R348" s="18">
        <f t="shared" si="37"/>
        <v>4.154115114816753E-5</v>
      </c>
    </row>
    <row r="349" spans="1:18" ht="12.75" hidden="1" customHeight="1" outlineLevel="2" x14ac:dyDescent="0.25">
      <c r="A349" s="11" t="s">
        <v>23</v>
      </c>
      <c r="B349" s="11" t="s">
        <v>24</v>
      </c>
      <c r="C349" s="12">
        <v>43270</v>
      </c>
      <c r="D349" s="12">
        <v>43271</v>
      </c>
      <c r="E349" s="13">
        <f t="shared" si="34"/>
        <v>6</v>
      </c>
      <c r="F349" s="13">
        <f t="shared" si="38"/>
        <v>2018</v>
      </c>
      <c r="G349" s="13" t="str">
        <f t="shared" si="35"/>
        <v>6 2018</v>
      </c>
      <c r="H349" s="14">
        <v>-1</v>
      </c>
      <c r="I349" s="15">
        <v>2.2921999999999998</v>
      </c>
      <c r="J349" s="16">
        <f t="shared" si="36"/>
        <v>2.2921999999999998E-2</v>
      </c>
      <c r="K349" s="17">
        <v>-84176000</v>
      </c>
      <c r="L349" s="17">
        <v>5359.67</v>
      </c>
      <c r="M349" s="17">
        <v>84176000</v>
      </c>
      <c r="Q349" s="18">
        <f t="shared" si="33"/>
        <v>2.6189781330757996E-2</v>
      </c>
      <c r="R349" s="18">
        <f t="shared" si="37"/>
        <v>6.0032216766363474E-4</v>
      </c>
    </row>
    <row r="350" spans="1:18" ht="12.75" hidden="1" customHeight="1" outlineLevel="2" x14ac:dyDescent="0.25">
      <c r="A350" s="11" t="s">
        <v>23</v>
      </c>
      <c r="B350" s="11" t="s">
        <v>24</v>
      </c>
      <c r="C350" s="12">
        <v>43270</v>
      </c>
      <c r="D350" s="12">
        <v>43271</v>
      </c>
      <c r="E350" s="13">
        <f t="shared" si="34"/>
        <v>6</v>
      </c>
      <c r="F350" s="13">
        <f t="shared" si="38"/>
        <v>2018</v>
      </c>
      <c r="G350" s="13" t="str">
        <f t="shared" si="35"/>
        <v>6 2018</v>
      </c>
      <c r="H350" s="14">
        <v>-1</v>
      </c>
      <c r="I350" s="15">
        <v>2.2921999999999998</v>
      </c>
      <c r="J350" s="16">
        <f t="shared" si="36"/>
        <v>2.2921999999999998E-2</v>
      </c>
      <c r="K350" s="17">
        <v>-25000000</v>
      </c>
      <c r="L350" s="17">
        <v>1591.81</v>
      </c>
      <c r="M350" s="17">
        <v>25000000</v>
      </c>
      <c r="Q350" s="18">
        <f t="shared" si="33"/>
        <v>7.7782804275440733E-3</v>
      </c>
      <c r="R350" s="18">
        <f t="shared" si="37"/>
        <v>1.7829374396016522E-4</v>
      </c>
    </row>
    <row r="351" spans="1:18" ht="12.75" hidden="1" customHeight="1" outlineLevel="2" x14ac:dyDescent="0.25">
      <c r="A351" s="11" t="s">
        <v>32</v>
      </c>
      <c r="B351" s="11" t="s">
        <v>24</v>
      </c>
      <c r="C351" s="12">
        <v>43270</v>
      </c>
      <c r="D351" s="12">
        <v>43271</v>
      </c>
      <c r="E351" s="13">
        <f t="shared" si="34"/>
        <v>6</v>
      </c>
      <c r="F351" s="13">
        <f t="shared" si="38"/>
        <v>2018</v>
      </c>
      <c r="G351" s="13" t="str">
        <f t="shared" si="35"/>
        <v>6 2018</v>
      </c>
      <c r="H351" s="14">
        <v>-1</v>
      </c>
      <c r="I351" s="15">
        <v>1.95</v>
      </c>
      <c r="J351" s="16">
        <f t="shared" si="36"/>
        <v>1.95E-2</v>
      </c>
      <c r="K351" s="17">
        <v>-6880000</v>
      </c>
      <c r="L351" s="17">
        <v>372.67</v>
      </c>
      <c r="M351" s="17">
        <v>6880000</v>
      </c>
      <c r="Q351" s="18">
        <f t="shared" si="33"/>
        <v>2.1405827736601288E-3</v>
      </c>
      <c r="R351" s="18">
        <f t="shared" si="37"/>
        <v>4.1741364086372513E-5</v>
      </c>
    </row>
    <row r="352" spans="1:18" ht="12.75" hidden="1" customHeight="1" outlineLevel="2" x14ac:dyDescent="0.25">
      <c r="A352" s="11" t="s">
        <v>23</v>
      </c>
      <c r="B352" s="11" t="s">
        <v>24</v>
      </c>
      <c r="C352" s="12">
        <v>43271</v>
      </c>
      <c r="D352" s="12">
        <v>43272</v>
      </c>
      <c r="E352" s="13">
        <f t="shared" si="34"/>
        <v>6</v>
      </c>
      <c r="F352" s="13">
        <f t="shared" si="38"/>
        <v>2018</v>
      </c>
      <c r="G352" s="13" t="str">
        <f t="shared" si="35"/>
        <v>6 2018</v>
      </c>
      <c r="H352" s="14">
        <v>-1</v>
      </c>
      <c r="I352" s="15">
        <v>2.2938000000000001</v>
      </c>
      <c r="J352" s="16">
        <f t="shared" si="36"/>
        <v>2.2938E-2</v>
      </c>
      <c r="K352" s="17">
        <v>-25000000</v>
      </c>
      <c r="L352" s="17">
        <v>1592.92</v>
      </c>
      <c r="M352" s="17">
        <v>25000000</v>
      </c>
      <c r="Q352" s="18">
        <f t="shared" si="33"/>
        <v>7.7782804275440733E-3</v>
      </c>
      <c r="R352" s="18">
        <f t="shared" si="37"/>
        <v>1.7841819644700595E-4</v>
      </c>
    </row>
    <row r="353" spans="1:18" ht="12.75" hidden="1" customHeight="1" outlineLevel="2" x14ac:dyDescent="0.25">
      <c r="A353" s="11" t="s">
        <v>23</v>
      </c>
      <c r="B353" s="11" t="s">
        <v>24</v>
      </c>
      <c r="C353" s="12">
        <v>43271</v>
      </c>
      <c r="D353" s="12">
        <v>43272</v>
      </c>
      <c r="E353" s="13">
        <f t="shared" si="34"/>
        <v>6</v>
      </c>
      <c r="F353" s="13">
        <f t="shared" si="38"/>
        <v>2018</v>
      </c>
      <c r="G353" s="13" t="str">
        <f t="shared" si="35"/>
        <v>6 2018</v>
      </c>
      <c r="H353" s="14">
        <v>-1</v>
      </c>
      <c r="I353" s="15">
        <v>2.2938000000000001</v>
      </c>
      <c r="J353" s="16">
        <f t="shared" si="36"/>
        <v>2.2938E-2</v>
      </c>
      <c r="K353" s="17">
        <v>-84940000</v>
      </c>
      <c r="L353" s="17">
        <v>5412.09</v>
      </c>
      <c r="M353" s="17">
        <v>84940000</v>
      </c>
      <c r="Q353" s="18">
        <f t="shared" si="33"/>
        <v>2.6427485580623744E-2</v>
      </c>
      <c r="R353" s="18">
        <f t="shared" si="37"/>
        <v>6.0619366424834739E-4</v>
      </c>
    </row>
    <row r="354" spans="1:18" ht="12.75" hidden="1" customHeight="1" outlineLevel="2" x14ac:dyDescent="0.25">
      <c r="A354" s="11" t="s">
        <v>32</v>
      </c>
      <c r="B354" s="11" t="s">
        <v>24</v>
      </c>
      <c r="C354" s="12">
        <v>43271</v>
      </c>
      <c r="D354" s="12">
        <v>43272</v>
      </c>
      <c r="E354" s="13">
        <f t="shared" si="34"/>
        <v>6</v>
      </c>
      <c r="F354" s="13">
        <f t="shared" si="38"/>
        <v>2018</v>
      </c>
      <c r="G354" s="13" t="str">
        <f t="shared" si="35"/>
        <v>6 2018</v>
      </c>
      <c r="H354" s="14">
        <v>-1</v>
      </c>
      <c r="I354" s="15">
        <v>1.92</v>
      </c>
      <c r="J354" s="16">
        <f t="shared" si="36"/>
        <v>1.9199999999999998E-2</v>
      </c>
      <c r="K354" s="17">
        <v>-6550000</v>
      </c>
      <c r="L354" s="17">
        <v>349.33</v>
      </c>
      <c r="M354" s="17">
        <v>6550000</v>
      </c>
      <c r="Q354" s="18">
        <f t="shared" si="33"/>
        <v>2.037909472016547E-3</v>
      </c>
      <c r="R354" s="18">
        <f t="shared" si="37"/>
        <v>3.9127861862717702E-5</v>
      </c>
    </row>
    <row r="355" spans="1:18" ht="12.75" hidden="1" customHeight="1" outlineLevel="2" x14ac:dyDescent="0.25">
      <c r="A355" s="11" t="s">
        <v>25</v>
      </c>
      <c r="B355" s="11" t="s">
        <v>24</v>
      </c>
      <c r="C355" s="12">
        <v>43272</v>
      </c>
      <c r="D355" s="12">
        <v>43273</v>
      </c>
      <c r="E355" s="13">
        <f t="shared" si="34"/>
        <v>6</v>
      </c>
      <c r="F355" s="13">
        <f t="shared" si="38"/>
        <v>2018</v>
      </c>
      <c r="G355" s="13" t="str">
        <f t="shared" si="35"/>
        <v>6 2018</v>
      </c>
      <c r="H355" s="14">
        <v>-1</v>
      </c>
      <c r="I355" s="15">
        <v>1.92</v>
      </c>
      <c r="J355" s="16">
        <f t="shared" si="36"/>
        <v>1.9199999999999998E-2</v>
      </c>
      <c r="K355" s="17">
        <v>-24474000</v>
      </c>
      <c r="L355" s="17">
        <v>1305.28</v>
      </c>
      <c r="M355" s="17">
        <v>24474000</v>
      </c>
      <c r="Q355" s="18">
        <f t="shared" si="33"/>
        <v>7.6146254073485463E-3</v>
      </c>
      <c r="R355" s="18">
        <f t="shared" si="37"/>
        <v>1.4620080782109209E-4</v>
      </c>
    </row>
    <row r="356" spans="1:18" ht="12.75" hidden="1" customHeight="1" outlineLevel="2" x14ac:dyDescent="0.25">
      <c r="A356" s="11" t="s">
        <v>23</v>
      </c>
      <c r="B356" s="11" t="s">
        <v>24</v>
      </c>
      <c r="C356" s="12">
        <v>43272</v>
      </c>
      <c r="D356" s="12">
        <v>43273</v>
      </c>
      <c r="E356" s="13">
        <f t="shared" si="34"/>
        <v>6</v>
      </c>
      <c r="F356" s="13">
        <f t="shared" si="38"/>
        <v>2018</v>
      </c>
      <c r="G356" s="13" t="str">
        <f t="shared" si="35"/>
        <v>6 2018</v>
      </c>
      <c r="H356" s="14">
        <v>-1</v>
      </c>
      <c r="I356" s="15">
        <v>2.3029000000000002</v>
      </c>
      <c r="J356" s="16">
        <f t="shared" si="36"/>
        <v>2.3029000000000001E-2</v>
      </c>
      <c r="K356" s="17">
        <v>-59936000</v>
      </c>
      <c r="L356" s="17">
        <v>3834.07</v>
      </c>
      <c r="M356" s="17">
        <v>59936000</v>
      </c>
      <c r="Q356" s="18">
        <f t="shared" si="33"/>
        <v>1.8647960628211262E-2</v>
      </c>
      <c r="R356" s="18">
        <f t="shared" si="37"/>
        <v>4.2944388530707716E-4</v>
      </c>
    </row>
    <row r="357" spans="1:18" ht="12.75" hidden="1" customHeight="1" outlineLevel="2" x14ac:dyDescent="0.25">
      <c r="A357" s="11" t="s">
        <v>23</v>
      </c>
      <c r="B357" s="11" t="s">
        <v>24</v>
      </c>
      <c r="C357" s="12">
        <v>43272</v>
      </c>
      <c r="D357" s="12">
        <v>43273</v>
      </c>
      <c r="E357" s="13">
        <f t="shared" si="34"/>
        <v>6</v>
      </c>
      <c r="F357" s="13">
        <f t="shared" si="38"/>
        <v>2018</v>
      </c>
      <c r="G357" s="13" t="str">
        <f t="shared" si="35"/>
        <v>6 2018</v>
      </c>
      <c r="H357" s="14">
        <v>-1</v>
      </c>
      <c r="I357" s="15">
        <v>2.3029000000000002</v>
      </c>
      <c r="J357" s="16">
        <f t="shared" si="36"/>
        <v>2.3029000000000001E-2</v>
      </c>
      <c r="K357" s="17">
        <v>-25000000</v>
      </c>
      <c r="L357" s="17">
        <v>1599.24</v>
      </c>
      <c r="M357" s="17">
        <v>25000000</v>
      </c>
      <c r="Q357" s="18">
        <f t="shared" si="33"/>
        <v>7.7782804275440733E-3</v>
      </c>
      <c r="R357" s="18">
        <f t="shared" si="37"/>
        <v>1.7912601996591246E-4</v>
      </c>
    </row>
    <row r="358" spans="1:18" ht="12.75" hidden="1" customHeight="1" outlineLevel="2" x14ac:dyDescent="0.25">
      <c r="A358" s="11" t="s">
        <v>32</v>
      </c>
      <c r="B358" s="11" t="s">
        <v>24</v>
      </c>
      <c r="C358" s="12">
        <v>43272</v>
      </c>
      <c r="D358" s="12">
        <v>43273</v>
      </c>
      <c r="E358" s="13">
        <f t="shared" si="34"/>
        <v>6</v>
      </c>
      <c r="F358" s="13">
        <f t="shared" si="38"/>
        <v>2018</v>
      </c>
      <c r="G358" s="13" t="str">
        <f t="shared" si="35"/>
        <v>6 2018</v>
      </c>
      <c r="H358" s="14">
        <v>-1</v>
      </c>
      <c r="I358" s="15">
        <v>1.92</v>
      </c>
      <c r="J358" s="16">
        <f t="shared" si="36"/>
        <v>1.9199999999999998E-2</v>
      </c>
      <c r="K358" s="17">
        <v>-9096000</v>
      </c>
      <c r="L358" s="17">
        <v>485.12</v>
      </c>
      <c r="M358" s="17">
        <v>9096000</v>
      </c>
      <c r="Q358" s="18">
        <f t="shared" si="33"/>
        <v>2.8300495507576355E-3</v>
      </c>
      <c r="R358" s="18">
        <f t="shared" si="37"/>
        <v>5.4336951374546596E-5</v>
      </c>
    </row>
    <row r="359" spans="1:18" ht="12.75" hidden="1" customHeight="1" outlineLevel="2" x14ac:dyDescent="0.25">
      <c r="A359" s="11" t="s">
        <v>25</v>
      </c>
      <c r="B359" s="11" t="s">
        <v>24</v>
      </c>
      <c r="C359" s="12">
        <v>43273</v>
      </c>
      <c r="D359" s="12">
        <v>43276</v>
      </c>
      <c r="E359" s="13">
        <f t="shared" si="34"/>
        <v>6</v>
      </c>
      <c r="F359" s="13">
        <f t="shared" si="38"/>
        <v>2018</v>
      </c>
      <c r="G359" s="13" t="str">
        <f t="shared" si="35"/>
        <v>6 2018</v>
      </c>
      <c r="H359" s="14">
        <v>-3</v>
      </c>
      <c r="I359" s="15">
        <v>1.94</v>
      </c>
      <c r="J359" s="16">
        <f t="shared" si="36"/>
        <v>1.9400000000000001E-2</v>
      </c>
      <c r="K359" s="17">
        <v>-15095000</v>
      </c>
      <c r="L359" s="17">
        <v>2440.36</v>
      </c>
      <c r="M359" s="17">
        <v>45285000</v>
      </c>
      <c r="Q359" s="18">
        <f t="shared" si="33"/>
        <v>1.4089577166453334E-2</v>
      </c>
      <c r="R359" s="18">
        <f t="shared" si="37"/>
        <v>2.7333779702919472E-4</v>
      </c>
    </row>
    <row r="360" spans="1:18" ht="12.75" hidden="1" customHeight="1" outlineLevel="2" x14ac:dyDescent="0.25">
      <c r="A360" s="11" t="s">
        <v>23</v>
      </c>
      <c r="B360" s="11" t="s">
        <v>24</v>
      </c>
      <c r="C360" s="12">
        <v>43273</v>
      </c>
      <c r="D360" s="12">
        <v>43276</v>
      </c>
      <c r="E360" s="13">
        <f t="shared" si="34"/>
        <v>6</v>
      </c>
      <c r="F360" s="13">
        <f t="shared" si="38"/>
        <v>2018</v>
      </c>
      <c r="G360" s="13" t="str">
        <f t="shared" si="35"/>
        <v>6 2018</v>
      </c>
      <c r="H360" s="14">
        <v>-3</v>
      </c>
      <c r="I360" s="15">
        <v>2.2940999999999998</v>
      </c>
      <c r="J360" s="16">
        <f t="shared" si="36"/>
        <v>2.2941E-2</v>
      </c>
      <c r="K360" s="17">
        <v>-38771000</v>
      </c>
      <c r="L360" s="17">
        <v>7412.05</v>
      </c>
      <c r="M360" s="17">
        <v>116313000</v>
      </c>
      <c r="Q360" s="18">
        <f t="shared" si="33"/>
        <v>3.6188605254757353E-2</v>
      </c>
      <c r="R360" s="18">
        <f t="shared" si="37"/>
        <v>8.3020279314938844E-4</v>
      </c>
    </row>
    <row r="361" spans="1:18" ht="12.75" hidden="1" customHeight="1" outlineLevel="2" x14ac:dyDescent="0.25">
      <c r="A361" s="11" t="s">
        <v>23</v>
      </c>
      <c r="B361" s="11" t="s">
        <v>24</v>
      </c>
      <c r="C361" s="12">
        <v>43273</v>
      </c>
      <c r="D361" s="12">
        <v>43276</v>
      </c>
      <c r="E361" s="13">
        <f t="shared" si="34"/>
        <v>6</v>
      </c>
      <c r="F361" s="13">
        <f t="shared" si="38"/>
        <v>2018</v>
      </c>
      <c r="G361" s="13" t="str">
        <f t="shared" si="35"/>
        <v>6 2018</v>
      </c>
      <c r="H361" s="14">
        <v>-3</v>
      </c>
      <c r="I361" s="15">
        <v>2.2940999999999998</v>
      </c>
      <c r="J361" s="16">
        <f t="shared" si="36"/>
        <v>2.2941E-2</v>
      </c>
      <c r="K361" s="17">
        <v>-25000000</v>
      </c>
      <c r="L361" s="17">
        <v>4779.38</v>
      </c>
      <c r="M361" s="17">
        <v>75000000</v>
      </c>
      <c r="Q361" s="18">
        <f t="shared" si="33"/>
        <v>2.3334841282632218E-2</v>
      </c>
      <c r="R361" s="18">
        <f t="shared" si="37"/>
        <v>5.353245938648657E-4</v>
      </c>
    </row>
    <row r="362" spans="1:18" ht="12.75" hidden="1" customHeight="1" outlineLevel="2" x14ac:dyDescent="0.25">
      <c r="A362" s="11" t="s">
        <v>32</v>
      </c>
      <c r="B362" s="11" t="s">
        <v>24</v>
      </c>
      <c r="C362" s="12">
        <v>43273</v>
      </c>
      <c r="D362" s="12">
        <v>43276</v>
      </c>
      <c r="E362" s="13">
        <f t="shared" si="34"/>
        <v>6</v>
      </c>
      <c r="F362" s="13">
        <f t="shared" si="38"/>
        <v>2018</v>
      </c>
      <c r="G362" s="13" t="str">
        <f t="shared" si="35"/>
        <v>6 2018</v>
      </c>
      <c r="H362" s="14">
        <v>-3</v>
      </c>
      <c r="I362" s="15">
        <v>1.94</v>
      </c>
      <c r="J362" s="16">
        <f t="shared" si="36"/>
        <v>1.9400000000000001E-2</v>
      </c>
      <c r="K362" s="17">
        <v>-5440000</v>
      </c>
      <c r="L362" s="17">
        <v>879.47</v>
      </c>
      <c r="M362" s="17">
        <v>16320000</v>
      </c>
      <c r="Q362" s="18">
        <f t="shared" si="33"/>
        <v>5.0776614631007711E-3</v>
      </c>
      <c r="R362" s="18">
        <f t="shared" si="37"/>
        <v>9.8506632384154965E-5</v>
      </c>
    </row>
    <row r="363" spans="1:18" ht="12.75" hidden="1" customHeight="1" outlineLevel="2" x14ac:dyDescent="0.25">
      <c r="A363" s="11" t="s">
        <v>25</v>
      </c>
      <c r="B363" s="11" t="s">
        <v>24</v>
      </c>
      <c r="C363" s="12">
        <v>43276</v>
      </c>
      <c r="D363" s="12">
        <v>43277</v>
      </c>
      <c r="E363" s="13">
        <f t="shared" si="34"/>
        <v>6</v>
      </c>
      <c r="F363" s="13">
        <f t="shared" si="38"/>
        <v>2018</v>
      </c>
      <c r="G363" s="13" t="str">
        <f t="shared" si="35"/>
        <v>6 2018</v>
      </c>
      <c r="H363" s="14">
        <v>-1</v>
      </c>
      <c r="I363" s="15">
        <v>1.94</v>
      </c>
      <c r="J363" s="16">
        <f t="shared" si="36"/>
        <v>1.9400000000000001E-2</v>
      </c>
      <c r="K363" s="17">
        <v>-13700000</v>
      </c>
      <c r="L363" s="17">
        <v>738.28</v>
      </c>
      <c r="M363" s="17">
        <v>13700000</v>
      </c>
      <c r="Q363" s="18">
        <f t="shared" si="33"/>
        <v>4.2624976742941523E-3</v>
      </c>
      <c r="R363" s="18">
        <f t="shared" si="37"/>
        <v>8.2692454881306559E-5</v>
      </c>
    </row>
    <row r="364" spans="1:18" ht="12.75" hidden="1" customHeight="1" outlineLevel="2" x14ac:dyDescent="0.25">
      <c r="A364" s="11" t="s">
        <v>23</v>
      </c>
      <c r="B364" s="11" t="s">
        <v>24</v>
      </c>
      <c r="C364" s="12">
        <v>43276</v>
      </c>
      <c r="D364" s="12">
        <v>43277</v>
      </c>
      <c r="E364" s="13">
        <f t="shared" si="34"/>
        <v>6</v>
      </c>
      <c r="F364" s="13">
        <f t="shared" si="38"/>
        <v>2018</v>
      </c>
      <c r="G364" s="13" t="str">
        <f t="shared" si="35"/>
        <v>6 2018</v>
      </c>
      <c r="H364" s="14">
        <v>-1</v>
      </c>
      <c r="I364" s="15">
        <v>2.2984</v>
      </c>
      <c r="J364" s="16">
        <f t="shared" si="36"/>
        <v>2.2984000000000001E-2</v>
      </c>
      <c r="K364" s="17">
        <v>-43334000</v>
      </c>
      <c r="L364" s="17">
        <v>2766.64</v>
      </c>
      <c r="M364" s="17">
        <v>43334000</v>
      </c>
      <c r="Q364" s="18">
        <f t="shared" si="33"/>
        <v>1.3482560161887794E-2</v>
      </c>
      <c r="R364" s="18">
        <f t="shared" si="37"/>
        <v>3.0988316276082907E-4</v>
      </c>
    </row>
    <row r="365" spans="1:18" ht="12.75" hidden="1" customHeight="1" outlineLevel="2" x14ac:dyDescent="0.25">
      <c r="A365" s="11" t="s">
        <v>23</v>
      </c>
      <c r="B365" s="11" t="s">
        <v>24</v>
      </c>
      <c r="C365" s="12">
        <v>43276</v>
      </c>
      <c r="D365" s="12">
        <v>43277</v>
      </c>
      <c r="E365" s="13">
        <f t="shared" si="34"/>
        <v>6</v>
      </c>
      <c r="F365" s="13">
        <f t="shared" si="38"/>
        <v>2018</v>
      </c>
      <c r="G365" s="13" t="str">
        <f t="shared" si="35"/>
        <v>6 2018</v>
      </c>
      <c r="H365" s="14">
        <v>-1</v>
      </c>
      <c r="I365" s="15">
        <v>2.2984</v>
      </c>
      <c r="J365" s="16">
        <f t="shared" si="36"/>
        <v>2.2984000000000001E-2</v>
      </c>
      <c r="K365" s="17">
        <v>-25000000</v>
      </c>
      <c r="L365" s="17">
        <v>1596.11</v>
      </c>
      <c r="M365" s="17">
        <v>25000000</v>
      </c>
      <c r="Q365" s="18">
        <f t="shared" si="33"/>
        <v>7.7782804275440733E-3</v>
      </c>
      <c r="R365" s="18">
        <f t="shared" si="37"/>
        <v>1.7877599734667299E-4</v>
      </c>
    </row>
    <row r="366" spans="1:18" ht="12.75" hidden="1" customHeight="1" outlineLevel="2" x14ac:dyDescent="0.25">
      <c r="A366" s="11" t="s">
        <v>32</v>
      </c>
      <c r="B366" s="11" t="s">
        <v>24</v>
      </c>
      <c r="C366" s="12">
        <v>43276</v>
      </c>
      <c r="D366" s="12">
        <v>43277</v>
      </c>
      <c r="E366" s="13">
        <f t="shared" si="34"/>
        <v>6</v>
      </c>
      <c r="F366" s="13">
        <f t="shared" si="38"/>
        <v>2018</v>
      </c>
      <c r="G366" s="13" t="str">
        <f t="shared" si="35"/>
        <v>6 2018</v>
      </c>
      <c r="H366" s="14">
        <v>-1</v>
      </c>
      <c r="I366" s="15">
        <v>1.94</v>
      </c>
      <c r="J366" s="16">
        <f t="shared" si="36"/>
        <v>1.9400000000000001E-2</v>
      </c>
      <c r="K366" s="17">
        <v>-4901000</v>
      </c>
      <c r="L366" s="17">
        <v>264.11</v>
      </c>
      <c r="M366" s="17">
        <v>4901000</v>
      </c>
      <c r="Q366" s="18">
        <f t="shared" si="33"/>
        <v>1.52485409501574E-3</v>
      </c>
      <c r="R366" s="18">
        <f t="shared" si="37"/>
        <v>2.9582169443305357E-5</v>
      </c>
    </row>
    <row r="367" spans="1:18" ht="12.75" hidden="1" customHeight="1" outlineLevel="2" x14ac:dyDescent="0.25">
      <c r="A367" s="11" t="s">
        <v>25</v>
      </c>
      <c r="B367" s="11" t="s">
        <v>24</v>
      </c>
      <c r="C367" s="12">
        <v>43277</v>
      </c>
      <c r="D367" s="12">
        <v>43278</v>
      </c>
      <c r="E367" s="13">
        <f t="shared" si="34"/>
        <v>6</v>
      </c>
      <c r="F367" s="13">
        <f t="shared" si="38"/>
        <v>2018</v>
      </c>
      <c r="G367" s="13" t="str">
        <f t="shared" si="35"/>
        <v>6 2018</v>
      </c>
      <c r="H367" s="14">
        <v>-1</v>
      </c>
      <c r="I367" s="15">
        <v>1.93</v>
      </c>
      <c r="J367" s="16">
        <f t="shared" si="36"/>
        <v>1.9299999999999998E-2</v>
      </c>
      <c r="K367" s="17">
        <v>-15962000</v>
      </c>
      <c r="L367" s="17">
        <v>855.74</v>
      </c>
      <c r="M367" s="17">
        <v>15962000</v>
      </c>
      <c r="Q367" s="18">
        <f t="shared" si="33"/>
        <v>4.9662764873783403E-3</v>
      </c>
      <c r="R367" s="18">
        <f t="shared" si="37"/>
        <v>9.5849136206401962E-5</v>
      </c>
    </row>
    <row r="368" spans="1:18" ht="12.75" hidden="1" customHeight="1" outlineLevel="2" x14ac:dyDescent="0.25">
      <c r="A368" s="11" t="s">
        <v>23</v>
      </c>
      <c r="B368" s="11" t="s">
        <v>24</v>
      </c>
      <c r="C368" s="12">
        <v>43277</v>
      </c>
      <c r="D368" s="12">
        <v>43278</v>
      </c>
      <c r="E368" s="13">
        <f t="shared" si="34"/>
        <v>6</v>
      </c>
      <c r="F368" s="13">
        <f t="shared" si="38"/>
        <v>2018</v>
      </c>
      <c r="G368" s="13" t="str">
        <f t="shared" si="35"/>
        <v>6 2018</v>
      </c>
      <c r="H368" s="14">
        <v>-1</v>
      </c>
      <c r="I368" s="15">
        <v>2.2984</v>
      </c>
      <c r="J368" s="16">
        <f t="shared" si="36"/>
        <v>2.2984000000000001E-2</v>
      </c>
      <c r="K368" s="17">
        <v>-55180000</v>
      </c>
      <c r="L368" s="17">
        <v>3522.94</v>
      </c>
      <c r="M368" s="17">
        <v>55180000</v>
      </c>
      <c r="Q368" s="18">
        <f t="shared" ref="Q368:Q378" si="39">+M368/$M$379</f>
        <v>1.716822055967528E-2</v>
      </c>
      <c r="R368" s="18">
        <f t="shared" si="37"/>
        <v>3.9459438134357663E-4</v>
      </c>
    </row>
    <row r="369" spans="1:18" ht="12.75" hidden="1" customHeight="1" outlineLevel="2" x14ac:dyDescent="0.25">
      <c r="A369" s="11" t="s">
        <v>23</v>
      </c>
      <c r="B369" s="11" t="s">
        <v>24</v>
      </c>
      <c r="C369" s="12">
        <v>43277</v>
      </c>
      <c r="D369" s="12">
        <v>43278</v>
      </c>
      <c r="E369" s="13">
        <f t="shared" si="34"/>
        <v>6</v>
      </c>
      <c r="F369" s="13">
        <f t="shared" si="38"/>
        <v>2018</v>
      </c>
      <c r="G369" s="13" t="str">
        <f t="shared" si="35"/>
        <v>6 2018</v>
      </c>
      <c r="H369" s="14">
        <v>-1</v>
      </c>
      <c r="I369" s="15">
        <v>2.2984</v>
      </c>
      <c r="J369" s="16">
        <f t="shared" si="36"/>
        <v>2.2984000000000001E-2</v>
      </c>
      <c r="K369" s="17">
        <v>-25000000</v>
      </c>
      <c r="L369" s="17">
        <v>1596.11</v>
      </c>
      <c r="M369" s="17">
        <v>25000000</v>
      </c>
      <c r="Q369" s="18">
        <f t="shared" si="39"/>
        <v>7.7782804275440733E-3</v>
      </c>
      <c r="R369" s="18">
        <f t="shared" si="37"/>
        <v>1.7877599734667299E-4</v>
      </c>
    </row>
    <row r="370" spans="1:18" ht="12.75" hidden="1" customHeight="1" outlineLevel="2" x14ac:dyDescent="0.25">
      <c r="A370" s="11" t="s">
        <v>32</v>
      </c>
      <c r="B370" s="11" t="s">
        <v>24</v>
      </c>
      <c r="C370" s="12">
        <v>43277</v>
      </c>
      <c r="D370" s="12">
        <v>43278</v>
      </c>
      <c r="E370" s="13">
        <f t="shared" si="34"/>
        <v>6</v>
      </c>
      <c r="F370" s="13">
        <f t="shared" si="38"/>
        <v>2018</v>
      </c>
      <c r="G370" s="13" t="str">
        <f t="shared" si="35"/>
        <v>6 2018</v>
      </c>
      <c r="H370" s="14">
        <v>-1</v>
      </c>
      <c r="I370" s="15">
        <v>1.93</v>
      </c>
      <c r="J370" s="16">
        <f t="shared" si="36"/>
        <v>1.9299999999999998E-2</v>
      </c>
      <c r="K370" s="17">
        <v>-3348000</v>
      </c>
      <c r="L370" s="17">
        <v>179.49</v>
      </c>
      <c r="M370" s="17">
        <v>3348000</v>
      </c>
      <c r="Q370" s="18">
        <f t="shared" si="39"/>
        <v>1.0416673148567024E-3</v>
      </c>
      <c r="R370" s="18">
        <f t="shared" si="37"/>
        <v>2.0104179176734352E-5</v>
      </c>
    </row>
    <row r="371" spans="1:18" ht="12.75" hidden="1" customHeight="1" outlineLevel="2" x14ac:dyDescent="0.25">
      <c r="A371" s="11" t="s">
        <v>25</v>
      </c>
      <c r="B371" s="11" t="s">
        <v>24</v>
      </c>
      <c r="C371" s="12">
        <v>43278</v>
      </c>
      <c r="D371" s="12">
        <v>43279</v>
      </c>
      <c r="E371" s="13">
        <f t="shared" si="34"/>
        <v>6</v>
      </c>
      <c r="F371" s="13">
        <f t="shared" si="38"/>
        <v>2018</v>
      </c>
      <c r="G371" s="13" t="str">
        <f t="shared" si="35"/>
        <v>6 2018</v>
      </c>
      <c r="H371" s="14">
        <v>-1</v>
      </c>
      <c r="I371" s="15">
        <v>1.89</v>
      </c>
      <c r="J371" s="16">
        <f t="shared" si="36"/>
        <v>1.89E-2</v>
      </c>
      <c r="K371" s="17">
        <v>-16972000</v>
      </c>
      <c r="L371" s="17">
        <v>891.03</v>
      </c>
      <c r="M371" s="17">
        <v>16972000</v>
      </c>
      <c r="Q371" s="18">
        <f t="shared" si="39"/>
        <v>5.2805190166511206E-3</v>
      </c>
      <c r="R371" s="18">
        <f t="shared" si="37"/>
        <v>9.9801809414706174E-5</v>
      </c>
    </row>
    <row r="372" spans="1:18" ht="12.75" hidden="1" customHeight="1" outlineLevel="2" x14ac:dyDescent="0.25">
      <c r="A372" s="11" t="s">
        <v>23</v>
      </c>
      <c r="B372" s="11" t="s">
        <v>24</v>
      </c>
      <c r="C372" s="12">
        <v>43278</v>
      </c>
      <c r="D372" s="12">
        <v>43279</v>
      </c>
      <c r="E372" s="13">
        <f t="shared" si="34"/>
        <v>6</v>
      </c>
      <c r="F372" s="13">
        <f t="shared" si="38"/>
        <v>2018</v>
      </c>
      <c r="G372" s="13" t="str">
        <f t="shared" si="35"/>
        <v>6 2018</v>
      </c>
      <c r="H372" s="14">
        <v>-1</v>
      </c>
      <c r="I372" s="15">
        <v>2.3081999999999998</v>
      </c>
      <c r="J372" s="16">
        <f t="shared" si="36"/>
        <v>2.3081999999999998E-2</v>
      </c>
      <c r="K372" s="17">
        <v>-53323000</v>
      </c>
      <c r="L372" s="17">
        <v>3418.89</v>
      </c>
      <c r="M372" s="17">
        <v>53323000</v>
      </c>
      <c r="Q372" s="18">
        <f t="shared" si="39"/>
        <v>1.6590449889517304E-2</v>
      </c>
      <c r="R372" s="18">
        <f t="shared" si="37"/>
        <v>3.8294076434983838E-4</v>
      </c>
    </row>
    <row r="373" spans="1:18" ht="12.75" hidden="1" customHeight="1" outlineLevel="2" x14ac:dyDescent="0.25">
      <c r="A373" s="11" t="s">
        <v>23</v>
      </c>
      <c r="B373" s="11" t="s">
        <v>24</v>
      </c>
      <c r="C373" s="12">
        <v>43278</v>
      </c>
      <c r="D373" s="12">
        <v>43279</v>
      </c>
      <c r="E373" s="13">
        <f t="shared" si="34"/>
        <v>6</v>
      </c>
      <c r="F373" s="13">
        <f t="shared" si="38"/>
        <v>2018</v>
      </c>
      <c r="G373" s="13" t="str">
        <f t="shared" si="35"/>
        <v>6 2018</v>
      </c>
      <c r="H373" s="14">
        <v>-1</v>
      </c>
      <c r="I373" s="15">
        <v>2.3081999999999998</v>
      </c>
      <c r="J373" s="16">
        <f t="shared" si="36"/>
        <v>2.3081999999999998E-2</v>
      </c>
      <c r="K373" s="17">
        <v>-25000000</v>
      </c>
      <c r="L373" s="17">
        <v>1602.92</v>
      </c>
      <c r="M373" s="17">
        <v>25000000</v>
      </c>
      <c r="Q373" s="18">
        <f t="shared" si="39"/>
        <v>7.7782804275440733E-3</v>
      </c>
      <c r="R373" s="18">
        <f t="shared" si="37"/>
        <v>1.7953826882857228E-4</v>
      </c>
    </row>
    <row r="374" spans="1:18" ht="12.75" hidden="1" customHeight="1" outlineLevel="2" x14ac:dyDescent="0.25">
      <c r="A374" s="11" t="s">
        <v>32</v>
      </c>
      <c r="B374" s="11" t="s">
        <v>24</v>
      </c>
      <c r="C374" s="12">
        <v>43278</v>
      </c>
      <c r="D374" s="12">
        <v>43279</v>
      </c>
      <c r="E374" s="13">
        <f t="shared" si="34"/>
        <v>6</v>
      </c>
      <c r="F374" s="13">
        <f t="shared" si="38"/>
        <v>2018</v>
      </c>
      <c r="G374" s="13" t="str">
        <f t="shared" si="35"/>
        <v>6 2018</v>
      </c>
      <c r="H374" s="14">
        <v>-1</v>
      </c>
      <c r="I374" s="15">
        <v>1.89</v>
      </c>
      <c r="J374" s="16">
        <f t="shared" si="36"/>
        <v>1.89E-2</v>
      </c>
      <c r="K374" s="17">
        <v>-3423000</v>
      </c>
      <c r="L374" s="17">
        <v>179.71</v>
      </c>
      <c r="M374" s="17">
        <v>3423000</v>
      </c>
      <c r="Q374" s="18">
        <f t="shared" si="39"/>
        <v>1.0650021561393345E-3</v>
      </c>
      <c r="R374" s="18">
        <f t="shared" si="37"/>
        <v>2.0128540751033423E-5</v>
      </c>
    </row>
    <row r="375" spans="1:18" ht="12.75" hidden="1" customHeight="1" outlineLevel="2" x14ac:dyDescent="0.25">
      <c r="A375" s="11" t="s">
        <v>25</v>
      </c>
      <c r="B375" s="11" t="s">
        <v>24</v>
      </c>
      <c r="C375" s="12">
        <v>43279</v>
      </c>
      <c r="D375" s="12">
        <v>43280</v>
      </c>
      <c r="E375" s="13">
        <f t="shared" si="34"/>
        <v>6</v>
      </c>
      <c r="F375" s="13">
        <f t="shared" si="38"/>
        <v>2018</v>
      </c>
      <c r="G375" s="13" t="str">
        <f t="shared" si="35"/>
        <v>6 2018</v>
      </c>
      <c r="H375" s="14">
        <v>-1</v>
      </c>
      <c r="I375" s="15">
        <v>1.91</v>
      </c>
      <c r="J375" s="16">
        <f t="shared" si="36"/>
        <v>1.9099999999999999E-2</v>
      </c>
      <c r="K375" s="17">
        <v>-16538000</v>
      </c>
      <c r="L375" s="17">
        <v>877.43</v>
      </c>
      <c r="M375" s="17">
        <v>16538000</v>
      </c>
      <c r="Q375" s="18">
        <f t="shared" si="39"/>
        <v>5.1454880684289554E-3</v>
      </c>
      <c r="R375" s="18">
        <f t="shared" si="37"/>
        <v>9.8278822106993047E-5</v>
      </c>
    </row>
    <row r="376" spans="1:18" ht="12.75" hidden="1" customHeight="1" outlineLevel="2" x14ac:dyDescent="0.25">
      <c r="A376" s="11" t="s">
        <v>23</v>
      </c>
      <c r="B376" s="11" t="s">
        <v>24</v>
      </c>
      <c r="C376" s="12">
        <v>43279</v>
      </c>
      <c r="D376" s="12">
        <v>43280</v>
      </c>
      <c r="E376" s="13">
        <f t="shared" si="34"/>
        <v>6</v>
      </c>
      <c r="F376" s="13">
        <f t="shared" si="38"/>
        <v>2018</v>
      </c>
      <c r="G376" s="13" t="str">
        <f t="shared" si="35"/>
        <v>6 2018</v>
      </c>
      <c r="H376" s="14">
        <v>-1</v>
      </c>
      <c r="I376" s="15">
        <v>2.3003999999999998</v>
      </c>
      <c r="J376" s="16">
        <f t="shared" si="36"/>
        <v>2.3003999999999997E-2</v>
      </c>
      <c r="K376" s="17">
        <v>-55288000</v>
      </c>
      <c r="L376" s="17">
        <v>3532.9</v>
      </c>
      <c r="M376" s="17">
        <v>55288000</v>
      </c>
      <c r="Q376" s="18">
        <f t="shared" si="39"/>
        <v>1.7201822731122269E-2</v>
      </c>
      <c r="R376" s="18">
        <f t="shared" si="37"/>
        <v>3.9571073010673664E-4</v>
      </c>
    </row>
    <row r="377" spans="1:18" ht="12.75" hidden="1" customHeight="1" outlineLevel="2" x14ac:dyDescent="0.25">
      <c r="A377" s="11" t="s">
        <v>23</v>
      </c>
      <c r="B377" s="11" t="s">
        <v>24</v>
      </c>
      <c r="C377" s="12">
        <v>43279</v>
      </c>
      <c r="D377" s="12">
        <v>43280</v>
      </c>
      <c r="E377" s="13">
        <f t="shared" si="34"/>
        <v>6</v>
      </c>
      <c r="F377" s="13">
        <f t="shared" si="38"/>
        <v>2018</v>
      </c>
      <c r="G377" s="13" t="str">
        <f t="shared" si="35"/>
        <v>6 2018</v>
      </c>
      <c r="H377" s="14">
        <v>-1</v>
      </c>
      <c r="I377" s="15">
        <v>2.3003999999999998</v>
      </c>
      <c r="J377" s="16">
        <f t="shared" si="36"/>
        <v>2.3003999999999997E-2</v>
      </c>
      <c r="K377" s="17">
        <v>-25000000</v>
      </c>
      <c r="L377" s="17">
        <v>1597.5</v>
      </c>
      <c r="M377" s="17">
        <v>25000000</v>
      </c>
      <c r="Q377" s="18">
        <f t="shared" si="39"/>
        <v>7.7782804275440733E-3</v>
      </c>
      <c r="R377" s="18">
        <f t="shared" si="37"/>
        <v>1.7893156295522384E-4</v>
      </c>
    </row>
    <row r="378" spans="1:18" ht="12.75" hidden="1" customHeight="1" outlineLevel="2" x14ac:dyDescent="0.25">
      <c r="A378" s="11" t="s">
        <v>32</v>
      </c>
      <c r="B378" s="11" t="s">
        <v>24</v>
      </c>
      <c r="C378" s="12">
        <v>43279</v>
      </c>
      <c r="D378" s="12">
        <v>43280</v>
      </c>
      <c r="E378" s="13">
        <f t="shared" si="34"/>
        <v>6</v>
      </c>
      <c r="F378" s="13">
        <f t="shared" si="38"/>
        <v>2018</v>
      </c>
      <c r="G378" s="13" t="str">
        <f t="shared" si="35"/>
        <v>6 2018</v>
      </c>
      <c r="H378" s="14">
        <v>-1</v>
      </c>
      <c r="I378" s="15">
        <v>1.91</v>
      </c>
      <c r="J378" s="16">
        <f t="shared" si="36"/>
        <v>1.9099999999999999E-2</v>
      </c>
      <c r="K378" s="17">
        <v>-3604000</v>
      </c>
      <c r="L378" s="17">
        <v>191.21</v>
      </c>
      <c r="M378" s="17">
        <v>3604000</v>
      </c>
      <c r="Q378" s="18">
        <f t="shared" si="39"/>
        <v>1.1213169064347537E-3</v>
      </c>
      <c r="R378" s="18">
        <f t="shared" si="37"/>
        <v>2.1417152912903793E-5</v>
      </c>
    </row>
    <row r="379" spans="1:18" ht="12.75" customHeight="1" outlineLevel="1" collapsed="1" x14ac:dyDescent="0.25">
      <c r="A379" s="11"/>
      <c r="B379" s="11"/>
      <c r="C379" s="12"/>
      <c r="D379" s="12"/>
      <c r="E379" s="13"/>
      <c r="F379" s="13"/>
      <c r="G379" s="24" t="s">
        <v>34</v>
      </c>
      <c r="H379" s="14"/>
      <c r="I379" s="15"/>
      <c r="J379" s="16">
        <f>+J378</f>
        <v>1.9099999999999999E-2</v>
      </c>
      <c r="K379" s="17"/>
      <c r="L379" s="17"/>
      <c r="M379" s="17">
        <f>SUBTOTAL(9,M303:M378)</f>
        <v>3214078000</v>
      </c>
      <c r="N379" s="10">
        <v>30</v>
      </c>
      <c r="O379" s="25">
        <f>+M379/N379</f>
        <v>107135933.33333333</v>
      </c>
      <c r="P379" s="26">
        <f>+SUM(M375:M378)</f>
        <v>100430000</v>
      </c>
      <c r="Q379" s="18">
        <f>SUM(Q303:Q378)</f>
        <v>0.99999999999999967</v>
      </c>
      <c r="R379" s="18">
        <f>SUM(R303:R378)</f>
        <v>2.230364346540439E-2</v>
      </c>
    </row>
    <row r="380" spans="1:18" ht="12.75" hidden="1" customHeight="1" outlineLevel="2" x14ac:dyDescent="0.25">
      <c r="A380" s="11" t="s">
        <v>25</v>
      </c>
      <c r="B380" s="11" t="s">
        <v>24</v>
      </c>
      <c r="C380" s="12">
        <v>43280</v>
      </c>
      <c r="D380" s="12">
        <v>43283</v>
      </c>
      <c r="E380" s="13">
        <f t="shared" si="34"/>
        <v>7</v>
      </c>
      <c r="F380" s="13">
        <f t="shared" si="38"/>
        <v>2018</v>
      </c>
      <c r="G380" s="13" t="str">
        <f t="shared" si="35"/>
        <v>7 2018</v>
      </c>
      <c r="H380" s="14">
        <v>-3</v>
      </c>
      <c r="I380" s="15">
        <v>1.91</v>
      </c>
      <c r="J380" s="16">
        <f t="shared" si="36"/>
        <v>1.9099999999999999E-2</v>
      </c>
      <c r="K380" s="17">
        <v>-15774000</v>
      </c>
      <c r="L380" s="17">
        <v>2510.6999999999998</v>
      </c>
      <c r="M380" s="17">
        <v>47322000</v>
      </c>
      <c r="Q380" s="18">
        <f>+M380/$M$464</f>
        <v>1.4288289381791898E-2</v>
      </c>
      <c r="R380" s="18">
        <f t="shared" si="37"/>
        <v>2.7290632719222525E-4</v>
      </c>
    </row>
    <row r="381" spans="1:18" ht="12.75" hidden="1" customHeight="1" outlineLevel="2" x14ac:dyDescent="0.25">
      <c r="A381" s="11" t="s">
        <v>23</v>
      </c>
      <c r="B381" s="11" t="s">
        <v>24</v>
      </c>
      <c r="C381" s="12">
        <v>43280</v>
      </c>
      <c r="D381" s="12">
        <v>43283</v>
      </c>
      <c r="E381" s="13">
        <f t="shared" si="34"/>
        <v>7</v>
      </c>
      <c r="F381" s="13">
        <f t="shared" si="38"/>
        <v>2018</v>
      </c>
      <c r="G381" s="13" t="str">
        <f t="shared" si="35"/>
        <v>7 2018</v>
      </c>
      <c r="H381" s="14">
        <v>-3</v>
      </c>
      <c r="I381" s="15">
        <v>2.3046000000000002</v>
      </c>
      <c r="J381" s="16">
        <f t="shared" si="36"/>
        <v>2.3046000000000001E-2</v>
      </c>
      <c r="K381" s="17">
        <v>-56258000</v>
      </c>
      <c r="L381" s="17">
        <v>10804.35</v>
      </c>
      <c r="M381" s="17">
        <v>168774000</v>
      </c>
      <c r="Q381" s="18">
        <f t="shared" ref="Q381:Q444" si="40">+M381/$M$464</f>
        <v>5.0959210348728828E-2</v>
      </c>
      <c r="R381" s="18">
        <f t="shared" si="37"/>
        <v>1.1744059616968045E-3</v>
      </c>
    </row>
    <row r="382" spans="1:18" ht="12.75" hidden="1" customHeight="1" outlineLevel="2" x14ac:dyDescent="0.25">
      <c r="A382" s="11" t="s">
        <v>23</v>
      </c>
      <c r="B382" s="11" t="s">
        <v>24</v>
      </c>
      <c r="C382" s="12">
        <v>43280</v>
      </c>
      <c r="D382" s="12">
        <v>43283</v>
      </c>
      <c r="E382" s="13">
        <f t="shared" si="34"/>
        <v>7</v>
      </c>
      <c r="F382" s="13">
        <f t="shared" si="38"/>
        <v>2018</v>
      </c>
      <c r="G382" s="13" t="str">
        <f t="shared" si="35"/>
        <v>7 2018</v>
      </c>
      <c r="H382" s="14">
        <v>-3</v>
      </c>
      <c r="I382" s="15">
        <v>2.3046000000000002</v>
      </c>
      <c r="J382" s="16">
        <f t="shared" si="36"/>
        <v>2.3046000000000001E-2</v>
      </c>
      <c r="K382" s="17">
        <v>-25000000</v>
      </c>
      <c r="L382" s="17">
        <v>4801.25</v>
      </c>
      <c r="M382" s="17">
        <v>75000000</v>
      </c>
      <c r="Q382" s="18">
        <f t="shared" si="40"/>
        <v>2.2645317265423952E-2</v>
      </c>
      <c r="R382" s="18">
        <f t="shared" si="37"/>
        <v>5.2188398169896041E-4</v>
      </c>
    </row>
    <row r="383" spans="1:18" ht="12.75" hidden="1" customHeight="1" outlineLevel="2" x14ac:dyDescent="0.25">
      <c r="A383" s="11" t="s">
        <v>32</v>
      </c>
      <c r="B383" s="11" t="s">
        <v>24</v>
      </c>
      <c r="C383" s="12">
        <v>43280</v>
      </c>
      <c r="D383" s="12">
        <v>43283</v>
      </c>
      <c r="E383" s="13">
        <f t="shared" si="34"/>
        <v>7</v>
      </c>
      <c r="F383" s="13">
        <f t="shared" si="38"/>
        <v>2018</v>
      </c>
      <c r="G383" s="13" t="str">
        <f t="shared" si="35"/>
        <v>7 2018</v>
      </c>
      <c r="H383" s="14">
        <v>-3</v>
      </c>
      <c r="I383" s="15">
        <v>1.91</v>
      </c>
      <c r="J383" s="16">
        <f t="shared" si="36"/>
        <v>1.9099999999999999E-2</v>
      </c>
      <c r="K383" s="17">
        <v>-2860000</v>
      </c>
      <c r="L383" s="17">
        <v>455.22</v>
      </c>
      <c r="M383" s="17">
        <v>8580000</v>
      </c>
      <c r="Q383" s="18">
        <f t="shared" si="40"/>
        <v>2.5906242951645002E-3</v>
      </c>
      <c r="R383" s="18">
        <f t="shared" si="37"/>
        <v>4.9480924037641949E-5</v>
      </c>
    </row>
    <row r="384" spans="1:18" ht="12.75" hidden="1" customHeight="1" outlineLevel="2" x14ac:dyDescent="0.25">
      <c r="A384" s="11" t="s">
        <v>25</v>
      </c>
      <c r="B384" s="11" t="s">
        <v>24</v>
      </c>
      <c r="C384" s="12">
        <v>43283</v>
      </c>
      <c r="D384" s="12">
        <v>43284</v>
      </c>
      <c r="E384" s="13">
        <f t="shared" si="34"/>
        <v>7</v>
      </c>
      <c r="F384" s="13">
        <f t="shared" si="38"/>
        <v>2018</v>
      </c>
      <c r="G384" s="13" t="str">
        <f t="shared" si="35"/>
        <v>7 2018</v>
      </c>
      <c r="H384" s="14">
        <v>-1</v>
      </c>
      <c r="I384" s="15">
        <v>1.88</v>
      </c>
      <c r="J384" s="16">
        <f t="shared" si="36"/>
        <v>1.8799999999999997E-2</v>
      </c>
      <c r="K384" s="17">
        <v>-17222000</v>
      </c>
      <c r="L384" s="17">
        <v>899.37</v>
      </c>
      <c r="M384" s="17">
        <v>17222000</v>
      </c>
      <c r="Q384" s="18">
        <f t="shared" si="40"/>
        <v>5.1999687192684175E-3</v>
      </c>
      <c r="R384" s="18">
        <f t="shared" si="37"/>
        <v>9.7759411922246228E-5</v>
      </c>
    </row>
    <row r="385" spans="1:18" ht="12.75" hidden="1" customHeight="1" outlineLevel="2" x14ac:dyDescent="0.25">
      <c r="A385" s="11" t="s">
        <v>23</v>
      </c>
      <c r="B385" s="11" t="s">
        <v>24</v>
      </c>
      <c r="C385" s="12">
        <v>43283</v>
      </c>
      <c r="D385" s="12">
        <v>43284</v>
      </c>
      <c r="E385" s="13">
        <f t="shared" si="34"/>
        <v>7</v>
      </c>
      <c r="F385" s="13">
        <f t="shared" si="38"/>
        <v>2018</v>
      </c>
      <c r="G385" s="13" t="str">
        <f t="shared" si="35"/>
        <v>7 2018</v>
      </c>
      <c r="H385" s="14">
        <v>-1</v>
      </c>
      <c r="I385" s="15">
        <v>2.3138999999999998</v>
      </c>
      <c r="J385" s="16">
        <f t="shared" si="36"/>
        <v>2.3139E-2</v>
      </c>
      <c r="K385" s="17">
        <v>-61092000</v>
      </c>
      <c r="L385" s="17">
        <v>3926.69</v>
      </c>
      <c r="M385" s="17">
        <v>61092000</v>
      </c>
      <c r="Q385" s="18">
        <f t="shared" si="40"/>
        <v>1.8445969631723735E-2</v>
      </c>
      <c r="R385" s="18">
        <f t="shared" si="37"/>
        <v>4.2682129130845552E-4</v>
      </c>
    </row>
    <row r="386" spans="1:18" ht="12.75" hidden="1" customHeight="1" outlineLevel="2" x14ac:dyDescent="0.25">
      <c r="A386" s="11" t="s">
        <v>23</v>
      </c>
      <c r="B386" s="11" t="s">
        <v>24</v>
      </c>
      <c r="C386" s="12">
        <v>43283</v>
      </c>
      <c r="D386" s="12">
        <v>43284</v>
      </c>
      <c r="E386" s="13">
        <f t="shared" si="34"/>
        <v>7</v>
      </c>
      <c r="F386" s="13">
        <f t="shared" si="38"/>
        <v>2018</v>
      </c>
      <c r="G386" s="13" t="str">
        <f t="shared" si="35"/>
        <v>7 2018</v>
      </c>
      <c r="H386" s="14">
        <v>-1</v>
      </c>
      <c r="I386" s="15">
        <v>2.3138999999999998</v>
      </c>
      <c r="J386" s="16">
        <f t="shared" si="36"/>
        <v>2.3139E-2</v>
      </c>
      <c r="K386" s="17">
        <v>-25000000</v>
      </c>
      <c r="L386" s="17">
        <v>1606.88</v>
      </c>
      <c r="M386" s="17">
        <v>25000000</v>
      </c>
      <c r="Q386" s="18">
        <f t="shared" si="40"/>
        <v>7.5484390884746509E-3</v>
      </c>
      <c r="R386" s="18">
        <f t="shared" si="37"/>
        <v>1.7466333206821494E-4</v>
      </c>
    </row>
    <row r="387" spans="1:18" ht="12.75" hidden="1" customHeight="1" outlineLevel="2" x14ac:dyDescent="0.25">
      <c r="A387" s="11" t="s">
        <v>32</v>
      </c>
      <c r="B387" s="11" t="s">
        <v>24</v>
      </c>
      <c r="C387" s="12">
        <v>43283</v>
      </c>
      <c r="D387" s="12">
        <v>43284</v>
      </c>
      <c r="E387" s="13">
        <f t="shared" si="34"/>
        <v>7</v>
      </c>
      <c r="F387" s="13">
        <f t="shared" si="38"/>
        <v>2018</v>
      </c>
      <c r="G387" s="13" t="str">
        <f t="shared" si="35"/>
        <v>7 2018</v>
      </c>
      <c r="H387" s="14">
        <v>-1</v>
      </c>
      <c r="I387" s="15">
        <v>1.88</v>
      </c>
      <c r="J387" s="16">
        <f t="shared" si="36"/>
        <v>1.8799999999999997E-2</v>
      </c>
      <c r="K387" s="17">
        <v>-1808000</v>
      </c>
      <c r="L387" s="17">
        <v>94.42</v>
      </c>
      <c r="M387" s="17">
        <v>1808000</v>
      </c>
      <c r="Q387" s="18">
        <f t="shared" si="40"/>
        <v>5.4590311487848675E-4</v>
      </c>
      <c r="R387" s="18">
        <f t="shared" si="37"/>
        <v>1.0262978559715549E-5</v>
      </c>
    </row>
    <row r="388" spans="1:18" ht="12.75" hidden="1" customHeight="1" outlineLevel="2" x14ac:dyDescent="0.25">
      <c r="A388" s="11" t="s">
        <v>25</v>
      </c>
      <c r="B388" s="11" t="s">
        <v>24</v>
      </c>
      <c r="C388" s="12">
        <v>43284</v>
      </c>
      <c r="D388" s="12">
        <v>43286</v>
      </c>
      <c r="E388" s="13">
        <f t="shared" si="34"/>
        <v>7</v>
      </c>
      <c r="F388" s="13">
        <f t="shared" si="38"/>
        <v>2018</v>
      </c>
      <c r="G388" s="13" t="str">
        <f t="shared" si="35"/>
        <v>7 2018</v>
      </c>
      <c r="H388" s="14">
        <v>-2</v>
      </c>
      <c r="I388" s="15">
        <v>1.92</v>
      </c>
      <c r="J388" s="16">
        <f t="shared" si="36"/>
        <v>1.9199999999999998E-2</v>
      </c>
      <c r="K388" s="17">
        <v>-18193000</v>
      </c>
      <c r="L388" s="17">
        <v>1940.59</v>
      </c>
      <c r="M388" s="17">
        <v>36386000</v>
      </c>
      <c r="Q388" s="18">
        <f t="shared" si="40"/>
        <v>1.0986300186929546E-2</v>
      </c>
      <c r="R388" s="18">
        <f t="shared" si="37"/>
        <v>2.1093696358904726E-4</v>
      </c>
    </row>
    <row r="389" spans="1:18" ht="12.75" hidden="1" customHeight="1" outlineLevel="2" x14ac:dyDescent="0.25">
      <c r="A389" s="11" t="s">
        <v>23</v>
      </c>
      <c r="B389" s="11" t="s">
        <v>24</v>
      </c>
      <c r="C389" s="12">
        <v>43284</v>
      </c>
      <c r="D389" s="12">
        <v>43286</v>
      </c>
      <c r="E389" s="13">
        <f t="shared" si="34"/>
        <v>7</v>
      </c>
      <c r="F389" s="13">
        <f t="shared" si="38"/>
        <v>2018</v>
      </c>
      <c r="G389" s="13" t="str">
        <f t="shared" si="35"/>
        <v>7 2018</v>
      </c>
      <c r="H389" s="14">
        <v>-2</v>
      </c>
      <c r="I389" s="15">
        <v>2.3157999999999999</v>
      </c>
      <c r="J389" s="16">
        <f t="shared" si="36"/>
        <v>2.3157999999999998E-2</v>
      </c>
      <c r="K389" s="17">
        <v>-59353000</v>
      </c>
      <c r="L389" s="17">
        <v>7636.09</v>
      </c>
      <c r="M389" s="17">
        <v>118706000</v>
      </c>
      <c r="Q389" s="18">
        <f t="shared" si="40"/>
        <v>3.5841800417458873E-2</v>
      </c>
      <c r="R389" s="18">
        <f t="shared" si="37"/>
        <v>8.3002441406751254E-4</v>
      </c>
    </row>
    <row r="390" spans="1:18" ht="12.75" hidden="1" customHeight="1" outlineLevel="2" x14ac:dyDescent="0.25">
      <c r="A390" s="11" t="s">
        <v>23</v>
      </c>
      <c r="B390" s="11" t="s">
        <v>24</v>
      </c>
      <c r="C390" s="12">
        <v>43284</v>
      </c>
      <c r="D390" s="12">
        <v>43286</v>
      </c>
      <c r="E390" s="13">
        <f t="shared" si="34"/>
        <v>7</v>
      </c>
      <c r="F390" s="13">
        <f t="shared" si="38"/>
        <v>2018</v>
      </c>
      <c r="G390" s="13" t="str">
        <f t="shared" si="35"/>
        <v>7 2018</v>
      </c>
      <c r="H390" s="14">
        <v>-2</v>
      </c>
      <c r="I390" s="15">
        <v>2.3157999999999999</v>
      </c>
      <c r="J390" s="16">
        <f t="shared" si="36"/>
        <v>2.3157999999999998E-2</v>
      </c>
      <c r="K390" s="17">
        <v>-25000000</v>
      </c>
      <c r="L390" s="17">
        <v>3216.39</v>
      </c>
      <c r="M390" s="17">
        <v>50000000</v>
      </c>
      <c r="Q390" s="18">
        <f t="shared" si="40"/>
        <v>1.5096878176949302E-2</v>
      </c>
      <c r="R390" s="18">
        <f t="shared" si="37"/>
        <v>3.4961350482179187E-4</v>
      </c>
    </row>
    <row r="391" spans="1:18" ht="12.75" hidden="1" customHeight="1" outlineLevel="2" x14ac:dyDescent="0.25">
      <c r="A391" s="11" t="s">
        <v>32</v>
      </c>
      <c r="B391" s="11" t="s">
        <v>24</v>
      </c>
      <c r="C391" s="12">
        <v>43284</v>
      </c>
      <c r="D391" s="12">
        <v>43286</v>
      </c>
      <c r="E391" s="13">
        <f t="shared" ref="E391:E454" si="41">MONTH(D391)</f>
        <v>7</v>
      </c>
      <c r="F391" s="13">
        <f t="shared" si="38"/>
        <v>2018</v>
      </c>
      <c r="G391" s="13" t="str">
        <f t="shared" ref="G391:G454" si="42">E391&amp;" "&amp;F391</f>
        <v>7 2018</v>
      </c>
      <c r="H391" s="14">
        <v>-2</v>
      </c>
      <c r="I391" s="15">
        <v>1.92</v>
      </c>
      <c r="J391" s="16">
        <f t="shared" ref="J391:J454" si="43">+I391/100</f>
        <v>1.9199999999999998E-2</v>
      </c>
      <c r="K391" s="17">
        <v>-1877000</v>
      </c>
      <c r="L391" s="17">
        <v>200.21</v>
      </c>
      <c r="M391" s="17">
        <v>3754000</v>
      </c>
      <c r="Q391" s="18">
        <f t="shared" si="40"/>
        <v>1.1334736135253536E-3</v>
      </c>
      <c r="R391" s="18">
        <f t="shared" ref="R391:R454" si="44">+Q391*J391</f>
        <v>2.1762693379686789E-5</v>
      </c>
    </row>
    <row r="392" spans="1:18" ht="12.75" hidden="1" customHeight="1" outlineLevel="2" x14ac:dyDescent="0.25">
      <c r="A392" s="11" t="s">
        <v>25</v>
      </c>
      <c r="B392" s="11" t="s">
        <v>24</v>
      </c>
      <c r="C392" s="12">
        <v>43286</v>
      </c>
      <c r="D392" s="12">
        <v>43287</v>
      </c>
      <c r="E392" s="13">
        <f t="shared" si="41"/>
        <v>7</v>
      </c>
      <c r="F392" s="13">
        <f t="shared" si="38"/>
        <v>2018</v>
      </c>
      <c r="G392" s="13" t="str">
        <f t="shared" si="42"/>
        <v>7 2018</v>
      </c>
      <c r="H392" s="14">
        <v>-1</v>
      </c>
      <c r="I392" s="15">
        <v>1.96</v>
      </c>
      <c r="J392" s="16">
        <f t="shared" si="43"/>
        <v>1.9599999999999999E-2</v>
      </c>
      <c r="K392" s="17">
        <v>-19424000</v>
      </c>
      <c r="L392" s="17">
        <v>1057.53</v>
      </c>
      <c r="M392" s="17">
        <v>19424000</v>
      </c>
      <c r="Q392" s="18">
        <f t="shared" si="40"/>
        <v>5.8648352341812643E-3</v>
      </c>
      <c r="R392" s="18">
        <f t="shared" si="44"/>
        <v>1.1495077058995277E-4</v>
      </c>
    </row>
    <row r="393" spans="1:18" ht="12.75" hidden="1" customHeight="1" outlineLevel="2" x14ac:dyDescent="0.25">
      <c r="A393" s="11" t="s">
        <v>23</v>
      </c>
      <c r="B393" s="11" t="s">
        <v>24</v>
      </c>
      <c r="C393" s="12">
        <v>43286</v>
      </c>
      <c r="D393" s="12">
        <v>43287</v>
      </c>
      <c r="E393" s="13">
        <f t="shared" si="41"/>
        <v>7</v>
      </c>
      <c r="F393" s="13">
        <f t="shared" si="38"/>
        <v>2018</v>
      </c>
      <c r="G393" s="13" t="str">
        <f t="shared" si="42"/>
        <v>7 2018</v>
      </c>
      <c r="H393" s="14">
        <v>-1</v>
      </c>
      <c r="I393" s="15">
        <v>2.3050000000000002</v>
      </c>
      <c r="J393" s="16">
        <f t="shared" si="43"/>
        <v>2.3050000000000001E-2</v>
      </c>
      <c r="K393" s="17">
        <v>-25000000</v>
      </c>
      <c r="L393" s="17">
        <v>1600.69</v>
      </c>
      <c r="M393" s="17">
        <v>25000000</v>
      </c>
      <c r="Q393" s="18">
        <f t="shared" si="40"/>
        <v>7.5484390884746509E-3</v>
      </c>
      <c r="R393" s="18">
        <f t="shared" si="44"/>
        <v>1.7399152098934072E-4</v>
      </c>
    </row>
    <row r="394" spans="1:18" ht="12.75" hidden="1" customHeight="1" outlineLevel="2" x14ac:dyDescent="0.25">
      <c r="A394" s="11" t="s">
        <v>23</v>
      </c>
      <c r="B394" s="11" t="s">
        <v>24</v>
      </c>
      <c r="C394" s="12">
        <v>43286</v>
      </c>
      <c r="D394" s="12">
        <v>43287</v>
      </c>
      <c r="E394" s="13">
        <f t="shared" si="41"/>
        <v>7</v>
      </c>
      <c r="F394" s="13">
        <f t="shared" si="38"/>
        <v>2018</v>
      </c>
      <c r="G394" s="13" t="str">
        <f t="shared" si="42"/>
        <v>7 2018</v>
      </c>
      <c r="H394" s="14">
        <v>-1</v>
      </c>
      <c r="I394" s="15">
        <v>2.3050000000000002</v>
      </c>
      <c r="J394" s="16">
        <f t="shared" si="43"/>
        <v>2.3050000000000001E-2</v>
      </c>
      <c r="K394" s="17">
        <v>-57005000</v>
      </c>
      <c r="L394" s="17">
        <v>3649.9</v>
      </c>
      <c r="M394" s="17">
        <v>57005000</v>
      </c>
      <c r="Q394" s="18">
        <f t="shared" si="40"/>
        <v>1.7211950809539897E-2</v>
      </c>
      <c r="R394" s="18">
        <f t="shared" si="44"/>
        <v>3.9673546615989465E-4</v>
      </c>
    </row>
    <row r="395" spans="1:18" ht="12.75" hidden="1" customHeight="1" outlineLevel="2" x14ac:dyDescent="0.25">
      <c r="A395" s="11" t="s">
        <v>32</v>
      </c>
      <c r="B395" s="11" t="s">
        <v>24</v>
      </c>
      <c r="C395" s="12">
        <v>43286</v>
      </c>
      <c r="D395" s="12">
        <v>43287</v>
      </c>
      <c r="E395" s="13">
        <f t="shared" si="41"/>
        <v>7</v>
      </c>
      <c r="F395" s="13">
        <f t="shared" si="38"/>
        <v>2018</v>
      </c>
      <c r="G395" s="13" t="str">
        <f t="shared" si="42"/>
        <v>7 2018</v>
      </c>
      <c r="H395" s="14">
        <v>-1</v>
      </c>
      <c r="I395" s="15">
        <v>1.96</v>
      </c>
      <c r="J395" s="16">
        <f t="shared" si="43"/>
        <v>1.9599999999999999E-2</v>
      </c>
      <c r="K395" s="17">
        <v>-1954000</v>
      </c>
      <c r="L395" s="17">
        <v>106.38</v>
      </c>
      <c r="M395" s="17">
        <v>1954000</v>
      </c>
      <c r="Q395" s="18">
        <f t="shared" si="40"/>
        <v>5.8998599915517874E-4</v>
      </c>
      <c r="R395" s="18">
        <f t="shared" si="44"/>
        <v>1.1563725583441502E-5</v>
      </c>
    </row>
    <row r="396" spans="1:18" ht="12.75" hidden="1" customHeight="1" outlineLevel="2" x14ac:dyDescent="0.25">
      <c r="A396" s="11" t="s">
        <v>25</v>
      </c>
      <c r="B396" s="11" t="s">
        <v>24</v>
      </c>
      <c r="C396" s="12">
        <v>43287</v>
      </c>
      <c r="D396" s="12">
        <v>43290</v>
      </c>
      <c r="E396" s="13">
        <f t="shared" si="41"/>
        <v>7</v>
      </c>
      <c r="F396" s="13">
        <f t="shared" si="38"/>
        <v>2018</v>
      </c>
      <c r="G396" s="13" t="str">
        <f t="shared" si="42"/>
        <v>7 2018</v>
      </c>
      <c r="H396" s="14">
        <v>-3</v>
      </c>
      <c r="I396" s="15">
        <v>1.93</v>
      </c>
      <c r="J396" s="16">
        <f t="shared" si="43"/>
        <v>1.9299999999999998E-2</v>
      </c>
      <c r="K396" s="17">
        <v>-18197000</v>
      </c>
      <c r="L396" s="17">
        <v>2926.68</v>
      </c>
      <c r="M396" s="17">
        <v>54591000</v>
      </c>
      <c r="Q396" s="18">
        <f t="shared" si="40"/>
        <v>1.6483073531156786E-2</v>
      </c>
      <c r="R396" s="18">
        <f t="shared" si="44"/>
        <v>3.1812331915132594E-4</v>
      </c>
    </row>
    <row r="397" spans="1:18" ht="12.75" hidden="1" customHeight="1" outlineLevel="2" x14ac:dyDescent="0.25">
      <c r="A397" s="11" t="s">
        <v>23</v>
      </c>
      <c r="B397" s="11" t="s">
        <v>24</v>
      </c>
      <c r="C397" s="12">
        <v>43287</v>
      </c>
      <c r="D397" s="12">
        <v>43290</v>
      </c>
      <c r="E397" s="13">
        <f t="shared" si="41"/>
        <v>7</v>
      </c>
      <c r="F397" s="13">
        <f t="shared" ref="F397:F460" si="45">YEAR(D397)</f>
        <v>2018</v>
      </c>
      <c r="G397" s="13" t="str">
        <f t="shared" si="42"/>
        <v>7 2018</v>
      </c>
      <c r="H397" s="14">
        <v>-3</v>
      </c>
      <c r="I397" s="15">
        <v>2.2942</v>
      </c>
      <c r="J397" s="16">
        <f t="shared" si="43"/>
        <v>2.2942000000000001E-2</v>
      </c>
      <c r="K397" s="17">
        <v>-25000000</v>
      </c>
      <c r="L397" s="17">
        <v>4779.58</v>
      </c>
      <c r="M397" s="17">
        <v>75000000</v>
      </c>
      <c r="Q397" s="18">
        <f t="shared" si="40"/>
        <v>2.2645317265423952E-2</v>
      </c>
      <c r="R397" s="18">
        <f t="shared" si="44"/>
        <v>5.1952886870335632E-4</v>
      </c>
    </row>
    <row r="398" spans="1:18" ht="12.75" hidden="1" customHeight="1" outlineLevel="2" x14ac:dyDescent="0.25">
      <c r="A398" s="11" t="s">
        <v>23</v>
      </c>
      <c r="B398" s="11" t="s">
        <v>24</v>
      </c>
      <c r="C398" s="12">
        <v>43287</v>
      </c>
      <c r="D398" s="12">
        <v>43290</v>
      </c>
      <c r="E398" s="13">
        <f t="shared" si="41"/>
        <v>7</v>
      </c>
      <c r="F398" s="13">
        <f t="shared" si="45"/>
        <v>2018</v>
      </c>
      <c r="G398" s="13" t="str">
        <f t="shared" si="42"/>
        <v>7 2018</v>
      </c>
      <c r="H398" s="14">
        <v>-3</v>
      </c>
      <c r="I398" s="15">
        <v>2.2942</v>
      </c>
      <c r="J398" s="16">
        <f t="shared" si="43"/>
        <v>2.2942000000000001E-2</v>
      </c>
      <c r="K398" s="17">
        <v>-52058000</v>
      </c>
      <c r="L398" s="17">
        <v>9952.6200000000008</v>
      </c>
      <c r="M398" s="17">
        <v>156174000</v>
      </c>
      <c r="Q398" s="18">
        <f t="shared" si="40"/>
        <v>4.7154797048137603E-2</v>
      </c>
      <c r="R398" s="18">
        <f t="shared" si="44"/>
        <v>1.081825353878373E-3</v>
      </c>
    </row>
    <row r="399" spans="1:18" ht="12.75" hidden="1" customHeight="1" outlineLevel="2" x14ac:dyDescent="0.25">
      <c r="A399" s="11" t="s">
        <v>32</v>
      </c>
      <c r="B399" s="11" t="s">
        <v>24</v>
      </c>
      <c r="C399" s="12">
        <v>43287</v>
      </c>
      <c r="D399" s="12">
        <v>43290</v>
      </c>
      <c r="E399" s="13">
        <f t="shared" si="41"/>
        <v>7</v>
      </c>
      <c r="F399" s="13">
        <f t="shared" si="45"/>
        <v>2018</v>
      </c>
      <c r="G399" s="13" t="str">
        <f t="shared" si="42"/>
        <v>7 2018</v>
      </c>
      <c r="H399" s="14">
        <v>-3</v>
      </c>
      <c r="I399" s="15">
        <v>1.93</v>
      </c>
      <c r="J399" s="16">
        <f t="shared" si="43"/>
        <v>1.9299999999999998E-2</v>
      </c>
      <c r="K399" s="17">
        <v>-1743000</v>
      </c>
      <c r="L399" s="17">
        <v>280.33</v>
      </c>
      <c r="M399" s="17">
        <v>5229000</v>
      </c>
      <c r="Q399" s="18">
        <f t="shared" si="40"/>
        <v>1.578831519745358E-3</v>
      </c>
      <c r="R399" s="18">
        <f t="shared" si="44"/>
        <v>3.0471448331085405E-5</v>
      </c>
    </row>
    <row r="400" spans="1:18" ht="12.75" hidden="1" customHeight="1" outlineLevel="2" x14ac:dyDescent="0.25">
      <c r="A400" s="11" t="s">
        <v>25</v>
      </c>
      <c r="B400" s="11" t="s">
        <v>24</v>
      </c>
      <c r="C400" s="12">
        <v>43290</v>
      </c>
      <c r="D400" s="12">
        <v>43291</v>
      </c>
      <c r="E400" s="13">
        <f t="shared" si="41"/>
        <v>7</v>
      </c>
      <c r="F400" s="13">
        <f t="shared" si="45"/>
        <v>2018</v>
      </c>
      <c r="G400" s="13" t="str">
        <f t="shared" si="42"/>
        <v>7 2018</v>
      </c>
      <c r="H400" s="14">
        <v>-1</v>
      </c>
      <c r="I400" s="15">
        <v>1.94</v>
      </c>
      <c r="J400" s="16">
        <f t="shared" si="43"/>
        <v>1.9400000000000001E-2</v>
      </c>
      <c r="K400" s="17">
        <v>-14546000</v>
      </c>
      <c r="L400" s="17">
        <v>783.87</v>
      </c>
      <c r="M400" s="17">
        <v>14546000</v>
      </c>
      <c r="Q400" s="18">
        <f t="shared" si="40"/>
        <v>4.391983799238091E-3</v>
      </c>
      <c r="R400" s="18">
        <f t="shared" si="44"/>
        <v>8.5204485705218971E-5</v>
      </c>
    </row>
    <row r="401" spans="1:18" ht="12.75" hidden="1" customHeight="1" outlineLevel="2" x14ac:dyDescent="0.25">
      <c r="A401" s="11" t="s">
        <v>23</v>
      </c>
      <c r="B401" s="11" t="s">
        <v>24</v>
      </c>
      <c r="C401" s="12">
        <v>43290</v>
      </c>
      <c r="D401" s="12">
        <v>43291</v>
      </c>
      <c r="E401" s="13">
        <f t="shared" si="41"/>
        <v>7</v>
      </c>
      <c r="F401" s="13">
        <f t="shared" si="45"/>
        <v>2018</v>
      </c>
      <c r="G401" s="13" t="str">
        <f t="shared" si="42"/>
        <v>7 2018</v>
      </c>
      <c r="H401" s="14">
        <v>-1</v>
      </c>
      <c r="I401" s="15">
        <v>2.2898000000000001</v>
      </c>
      <c r="J401" s="16">
        <f t="shared" si="43"/>
        <v>2.2898000000000002E-2</v>
      </c>
      <c r="K401" s="17">
        <v>-56566000</v>
      </c>
      <c r="L401" s="17">
        <v>3597.91</v>
      </c>
      <c r="M401" s="17">
        <v>56566000</v>
      </c>
      <c r="Q401" s="18">
        <f t="shared" si="40"/>
        <v>1.7079400219146283E-2</v>
      </c>
      <c r="R401" s="18">
        <f t="shared" si="44"/>
        <v>3.9108410621801158E-4</v>
      </c>
    </row>
    <row r="402" spans="1:18" ht="12.75" hidden="1" customHeight="1" outlineLevel="2" x14ac:dyDescent="0.25">
      <c r="A402" s="11" t="s">
        <v>23</v>
      </c>
      <c r="B402" s="11" t="s">
        <v>24</v>
      </c>
      <c r="C402" s="12">
        <v>43290</v>
      </c>
      <c r="D402" s="12">
        <v>43291</v>
      </c>
      <c r="E402" s="13">
        <f t="shared" si="41"/>
        <v>7</v>
      </c>
      <c r="F402" s="13">
        <f t="shared" si="45"/>
        <v>2018</v>
      </c>
      <c r="G402" s="13" t="str">
        <f t="shared" si="42"/>
        <v>7 2018</v>
      </c>
      <c r="H402" s="14">
        <v>-1</v>
      </c>
      <c r="I402" s="15">
        <v>2.2898000000000001</v>
      </c>
      <c r="J402" s="16">
        <f t="shared" si="43"/>
        <v>2.2898000000000002E-2</v>
      </c>
      <c r="K402" s="17">
        <v>-25000000</v>
      </c>
      <c r="L402" s="17">
        <v>1590.14</v>
      </c>
      <c r="M402" s="17">
        <v>25000000</v>
      </c>
      <c r="Q402" s="18">
        <f t="shared" si="40"/>
        <v>7.5484390884746509E-3</v>
      </c>
      <c r="R402" s="18">
        <f t="shared" si="44"/>
        <v>1.7284415824789256E-4</v>
      </c>
    </row>
    <row r="403" spans="1:18" ht="12.75" hidden="1" customHeight="1" outlineLevel="2" x14ac:dyDescent="0.25">
      <c r="A403" s="11" t="s">
        <v>32</v>
      </c>
      <c r="B403" s="11" t="s">
        <v>24</v>
      </c>
      <c r="C403" s="12">
        <v>43290</v>
      </c>
      <c r="D403" s="12">
        <v>43291</v>
      </c>
      <c r="E403" s="13">
        <f t="shared" si="41"/>
        <v>7</v>
      </c>
      <c r="F403" s="13">
        <f t="shared" si="45"/>
        <v>2018</v>
      </c>
      <c r="G403" s="13" t="str">
        <f t="shared" si="42"/>
        <v>7 2018</v>
      </c>
      <c r="H403" s="14">
        <v>-1</v>
      </c>
      <c r="I403" s="15">
        <v>1.94</v>
      </c>
      <c r="J403" s="16">
        <f t="shared" si="43"/>
        <v>1.9400000000000001E-2</v>
      </c>
      <c r="K403" s="17">
        <v>-1749000</v>
      </c>
      <c r="L403" s="17">
        <v>94.25</v>
      </c>
      <c r="M403" s="17">
        <v>1749000</v>
      </c>
      <c r="Q403" s="18">
        <f t="shared" si="40"/>
        <v>5.280887986296866E-4</v>
      </c>
      <c r="R403" s="18">
        <f t="shared" si="44"/>
        <v>1.024492269341592E-5</v>
      </c>
    </row>
    <row r="404" spans="1:18" ht="12.75" hidden="1" customHeight="1" outlineLevel="2" x14ac:dyDescent="0.25">
      <c r="A404" s="11" t="s">
        <v>25</v>
      </c>
      <c r="B404" s="11" t="s">
        <v>24</v>
      </c>
      <c r="C404" s="12">
        <v>43291</v>
      </c>
      <c r="D404" s="12">
        <v>43292</v>
      </c>
      <c r="E404" s="13">
        <f t="shared" si="41"/>
        <v>7</v>
      </c>
      <c r="F404" s="13">
        <f t="shared" si="45"/>
        <v>2018</v>
      </c>
      <c r="G404" s="13" t="str">
        <f t="shared" si="42"/>
        <v>7 2018</v>
      </c>
      <c r="H404" s="14">
        <v>-1</v>
      </c>
      <c r="I404" s="15">
        <v>1.94</v>
      </c>
      <c r="J404" s="16">
        <f t="shared" si="43"/>
        <v>1.9400000000000001E-2</v>
      </c>
      <c r="K404" s="17">
        <v>-14023000</v>
      </c>
      <c r="L404" s="17">
        <v>755.68</v>
      </c>
      <c r="M404" s="17">
        <v>14023000</v>
      </c>
      <c r="Q404" s="18">
        <f t="shared" si="40"/>
        <v>4.2340704535072009E-3</v>
      </c>
      <c r="R404" s="18">
        <f t="shared" si="44"/>
        <v>8.2140966798039707E-5</v>
      </c>
    </row>
    <row r="405" spans="1:18" ht="12.75" hidden="1" customHeight="1" outlineLevel="2" x14ac:dyDescent="0.25">
      <c r="A405" s="11" t="s">
        <v>23</v>
      </c>
      <c r="B405" s="11" t="s">
        <v>24</v>
      </c>
      <c r="C405" s="12">
        <v>43291</v>
      </c>
      <c r="D405" s="12">
        <v>43292</v>
      </c>
      <c r="E405" s="13">
        <f t="shared" si="41"/>
        <v>7</v>
      </c>
      <c r="F405" s="13">
        <f t="shared" si="45"/>
        <v>2018</v>
      </c>
      <c r="G405" s="13" t="str">
        <f t="shared" si="42"/>
        <v>7 2018</v>
      </c>
      <c r="H405" s="14">
        <v>-1</v>
      </c>
      <c r="I405" s="15">
        <v>2.2928000000000002</v>
      </c>
      <c r="J405" s="16">
        <f t="shared" si="43"/>
        <v>2.2928E-2</v>
      </c>
      <c r="K405" s="17">
        <v>-56565000</v>
      </c>
      <c r="L405" s="17">
        <v>3602.56</v>
      </c>
      <c r="M405" s="17">
        <v>56565000</v>
      </c>
      <c r="Q405" s="18">
        <f t="shared" si="40"/>
        <v>1.7079098281582744E-2</v>
      </c>
      <c r="R405" s="18">
        <f t="shared" si="44"/>
        <v>3.9158956540012919E-4</v>
      </c>
    </row>
    <row r="406" spans="1:18" ht="12.75" hidden="1" customHeight="1" outlineLevel="2" x14ac:dyDescent="0.25">
      <c r="A406" s="11" t="s">
        <v>23</v>
      </c>
      <c r="B406" s="11" t="s">
        <v>24</v>
      </c>
      <c r="C406" s="12">
        <v>43291</v>
      </c>
      <c r="D406" s="12">
        <v>43292</v>
      </c>
      <c r="E406" s="13">
        <f t="shared" si="41"/>
        <v>7</v>
      </c>
      <c r="F406" s="13">
        <f t="shared" si="45"/>
        <v>2018</v>
      </c>
      <c r="G406" s="13" t="str">
        <f t="shared" si="42"/>
        <v>7 2018</v>
      </c>
      <c r="H406" s="14">
        <v>-1</v>
      </c>
      <c r="I406" s="15">
        <v>2.2928000000000002</v>
      </c>
      <c r="J406" s="16">
        <f t="shared" si="43"/>
        <v>2.2928E-2</v>
      </c>
      <c r="K406" s="17">
        <v>-25000000</v>
      </c>
      <c r="L406" s="17">
        <v>1592.22</v>
      </c>
      <c r="M406" s="17">
        <v>25000000</v>
      </c>
      <c r="Q406" s="18">
        <f t="shared" si="40"/>
        <v>7.5484390884746509E-3</v>
      </c>
      <c r="R406" s="18">
        <f t="shared" si="44"/>
        <v>1.7307061142054681E-4</v>
      </c>
    </row>
    <row r="407" spans="1:18" ht="12.75" hidden="1" customHeight="1" outlineLevel="2" x14ac:dyDescent="0.25">
      <c r="A407" s="11" t="s">
        <v>32</v>
      </c>
      <c r="B407" s="11" t="s">
        <v>24</v>
      </c>
      <c r="C407" s="12">
        <v>43291</v>
      </c>
      <c r="D407" s="12">
        <v>43292</v>
      </c>
      <c r="E407" s="13">
        <f t="shared" si="41"/>
        <v>7</v>
      </c>
      <c r="F407" s="13">
        <f t="shared" si="45"/>
        <v>2018</v>
      </c>
      <c r="G407" s="13" t="str">
        <f t="shared" si="42"/>
        <v>7 2018</v>
      </c>
      <c r="H407" s="14">
        <v>-1</v>
      </c>
      <c r="I407" s="15">
        <v>1.94</v>
      </c>
      <c r="J407" s="16">
        <f t="shared" si="43"/>
        <v>1.9400000000000001E-2</v>
      </c>
      <c r="K407" s="17">
        <v>-1493000</v>
      </c>
      <c r="L407" s="17">
        <v>80.459999999999994</v>
      </c>
      <c r="M407" s="17">
        <v>1493000</v>
      </c>
      <c r="Q407" s="18">
        <f t="shared" si="40"/>
        <v>4.5079278236370614E-4</v>
      </c>
      <c r="R407" s="18">
        <f t="shared" si="44"/>
        <v>8.7453799778558987E-6</v>
      </c>
    </row>
    <row r="408" spans="1:18" ht="12.75" hidden="1" customHeight="1" outlineLevel="2" x14ac:dyDescent="0.25">
      <c r="A408" s="11" t="s">
        <v>25</v>
      </c>
      <c r="B408" s="11" t="s">
        <v>24</v>
      </c>
      <c r="C408" s="12">
        <v>43292</v>
      </c>
      <c r="D408" s="12">
        <v>43293</v>
      </c>
      <c r="E408" s="13">
        <f t="shared" si="41"/>
        <v>7</v>
      </c>
      <c r="F408" s="13">
        <f t="shared" si="45"/>
        <v>2018</v>
      </c>
      <c r="G408" s="13" t="str">
        <f t="shared" si="42"/>
        <v>7 2018</v>
      </c>
      <c r="H408" s="14">
        <v>-1</v>
      </c>
      <c r="I408" s="15">
        <v>1.91</v>
      </c>
      <c r="J408" s="16">
        <f t="shared" si="43"/>
        <v>1.9099999999999999E-2</v>
      </c>
      <c r="K408" s="17">
        <v>-14517000</v>
      </c>
      <c r="L408" s="17">
        <v>770.21</v>
      </c>
      <c r="M408" s="17">
        <v>14517000</v>
      </c>
      <c r="Q408" s="18">
        <f t="shared" si="40"/>
        <v>4.3832276098954605E-3</v>
      </c>
      <c r="R408" s="18">
        <f t="shared" si="44"/>
        <v>8.3719647349003289E-5</v>
      </c>
    </row>
    <row r="409" spans="1:18" ht="12.75" hidden="1" customHeight="1" outlineLevel="2" x14ac:dyDescent="0.25">
      <c r="A409" s="11" t="s">
        <v>23</v>
      </c>
      <c r="B409" s="11" t="s">
        <v>24</v>
      </c>
      <c r="C409" s="12">
        <v>43292</v>
      </c>
      <c r="D409" s="12">
        <v>43293</v>
      </c>
      <c r="E409" s="13">
        <f t="shared" si="41"/>
        <v>7</v>
      </c>
      <c r="F409" s="13">
        <f t="shared" si="45"/>
        <v>2018</v>
      </c>
      <c r="G409" s="13" t="str">
        <f t="shared" si="42"/>
        <v>7 2018</v>
      </c>
      <c r="H409" s="14">
        <v>-1</v>
      </c>
      <c r="I409" s="15">
        <v>2.2932000000000001</v>
      </c>
      <c r="J409" s="16">
        <f t="shared" si="43"/>
        <v>2.2932000000000001E-2</v>
      </c>
      <c r="K409" s="17">
        <v>-54745000</v>
      </c>
      <c r="L409" s="17">
        <v>3487.26</v>
      </c>
      <c r="M409" s="17">
        <v>54745000</v>
      </c>
      <c r="Q409" s="18">
        <f t="shared" si="40"/>
        <v>1.6529571915941791E-2</v>
      </c>
      <c r="R409" s="18">
        <f t="shared" si="44"/>
        <v>3.7905614317637718E-4</v>
      </c>
    </row>
    <row r="410" spans="1:18" ht="12.75" hidden="1" customHeight="1" outlineLevel="2" x14ac:dyDescent="0.25">
      <c r="A410" s="11" t="s">
        <v>23</v>
      </c>
      <c r="B410" s="11" t="s">
        <v>24</v>
      </c>
      <c r="C410" s="12">
        <v>43292</v>
      </c>
      <c r="D410" s="12">
        <v>43293</v>
      </c>
      <c r="E410" s="13">
        <f t="shared" si="41"/>
        <v>7</v>
      </c>
      <c r="F410" s="13">
        <f t="shared" si="45"/>
        <v>2018</v>
      </c>
      <c r="G410" s="13" t="str">
        <f t="shared" si="42"/>
        <v>7 2018</v>
      </c>
      <c r="H410" s="14">
        <v>-1</v>
      </c>
      <c r="I410" s="15">
        <v>2.2932000000000001</v>
      </c>
      <c r="J410" s="16">
        <f t="shared" si="43"/>
        <v>2.2932000000000001E-2</v>
      </c>
      <c r="K410" s="17">
        <v>-25000000</v>
      </c>
      <c r="L410" s="17">
        <v>1592.5</v>
      </c>
      <c r="M410" s="17">
        <v>25000000</v>
      </c>
      <c r="Q410" s="18">
        <f t="shared" si="40"/>
        <v>7.5484390884746509E-3</v>
      </c>
      <c r="R410" s="18">
        <f t="shared" si="44"/>
        <v>1.7310080517690069E-4</v>
      </c>
    </row>
    <row r="411" spans="1:18" ht="12.75" hidden="1" customHeight="1" outlineLevel="2" x14ac:dyDescent="0.25">
      <c r="A411" s="11" t="s">
        <v>32</v>
      </c>
      <c r="B411" s="11" t="s">
        <v>24</v>
      </c>
      <c r="C411" s="12">
        <v>43292</v>
      </c>
      <c r="D411" s="12">
        <v>43293</v>
      </c>
      <c r="E411" s="13">
        <f t="shared" si="41"/>
        <v>7</v>
      </c>
      <c r="F411" s="13">
        <f t="shared" si="45"/>
        <v>2018</v>
      </c>
      <c r="G411" s="13" t="str">
        <f t="shared" si="42"/>
        <v>7 2018</v>
      </c>
      <c r="H411" s="14">
        <v>-1</v>
      </c>
      <c r="I411" s="15">
        <v>1.91</v>
      </c>
      <c r="J411" s="16">
        <f t="shared" si="43"/>
        <v>1.9099999999999999E-2</v>
      </c>
      <c r="K411" s="17">
        <v>-1525000</v>
      </c>
      <c r="L411" s="17">
        <v>80.91</v>
      </c>
      <c r="M411" s="17">
        <v>1525000</v>
      </c>
      <c r="Q411" s="18">
        <f t="shared" si="40"/>
        <v>4.604547843969537E-4</v>
      </c>
      <c r="R411" s="18">
        <f t="shared" si="44"/>
        <v>8.7946863819818157E-6</v>
      </c>
    </row>
    <row r="412" spans="1:18" ht="12.75" hidden="1" customHeight="1" outlineLevel="2" x14ac:dyDescent="0.25">
      <c r="A412" s="11" t="s">
        <v>25</v>
      </c>
      <c r="B412" s="11" t="s">
        <v>24</v>
      </c>
      <c r="C412" s="12">
        <v>43293</v>
      </c>
      <c r="D412" s="12">
        <v>43294</v>
      </c>
      <c r="E412" s="13">
        <f t="shared" si="41"/>
        <v>7</v>
      </c>
      <c r="F412" s="13">
        <f t="shared" si="45"/>
        <v>2018</v>
      </c>
      <c r="G412" s="13" t="str">
        <f t="shared" si="42"/>
        <v>7 2018</v>
      </c>
      <c r="H412" s="14">
        <v>-1</v>
      </c>
      <c r="I412" s="15">
        <v>1.91</v>
      </c>
      <c r="J412" s="16">
        <f t="shared" si="43"/>
        <v>1.9099999999999999E-2</v>
      </c>
      <c r="K412" s="17">
        <v>-15221000</v>
      </c>
      <c r="L412" s="17">
        <v>807.56</v>
      </c>
      <c r="M412" s="17">
        <v>15221000</v>
      </c>
      <c r="Q412" s="18">
        <f t="shared" si="40"/>
        <v>4.5957916546269066E-3</v>
      </c>
      <c r="R412" s="18">
        <f t="shared" si="44"/>
        <v>8.7779620603373908E-5</v>
      </c>
    </row>
    <row r="413" spans="1:18" ht="12.75" hidden="1" customHeight="1" outlineLevel="2" x14ac:dyDescent="0.25">
      <c r="A413" s="11" t="s">
        <v>23</v>
      </c>
      <c r="B413" s="11" t="s">
        <v>24</v>
      </c>
      <c r="C413" s="12">
        <v>43293</v>
      </c>
      <c r="D413" s="12">
        <v>43294</v>
      </c>
      <c r="E413" s="13">
        <f t="shared" si="41"/>
        <v>7</v>
      </c>
      <c r="F413" s="13">
        <f t="shared" si="45"/>
        <v>2018</v>
      </c>
      <c r="G413" s="13" t="str">
        <f t="shared" si="42"/>
        <v>7 2018</v>
      </c>
      <c r="H413" s="14">
        <v>-1</v>
      </c>
      <c r="I413" s="15">
        <v>2.29</v>
      </c>
      <c r="J413" s="16">
        <f t="shared" si="43"/>
        <v>2.29E-2</v>
      </c>
      <c r="K413" s="17">
        <v>-53450000</v>
      </c>
      <c r="L413" s="17">
        <v>3400.01</v>
      </c>
      <c r="M413" s="17">
        <v>53450000</v>
      </c>
      <c r="Q413" s="18">
        <f t="shared" si="40"/>
        <v>1.6138562771158802E-2</v>
      </c>
      <c r="R413" s="18">
        <f t="shared" si="44"/>
        <v>3.6957308745953657E-4</v>
      </c>
    </row>
    <row r="414" spans="1:18" ht="12.75" hidden="1" customHeight="1" outlineLevel="2" x14ac:dyDescent="0.25">
      <c r="A414" s="11" t="s">
        <v>23</v>
      </c>
      <c r="B414" s="11" t="s">
        <v>24</v>
      </c>
      <c r="C414" s="12">
        <v>43293</v>
      </c>
      <c r="D414" s="12">
        <v>43294</v>
      </c>
      <c r="E414" s="13">
        <f t="shared" si="41"/>
        <v>7</v>
      </c>
      <c r="F414" s="13">
        <f t="shared" si="45"/>
        <v>2018</v>
      </c>
      <c r="G414" s="13" t="str">
        <f t="shared" si="42"/>
        <v>7 2018</v>
      </c>
      <c r="H414" s="14">
        <v>-1</v>
      </c>
      <c r="I414" s="15">
        <v>2.29</v>
      </c>
      <c r="J414" s="16">
        <f t="shared" si="43"/>
        <v>2.29E-2</v>
      </c>
      <c r="K414" s="17">
        <v>-25000000</v>
      </c>
      <c r="L414" s="17">
        <v>1590.28</v>
      </c>
      <c r="M414" s="17">
        <v>25000000</v>
      </c>
      <c r="Q414" s="18">
        <f t="shared" si="40"/>
        <v>7.5484390884746509E-3</v>
      </c>
      <c r="R414" s="18">
        <f t="shared" si="44"/>
        <v>1.728592551260695E-4</v>
      </c>
    </row>
    <row r="415" spans="1:18" ht="12.75" hidden="1" customHeight="1" outlineLevel="2" x14ac:dyDescent="0.25">
      <c r="A415" s="11" t="s">
        <v>32</v>
      </c>
      <c r="B415" s="11" t="s">
        <v>24</v>
      </c>
      <c r="C415" s="12">
        <v>43293</v>
      </c>
      <c r="D415" s="12">
        <v>43294</v>
      </c>
      <c r="E415" s="13">
        <f t="shared" si="41"/>
        <v>7</v>
      </c>
      <c r="F415" s="13">
        <f t="shared" si="45"/>
        <v>2018</v>
      </c>
      <c r="G415" s="13" t="str">
        <f t="shared" si="42"/>
        <v>7 2018</v>
      </c>
      <c r="H415" s="14">
        <v>-1</v>
      </c>
      <c r="I415" s="15">
        <v>1.91</v>
      </c>
      <c r="J415" s="16">
        <f t="shared" si="43"/>
        <v>1.9099999999999999E-2</v>
      </c>
      <c r="K415" s="17">
        <v>-1584000</v>
      </c>
      <c r="L415" s="17">
        <v>84.04</v>
      </c>
      <c r="M415" s="17">
        <v>1584000</v>
      </c>
      <c r="Q415" s="18">
        <f t="shared" si="40"/>
        <v>4.7826910064575385E-4</v>
      </c>
      <c r="R415" s="18">
        <f t="shared" si="44"/>
        <v>9.1349398223338981E-6</v>
      </c>
    </row>
    <row r="416" spans="1:18" ht="12.75" hidden="1" customHeight="1" outlineLevel="2" x14ac:dyDescent="0.25">
      <c r="A416" s="11" t="s">
        <v>25</v>
      </c>
      <c r="B416" s="11" t="s">
        <v>24</v>
      </c>
      <c r="C416" s="12">
        <v>43294</v>
      </c>
      <c r="D416" s="12">
        <v>43297</v>
      </c>
      <c r="E416" s="13">
        <f t="shared" si="41"/>
        <v>7</v>
      </c>
      <c r="F416" s="13">
        <f t="shared" si="45"/>
        <v>2018</v>
      </c>
      <c r="G416" s="13" t="str">
        <f t="shared" si="42"/>
        <v>7 2018</v>
      </c>
      <c r="H416" s="14">
        <v>-3</v>
      </c>
      <c r="I416" s="15">
        <v>1.92</v>
      </c>
      <c r="J416" s="16">
        <f t="shared" si="43"/>
        <v>1.9199999999999998E-2</v>
      </c>
      <c r="K416" s="17">
        <v>-14677000</v>
      </c>
      <c r="L416" s="17">
        <v>2348.3200000000002</v>
      </c>
      <c r="M416" s="17">
        <v>44031000</v>
      </c>
      <c r="Q416" s="18">
        <f t="shared" si="40"/>
        <v>1.3294612860185094E-2</v>
      </c>
      <c r="R416" s="18">
        <f t="shared" si="44"/>
        <v>2.5525656691555376E-4</v>
      </c>
    </row>
    <row r="417" spans="1:18" ht="12.75" hidden="1" customHeight="1" outlineLevel="2" x14ac:dyDescent="0.25">
      <c r="A417" s="11" t="s">
        <v>23</v>
      </c>
      <c r="B417" s="11" t="s">
        <v>24</v>
      </c>
      <c r="C417" s="12">
        <v>43294</v>
      </c>
      <c r="D417" s="12">
        <v>43297</v>
      </c>
      <c r="E417" s="13">
        <f t="shared" si="41"/>
        <v>7</v>
      </c>
      <c r="F417" s="13">
        <f t="shared" si="45"/>
        <v>2018</v>
      </c>
      <c r="G417" s="13" t="str">
        <f t="shared" si="42"/>
        <v>7 2018</v>
      </c>
      <c r="H417" s="14">
        <v>-3</v>
      </c>
      <c r="I417" s="15">
        <v>2.2932000000000001</v>
      </c>
      <c r="J417" s="16">
        <f t="shared" si="43"/>
        <v>2.2932000000000001E-2</v>
      </c>
      <c r="K417" s="17">
        <v>-25000000</v>
      </c>
      <c r="L417" s="17">
        <v>4777.5</v>
      </c>
      <c r="M417" s="17">
        <v>75000000</v>
      </c>
      <c r="Q417" s="18">
        <f t="shared" si="40"/>
        <v>2.2645317265423952E-2</v>
      </c>
      <c r="R417" s="18">
        <f t="shared" si="44"/>
        <v>5.193024155307021E-4</v>
      </c>
    </row>
    <row r="418" spans="1:18" ht="12.75" hidden="1" customHeight="1" outlineLevel="2" x14ac:dyDescent="0.25">
      <c r="A418" s="11" t="s">
        <v>23</v>
      </c>
      <c r="B418" s="11" t="s">
        <v>24</v>
      </c>
      <c r="C418" s="12">
        <v>43294</v>
      </c>
      <c r="D418" s="12">
        <v>43297</v>
      </c>
      <c r="E418" s="13">
        <f t="shared" si="41"/>
        <v>7</v>
      </c>
      <c r="F418" s="13">
        <f t="shared" si="45"/>
        <v>2018</v>
      </c>
      <c r="G418" s="13" t="str">
        <f t="shared" si="42"/>
        <v>7 2018</v>
      </c>
      <c r="H418" s="14">
        <v>-3</v>
      </c>
      <c r="I418" s="15">
        <v>2.2932000000000001</v>
      </c>
      <c r="J418" s="16">
        <f t="shared" si="43"/>
        <v>2.2932000000000001E-2</v>
      </c>
      <c r="K418" s="17">
        <v>-53320000</v>
      </c>
      <c r="L418" s="17">
        <v>10189.450000000001</v>
      </c>
      <c r="M418" s="17">
        <v>159960000</v>
      </c>
      <c r="Q418" s="18">
        <f t="shared" si="40"/>
        <v>4.8297932663696204E-2</v>
      </c>
      <c r="R418" s="18">
        <f t="shared" si="44"/>
        <v>1.1075681918438815E-3</v>
      </c>
    </row>
    <row r="419" spans="1:18" ht="12.75" hidden="1" customHeight="1" outlineLevel="2" x14ac:dyDescent="0.25">
      <c r="A419" s="11" t="s">
        <v>32</v>
      </c>
      <c r="B419" s="11" t="s">
        <v>24</v>
      </c>
      <c r="C419" s="12">
        <v>43294</v>
      </c>
      <c r="D419" s="12">
        <v>43297</v>
      </c>
      <c r="E419" s="13">
        <f t="shared" si="41"/>
        <v>7</v>
      </c>
      <c r="F419" s="13">
        <f t="shared" si="45"/>
        <v>2018</v>
      </c>
      <c r="G419" s="13" t="str">
        <f t="shared" si="42"/>
        <v>7 2018</v>
      </c>
      <c r="H419" s="14">
        <v>-3</v>
      </c>
      <c r="I419" s="15">
        <v>1.92</v>
      </c>
      <c r="J419" s="16">
        <f t="shared" si="43"/>
        <v>1.9199999999999998E-2</v>
      </c>
      <c r="K419" s="17">
        <v>-1411000</v>
      </c>
      <c r="L419" s="17">
        <v>225.76</v>
      </c>
      <c r="M419" s="17">
        <v>4233000</v>
      </c>
      <c r="Q419" s="18">
        <f t="shared" si="40"/>
        <v>1.2781017064605279E-3</v>
      </c>
      <c r="R419" s="18">
        <f t="shared" si="44"/>
        <v>2.4539552764042133E-5</v>
      </c>
    </row>
    <row r="420" spans="1:18" ht="12.75" hidden="1" customHeight="1" outlineLevel="2" x14ac:dyDescent="0.25">
      <c r="A420" s="11" t="s">
        <v>25</v>
      </c>
      <c r="B420" s="11" t="s">
        <v>24</v>
      </c>
      <c r="C420" s="12">
        <v>43297</v>
      </c>
      <c r="D420" s="12">
        <v>43298</v>
      </c>
      <c r="E420" s="13">
        <f t="shared" si="41"/>
        <v>7</v>
      </c>
      <c r="F420" s="13">
        <f t="shared" si="45"/>
        <v>2018</v>
      </c>
      <c r="G420" s="13" t="str">
        <f t="shared" si="42"/>
        <v>7 2018</v>
      </c>
      <c r="H420" s="14">
        <v>-1</v>
      </c>
      <c r="I420" s="15">
        <v>1.92</v>
      </c>
      <c r="J420" s="16">
        <f t="shared" si="43"/>
        <v>1.9199999999999998E-2</v>
      </c>
      <c r="K420" s="17">
        <v>-13714000</v>
      </c>
      <c r="L420" s="17">
        <v>731.41</v>
      </c>
      <c r="M420" s="17">
        <v>13714000</v>
      </c>
      <c r="Q420" s="18">
        <f t="shared" si="40"/>
        <v>4.1407717463736544E-3</v>
      </c>
      <c r="R420" s="18">
        <f t="shared" si="44"/>
        <v>7.9502817530374153E-5</v>
      </c>
    </row>
    <row r="421" spans="1:18" ht="12.75" hidden="1" customHeight="1" outlineLevel="2" x14ac:dyDescent="0.25">
      <c r="A421" s="11" t="s">
        <v>23</v>
      </c>
      <c r="B421" s="11" t="s">
        <v>24</v>
      </c>
      <c r="C421" s="12">
        <v>43297</v>
      </c>
      <c r="D421" s="12">
        <v>43298</v>
      </c>
      <c r="E421" s="13">
        <f t="shared" si="41"/>
        <v>7</v>
      </c>
      <c r="F421" s="13">
        <f t="shared" si="45"/>
        <v>2018</v>
      </c>
      <c r="G421" s="13" t="str">
        <f t="shared" si="42"/>
        <v>7 2018</v>
      </c>
      <c r="H421" s="14">
        <v>-1</v>
      </c>
      <c r="I421" s="15">
        <v>2.2919</v>
      </c>
      <c r="J421" s="16">
        <f t="shared" si="43"/>
        <v>2.2919000000000002E-2</v>
      </c>
      <c r="K421" s="17">
        <v>-25000000</v>
      </c>
      <c r="L421" s="17">
        <v>1591.6</v>
      </c>
      <c r="M421" s="17">
        <v>25000000</v>
      </c>
      <c r="Q421" s="18">
        <f t="shared" si="40"/>
        <v>7.5484390884746509E-3</v>
      </c>
      <c r="R421" s="18">
        <f t="shared" si="44"/>
        <v>1.7300267546875055E-4</v>
      </c>
    </row>
    <row r="422" spans="1:18" ht="12.75" hidden="1" customHeight="1" outlineLevel="2" x14ac:dyDescent="0.25">
      <c r="A422" s="11" t="s">
        <v>23</v>
      </c>
      <c r="B422" s="11" t="s">
        <v>24</v>
      </c>
      <c r="C422" s="12">
        <v>43297</v>
      </c>
      <c r="D422" s="12">
        <v>43298</v>
      </c>
      <c r="E422" s="13">
        <f t="shared" si="41"/>
        <v>7</v>
      </c>
      <c r="F422" s="13">
        <f t="shared" si="45"/>
        <v>2018</v>
      </c>
      <c r="G422" s="13" t="str">
        <f t="shared" si="42"/>
        <v>7 2018</v>
      </c>
      <c r="H422" s="14">
        <v>-1</v>
      </c>
      <c r="I422" s="15">
        <v>2.2919</v>
      </c>
      <c r="J422" s="16">
        <f t="shared" si="43"/>
        <v>2.2919000000000002E-2</v>
      </c>
      <c r="K422" s="17">
        <v>-58736000</v>
      </c>
      <c r="L422" s="17">
        <v>3739.36</v>
      </c>
      <c r="M422" s="17">
        <v>58736000</v>
      </c>
      <c r="Q422" s="18">
        <f t="shared" si="40"/>
        <v>1.7734604732025882E-2</v>
      </c>
      <c r="R422" s="18">
        <f t="shared" si="44"/>
        <v>4.0645940585330124E-4</v>
      </c>
    </row>
    <row r="423" spans="1:18" ht="12.75" hidden="1" customHeight="1" outlineLevel="2" x14ac:dyDescent="0.25">
      <c r="A423" s="11" t="s">
        <v>32</v>
      </c>
      <c r="B423" s="11" t="s">
        <v>24</v>
      </c>
      <c r="C423" s="12">
        <v>43297</v>
      </c>
      <c r="D423" s="12">
        <v>43298</v>
      </c>
      <c r="E423" s="13">
        <f t="shared" si="41"/>
        <v>7</v>
      </c>
      <c r="F423" s="13">
        <f t="shared" si="45"/>
        <v>2018</v>
      </c>
      <c r="G423" s="13" t="str">
        <f t="shared" si="42"/>
        <v>7 2018</v>
      </c>
      <c r="H423" s="14">
        <v>-1</v>
      </c>
      <c r="I423" s="15">
        <v>1.92</v>
      </c>
      <c r="J423" s="16">
        <f t="shared" si="43"/>
        <v>1.9199999999999998E-2</v>
      </c>
      <c r="K423" s="17">
        <v>-1436000</v>
      </c>
      <c r="L423" s="17">
        <v>76.59</v>
      </c>
      <c r="M423" s="17">
        <v>1436000</v>
      </c>
      <c r="Q423" s="18">
        <f t="shared" si="40"/>
        <v>4.3358234124198395E-4</v>
      </c>
      <c r="R423" s="18">
        <f t="shared" si="44"/>
        <v>8.3247809518460906E-6</v>
      </c>
    </row>
    <row r="424" spans="1:18" ht="12.75" hidden="1" customHeight="1" outlineLevel="2" x14ac:dyDescent="0.25">
      <c r="A424" s="11" t="s">
        <v>25</v>
      </c>
      <c r="B424" s="11" t="s">
        <v>24</v>
      </c>
      <c r="C424" s="12">
        <v>43298</v>
      </c>
      <c r="D424" s="12">
        <v>43299</v>
      </c>
      <c r="E424" s="13">
        <f t="shared" si="41"/>
        <v>7</v>
      </c>
      <c r="F424" s="13">
        <f t="shared" si="45"/>
        <v>2018</v>
      </c>
      <c r="G424" s="13" t="str">
        <f t="shared" si="42"/>
        <v>7 2018</v>
      </c>
      <c r="H424" s="14">
        <v>-1</v>
      </c>
      <c r="I424" s="15">
        <v>1.92</v>
      </c>
      <c r="J424" s="16">
        <f t="shared" si="43"/>
        <v>1.9199999999999998E-2</v>
      </c>
      <c r="K424" s="17">
        <v>-14556000</v>
      </c>
      <c r="L424" s="17">
        <v>776.32</v>
      </c>
      <c r="M424" s="17">
        <v>14556000</v>
      </c>
      <c r="Q424" s="18">
        <f t="shared" si="40"/>
        <v>4.3950031748734809E-3</v>
      </c>
      <c r="R424" s="18">
        <f t="shared" si="44"/>
        <v>8.4384060957570829E-5</v>
      </c>
    </row>
    <row r="425" spans="1:18" ht="12.75" hidden="1" customHeight="1" outlineLevel="2" x14ac:dyDescent="0.25">
      <c r="A425" s="11" t="s">
        <v>23</v>
      </c>
      <c r="B425" s="11" t="s">
        <v>24</v>
      </c>
      <c r="C425" s="12">
        <v>43298</v>
      </c>
      <c r="D425" s="12">
        <v>43299</v>
      </c>
      <c r="E425" s="13">
        <f t="shared" si="41"/>
        <v>7</v>
      </c>
      <c r="F425" s="13">
        <f t="shared" si="45"/>
        <v>2018</v>
      </c>
      <c r="G425" s="13" t="str">
        <f t="shared" si="42"/>
        <v>7 2018</v>
      </c>
      <c r="H425" s="14">
        <v>-1</v>
      </c>
      <c r="I425" s="15">
        <v>2.2909000000000002</v>
      </c>
      <c r="J425" s="16">
        <f t="shared" si="43"/>
        <v>2.2909000000000002E-2</v>
      </c>
      <c r="K425" s="17">
        <v>-56608000</v>
      </c>
      <c r="L425" s="17">
        <v>3602.31</v>
      </c>
      <c r="M425" s="17">
        <v>56608000</v>
      </c>
      <c r="Q425" s="18">
        <f t="shared" si="40"/>
        <v>1.7092081596814922E-2</v>
      </c>
      <c r="R425" s="18">
        <f t="shared" si="44"/>
        <v>3.9156249730143308E-4</v>
      </c>
    </row>
    <row r="426" spans="1:18" ht="12.75" hidden="1" customHeight="1" outlineLevel="2" x14ac:dyDescent="0.25">
      <c r="A426" s="11" t="s">
        <v>23</v>
      </c>
      <c r="B426" s="11" t="s">
        <v>24</v>
      </c>
      <c r="C426" s="12">
        <v>43298</v>
      </c>
      <c r="D426" s="12">
        <v>43299</v>
      </c>
      <c r="E426" s="13">
        <f t="shared" si="41"/>
        <v>7</v>
      </c>
      <c r="F426" s="13">
        <f t="shared" si="45"/>
        <v>2018</v>
      </c>
      <c r="G426" s="13" t="str">
        <f t="shared" si="42"/>
        <v>7 2018</v>
      </c>
      <c r="H426" s="14">
        <v>-1</v>
      </c>
      <c r="I426" s="15">
        <v>2.2909000000000002</v>
      </c>
      <c r="J426" s="16">
        <f t="shared" si="43"/>
        <v>2.2909000000000002E-2</v>
      </c>
      <c r="K426" s="17">
        <v>-25000000</v>
      </c>
      <c r="L426" s="17">
        <v>1590.9</v>
      </c>
      <c r="M426" s="17">
        <v>25000000</v>
      </c>
      <c r="Q426" s="18">
        <f t="shared" si="40"/>
        <v>7.5484390884746509E-3</v>
      </c>
      <c r="R426" s="18">
        <f t="shared" si="44"/>
        <v>1.7292719107786579E-4</v>
      </c>
    </row>
    <row r="427" spans="1:18" ht="12.75" hidden="1" customHeight="1" outlineLevel="2" x14ac:dyDescent="0.25">
      <c r="A427" s="11" t="s">
        <v>32</v>
      </c>
      <c r="B427" s="11" t="s">
        <v>24</v>
      </c>
      <c r="C427" s="12">
        <v>43298</v>
      </c>
      <c r="D427" s="12">
        <v>43299</v>
      </c>
      <c r="E427" s="13">
        <f t="shared" si="41"/>
        <v>7</v>
      </c>
      <c r="F427" s="13">
        <f t="shared" si="45"/>
        <v>2018</v>
      </c>
      <c r="G427" s="13" t="str">
        <f t="shared" si="42"/>
        <v>7 2018</v>
      </c>
      <c r="H427" s="14">
        <v>-1</v>
      </c>
      <c r="I427" s="15">
        <v>1.92</v>
      </c>
      <c r="J427" s="16">
        <f t="shared" si="43"/>
        <v>1.9199999999999998E-2</v>
      </c>
      <c r="K427" s="17">
        <v>-1576000</v>
      </c>
      <c r="L427" s="17">
        <v>84.05</v>
      </c>
      <c r="M427" s="17">
        <v>1576000</v>
      </c>
      <c r="Q427" s="18">
        <f t="shared" si="40"/>
        <v>4.7585360013744201E-4</v>
      </c>
      <c r="R427" s="18">
        <f t="shared" si="44"/>
        <v>9.1363891226388861E-6</v>
      </c>
    </row>
    <row r="428" spans="1:18" ht="12.75" hidden="1" customHeight="1" outlineLevel="2" x14ac:dyDescent="0.25">
      <c r="A428" s="11" t="s">
        <v>25</v>
      </c>
      <c r="B428" s="11" t="s">
        <v>24</v>
      </c>
      <c r="C428" s="12">
        <v>43299</v>
      </c>
      <c r="D428" s="12">
        <v>43300</v>
      </c>
      <c r="E428" s="13">
        <f t="shared" si="41"/>
        <v>7</v>
      </c>
      <c r="F428" s="13">
        <f t="shared" si="45"/>
        <v>2018</v>
      </c>
      <c r="G428" s="13" t="str">
        <f t="shared" si="42"/>
        <v>7 2018</v>
      </c>
      <c r="H428" s="14">
        <v>-1</v>
      </c>
      <c r="I428" s="15">
        <v>1.95</v>
      </c>
      <c r="J428" s="16">
        <f t="shared" si="43"/>
        <v>1.95E-2</v>
      </c>
      <c r="K428" s="17">
        <v>-15698000</v>
      </c>
      <c r="L428" s="17">
        <v>850.31</v>
      </c>
      <c r="M428" s="17">
        <v>15698000</v>
      </c>
      <c r="Q428" s="18">
        <f t="shared" si="40"/>
        <v>4.7398158724350024E-3</v>
      </c>
      <c r="R428" s="18">
        <f t="shared" si="44"/>
        <v>9.2426409512482544E-5</v>
      </c>
    </row>
    <row r="429" spans="1:18" ht="12.75" hidden="1" customHeight="1" outlineLevel="2" x14ac:dyDescent="0.25">
      <c r="A429" s="11" t="s">
        <v>23</v>
      </c>
      <c r="B429" s="11" t="s">
        <v>24</v>
      </c>
      <c r="C429" s="12">
        <v>43299</v>
      </c>
      <c r="D429" s="12">
        <v>43300</v>
      </c>
      <c r="E429" s="13">
        <f t="shared" si="41"/>
        <v>7</v>
      </c>
      <c r="F429" s="13">
        <f t="shared" si="45"/>
        <v>2018</v>
      </c>
      <c r="G429" s="13" t="str">
        <f t="shared" si="42"/>
        <v>7 2018</v>
      </c>
      <c r="H429" s="14">
        <v>-1</v>
      </c>
      <c r="I429" s="15">
        <v>2.2907999999999999</v>
      </c>
      <c r="J429" s="16">
        <f t="shared" si="43"/>
        <v>2.2907999999999998E-2</v>
      </c>
      <c r="K429" s="17">
        <v>-54340000</v>
      </c>
      <c r="L429" s="17">
        <v>3457.84</v>
      </c>
      <c r="M429" s="17">
        <v>54340000</v>
      </c>
      <c r="Q429" s="18">
        <f t="shared" si="40"/>
        <v>1.6407287202708502E-2</v>
      </c>
      <c r="R429" s="18">
        <f t="shared" si="44"/>
        <v>3.7585813523964632E-4</v>
      </c>
    </row>
    <row r="430" spans="1:18" ht="12.75" hidden="1" customHeight="1" outlineLevel="2" x14ac:dyDescent="0.25">
      <c r="A430" s="11" t="s">
        <v>23</v>
      </c>
      <c r="B430" s="11" t="s">
        <v>24</v>
      </c>
      <c r="C430" s="12">
        <v>43299</v>
      </c>
      <c r="D430" s="12">
        <v>43300</v>
      </c>
      <c r="E430" s="13">
        <f t="shared" si="41"/>
        <v>7</v>
      </c>
      <c r="F430" s="13">
        <f t="shared" si="45"/>
        <v>2018</v>
      </c>
      <c r="G430" s="13" t="str">
        <f t="shared" si="42"/>
        <v>7 2018</v>
      </c>
      <c r="H430" s="14">
        <v>-1</v>
      </c>
      <c r="I430" s="15">
        <v>2.2907999999999999</v>
      </c>
      <c r="J430" s="16">
        <f t="shared" si="43"/>
        <v>2.2907999999999998E-2</v>
      </c>
      <c r="K430" s="17">
        <v>-25000000</v>
      </c>
      <c r="L430" s="17">
        <v>1590.83</v>
      </c>
      <c r="M430" s="17">
        <v>25000000</v>
      </c>
      <c r="Q430" s="18">
        <f t="shared" si="40"/>
        <v>7.5484390884746509E-3</v>
      </c>
      <c r="R430" s="18">
        <f t="shared" si="44"/>
        <v>1.7291964263877729E-4</v>
      </c>
    </row>
    <row r="431" spans="1:18" ht="12.75" hidden="1" customHeight="1" outlineLevel="2" x14ac:dyDescent="0.25">
      <c r="A431" s="11" t="s">
        <v>32</v>
      </c>
      <c r="B431" s="11" t="s">
        <v>24</v>
      </c>
      <c r="C431" s="12">
        <v>43299</v>
      </c>
      <c r="D431" s="12">
        <v>43300</v>
      </c>
      <c r="E431" s="13">
        <f t="shared" si="41"/>
        <v>7</v>
      </c>
      <c r="F431" s="13">
        <f t="shared" si="45"/>
        <v>2018</v>
      </c>
      <c r="G431" s="13" t="str">
        <f t="shared" si="42"/>
        <v>7 2018</v>
      </c>
      <c r="H431" s="14">
        <v>-1</v>
      </c>
      <c r="I431" s="15">
        <v>1.95</v>
      </c>
      <c r="J431" s="16">
        <f t="shared" si="43"/>
        <v>1.95E-2</v>
      </c>
      <c r="K431" s="17">
        <v>-1741000</v>
      </c>
      <c r="L431" s="17">
        <v>94.3</v>
      </c>
      <c r="M431" s="17">
        <v>1741000</v>
      </c>
      <c r="Q431" s="18">
        <f t="shared" si="40"/>
        <v>5.2567329812137464E-4</v>
      </c>
      <c r="R431" s="18">
        <f t="shared" si="44"/>
        <v>1.0250629313366806E-5</v>
      </c>
    </row>
    <row r="432" spans="1:18" ht="12.75" hidden="1" customHeight="1" outlineLevel="2" x14ac:dyDescent="0.25">
      <c r="A432" s="11" t="s">
        <v>25</v>
      </c>
      <c r="B432" s="11" t="s">
        <v>24</v>
      </c>
      <c r="C432" s="12">
        <v>43300</v>
      </c>
      <c r="D432" s="12">
        <v>43301</v>
      </c>
      <c r="E432" s="13">
        <f t="shared" si="41"/>
        <v>7</v>
      </c>
      <c r="F432" s="13">
        <f t="shared" si="45"/>
        <v>2018</v>
      </c>
      <c r="G432" s="13" t="str">
        <f t="shared" si="42"/>
        <v>7 2018</v>
      </c>
      <c r="H432" s="14">
        <v>-1</v>
      </c>
      <c r="I432" s="15">
        <v>1.93</v>
      </c>
      <c r="J432" s="16">
        <f t="shared" si="43"/>
        <v>1.9299999999999998E-2</v>
      </c>
      <c r="K432" s="17">
        <v>-17641000</v>
      </c>
      <c r="L432" s="17">
        <v>945.75</v>
      </c>
      <c r="M432" s="17">
        <v>17641000</v>
      </c>
      <c r="Q432" s="18">
        <f t="shared" si="40"/>
        <v>5.3264805583912523E-3</v>
      </c>
      <c r="R432" s="18">
        <f t="shared" si="44"/>
        <v>1.0280107477695116E-4</v>
      </c>
    </row>
    <row r="433" spans="1:18" ht="12.75" hidden="1" customHeight="1" outlineLevel="2" x14ac:dyDescent="0.25">
      <c r="A433" s="11" t="s">
        <v>23</v>
      </c>
      <c r="B433" s="11" t="s">
        <v>24</v>
      </c>
      <c r="C433" s="12">
        <v>43300</v>
      </c>
      <c r="D433" s="12">
        <v>43301</v>
      </c>
      <c r="E433" s="13">
        <f t="shared" si="41"/>
        <v>7</v>
      </c>
      <c r="F433" s="13">
        <f t="shared" si="45"/>
        <v>2018</v>
      </c>
      <c r="G433" s="13" t="str">
        <f t="shared" si="42"/>
        <v>7 2018</v>
      </c>
      <c r="H433" s="14">
        <v>-1</v>
      </c>
      <c r="I433" s="15">
        <v>2.2924000000000002</v>
      </c>
      <c r="J433" s="16">
        <f t="shared" si="43"/>
        <v>2.2924000000000003E-2</v>
      </c>
      <c r="K433" s="17">
        <v>-25000000</v>
      </c>
      <c r="L433" s="17">
        <v>1591.94</v>
      </c>
      <c r="M433" s="17">
        <v>25000000</v>
      </c>
      <c r="Q433" s="18">
        <f t="shared" si="40"/>
        <v>7.5484390884746509E-3</v>
      </c>
      <c r="R433" s="18">
        <f t="shared" si="44"/>
        <v>1.7304041766419293E-4</v>
      </c>
    </row>
    <row r="434" spans="1:18" ht="12.75" hidden="1" customHeight="1" outlineLevel="2" x14ac:dyDescent="0.25">
      <c r="A434" s="11" t="s">
        <v>23</v>
      </c>
      <c r="B434" s="11" t="s">
        <v>24</v>
      </c>
      <c r="C434" s="12">
        <v>43300</v>
      </c>
      <c r="D434" s="12">
        <v>43301</v>
      </c>
      <c r="E434" s="13">
        <f t="shared" si="41"/>
        <v>7</v>
      </c>
      <c r="F434" s="13">
        <f t="shared" si="45"/>
        <v>2018</v>
      </c>
      <c r="G434" s="13" t="str">
        <f t="shared" si="42"/>
        <v>7 2018</v>
      </c>
      <c r="H434" s="14">
        <v>-1</v>
      </c>
      <c r="I434" s="15">
        <v>2.2924000000000002</v>
      </c>
      <c r="J434" s="16">
        <f t="shared" si="43"/>
        <v>2.2924000000000003E-2</v>
      </c>
      <c r="K434" s="17">
        <v>-57765000</v>
      </c>
      <c r="L434" s="17">
        <v>3678.35</v>
      </c>
      <c r="M434" s="17">
        <v>57765000</v>
      </c>
      <c r="Q434" s="18">
        <f t="shared" si="40"/>
        <v>1.7441423357829527E-2</v>
      </c>
      <c r="R434" s="18">
        <f t="shared" si="44"/>
        <v>3.9982718905488417E-4</v>
      </c>
    </row>
    <row r="435" spans="1:18" ht="12.75" hidden="1" customHeight="1" outlineLevel="2" x14ac:dyDescent="0.25">
      <c r="A435" s="11" t="s">
        <v>32</v>
      </c>
      <c r="B435" s="11" t="s">
        <v>24</v>
      </c>
      <c r="C435" s="12">
        <v>43300</v>
      </c>
      <c r="D435" s="12">
        <v>43301</v>
      </c>
      <c r="E435" s="13">
        <f t="shared" si="41"/>
        <v>7</v>
      </c>
      <c r="F435" s="13">
        <f t="shared" si="45"/>
        <v>2018</v>
      </c>
      <c r="G435" s="13" t="str">
        <f t="shared" si="42"/>
        <v>7 2018</v>
      </c>
      <c r="H435" s="14">
        <v>-1</v>
      </c>
      <c r="I435" s="15">
        <v>1.93</v>
      </c>
      <c r="J435" s="16">
        <f t="shared" si="43"/>
        <v>1.9299999999999998E-2</v>
      </c>
      <c r="K435" s="17">
        <v>-1931000</v>
      </c>
      <c r="L435" s="17">
        <v>103.52</v>
      </c>
      <c r="M435" s="17">
        <v>1931000</v>
      </c>
      <c r="Q435" s="18">
        <f t="shared" si="40"/>
        <v>5.8304143519378202E-4</v>
      </c>
      <c r="R435" s="18">
        <f t="shared" si="44"/>
        <v>1.1252699699239991E-5</v>
      </c>
    </row>
    <row r="436" spans="1:18" ht="12.75" hidden="1" customHeight="1" outlineLevel="2" x14ac:dyDescent="0.25">
      <c r="A436" s="11" t="s">
        <v>25</v>
      </c>
      <c r="B436" s="11" t="s">
        <v>24</v>
      </c>
      <c r="C436" s="12">
        <v>43301</v>
      </c>
      <c r="D436" s="12">
        <v>43304</v>
      </c>
      <c r="E436" s="13">
        <f t="shared" si="41"/>
        <v>7</v>
      </c>
      <c r="F436" s="13">
        <f t="shared" si="45"/>
        <v>2018</v>
      </c>
      <c r="G436" s="13" t="str">
        <f t="shared" si="42"/>
        <v>7 2018</v>
      </c>
      <c r="H436" s="14">
        <v>-3</v>
      </c>
      <c r="I436" s="15">
        <v>1.93</v>
      </c>
      <c r="J436" s="16">
        <f t="shared" si="43"/>
        <v>1.9299999999999998E-2</v>
      </c>
      <c r="K436" s="17">
        <v>-14806000</v>
      </c>
      <c r="L436" s="17">
        <v>2381.3000000000002</v>
      </c>
      <c r="M436" s="17">
        <v>44418000</v>
      </c>
      <c r="Q436" s="18">
        <f t="shared" si="40"/>
        <v>1.3411462697274681E-2</v>
      </c>
      <c r="R436" s="18">
        <f t="shared" si="44"/>
        <v>2.5884123005740129E-4</v>
      </c>
    </row>
    <row r="437" spans="1:18" ht="12.75" hidden="1" customHeight="1" outlineLevel="2" x14ac:dyDescent="0.25">
      <c r="A437" s="11" t="s">
        <v>23</v>
      </c>
      <c r="B437" s="11" t="s">
        <v>24</v>
      </c>
      <c r="C437" s="12">
        <v>43301</v>
      </c>
      <c r="D437" s="12">
        <v>43304</v>
      </c>
      <c r="E437" s="13">
        <f t="shared" si="41"/>
        <v>7</v>
      </c>
      <c r="F437" s="13">
        <f t="shared" si="45"/>
        <v>2018</v>
      </c>
      <c r="G437" s="13" t="str">
        <f t="shared" si="42"/>
        <v>7 2018</v>
      </c>
      <c r="H437" s="14">
        <v>-3</v>
      </c>
      <c r="I437" s="15">
        <v>2.2892000000000001</v>
      </c>
      <c r="J437" s="16">
        <f t="shared" si="43"/>
        <v>2.2892000000000003E-2</v>
      </c>
      <c r="K437" s="17">
        <v>-62863000</v>
      </c>
      <c r="L437" s="17">
        <v>11992.16</v>
      </c>
      <c r="M437" s="17">
        <v>188589000</v>
      </c>
      <c r="Q437" s="18">
        <f t="shared" si="40"/>
        <v>5.6942103170253833E-2</v>
      </c>
      <c r="R437" s="18">
        <f t="shared" si="44"/>
        <v>1.3035186257734509E-3</v>
      </c>
    </row>
    <row r="438" spans="1:18" ht="12.75" hidden="1" customHeight="1" outlineLevel="2" x14ac:dyDescent="0.25">
      <c r="A438" s="11" t="s">
        <v>23</v>
      </c>
      <c r="B438" s="11" t="s">
        <v>24</v>
      </c>
      <c r="C438" s="12">
        <v>43301</v>
      </c>
      <c r="D438" s="12">
        <v>43304</v>
      </c>
      <c r="E438" s="13">
        <f t="shared" si="41"/>
        <v>7</v>
      </c>
      <c r="F438" s="13">
        <f t="shared" si="45"/>
        <v>2018</v>
      </c>
      <c r="G438" s="13" t="str">
        <f t="shared" si="42"/>
        <v>7 2018</v>
      </c>
      <c r="H438" s="14">
        <v>-3</v>
      </c>
      <c r="I438" s="15">
        <v>2.2892000000000001</v>
      </c>
      <c r="J438" s="16">
        <f t="shared" si="43"/>
        <v>2.2892000000000003E-2</v>
      </c>
      <c r="K438" s="17">
        <v>-25000000</v>
      </c>
      <c r="L438" s="17">
        <v>4769.17</v>
      </c>
      <c r="M438" s="17">
        <v>75000000</v>
      </c>
      <c r="Q438" s="18">
        <f t="shared" si="40"/>
        <v>2.2645317265423952E-2</v>
      </c>
      <c r="R438" s="18">
        <f t="shared" si="44"/>
        <v>5.1839660284008521E-4</v>
      </c>
    </row>
    <row r="439" spans="1:18" ht="12.75" hidden="1" customHeight="1" outlineLevel="2" x14ac:dyDescent="0.25">
      <c r="A439" s="11" t="s">
        <v>32</v>
      </c>
      <c r="B439" s="11" t="s">
        <v>24</v>
      </c>
      <c r="C439" s="12">
        <v>43301</v>
      </c>
      <c r="D439" s="12">
        <v>43304</v>
      </c>
      <c r="E439" s="13">
        <f t="shared" si="41"/>
        <v>7</v>
      </c>
      <c r="F439" s="13">
        <f t="shared" si="45"/>
        <v>2018</v>
      </c>
      <c r="G439" s="13" t="str">
        <f t="shared" si="42"/>
        <v>7 2018</v>
      </c>
      <c r="H439" s="14">
        <v>-3</v>
      </c>
      <c r="I439" s="15">
        <v>1.93</v>
      </c>
      <c r="J439" s="16">
        <f t="shared" si="43"/>
        <v>1.9299999999999998E-2</v>
      </c>
      <c r="K439" s="17">
        <v>-1704000</v>
      </c>
      <c r="L439" s="17">
        <v>274.06</v>
      </c>
      <c r="M439" s="17">
        <v>5112000</v>
      </c>
      <c r="Q439" s="18">
        <f t="shared" si="40"/>
        <v>1.5435048248112965E-3</v>
      </c>
      <c r="R439" s="18">
        <f t="shared" si="44"/>
        <v>2.9789643118858019E-5</v>
      </c>
    </row>
    <row r="440" spans="1:18" ht="12.75" hidden="1" customHeight="1" outlineLevel="2" x14ac:dyDescent="0.25">
      <c r="A440" s="11" t="s">
        <v>25</v>
      </c>
      <c r="B440" s="11" t="s">
        <v>24</v>
      </c>
      <c r="C440" s="12">
        <v>43304</v>
      </c>
      <c r="D440" s="12">
        <v>43305</v>
      </c>
      <c r="E440" s="13">
        <f t="shared" si="41"/>
        <v>7</v>
      </c>
      <c r="F440" s="13">
        <f t="shared" si="45"/>
        <v>2018</v>
      </c>
      <c r="G440" s="13" t="str">
        <f t="shared" si="42"/>
        <v>7 2018</v>
      </c>
      <c r="H440" s="14">
        <v>-1</v>
      </c>
      <c r="I440" s="15">
        <v>1.93</v>
      </c>
      <c r="J440" s="16">
        <f t="shared" si="43"/>
        <v>1.9299999999999998E-2</v>
      </c>
      <c r="K440" s="17">
        <v>-14847000</v>
      </c>
      <c r="L440" s="17">
        <v>795.96</v>
      </c>
      <c r="M440" s="17">
        <v>14847000</v>
      </c>
      <c r="Q440" s="18">
        <f t="shared" si="40"/>
        <v>4.4828670058633252E-3</v>
      </c>
      <c r="R440" s="18">
        <f t="shared" si="44"/>
        <v>8.6519333213162171E-5</v>
      </c>
    </row>
    <row r="441" spans="1:18" ht="12.75" hidden="1" customHeight="1" outlineLevel="2" x14ac:dyDescent="0.25">
      <c r="A441" s="11" t="s">
        <v>23</v>
      </c>
      <c r="B441" s="11" t="s">
        <v>24</v>
      </c>
      <c r="C441" s="12">
        <v>43304</v>
      </c>
      <c r="D441" s="12">
        <v>43305</v>
      </c>
      <c r="E441" s="13">
        <f t="shared" si="41"/>
        <v>7</v>
      </c>
      <c r="F441" s="13">
        <f t="shared" si="45"/>
        <v>2018</v>
      </c>
      <c r="G441" s="13" t="str">
        <f t="shared" si="42"/>
        <v>7 2018</v>
      </c>
      <c r="H441" s="14">
        <v>-1</v>
      </c>
      <c r="I441" s="15">
        <v>2.2770000000000001</v>
      </c>
      <c r="J441" s="16">
        <f t="shared" si="43"/>
        <v>2.2770000000000002E-2</v>
      </c>
      <c r="K441" s="17">
        <v>-63240000</v>
      </c>
      <c r="L441" s="17">
        <v>3999.93</v>
      </c>
      <c r="M441" s="17">
        <v>63240000</v>
      </c>
      <c r="Q441" s="18">
        <f t="shared" si="40"/>
        <v>1.9094531518205476E-2</v>
      </c>
      <c r="R441" s="18">
        <f t="shared" si="44"/>
        <v>4.3478248266953876E-4</v>
      </c>
    </row>
    <row r="442" spans="1:18" ht="12.75" hidden="1" customHeight="1" outlineLevel="2" x14ac:dyDescent="0.25">
      <c r="A442" s="11" t="s">
        <v>23</v>
      </c>
      <c r="B442" s="11" t="s">
        <v>24</v>
      </c>
      <c r="C442" s="12">
        <v>43304</v>
      </c>
      <c r="D442" s="12">
        <v>43305</v>
      </c>
      <c r="E442" s="13">
        <f t="shared" si="41"/>
        <v>7</v>
      </c>
      <c r="F442" s="13">
        <f t="shared" si="45"/>
        <v>2018</v>
      </c>
      <c r="G442" s="13" t="str">
        <f t="shared" si="42"/>
        <v>7 2018</v>
      </c>
      <c r="H442" s="14">
        <v>-1</v>
      </c>
      <c r="I442" s="15">
        <v>2.2770000000000001</v>
      </c>
      <c r="J442" s="16">
        <f t="shared" si="43"/>
        <v>2.2770000000000002E-2</v>
      </c>
      <c r="K442" s="17">
        <v>-25000000</v>
      </c>
      <c r="L442" s="17">
        <v>1581.25</v>
      </c>
      <c r="M442" s="17">
        <v>25000000</v>
      </c>
      <c r="Q442" s="18">
        <f t="shared" si="40"/>
        <v>7.5484390884746509E-3</v>
      </c>
      <c r="R442" s="18">
        <f t="shared" si="44"/>
        <v>1.7187795804456783E-4</v>
      </c>
    </row>
    <row r="443" spans="1:18" ht="12.75" hidden="1" customHeight="1" outlineLevel="2" x14ac:dyDescent="0.25">
      <c r="A443" s="11" t="s">
        <v>32</v>
      </c>
      <c r="B443" s="11" t="s">
        <v>24</v>
      </c>
      <c r="C443" s="12">
        <v>43304</v>
      </c>
      <c r="D443" s="12">
        <v>43305</v>
      </c>
      <c r="E443" s="13">
        <f t="shared" si="41"/>
        <v>7</v>
      </c>
      <c r="F443" s="13">
        <f t="shared" si="45"/>
        <v>2018</v>
      </c>
      <c r="G443" s="13" t="str">
        <f t="shared" si="42"/>
        <v>7 2018</v>
      </c>
      <c r="H443" s="14">
        <v>-1</v>
      </c>
      <c r="I443" s="15">
        <v>1.93</v>
      </c>
      <c r="J443" s="16">
        <f t="shared" si="43"/>
        <v>1.9299999999999998E-2</v>
      </c>
      <c r="K443" s="17">
        <v>-1762000</v>
      </c>
      <c r="L443" s="17">
        <v>94.46</v>
      </c>
      <c r="M443" s="17">
        <v>1762000</v>
      </c>
      <c r="Q443" s="18">
        <f t="shared" si="40"/>
        <v>5.320139869556934E-4</v>
      </c>
      <c r="R443" s="18">
        <f t="shared" si="44"/>
        <v>1.0267869948244881E-5</v>
      </c>
    </row>
    <row r="444" spans="1:18" ht="12.75" hidden="1" customHeight="1" outlineLevel="2" x14ac:dyDescent="0.25">
      <c r="A444" s="11" t="s">
        <v>25</v>
      </c>
      <c r="B444" s="11" t="s">
        <v>24</v>
      </c>
      <c r="C444" s="12">
        <v>43305</v>
      </c>
      <c r="D444" s="12">
        <v>43306</v>
      </c>
      <c r="E444" s="13">
        <f t="shared" si="41"/>
        <v>7</v>
      </c>
      <c r="F444" s="13">
        <f t="shared" si="45"/>
        <v>2018</v>
      </c>
      <c r="G444" s="13" t="str">
        <f t="shared" si="42"/>
        <v>7 2018</v>
      </c>
      <c r="H444" s="14">
        <v>-1</v>
      </c>
      <c r="I444" s="15">
        <v>1.93</v>
      </c>
      <c r="J444" s="16">
        <f t="shared" si="43"/>
        <v>1.9299999999999998E-2</v>
      </c>
      <c r="K444" s="17">
        <v>-16347000</v>
      </c>
      <c r="L444" s="17">
        <v>876.38</v>
      </c>
      <c r="M444" s="17">
        <v>16347000</v>
      </c>
      <c r="Q444" s="18">
        <f t="shared" si="40"/>
        <v>4.9357733511718044E-3</v>
      </c>
      <c r="R444" s="18">
        <f t="shared" si="44"/>
        <v>9.5260425677615816E-5</v>
      </c>
    </row>
    <row r="445" spans="1:18" ht="12.75" hidden="1" customHeight="1" outlineLevel="2" x14ac:dyDescent="0.25">
      <c r="A445" s="11" t="s">
        <v>23</v>
      </c>
      <c r="B445" s="11" t="s">
        <v>24</v>
      </c>
      <c r="C445" s="12">
        <v>43305</v>
      </c>
      <c r="D445" s="12">
        <v>43306</v>
      </c>
      <c r="E445" s="13">
        <f t="shared" si="41"/>
        <v>7</v>
      </c>
      <c r="F445" s="13">
        <f t="shared" si="45"/>
        <v>2018</v>
      </c>
      <c r="G445" s="13" t="str">
        <f t="shared" si="42"/>
        <v>7 2018</v>
      </c>
      <c r="H445" s="14">
        <v>-1</v>
      </c>
      <c r="I445" s="15">
        <v>2.2740999999999998</v>
      </c>
      <c r="J445" s="16">
        <f t="shared" si="43"/>
        <v>2.2740999999999997E-2</v>
      </c>
      <c r="K445" s="17">
        <v>-72719000</v>
      </c>
      <c r="L445" s="17">
        <v>4593.62</v>
      </c>
      <c r="M445" s="17">
        <v>72719000</v>
      </c>
      <c r="Q445" s="18">
        <f t="shared" ref="Q445:Q463" si="46">+M445/$M$464</f>
        <v>2.1956597682991526E-2</v>
      </c>
      <c r="R445" s="18">
        <f t="shared" si="44"/>
        <v>4.9931498790891022E-4</v>
      </c>
    </row>
    <row r="446" spans="1:18" ht="12.75" hidden="1" customHeight="1" outlineLevel="2" x14ac:dyDescent="0.25">
      <c r="A446" s="11" t="s">
        <v>23</v>
      </c>
      <c r="B446" s="11" t="s">
        <v>24</v>
      </c>
      <c r="C446" s="12">
        <v>43305</v>
      </c>
      <c r="D446" s="12">
        <v>43306</v>
      </c>
      <c r="E446" s="13">
        <f t="shared" si="41"/>
        <v>7</v>
      </c>
      <c r="F446" s="13">
        <f t="shared" si="45"/>
        <v>2018</v>
      </c>
      <c r="G446" s="13" t="str">
        <f t="shared" si="42"/>
        <v>7 2018</v>
      </c>
      <c r="H446" s="14">
        <v>-1</v>
      </c>
      <c r="I446" s="15">
        <v>2.2740999999999998</v>
      </c>
      <c r="J446" s="16">
        <f t="shared" si="43"/>
        <v>2.2740999999999997E-2</v>
      </c>
      <c r="K446" s="17">
        <v>-25000000</v>
      </c>
      <c r="L446" s="17">
        <v>1579.24</v>
      </c>
      <c r="M446" s="17">
        <v>25000000</v>
      </c>
      <c r="Q446" s="18">
        <f t="shared" si="46"/>
        <v>7.5484390884746509E-3</v>
      </c>
      <c r="R446" s="18">
        <f t="shared" si="44"/>
        <v>1.7165905331100202E-4</v>
      </c>
    </row>
    <row r="447" spans="1:18" ht="12.75" hidden="1" customHeight="1" outlineLevel="2" x14ac:dyDescent="0.25">
      <c r="A447" s="11" t="s">
        <v>32</v>
      </c>
      <c r="B447" s="11" t="s">
        <v>24</v>
      </c>
      <c r="C447" s="12">
        <v>43305</v>
      </c>
      <c r="D447" s="12">
        <v>43306</v>
      </c>
      <c r="E447" s="13">
        <f t="shared" si="41"/>
        <v>7</v>
      </c>
      <c r="F447" s="13">
        <f t="shared" si="45"/>
        <v>2018</v>
      </c>
      <c r="G447" s="13" t="str">
        <f t="shared" si="42"/>
        <v>7 2018</v>
      </c>
      <c r="H447" s="14">
        <v>-1</v>
      </c>
      <c r="I447" s="15">
        <v>1.93</v>
      </c>
      <c r="J447" s="16">
        <f t="shared" si="43"/>
        <v>1.9299999999999998E-2</v>
      </c>
      <c r="K447" s="17">
        <v>-2227000</v>
      </c>
      <c r="L447" s="17">
        <v>119.39</v>
      </c>
      <c r="M447" s="17">
        <v>2227000</v>
      </c>
      <c r="Q447" s="18">
        <f t="shared" si="46"/>
        <v>6.7241495400132193E-4</v>
      </c>
      <c r="R447" s="18">
        <f t="shared" si="44"/>
        <v>1.2977608612225512E-5</v>
      </c>
    </row>
    <row r="448" spans="1:18" ht="12.75" hidden="1" customHeight="1" outlineLevel="2" x14ac:dyDescent="0.25">
      <c r="A448" s="11" t="s">
        <v>25</v>
      </c>
      <c r="B448" s="11" t="s">
        <v>24</v>
      </c>
      <c r="C448" s="12">
        <v>43306</v>
      </c>
      <c r="D448" s="12">
        <v>43307</v>
      </c>
      <c r="E448" s="13">
        <f t="shared" si="41"/>
        <v>7</v>
      </c>
      <c r="F448" s="13">
        <f t="shared" si="45"/>
        <v>2018</v>
      </c>
      <c r="G448" s="13" t="str">
        <f t="shared" si="42"/>
        <v>7 2018</v>
      </c>
      <c r="H448" s="14">
        <v>-1</v>
      </c>
      <c r="I448" s="15">
        <v>1.93</v>
      </c>
      <c r="J448" s="16">
        <f t="shared" si="43"/>
        <v>1.9299999999999998E-2</v>
      </c>
      <c r="K448" s="17">
        <v>-13350000</v>
      </c>
      <c r="L448" s="17">
        <v>715.71</v>
      </c>
      <c r="M448" s="17">
        <v>13350000</v>
      </c>
      <c r="Q448" s="18">
        <f t="shared" si="46"/>
        <v>4.0308664732454638E-3</v>
      </c>
      <c r="R448" s="18">
        <f t="shared" si="44"/>
        <v>7.7795722933637443E-5</v>
      </c>
    </row>
    <row r="449" spans="1:18" ht="12.75" hidden="1" customHeight="1" outlineLevel="2" x14ac:dyDescent="0.25">
      <c r="A449" s="11" t="s">
        <v>23</v>
      </c>
      <c r="B449" s="11" t="s">
        <v>24</v>
      </c>
      <c r="C449" s="12">
        <v>43306</v>
      </c>
      <c r="D449" s="12">
        <v>43307</v>
      </c>
      <c r="E449" s="13">
        <f t="shared" si="41"/>
        <v>7</v>
      </c>
      <c r="F449" s="13">
        <f t="shared" si="45"/>
        <v>2018</v>
      </c>
      <c r="G449" s="13" t="str">
        <f t="shared" si="42"/>
        <v>7 2018</v>
      </c>
      <c r="H449" s="14">
        <v>-1</v>
      </c>
      <c r="I449" s="15">
        <v>2.2725</v>
      </c>
      <c r="J449" s="16">
        <f t="shared" si="43"/>
        <v>2.2724999999999999E-2</v>
      </c>
      <c r="K449" s="17">
        <v>-77065000</v>
      </c>
      <c r="L449" s="17">
        <v>4864.7299999999996</v>
      </c>
      <c r="M449" s="17">
        <v>77065000</v>
      </c>
      <c r="Q449" s="18">
        <f t="shared" si="46"/>
        <v>2.3268818334131958E-2</v>
      </c>
      <c r="R449" s="18">
        <f t="shared" si="44"/>
        <v>5.2878389664314874E-4</v>
      </c>
    </row>
    <row r="450" spans="1:18" ht="12.75" hidden="1" customHeight="1" outlineLevel="2" x14ac:dyDescent="0.25">
      <c r="A450" s="11" t="s">
        <v>23</v>
      </c>
      <c r="B450" s="11" t="s">
        <v>24</v>
      </c>
      <c r="C450" s="12">
        <v>43306</v>
      </c>
      <c r="D450" s="12">
        <v>43307</v>
      </c>
      <c r="E450" s="13">
        <f t="shared" si="41"/>
        <v>7</v>
      </c>
      <c r="F450" s="13">
        <f t="shared" si="45"/>
        <v>2018</v>
      </c>
      <c r="G450" s="13" t="str">
        <f t="shared" si="42"/>
        <v>7 2018</v>
      </c>
      <c r="H450" s="14">
        <v>-1</v>
      </c>
      <c r="I450" s="15">
        <v>2.2725</v>
      </c>
      <c r="J450" s="16">
        <f t="shared" si="43"/>
        <v>2.2724999999999999E-2</v>
      </c>
      <c r="K450" s="17">
        <v>-25000000</v>
      </c>
      <c r="L450" s="17">
        <v>1578.13</v>
      </c>
      <c r="M450" s="17">
        <v>25000000</v>
      </c>
      <c r="Q450" s="18">
        <f t="shared" si="46"/>
        <v>7.5484390884746509E-3</v>
      </c>
      <c r="R450" s="18">
        <f t="shared" si="44"/>
        <v>1.7153827828558644E-4</v>
      </c>
    </row>
    <row r="451" spans="1:18" ht="12.75" hidden="1" customHeight="1" outlineLevel="2" x14ac:dyDescent="0.25">
      <c r="A451" s="11" t="s">
        <v>32</v>
      </c>
      <c r="B451" s="11" t="s">
        <v>24</v>
      </c>
      <c r="C451" s="12">
        <v>43306</v>
      </c>
      <c r="D451" s="12">
        <v>43307</v>
      </c>
      <c r="E451" s="13">
        <f t="shared" si="41"/>
        <v>7</v>
      </c>
      <c r="F451" s="13">
        <f t="shared" si="45"/>
        <v>2018</v>
      </c>
      <c r="G451" s="13" t="str">
        <f t="shared" si="42"/>
        <v>7 2018</v>
      </c>
      <c r="H451" s="14">
        <v>-1</v>
      </c>
      <c r="I451" s="15">
        <v>1.93</v>
      </c>
      <c r="J451" s="16">
        <f t="shared" si="43"/>
        <v>1.9299999999999998E-2</v>
      </c>
      <c r="K451" s="17">
        <v>-1497000</v>
      </c>
      <c r="L451" s="17">
        <v>80.260000000000005</v>
      </c>
      <c r="M451" s="17">
        <v>1497000</v>
      </c>
      <c r="Q451" s="18">
        <f t="shared" si="46"/>
        <v>4.5200053261786207E-4</v>
      </c>
      <c r="R451" s="18">
        <f t="shared" si="44"/>
        <v>8.7236102795247364E-6</v>
      </c>
    </row>
    <row r="452" spans="1:18" ht="12.75" hidden="1" customHeight="1" outlineLevel="2" x14ac:dyDescent="0.25">
      <c r="A452" s="11" t="s">
        <v>25</v>
      </c>
      <c r="B452" s="11" t="s">
        <v>24</v>
      </c>
      <c r="C452" s="12">
        <v>43307</v>
      </c>
      <c r="D452" s="12">
        <v>43308</v>
      </c>
      <c r="E452" s="13">
        <f t="shared" si="41"/>
        <v>7</v>
      </c>
      <c r="F452" s="13">
        <f t="shared" si="45"/>
        <v>2018</v>
      </c>
      <c r="G452" s="13" t="str">
        <f t="shared" si="42"/>
        <v>7 2018</v>
      </c>
      <c r="H452" s="14">
        <v>-1</v>
      </c>
      <c r="I452" s="15">
        <v>1.94</v>
      </c>
      <c r="J452" s="16">
        <f t="shared" si="43"/>
        <v>1.9400000000000001E-2</v>
      </c>
      <c r="K452" s="17">
        <v>-14757000</v>
      </c>
      <c r="L452" s="17">
        <v>795.24</v>
      </c>
      <c r="M452" s="17">
        <v>14757000</v>
      </c>
      <c r="Q452" s="18">
        <f t="shared" si="46"/>
        <v>4.4556926251448168E-3</v>
      </c>
      <c r="R452" s="18">
        <f t="shared" si="44"/>
        <v>8.644043692780945E-5</v>
      </c>
    </row>
    <row r="453" spans="1:18" ht="12.75" hidden="1" customHeight="1" outlineLevel="2" x14ac:dyDescent="0.25">
      <c r="A453" s="11" t="s">
        <v>23</v>
      </c>
      <c r="B453" s="11" t="s">
        <v>24</v>
      </c>
      <c r="C453" s="12">
        <v>43307</v>
      </c>
      <c r="D453" s="12">
        <v>43308</v>
      </c>
      <c r="E453" s="13">
        <f t="shared" si="41"/>
        <v>7</v>
      </c>
      <c r="F453" s="13">
        <f t="shared" si="45"/>
        <v>2018</v>
      </c>
      <c r="G453" s="13" t="str">
        <f t="shared" si="42"/>
        <v>7 2018</v>
      </c>
      <c r="H453" s="14">
        <v>-1</v>
      </c>
      <c r="I453" s="15">
        <v>2.2675000000000001</v>
      </c>
      <c r="J453" s="16">
        <f t="shared" si="43"/>
        <v>2.2675000000000001E-2</v>
      </c>
      <c r="K453" s="17">
        <v>-75424000</v>
      </c>
      <c r="L453" s="17">
        <v>4750.66</v>
      </c>
      <c r="M453" s="17">
        <v>75424000</v>
      </c>
      <c r="Q453" s="18">
        <f t="shared" si="46"/>
        <v>2.2773338792364484E-2</v>
      </c>
      <c r="R453" s="18">
        <f t="shared" si="44"/>
        <v>5.1638545711686472E-4</v>
      </c>
    </row>
    <row r="454" spans="1:18" ht="12.75" hidden="1" customHeight="1" outlineLevel="2" x14ac:dyDescent="0.25">
      <c r="A454" s="11" t="s">
        <v>23</v>
      </c>
      <c r="B454" s="11" t="s">
        <v>24</v>
      </c>
      <c r="C454" s="12">
        <v>43307</v>
      </c>
      <c r="D454" s="12">
        <v>43308</v>
      </c>
      <c r="E454" s="13">
        <f t="shared" si="41"/>
        <v>7</v>
      </c>
      <c r="F454" s="13">
        <f t="shared" si="45"/>
        <v>2018</v>
      </c>
      <c r="G454" s="13" t="str">
        <f t="shared" si="42"/>
        <v>7 2018</v>
      </c>
      <c r="H454" s="14">
        <v>-1</v>
      </c>
      <c r="I454" s="15">
        <v>2.2675000000000001</v>
      </c>
      <c r="J454" s="16">
        <f t="shared" si="43"/>
        <v>2.2675000000000001E-2</v>
      </c>
      <c r="K454" s="17">
        <v>-25000000</v>
      </c>
      <c r="L454" s="17">
        <v>1574.65</v>
      </c>
      <c r="M454" s="17">
        <v>25000000</v>
      </c>
      <c r="Q454" s="18">
        <f t="shared" si="46"/>
        <v>7.5484390884746509E-3</v>
      </c>
      <c r="R454" s="18">
        <f t="shared" si="44"/>
        <v>1.7116085633116273E-4</v>
      </c>
    </row>
    <row r="455" spans="1:18" ht="12.75" hidden="1" customHeight="1" outlineLevel="2" x14ac:dyDescent="0.25">
      <c r="A455" s="11" t="s">
        <v>32</v>
      </c>
      <c r="B455" s="11" t="s">
        <v>24</v>
      </c>
      <c r="C455" s="12">
        <v>43307</v>
      </c>
      <c r="D455" s="12">
        <v>43308</v>
      </c>
      <c r="E455" s="13">
        <f t="shared" ref="E455:E518" si="47">MONTH(D455)</f>
        <v>7</v>
      </c>
      <c r="F455" s="13">
        <f t="shared" si="45"/>
        <v>2018</v>
      </c>
      <c r="G455" s="13" t="str">
        <f t="shared" ref="G455:G518" si="48">E455&amp;" "&amp;F455</f>
        <v>7 2018</v>
      </c>
      <c r="H455" s="14">
        <v>-1</v>
      </c>
      <c r="I455" s="15">
        <v>1.94</v>
      </c>
      <c r="J455" s="16">
        <f t="shared" ref="J455:J518" si="49">+I455/100</f>
        <v>1.9400000000000001E-2</v>
      </c>
      <c r="K455" s="17">
        <v>-1615000</v>
      </c>
      <c r="L455" s="17">
        <v>87.03</v>
      </c>
      <c r="M455" s="17">
        <v>1615000</v>
      </c>
      <c r="Q455" s="18">
        <f t="shared" si="46"/>
        <v>4.8762916511546243E-4</v>
      </c>
      <c r="R455" s="18">
        <f t="shared" ref="R455:R518" si="50">+Q455*J455</f>
        <v>9.4600058032399712E-6</v>
      </c>
    </row>
    <row r="456" spans="1:18" ht="12.75" hidden="1" customHeight="1" outlineLevel="2" x14ac:dyDescent="0.25">
      <c r="A456" s="11" t="s">
        <v>25</v>
      </c>
      <c r="B456" s="11" t="s">
        <v>24</v>
      </c>
      <c r="C456" s="12">
        <v>43308</v>
      </c>
      <c r="D456" s="12">
        <v>43311</v>
      </c>
      <c r="E456" s="13">
        <f t="shared" si="47"/>
        <v>7</v>
      </c>
      <c r="F456" s="13">
        <f t="shared" si="45"/>
        <v>2018</v>
      </c>
      <c r="G456" s="13" t="str">
        <f t="shared" si="48"/>
        <v>7 2018</v>
      </c>
      <c r="H456" s="14">
        <v>-3</v>
      </c>
      <c r="I456" s="15">
        <v>1.92</v>
      </c>
      <c r="J456" s="16">
        <f t="shared" si="49"/>
        <v>1.9199999999999998E-2</v>
      </c>
      <c r="K456" s="17">
        <v>-15254000</v>
      </c>
      <c r="L456" s="17">
        <v>2440.64</v>
      </c>
      <c r="M456" s="17">
        <v>45762000</v>
      </c>
      <c r="Q456" s="18">
        <f t="shared" si="46"/>
        <v>1.3817266782671079E-2</v>
      </c>
      <c r="R456" s="18">
        <f t="shared" si="50"/>
        <v>2.6529152222728471E-4</v>
      </c>
    </row>
    <row r="457" spans="1:18" ht="12.75" hidden="1" customHeight="1" outlineLevel="2" x14ac:dyDescent="0.25">
      <c r="A457" s="11" t="s">
        <v>23</v>
      </c>
      <c r="B457" s="11" t="s">
        <v>24</v>
      </c>
      <c r="C457" s="12">
        <v>43308</v>
      </c>
      <c r="D457" s="12">
        <v>43311</v>
      </c>
      <c r="E457" s="13">
        <f t="shared" si="47"/>
        <v>7</v>
      </c>
      <c r="F457" s="13">
        <f t="shared" si="45"/>
        <v>2018</v>
      </c>
      <c r="G457" s="13" t="str">
        <f t="shared" si="48"/>
        <v>7 2018</v>
      </c>
      <c r="H457" s="14">
        <v>-3</v>
      </c>
      <c r="I457" s="15">
        <v>2.2707000000000002</v>
      </c>
      <c r="J457" s="16">
        <f t="shared" si="49"/>
        <v>2.2707000000000001E-2</v>
      </c>
      <c r="K457" s="17">
        <v>-25000000</v>
      </c>
      <c r="L457" s="17">
        <v>4730.63</v>
      </c>
      <c r="M457" s="17">
        <v>75000000</v>
      </c>
      <c r="Q457" s="18">
        <f t="shared" si="46"/>
        <v>2.2645317265423952E-2</v>
      </c>
      <c r="R457" s="18">
        <f t="shared" si="50"/>
        <v>5.1420721914598167E-4</v>
      </c>
    </row>
    <row r="458" spans="1:18" ht="12.75" hidden="1" customHeight="1" outlineLevel="2" x14ac:dyDescent="0.25">
      <c r="A458" s="11" t="s">
        <v>23</v>
      </c>
      <c r="B458" s="11" t="s">
        <v>24</v>
      </c>
      <c r="C458" s="12">
        <v>43308</v>
      </c>
      <c r="D458" s="12">
        <v>43311</v>
      </c>
      <c r="E458" s="13">
        <f t="shared" si="47"/>
        <v>7</v>
      </c>
      <c r="F458" s="13">
        <f t="shared" si="45"/>
        <v>2018</v>
      </c>
      <c r="G458" s="13" t="str">
        <f t="shared" si="48"/>
        <v>7 2018</v>
      </c>
      <c r="H458" s="14">
        <v>-3</v>
      </c>
      <c r="I458" s="15">
        <v>2.2707000000000002</v>
      </c>
      <c r="J458" s="16">
        <f t="shared" si="49"/>
        <v>2.2707000000000001E-2</v>
      </c>
      <c r="K458" s="17">
        <v>-75017000</v>
      </c>
      <c r="L458" s="17">
        <v>14195.09</v>
      </c>
      <c r="M458" s="17">
        <v>225051000</v>
      </c>
      <c r="Q458" s="18">
        <f t="shared" si="46"/>
        <v>6.7951350612012351E-2</v>
      </c>
      <c r="R458" s="18">
        <f t="shared" si="50"/>
        <v>1.5429713183469646E-3</v>
      </c>
    </row>
    <row r="459" spans="1:18" ht="12.75" hidden="1" customHeight="1" outlineLevel="2" x14ac:dyDescent="0.25">
      <c r="A459" s="11" t="s">
        <v>32</v>
      </c>
      <c r="B459" s="11" t="s">
        <v>24</v>
      </c>
      <c r="C459" s="12">
        <v>43308</v>
      </c>
      <c r="D459" s="12">
        <v>43311</v>
      </c>
      <c r="E459" s="13">
        <f t="shared" si="47"/>
        <v>7</v>
      </c>
      <c r="F459" s="13">
        <f t="shared" si="45"/>
        <v>2018</v>
      </c>
      <c r="G459" s="13" t="str">
        <f t="shared" si="48"/>
        <v>7 2018</v>
      </c>
      <c r="H459" s="14">
        <v>-3</v>
      </c>
      <c r="I459" s="15">
        <v>1.92</v>
      </c>
      <c r="J459" s="16">
        <f t="shared" si="49"/>
        <v>1.9199999999999998E-2</v>
      </c>
      <c r="K459" s="17">
        <v>-1482000</v>
      </c>
      <c r="L459" s="17">
        <v>237.12</v>
      </c>
      <c r="M459" s="17">
        <v>4446000</v>
      </c>
      <c r="Q459" s="18">
        <f t="shared" si="46"/>
        <v>1.3424144074943318E-3</v>
      </c>
      <c r="R459" s="18">
        <f t="shared" si="50"/>
        <v>2.5774356623891168E-5</v>
      </c>
    </row>
    <row r="460" spans="1:18" ht="12.75" hidden="1" customHeight="1" outlineLevel="2" x14ac:dyDescent="0.25">
      <c r="A460" s="11" t="s">
        <v>25</v>
      </c>
      <c r="B460" s="11" t="s">
        <v>24</v>
      </c>
      <c r="C460" s="12">
        <v>43311</v>
      </c>
      <c r="D460" s="12">
        <v>43312</v>
      </c>
      <c r="E460" s="13">
        <f t="shared" si="47"/>
        <v>7</v>
      </c>
      <c r="F460" s="13">
        <f t="shared" si="45"/>
        <v>2018</v>
      </c>
      <c r="G460" s="13" t="str">
        <f t="shared" si="48"/>
        <v>7 2018</v>
      </c>
      <c r="H460" s="14">
        <v>-1</v>
      </c>
      <c r="I460" s="15">
        <v>1.94</v>
      </c>
      <c r="J460" s="16">
        <f t="shared" si="49"/>
        <v>1.9400000000000001E-2</v>
      </c>
      <c r="K460" s="17">
        <v>-14850000</v>
      </c>
      <c r="L460" s="17">
        <v>800.25</v>
      </c>
      <c r="M460" s="17">
        <v>14850000</v>
      </c>
      <c r="Q460" s="18">
        <f t="shared" si="46"/>
        <v>4.4837728185539421E-3</v>
      </c>
      <c r="R460" s="18">
        <f t="shared" si="50"/>
        <v>8.6985192679946483E-5</v>
      </c>
    </row>
    <row r="461" spans="1:18" ht="12.75" hidden="1" customHeight="1" outlineLevel="2" x14ac:dyDescent="0.25">
      <c r="A461" s="11" t="s">
        <v>23</v>
      </c>
      <c r="B461" s="11" t="s">
        <v>24</v>
      </c>
      <c r="C461" s="12">
        <v>43311</v>
      </c>
      <c r="D461" s="12">
        <v>43312</v>
      </c>
      <c r="E461" s="13">
        <f t="shared" si="47"/>
        <v>7</v>
      </c>
      <c r="F461" s="13">
        <f t="shared" ref="F461:F525" si="51">YEAR(D461)</f>
        <v>2018</v>
      </c>
      <c r="G461" s="13" t="str">
        <f t="shared" si="48"/>
        <v>7 2018</v>
      </c>
      <c r="H461" s="14">
        <v>-1</v>
      </c>
      <c r="I461" s="15">
        <v>2.2645</v>
      </c>
      <c r="J461" s="16">
        <f t="shared" si="49"/>
        <v>2.2644999999999998E-2</v>
      </c>
      <c r="K461" s="17">
        <v>-79315000</v>
      </c>
      <c r="L461" s="17">
        <v>4989.13</v>
      </c>
      <c r="M461" s="17">
        <v>79315000</v>
      </c>
      <c r="Q461" s="18">
        <f t="shared" si="46"/>
        <v>2.3948177852094677E-2</v>
      </c>
      <c r="R461" s="18">
        <f t="shared" si="50"/>
        <v>5.423064874606839E-4</v>
      </c>
    </row>
    <row r="462" spans="1:18" ht="12.75" hidden="1" customHeight="1" outlineLevel="2" x14ac:dyDescent="0.25">
      <c r="A462" s="11" t="s">
        <v>23</v>
      </c>
      <c r="B462" s="11" t="s">
        <v>24</v>
      </c>
      <c r="C462" s="12">
        <v>43311</v>
      </c>
      <c r="D462" s="12">
        <v>43312</v>
      </c>
      <c r="E462" s="13">
        <f t="shared" si="47"/>
        <v>7</v>
      </c>
      <c r="F462" s="13">
        <f t="shared" si="51"/>
        <v>2018</v>
      </c>
      <c r="G462" s="13" t="str">
        <f t="shared" si="48"/>
        <v>7 2018</v>
      </c>
      <c r="H462" s="14">
        <v>-1</v>
      </c>
      <c r="I462" s="15">
        <v>2.2645</v>
      </c>
      <c r="J462" s="16">
        <f t="shared" si="49"/>
        <v>2.2644999999999998E-2</v>
      </c>
      <c r="K462" s="17">
        <v>-25000000</v>
      </c>
      <c r="L462" s="17">
        <v>1572.57</v>
      </c>
      <c r="M462" s="17">
        <v>25000000</v>
      </c>
      <c r="Q462" s="18">
        <f t="shared" si="46"/>
        <v>7.5484390884746509E-3</v>
      </c>
      <c r="R462" s="18">
        <f t="shared" si="50"/>
        <v>1.7093440315850845E-4</v>
      </c>
    </row>
    <row r="463" spans="1:18" ht="12.75" hidden="1" customHeight="1" outlineLevel="2" x14ac:dyDescent="0.25">
      <c r="A463" s="11" t="s">
        <v>32</v>
      </c>
      <c r="B463" s="11" t="s">
        <v>24</v>
      </c>
      <c r="C463" s="12">
        <v>43311</v>
      </c>
      <c r="D463" s="12">
        <v>43312</v>
      </c>
      <c r="E463" s="13">
        <f t="shared" si="47"/>
        <v>7</v>
      </c>
      <c r="F463" s="13">
        <f t="shared" si="51"/>
        <v>2018</v>
      </c>
      <c r="G463" s="13" t="str">
        <f t="shared" si="48"/>
        <v>7 2018</v>
      </c>
      <c r="H463" s="14">
        <v>-1</v>
      </c>
      <c r="I463" s="15">
        <v>1.94</v>
      </c>
      <c r="J463" s="16">
        <f t="shared" si="49"/>
        <v>1.9400000000000001E-2</v>
      </c>
      <c r="K463" s="17">
        <v>-1579000</v>
      </c>
      <c r="L463" s="17">
        <v>85.09</v>
      </c>
      <c r="M463" s="17">
        <v>1579000</v>
      </c>
      <c r="Q463" s="18">
        <f t="shared" si="46"/>
        <v>4.7675941282805895E-4</v>
      </c>
      <c r="R463" s="18">
        <f t="shared" si="50"/>
        <v>9.2491326088643436E-6</v>
      </c>
    </row>
    <row r="464" spans="1:18" ht="12.75" customHeight="1" outlineLevel="1" collapsed="1" x14ac:dyDescent="0.25">
      <c r="A464" s="11"/>
      <c r="B464" s="11"/>
      <c r="C464" s="12"/>
      <c r="D464" s="12"/>
      <c r="E464" s="13"/>
      <c r="F464" s="13"/>
      <c r="G464" s="24" t="s">
        <v>35</v>
      </c>
      <c r="H464" s="14"/>
      <c r="I464" s="15"/>
      <c r="J464" s="16">
        <f>+J463</f>
        <v>1.9400000000000001E-2</v>
      </c>
      <c r="K464" s="17"/>
      <c r="L464" s="17"/>
      <c r="M464" s="17">
        <f>SUBTOTAL(9,M380:M463)</f>
        <v>3311943000</v>
      </c>
      <c r="N464" s="10">
        <f>DAY(D463)</f>
        <v>31</v>
      </c>
      <c r="O464" s="25">
        <f>+M464/N464</f>
        <v>106836870.96774194</v>
      </c>
      <c r="P464" s="26">
        <f>+SUM(M460:M463)</f>
        <v>120744000</v>
      </c>
      <c r="Q464" s="18">
        <f>SUM(Q380:Q463)</f>
        <v>1.0000000000000002</v>
      </c>
      <c r="R464" s="18">
        <f>SUM(R380:R463)</f>
        <v>2.2278211100251421E-2</v>
      </c>
    </row>
    <row r="465" spans="1:18" ht="12.75" hidden="1" customHeight="1" outlineLevel="2" x14ac:dyDescent="0.25">
      <c r="A465" s="11" t="s">
        <v>25</v>
      </c>
      <c r="B465" s="11" t="s">
        <v>24</v>
      </c>
      <c r="C465" s="12">
        <v>43312</v>
      </c>
      <c r="D465" s="12">
        <v>43313</v>
      </c>
      <c r="E465" s="13">
        <f t="shared" si="47"/>
        <v>8</v>
      </c>
      <c r="F465" s="13">
        <f t="shared" si="51"/>
        <v>2018</v>
      </c>
      <c r="G465" s="13" t="str">
        <f t="shared" si="48"/>
        <v>8 2018</v>
      </c>
      <c r="H465" s="14">
        <v>-1</v>
      </c>
      <c r="I465" s="15">
        <v>1.94</v>
      </c>
      <c r="J465" s="16">
        <f t="shared" si="49"/>
        <v>1.9400000000000001E-2</v>
      </c>
      <c r="K465" s="17">
        <v>-14762000</v>
      </c>
      <c r="L465" s="17">
        <v>795.51</v>
      </c>
      <c r="M465" s="17">
        <v>14762000</v>
      </c>
      <c r="Q465" s="18">
        <f>+M465/$M$567</f>
        <v>4.2540879531675693E-3</v>
      </c>
      <c r="R465" s="18">
        <f t="shared" si="50"/>
        <v>8.2529306291450843E-5</v>
      </c>
    </row>
    <row r="466" spans="1:18" ht="12.75" hidden="1" customHeight="1" outlineLevel="2" x14ac:dyDescent="0.25">
      <c r="A466" s="11" t="s">
        <v>23</v>
      </c>
      <c r="B466" s="11" t="s">
        <v>24</v>
      </c>
      <c r="C466" s="12">
        <v>43312</v>
      </c>
      <c r="D466" s="12">
        <v>43313</v>
      </c>
      <c r="E466" s="13">
        <f t="shared" si="47"/>
        <v>8</v>
      </c>
      <c r="F466" s="13">
        <f t="shared" si="51"/>
        <v>2018</v>
      </c>
      <c r="G466" s="13" t="str">
        <f t="shared" si="48"/>
        <v>8 2018</v>
      </c>
      <c r="H466" s="14">
        <v>-1</v>
      </c>
      <c r="I466" s="15">
        <v>2.2616000000000001</v>
      </c>
      <c r="J466" s="16">
        <f t="shared" si="49"/>
        <v>2.2616000000000001E-2</v>
      </c>
      <c r="K466" s="17">
        <v>-78729000</v>
      </c>
      <c r="L466" s="17">
        <v>4945.93</v>
      </c>
      <c r="M466" s="17">
        <v>78729000</v>
      </c>
      <c r="Q466" s="18">
        <f t="shared" ref="Q466:Q529" si="52">+M466/$M$567</f>
        <v>2.2687988786406283E-2</v>
      </c>
      <c r="R466" s="18">
        <f t="shared" si="50"/>
        <v>5.1311155439336456E-4</v>
      </c>
    </row>
    <row r="467" spans="1:18" ht="12.75" hidden="1" customHeight="1" outlineLevel="2" x14ac:dyDescent="0.25">
      <c r="A467" s="11" t="s">
        <v>23</v>
      </c>
      <c r="B467" s="11" t="s">
        <v>24</v>
      </c>
      <c r="C467" s="12">
        <v>43312</v>
      </c>
      <c r="D467" s="12">
        <v>43313</v>
      </c>
      <c r="E467" s="13">
        <f t="shared" si="47"/>
        <v>8</v>
      </c>
      <c r="F467" s="13">
        <f t="shared" si="51"/>
        <v>2018</v>
      </c>
      <c r="G467" s="13" t="str">
        <f t="shared" si="48"/>
        <v>8 2018</v>
      </c>
      <c r="H467" s="14">
        <v>-1</v>
      </c>
      <c r="I467" s="15">
        <v>2.2616000000000001</v>
      </c>
      <c r="J467" s="16">
        <f t="shared" si="49"/>
        <v>2.2616000000000001E-2</v>
      </c>
      <c r="K467" s="17">
        <v>-25000000</v>
      </c>
      <c r="L467" s="17">
        <v>1570.56</v>
      </c>
      <c r="M467" s="17">
        <v>25000000</v>
      </c>
      <c r="Q467" s="18">
        <f t="shared" si="52"/>
        <v>7.2044573112850039E-3</v>
      </c>
      <c r="R467" s="18">
        <f t="shared" si="50"/>
        <v>1.6293600655202165E-4</v>
      </c>
    </row>
    <row r="468" spans="1:18" ht="12.75" hidden="1" customHeight="1" outlineLevel="2" x14ac:dyDescent="0.25">
      <c r="A468" s="11" t="s">
        <v>32</v>
      </c>
      <c r="B468" s="11" t="s">
        <v>24</v>
      </c>
      <c r="C468" s="12">
        <v>43312</v>
      </c>
      <c r="D468" s="12">
        <v>43313</v>
      </c>
      <c r="E468" s="13">
        <f t="shared" si="47"/>
        <v>8</v>
      </c>
      <c r="F468" s="13">
        <f t="shared" si="51"/>
        <v>2018</v>
      </c>
      <c r="G468" s="13" t="str">
        <f t="shared" si="48"/>
        <v>8 2018</v>
      </c>
      <c r="H468" s="14">
        <v>-1</v>
      </c>
      <c r="I468" s="15">
        <v>1.94</v>
      </c>
      <c r="J468" s="16">
        <f t="shared" si="49"/>
        <v>1.9400000000000001E-2</v>
      </c>
      <c r="K468" s="17">
        <v>-1514000</v>
      </c>
      <c r="L468" s="17">
        <v>81.59</v>
      </c>
      <c r="M468" s="17">
        <v>1514000</v>
      </c>
      <c r="Q468" s="18">
        <f t="shared" si="52"/>
        <v>4.3630193477141988E-4</v>
      </c>
      <c r="R468" s="18">
        <f t="shared" si="50"/>
        <v>8.464257534565546E-6</v>
      </c>
    </row>
    <row r="469" spans="1:18" ht="12.75" hidden="1" customHeight="1" outlineLevel="2" x14ac:dyDescent="0.25">
      <c r="A469" s="11" t="s">
        <v>25</v>
      </c>
      <c r="B469" s="11" t="s">
        <v>24</v>
      </c>
      <c r="C469" s="12">
        <v>43313</v>
      </c>
      <c r="D469" s="12">
        <v>43314</v>
      </c>
      <c r="E469" s="13">
        <f t="shared" si="47"/>
        <v>8</v>
      </c>
      <c r="F469" s="13">
        <f t="shared" si="51"/>
        <v>2018</v>
      </c>
      <c r="G469" s="13" t="str">
        <f t="shared" si="48"/>
        <v>8 2018</v>
      </c>
      <c r="H469" s="14">
        <v>-1</v>
      </c>
      <c r="I469" s="15">
        <v>1.95</v>
      </c>
      <c r="J469" s="16">
        <f t="shared" si="49"/>
        <v>1.95E-2</v>
      </c>
      <c r="K469" s="17">
        <v>-16163000</v>
      </c>
      <c r="L469" s="17">
        <v>875.5</v>
      </c>
      <c r="M469" s="17">
        <v>16163000</v>
      </c>
      <c r="Q469" s="18">
        <f t="shared" si="52"/>
        <v>4.6578257408919806E-3</v>
      </c>
      <c r="R469" s="18">
        <f t="shared" si="50"/>
        <v>9.0827601947393626E-5</v>
      </c>
    </row>
    <row r="470" spans="1:18" ht="12.75" hidden="1" customHeight="1" outlineLevel="2" x14ac:dyDescent="0.25">
      <c r="A470" s="11" t="s">
        <v>23</v>
      </c>
      <c r="B470" s="11" t="s">
        <v>24</v>
      </c>
      <c r="C470" s="12">
        <v>43313</v>
      </c>
      <c r="D470" s="12">
        <v>43314</v>
      </c>
      <c r="E470" s="13">
        <f t="shared" si="47"/>
        <v>8</v>
      </c>
      <c r="F470" s="13">
        <f t="shared" si="51"/>
        <v>2018</v>
      </c>
      <c r="G470" s="13" t="str">
        <f t="shared" si="48"/>
        <v>8 2018</v>
      </c>
      <c r="H470" s="14">
        <v>-1</v>
      </c>
      <c r="I470" s="15">
        <v>2.2616000000000001</v>
      </c>
      <c r="J470" s="16">
        <f t="shared" si="49"/>
        <v>2.2616000000000001E-2</v>
      </c>
      <c r="K470" s="17">
        <v>-76759000</v>
      </c>
      <c r="L470" s="17">
        <v>4822.17</v>
      </c>
      <c r="M470" s="17">
        <v>76759000</v>
      </c>
      <c r="Q470" s="18">
        <f t="shared" si="52"/>
        <v>2.2120277550277026E-2</v>
      </c>
      <c r="R470" s="18">
        <f t="shared" si="50"/>
        <v>5.0027219707706524E-4</v>
      </c>
    </row>
    <row r="471" spans="1:18" ht="12.75" hidden="1" customHeight="1" outlineLevel="2" x14ac:dyDescent="0.25">
      <c r="A471" s="11" t="s">
        <v>23</v>
      </c>
      <c r="B471" s="11" t="s">
        <v>24</v>
      </c>
      <c r="C471" s="12">
        <v>43313</v>
      </c>
      <c r="D471" s="12">
        <v>43314</v>
      </c>
      <c r="E471" s="13">
        <f t="shared" si="47"/>
        <v>8</v>
      </c>
      <c r="F471" s="13">
        <f t="shared" si="51"/>
        <v>2018</v>
      </c>
      <c r="G471" s="13" t="str">
        <f t="shared" si="48"/>
        <v>8 2018</v>
      </c>
      <c r="H471" s="14">
        <v>-1</v>
      </c>
      <c r="I471" s="15">
        <v>2.2616000000000001</v>
      </c>
      <c r="J471" s="16">
        <f t="shared" si="49"/>
        <v>2.2616000000000001E-2</v>
      </c>
      <c r="K471" s="17">
        <v>-25000000</v>
      </c>
      <c r="L471" s="17">
        <v>1570.56</v>
      </c>
      <c r="M471" s="17">
        <v>25000000</v>
      </c>
      <c r="Q471" s="18">
        <f t="shared" si="52"/>
        <v>7.2044573112850039E-3</v>
      </c>
      <c r="R471" s="18">
        <f t="shared" si="50"/>
        <v>1.6293600655202165E-4</v>
      </c>
    </row>
    <row r="472" spans="1:18" ht="12.75" hidden="1" customHeight="1" outlineLevel="2" x14ac:dyDescent="0.25">
      <c r="A472" s="11" t="s">
        <v>32</v>
      </c>
      <c r="B472" s="11" t="s">
        <v>24</v>
      </c>
      <c r="C472" s="12">
        <v>43313</v>
      </c>
      <c r="D472" s="12">
        <v>43314</v>
      </c>
      <c r="E472" s="13">
        <f t="shared" si="47"/>
        <v>8</v>
      </c>
      <c r="F472" s="13">
        <f t="shared" si="51"/>
        <v>2018</v>
      </c>
      <c r="G472" s="13" t="str">
        <f t="shared" si="48"/>
        <v>8 2018</v>
      </c>
      <c r="H472" s="14">
        <v>-1</v>
      </c>
      <c r="I472" s="15">
        <v>1.95</v>
      </c>
      <c r="J472" s="16">
        <f t="shared" si="49"/>
        <v>1.95E-2</v>
      </c>
      <c r="K472" s="17">
        <v>-1231000</v>
      </c>
      <c r="L472" s="17">
        <v>66.680000000000007</v>
      </c>
      <c r="M472" s="17">
        <v>1231000</v>
      </c>
      <c r="Q472" s="18">
        <f t="shared" si="52"/>
        <v>3.5474747800767363E-4</v>
      </c>
      <c r="R472" s="18">
        <f t="shared" si="50"/>
        <v>6.9175758211496359E-6</v>
      </c>
    </row>
    <row r="473" spans="1:18" ht="12.75" hidden="1" customHeight="1" outlineLevel="2" x14ac:dyDescent="0.25">
      <c r="A473" s="11" t="s">
        <v>25</v>
      </c>
      <c r="B473" s="11" t="s">
        <v>24</v>
      </c>
      <c r="C473" s="12">
        <v>43314</v>
      </c>
      <c r="D473" s="12">
        <v>43315</v>
      </c>
      <c r="E473" s="13">
        <f t="shared" si="47"/>
        <v>8</v>
      </c>
      <c r="F473" s="13">
        <f t="shared" si="51"/>
        <v>2018</v>
      </c>
      <c r="G473" s="13" t="str">
        <f t="shared" si="48"/>
        <v>8 2018</v>
      </c>
      <c r="H473" s="14">
        <v>-1</v>
      </c>
      <c r="I473" s="15">
        <v>1.94</v>
      </c>
      <c r="J473" s="16">
        <f t="shared" si="49"/>
        <v>1.9400000000000001E-2</v>
      </c>
      <c r="K473" s="17">
        <v>-17337000</v>
      </c>
      <c r="L473" s="17">
        <v>934.27</v>
      </c>
      <c r="M473" s="17">
        <v>17337000</v>
      </c>
      <c r="Q473" s="18">
        <f t="shared" si="52"/>
        <v>4.9961470562299246E-3</v>
      </c>
      <c r="R473" s="18">
        <f t="shared" si="50"/>
        <v>9.692525289086054E-5</v>
      </c>
    </row>
    <row r="474" spans="1:18" ht="12.75" hidden="1" customHeight="1" outlineLevel="2" x14ac:dyDescent="0.25">
      <c r="A474" s="11" t="s">
        <v>23</v>
      </c>
      <c r="B474" s="11" t="s">
        <v>24</v>
      </c>
      <c r="C474" s="12">
        <v>43314</v>
      </c>
      <c r="D474" s="12">
        <v>43315</v>
      </c>
      <c r="E474" s="13">
        <f t="shared" si="47"/>
        <v>8</v>
      </c>
      <c r="F474" s="13">
        <f t="shared" si="51"/>
        <v>2018</v>
      </c>
      <c r="G474" s="13" t="str">
        <f t="shared" si="48"/>
        <v>8 2018</v>
      </c>
      <c r="H474" s="14">
        <v>-1</v>
      </c>
      <c r="I474" s="15">
        <v>2.2557999999999998</v>
      </c>
      <c r="J474" s="16">
        <f t="shared" si="49"/>
        <v>2.2557999999999998E-2</v>
      </c>
      <c r="K474" s="17">
        <v>-74158000</v>
      </c>
      <c r="L474" s="17">
        <v>4646.82</v>
      </c>
      <c r="M474" s="17">
        <v>74158000</v>
      </c>
      <c r="Q474" s="18">
        <f t="shared" si="52"/>
        <v>2.1370725811610935E-2</v>
      </c>
      <c r="R474" s="18">
        <f t="shared" si="50"/>
        <v>4.8208083285831944E-4</v>
      </c>
    </row>
    <row r="475" spans="1:18" ht="12.75" hidden="1" customHeight="1" outlineLevel="2" x14ac:dyDescent="0.25">
      <c r="A475" s="11" t="s">
        <v>23</v>
      </c>
      <c r="B475" s="11" t="s">
        <v>24</v>
      </c>
      <c r="C475" s="12">
        <v>43314</v>
      </c>
      <c r="D475" s="12">
        <v>43315</v>
      </c>
      <c r="E475" s="13">
        <f t="shared" si="47"/>
        <v>8</v>
      </c>
      <c r="F475" s="13">
        <f t="shared" si="51"/>
        <v>2018</v>
      </c>
      <c r="G475" s="13" t="str">
        <f t="shared" si="48"/>
        <v>8 2018</v>
      </c>
      <c r="H475" s="14">
        <v>-1</v>
      </c>
      <c r="I475" s="15">
        <v>2.2557999999999998</v>
      </c>
      <c r="J475" s="16">
        <f t="shared" si="49"/>
        <v>2.2557999999999998E-2</v>
      </c>
      <c r="K475" s="17">
        <v>-25000000</v>
      </c>
      <c r="L475" s="17">
        <v>1566.53</v>
      </c>
      <c r="M475" s="17">
        <v>25000000</v>
      </c>
      <c r="Q475" s="18">
        <f t="shared" si="52"/>
        <v>7.2044573112850039E-3</v>
      </c>
      <c r="R475" s="18">
        <f t="shared" si="50"/>
        <v>1.6251814802796711E-4</v>
      </c>
    </row>
    <row r="476" spans="1:18" ht="12.75" hidden="1" customHeight="1" outlineLevel="2" x14ac:dyDescent="0.25">
      <c r="A476" s="11" t="s">
        <v>32</v>
      </c>
      <c r="B476" s="11" t="s">
        <v>24</v>
      </c>
      <c r="C476" s="12">
        <v>43314</v>
      </c>
      <c r="D476" s="12">
        <v>43315</v>
      </c>
      <c r="E476" s="13">
        <f t="shared" si="47"/>
        <v>8</v>
      </c>
      <c r="F476" s="13">
        <f t="shared" si="51"/>
        <v>2018</v>
      </c>
      <c r="G476" s="13" t="str">
        <f t="shared" si="48"/>
        <v>8 2018</v>
      </c>
      <c r="H476" s="14">
        <v>-1</v>
      </c>
      <c r="I476" s="15">
        <v>1.94</v>
      </c>
      <c r="J476" s="16">
        <f t="shared" si="49"/>
        <v>1.9400000000000001E-2</v>
      </c>
      <c r="K476" s="17">
        <v>-1255000</v>
      </c>
      <c r="L476" s="17">
        <v>67.63</v>
      </c>
      <c r="M476" s="17">
        <v>1255000</v>
      </c>
      <c r="Q476" s="18">
        <f t="shared" si="52"/>
        <v>3.6166375702650721E-4</v>
      </c>
      <c r="R476" s="18">
        <f t="shared" si="50"/>
        <v>7.0162768863142402E-6</v>
      </c>
    </row>
    <row r="477" spans="1:18" ht="12.75" hidden="1" customHeight="1" outlineLevel="2" x14ac:dyDescent="0.25">
      <c r="A477" s="11" t="s">
        <v>25</v>
      </c>
      <c r="B477" s="11" t="s">
        <v>24</v>
      </c>
      <c r="C477" s="12">
        <v>43315</v>
      </c>
      <c r="D477" s="12">
        <v>43318</v>
      </c>
      <c r="E477" s="13">
        <f t="shared" si="47"/>
        <v>8</v>
      </c>
      <c r="F477" s="13">
        <f t="shared" si="51"/>
        <v>2018</v>
      </c>
      <c r="G477" s="13" t="str">
        <f t="shared" si="48"/>
        <v>8 2018</v>
      </c>
      <c r="H477" s="14">
        <v>-3</v>
      </c>
      <c r="I477" s="15">
        <v>1.91</v>
      </c>
      <c r="J477" s="16">
        <f t="shared" si="49"/>
        <v>1.9099999999999999E-2</v>
      </c>
      <c r="K477" s="17">
        <v>-17462000</v>
      </c>
      <c r="L477" s="17">
        <v>2779.37</v>
      </c>
      <c r="M477" s="17">
        <v>52386000</v>
      </c>
      <c r="Q477" s="18">
        <f t="shared" si="52"/>
        <v>1.5096508028359049E-2</v>
      </c>
      <c r="R477" s="18">
        <f t="shared" si="50"/>
        <v>2.8834330334165782E-4</v>
      </c>
    </row>
    <row r="478" spans="1:18" ht="12.75" hidden="1" customHeight="1" outlineLevel="2" x14ac:dyDescent="0.25">
      <c r="A478" s="11" t="s">
        <v>23</v>
      </c>
      <c r="B478" s="11" t="s">
        <v>24</v>
      </c>
      <c r="C478" s="12">
        <v>43315</v>
      </c>
      <c r="D478" s="12">
        <v>43318</v>
      </c>
      <c r="E478" s="13">
        <f t="shared" si="47"/>
        <v>8</v>
      </c>
      <c r="F478" s="13">
        <f t="shared" si="51"/>
        <v>2018</v>
      </c>
      <c r="G478" s="13" t="str">
        <f t="shared" si="48"/>
        <v>8 2018</v>
      </c>
      <c r="H478" s="14">
        <v>-3</v>
      </c>
      <c r="I478" s="15">
        <v>2.2547000000000001</v>
      </c>
      <c r="J478" s="16">
        <f t="shared" si="49"/>
        <v>2.2547000000000001E-2</v>
      </c>
      <c r="K478" s="17">
        <v>-73945000</v>
      </c>
      <c r="L478" s="17">
        <v>13893.65</v>
      </c>
      <c r="M478" s="17">
        <v>221835000</v>
      </c>
      <c r="Q478" s="18">
        <f t="shared" si="52"/>
        <v>6.3928031505956356E-2</v>
      </c>
      <c r="R478" s="18">
        <f t="shared" si="50"/>
        <v>1.4413853263647981E-3</v>
      </c>
    </row>
    <row r="479" spans="1:18" ht="12.75" hidden="1" customHeight="1" outlineLevel="2" x14ac:dyDescent="0.25">
      <c r="A479" s="11" t="s">
        <v>23</v>
      </c>
      <c r="B479" s="11" t="s">
        <v>24</v>
      </c>
      <c r="C479" s="12">
        <v>43315</v>
      </c>
      <c r="D479" s="12">
        <v>43318</v>
      </c>
      <c r="E479" s="13">
        <f t="shared" si="47"/>
        <v>8</v>
      </c>
      <c r="F479" s="13">
        <f t="shared" si="51"/>
        <v>2018</v>
      </c>
      <c r="G479" s="13" t="str">
        <f t="shared" si="48"/>
        <v>8 2018</v>
      </c>
      <c r="H479" s="14">
        <v>-3</v>
      </c>
      <c r="I479" s="15">
        <v>2.2547000000000001</v>
      </c>
      <c r="J479" s="16">
        <f t="shared" si="49"/>
        <v>2.2547000000000001E-2</v>
      </c>
      <c r="K479" s="17">
        <v>-25000000</v>
      </c>
      <c r="L479" s="17">
        <v>4697.29</v>
      </c>
      <c r="M479" s="17">
        <v>75000000</v>
      </c>
      <c r="Q479" s="18">
        <f t="shared" si="52"/>
        <v>2.1613371933855013E-2</v>
      </c>
      <c r="R479" s="18">
        <f t="shared" si="50"/>
        <v>4.8731669699262898E-4</v>
      </c>
    </row>
    <row r="480" spans="1:18" ht="12.75" hidden="1" customHeight="1" outlineLevel="2" x14ac:dyDescent="0.25">
      <c r="A480" s="11" t="s">
        <v>32</v>
      </c>
      <c r="B480" s="11" t="s">
        <v>24</v>
      </c>
      <c r="C480" s="12">
        <v>43315</v>
      </c>
      <c r="D480" s="12">
        <v>43318</v>
      </c>
      <c r="E480" s="13">
        <f t="shared" si="47"/>
        <v>8</v>
      </c>
      <c r="F480" s="13">
        <f t="shared" si="51"/>
        <v>2018</v>
      </c>
      <c r="G480" s="13" t="str">
        <f t="shared" si="48"/>
        <v>8 2018</v>
      </c>
      <c r="H480" s="14">
        <v>-3</v>
      </c>
      <c r="I480" s="15">
        <v>1.91</v>
      </c>
      <c r="J480" s="16">
        <f t="shared" si="49"/>
        <v>1.9099999999999999E-2</v>
      </c>
      <c r="K480" s="17">
        <v>-1107000</v>
      </c>
      <c r="L480" s="17">
        <v>176.2</v>
      </c>
      <c r="M480" s="17">
        <v>3321000</v>
      </c>
      <c r="Q480" s="18">
        <f t="shared" si="52"/>
        <v>9.5704010923110001E-4</v>
      </c>
      <c r="R480" s="18">
        <f t="shared" si="50"/>
        <v>1.827946608631401E-5</v>
      </c>
    </row>
    <row r="481" spans="1:18" ht="12.75" hidden="1" customHeight="1" outlineLevel="2" x14ac:dyDescent="0.25">
      <c r="A481" s="11" t="s">
        <v>25</v>
      </c>
      <c r="B481" s="11" t="s">
        <v>24</v>
      </c>
      <c r="C481" s="12">
        <v>43318</v>
      </c>
      <c r="D481" s="12">
        <v>43319</v>
      </c>
      <c r="E481" s="13">
        <f t="shared" si="47"/>
        <v>8</v>
      </c>
      <c r="F481" s="13">
        <f t="shared" si="51"/>
        <v>2018</v>
      </c>
      <c r="G481" s="13" t="str">
        <f t="shared" si="48"/>
        <v>8 2018</v>
      </c>
      <c r="H481" s="14">
        <v>-1</v>
      </c>
      <c r="I481" s="15">
        <v>1.91</v>
      </c>
      <c r="J481" s="16">
        <f t="shared" si="49"/>
        <v>1.9099999999999999E-2</v>
      </c>
      <c r="K481" s="17">
        <v>-16496000</v>
      </c>
      <c r="L481" s="17">
        <v>875.2</v>
      </c>
      <c r="M481" s="17">
        <v>16496000</v>
      </c>
      <c r="Q481" s="18">
        <f t="shared" si="52"/>
        <v>4.7537891122782974E-3</v>
      </c>
      <c r="R481" s="18">
        <f t="shared" si="50"/>
        <v>9.079737204451548E-5</v>
      </c>
    </row>
    <row r="482" spans="1:18" ht="12.75" hidden="1" customHeight="1" outlineLevel="2" x14ac:dyDescent="0.25">
      <c r="A482" s="11" t="s">
        <v>23</v>
      </c>
      <c r="B482" s="11" t="s">
        <v>24</v>
      </c>
      <c r="C482" s="12">
        <v>43318</v>
      </c>
      <c r="D482" s="12">
        <v>43319</v>
      </c>
      <c r="E482" s="13">
        <f t="shared" si="47"/>
        <v>8</v>
      </c>
      <c r="F482" s="13">
        <f t="shared" si="51"/>
        <v>2018</v>
      </c>
      <c r="G482" s="13" t="str">
        <f t="shared" si="48"/>
        <v>8 2018</v>
      </c>
      <c r="H482" s="14">
        <v>-1</v>
      </c>
      <c r="I482" s="15">
        <v>2.2488000000000001</v>
      </c>
      <c r="J482" s="16">
        <f t="shared" si="49"/>
        <v>2.2488000000000001E-2</v>
      </c>
      <c r="K482" s="17">
        <v>-67419000</v>
      </c>
      <c r="L482" s="17">
        <v>4211.4399999999996</v>
      </c>
      <c r="M482" s="17">
        <v>67419000</v>
      </c>
      <c r="Q482" s="18">
        <f t="shared" si="52"/>
        <v>1.9428692298780949E-2</v>
      </c>
      <c r="R482" s="18">
        <f t="shared" si="50"/>
        <v>4.36912432414986E-4</v>
      </c>
    </row>
    <row r="483" spans="1:18" ht="12.75" hidden="1" customHeight="1" outlineLevel="2" x14ac:dyDescent="0.25">
      <c r="A483" s="11" t="s">
        <v>23</v>
      </c>
      <c r="B483" s="11" t="s">
        <v>24</v>
      </c>
      <c r="C483" s="12">
        <v>43318</v>
      </c>
      <c r="D483" s="12">
        <v>43319</v>
      </c>
      <c r="E483" s="13">
        <f t="shared" si="47"/>
        <v>8</v>
      </c>
      <c r="F483" s="13">
        <f t="shared" si="51"/>
        <v>2018</v>
      </c>
      <c r="G483" s="13" t="str">
        <f t="shared" si="48"/>
        <v>8 2018</v>
      </c>
      <c r="H483" s="14">
        <v>-1</v>
      </c>
      <c r="I483" s="15">
        <v>2.2488000000000001</v>
      </c>
      <c r="J483" s="16">
        <f t="shared" si="49"/>
        <v>2.2488000000000001E-2</v>
      </c>
      <c r="K483" s="17">
        <v>-25000000</v>
      </c>
      <c r="L483" s="17">
        <v>1561.67</v>
      </c>
      <c r="M483" s="17">
        <v>25000000</v>
      </c>
      <c r="Q483" s="18">
        <f t="shared" si="52"/>
        <v>7.2044573112850039E-3</v>
      </c>
      <c r="R483" s="18">
        <f t="shared" si="50"/>
        <v>1.6201383601617718E-4</v>
      </c>
    </row>
    <row r="484" spans="1:18" ht="12.75" hidden="1" customHeight="1" outlineLevel="2" x14ac:dyDescent="0.25">
      <c r="A484" s="11" t="s">
        <v>32</v>
      </c>
      <c r="B484" s="11" t="s">
        <v>24</v>
      </c>
      <c r="C484" s="12">
        <v>43318</v>
      </c>
      <c r="D484" s="12">
        <v>43319</v>
      </c>
      <c r="E484" s="13">
        <f t="shared" si="47"/>
        <v>8</v>
      </c>
      <c r="F484" s="13">
        <f t="shared" si="51"/>
        <v>2018</v>
      </c>
      <c r="G484" s="13" t="str">
        <f t="shared" si="48"/>
        <v>8 2018</v>
      </c>
      <c r="H484" s="14">
        <v>-1</v>
      </c>
      <c r="I484" s="15">
        <v>1.91</v>
      </c>
      <c r="J484" s="16">
        <f t="shared" si="49"/>
        <v>1.9099999999999999E-2</v>
      </c>
      <c r="K484" s="17">
        <v>-1014000</v>
      </c>
      <c r="L484" s="17">
        <v>53.8</v>
      </c>
      <c r="M484" s="17">
        <v>1014000</v>
      </c>
      <c r="Q484" s="18">
        <f t="shared" si="52"/>
        <v>2.922127885457198E-4</v>
      </c>
      <c r="R484" s="18">
        <f t="shared" si="50"/>
        <v>5.5812642612232475E-6</v>
      </c>
    </row>
    <row r="485" spans="1:18" ht="12.75" hidden="1" customHeight="1" outlineLevel="2" x14ac:dyDescent="0.25">
      <c r="A485" s="11" t="s">
        <v>25</v>
      </c>
      <c r="B485" s="11" t="s">
        <v>24</v>
      </c>
      <c r="C485" s="12">
        <v>43319</v>
      </c>
      <c r="D485" s="12">
        <v>43320</v>
      </c>
      <c r="E485" s="13">
        <f t="shared" si="47"/>
        <v>8</v>
      </c>
      <c r="F485" s="13">
        <f t="shared" si="51"/>
        <v>2018</v>
      </c>
      <c r="G485" s="13" t="str">
        <f t="shared" si="48"/>
        <v>8 2018</v>
      </c>
      <c r="H485" s="14">
        <v>-1</v>
      </c>
      <c r="I485" s="15">
        <v>1.93</v>
      </c>
      <c r="J485" s="16">
        <f t="shared" si="49"/>
        <v>1.9299999999999998E-2</v>
      </c>
      <c r="K485" s="17">
        <v>-17871000</v>
      </c>
      <c r="L485" s="17">
        <v>958.08</v>
      </c>
      <c r="M485" s="17">
        <v>17871000</v>
      </c>
      <c r="Q485" s="18">
        <f t="shared" si="52"/>
        <v>5.1500342643989727E-3</v>
      </c>
      <c r="R485" s="18">
        <f t="shared" si="50"/>
        <v>9.9395661302900155E-5</v>
      </c>
    </row>
    <row r="486" spans="1:18" ht="12.75" hidden="1" customHeight="1" outlineLevel="2" x14ac:dyDescent="0.25">
      <c r="A486" s="11" t="s">
        <v>23</v>
      </c>
      <c r="B486" s="11" t="s">
        <v>24</v>
      </c>
      <c r="C486" s="12">
        <v>43319</v>
      </c>
      <c r="D486" s="12">
        <v>43320</v>
      </c>
      <c r="E486" s="13">
        <f t="shared" si="47"/>
        <v>8</v>
      </c>
      <c r="F486" s="13">
        <f t="shared" si="51"/>
        <v>2018</v>
      </c>
      <c r="G486" s="13" t="str">
        <f t="shared" si="48"/>
        <v>8 2018</v>
      </c>
      <c r="H486" s="14">
        <v>-1</v>
      </c>
      <c r="I486" s="15">
        <v>2.2399</v>
      </c>
      <c r="J486" s="16">
        <f t="shared" si="49"/>
        <v>2.2398999999999999E-2</v>
      </c>
      <c r="K486" s="17">
        <v>-64426000</v>
      </c>
      <c r="L486" s="17">
        <v>4008.55</v>
      </c>
      <c r="M486" s="17">
        <v>64426000</v>
      </c>
      <c r="Q486" s="18">
        <f t="shared" si="52"/>
        <v>1.8566174669473908E-2</v>
      </c>
      <c r="R486" s="18">
        <f t="shared" si="50"/>
        <v>4.1586374642154603E-4</v>
      </c>
    </row>
    <row r="487" spans="1:18" ht="12.75" hidden="1" customHeight="1" outlineLevel="2" x14ac:dyDescent="0.25">
      <c r="A487" s="11" t="s">
        <v>23</v>
      </c>
      <c r="B487" s="11" t="s">
        <v>24</v>
      </c>
      <c r="C487" s="12">
        <v>43319</v>
      </c>
      <c r="D487" s="12">
        <v>43320</v>
      </c>
      <c r="E487" s="13">
        <f t="shared" si="47"/>
        <v>8</v>
      </c>
      <c r="F487" s="13">
        <f t="shared" si="51"/>
        <v>2018</v>
      </c>
      <c r="G487" s="13" t="str">
        <f t="shared" si="48"/>
        <v>8 2018</v>
      </c>
      <c r="H487" s="14">
        <v>-1</v>
      </c>
      <c r="I487" s="15">
        <v>2.2399</v>
      </c>
      <c r="J487" s="16">
        <f t="shared" si="49"/>
        <v>2.2398999999999999E-2</v>
      </c>
      <c r="K487" s="17">
        <v>-25000000</v>
      </c>
      <c r="L487" s="17">
        <v>1555.49</v>
      </c>
      <c r="M487" s="17">
        <v>25000000</v>
      </c>
      <c r="Q487" s="18">
        <f t="shared" si="52"/>
        <v>7.2044573112850039E-3</v>
      </c>
      <c r="R487" s="18">
        <f t="shared" si="50"/>
        <v>1.6137263931547278E-4</v>
      </c>
    </row>
    <row r="488" spans="1:18" ht="12.75" hidden="1" customHeight="1" outlineLevel="2" x14ac:dyDescent="0.25">
      <c r="A488" s="11" t="s">
        <v>32</v>
      </c>
      <c r="B488" s="11" t="s">
        <v>24</v>
      </c>
      <c r="C488" s="12">
        <v>43319</v>
      </c>
      <c r="D488" s="12">
        <v>43320</v>
      </c>
      <c r="E488" s="13">
        <f t="shared" si="47"/>
        <v>8</v>
      </c>
      <c r="F488" s="13">
        <f t="shared" si="51"/>
        <v>2018</v>
      </c>
      <c r="G488" s="13" t="str">
        <f t="shared" si="48"/>
        <v>8 2018</v>
      </c>
      <c r="H488" s="14">
        <v>-1</v>
      </c>
      <c r="I488" s="15">
        <v>1.93</v>
      </c>
      <c r="J488" s="16">
        <f t="shared" si="49"/>
        <v>1.9299999999999998E-2</v>
      </c>
      <c r="K488" s="17">
        <v>-1088000</v>
      </c>
      <c r="L488" s="17">
        <v>58.33</v>
      </c>
      <c r="M488" s="17">
        <v>1088000</v>
      </c>
      <c r="Q488" s="18">
        <f t="shared" si="52"/>
        <v>3.1353798218712337E-4</v>
      </c>
      <c r="R488" s="18">
        <f t="shared" si="50"/>
        <v>6.0512830562114808E-6</v>
      </c>
    </row>
    <row r="489" spans="1:18" ht="12.75" hidden="1" customHeight="1" outlineLevel="2" x14ac:dyDescent="0.25">
      <c r="A489" s="11" t="s">
        <v>25</v>
      </c>
      <c r="B489" s="11" t="s">
        <v>24</v>
      </c>
      <c r="C489" s="12">
        <v>43320</v>
      </c>
      <c r="D489" s="12">
        <v>43321</v>
      </c>
      <c r="E489" s="13">
        <f t="shared" si="47"/>
        <v>8</v>
      </c>
      <c r="F489" s="13">
        <f t="shared" si="51"/>
        <v>2018</v>
      </c>
      <c r="G489" s="13" t="str">
        <f t="shared" si="48"/>
        <v>8 2018</v>
      </c>
      <c r="H489" s="14">
        <v>-1</v>
      </c>
      <c r="I489" s="15">
        <v>1.94</v>
      </c>
      <c r="J489" s="16">
        <f t="shared" si="49"/>
        <v>1.9400000000000001E-2</v>
      </c>
      <c r="K489" s="17">
        <v>-19125000</v>
      </c>
      <c r="L489" s="17">
        <v>1030.6300000000001</v>
      </c>
      <c r="M489" s="17">
        <v>19125000</v>
      </c>
      <c r="Q489" s="18">
        <f t="shared" si="52"/>
        <v>5.5114098431330279E-3</v>
      </c>
      <c r="R489" s="18">
        <f t="shared" si="50"/>
        <v>1.0692135095678074E-4</v>
      </c>
    </row>
    <row r="490" spans="1:18" ht="12.75" hidden="1" customHeight="1" outlineLevel="2" x14ac:dyDescent="0.25">
      <c r="A490" s="11" t="s">
        <v>23</v>
      </c>
      <c r="B490" s="11" t="s">
        <v>24</v>
      </c>
      <c r="C490" s="12">
        <v>43320</v>
      </c>
      <c r="D490" s="12">
        <v>43321</v>
      </c>
      <c r="E490" s="13">
        <f t="shared" si="47"/>
        <v>8</v>
      </c>
      <c r="F490" s="13">
        <f t="shared" si="51"/>
        <v>2018</v>
      </c>
      <c r="G490" s="13" t="str">
        <f t="shared" si="48"/>
        <v>8 2018</v>
      </c>
      <c r="H490" s="14">
        <v>-1</v>
      </c>
      <c r="I490" s="15">
        <v>2.2389000000000001</v>
      </c>
      <c r="J490" s="16">
        <f t="shared" si="49"/>
        <v>2.2389000000000003E-2</v>
      </c>
      <c r="K490" s="17">
        <v>-61841000</v>
      </c>
      <c r="L490" s="17">
        <v>3845.99</v>
      </c>
      <c r="M490" s="17">
        <v>61841000</v>
      </c>
      <c r="Q490" s="18">
        <f t="shared" si="52"/>
        <v>1.7821233783487038E-2</v>
      </c>
      <c r="R490" s="18">
        <f t="shared" si="50"/>
        <v>3.9899960317849135E-4</v>
      </c>
    </row>
    <row r="491" spans="1:18" ht="12.75" hidden="1" customHeight="1" outlineLevel="2" x14ac:dyDescent="0.25">
      <c r="A491" s="11" t="s">
        <v>23</v>
      </c>
      <c r="B491" s="11" t="s">
        <v>24</v>
      </c>
      <c r="C491" s="12">
        <v>43320</v>
      </c>
      <c r="D491" s="12">
        <v>43321</v>
      </c>
      <c r="E491" s="13">
        <f t="shared" si="47"/>
        <v>8</v>
      </c>
      <c r="F491" s="13">
        <f t="shared" si="51"/>
        <v>2018</v>
      </c>
      <c r="G491" s="13" t="str">
        <f t="shared" si="48"/>
        <v>8 2018</v>
      </c>
      <c r="H491" s="14">
        <v>-1</v>
      </c>
      <c r="I491" s="15">
        <v>2.2389000000000001</v>
      </c>
      <c r="J491" s="16">
        <f t="shared" si="49"/>
        <v>2.2389000000000003E-2</v>
      </c>
      <c r="K491" s="17">
        <v>-25000000</v>
      </c>
      <c r="L491" s="17">
        <v>1554.79</v>
      </c>
      <c r="M491" s="17">
        <v>25000000</v>
      </c>
      <c r="Q491" s="18">
        <f t="shared" si="52"/>
        <v>7.2044573112850039E-3</v>
      </c>
      <c r="R491" s="18">
        <f t="shared" si="50"/>
        <v>1.6130059474235998E-4</v>
      </c>
    </row>
    <row r="492" spans="1:18" ht="12.75" hidden="1" customHeight="1" outlineLevel="2" x14ac:dyDescent="0.25">
      <c r="A492" s="11" t="s">
        <v>32</v>
      </c>
      <c r="B492" s="11" t="s">
        <v>24</v>
      </c>
      <c r="C492" s="12">
        <v>43320</v>
      </c>
      <c r="D492" s="12">
        <v>43321</v>
      </c>
      <c r="E492" s="13">
        <f t="shared" si="47"/>
        <v>8</v>
      </c>
      <c r="F492" s="13">
        <f t="shared" si="51"/>
        <v>2018</v>
      </c>
      <c r="G492" s="13" t="str">
        <f t="shared" si="48"/>
        <v>8 2018</v>
      </c>
      <c r="H492" s="14">
        <v>-1</v>
      </c>
      <c r="I492" s="15">
        <v>1.94</v>
      </c>
      <c r="J492" s="16">
        <f t="shared" si="49"/>
        <v>1.9400000000000001E-2</v>
      </c>
      <c r="K492" s="17">
        <v>-1124000</v>
      </c>
      <c r="L492" s="17">
        <v>60.57</v>
      </c>
      <c r="M492" s="17">
        <v>1124000</v>
      </c>
      <c r="Q492" s="18">
        <f t="shared" si="52"/>
        <v>3.2391240071537379E-4</v>
      </c>
      <c r="R492" s="18">
        <f t="shared" si="50"/>
        <v>6.2839005738782516E-6</v>
      </c>
    </row>
    <row r="493" spans="1:18" ht="12.75" hidden="1" customHeight="1" outlineLevel="2" x14ac:dyDescent="0.25">
      <c r="A493" s="11" t="s">
        <v>25</v>
      </c>
      <c r="B493" s="11" t="s">
        <v>24</v>
      </c>
      <c r="C493" s="12">
        <v>43321</v>
      </c>
      <c r="D493" s="12">
        <v>43322</v>
      </c>
      <c r="E493" s="13">
        <f t="shared" si="47"/>
        <v>8</v>
      </c>
      <c r="F493" s="13">
        <f t="shared" si="51"/>
        <v>2018</v>
      </c>
      <c r="G493" s="13" t="str">
        <f t="shared" si="48"/>
        <v>8 2018</v>
      </c>
      <c r="H493" s="14">
        <v>-1</v>
      </c>
      <c r="I493" s="15">
        <v>1.89</v>
      </c>
      <c r="J493" s="16">
        <f t="shared" si="49"/>
        <v>1.89E-2</v>
      </c>
      <c r="K493" s="17">
        <v>-25617000</v>
      </c>
      <c r="L493" s="17">
        <v>1344.89</v>
      </c>
      <c r="M493" s="17">
        <v>25617000</v>
      </c>
      <c r="Q493" s="18">
        <f t="shared" si="52"/>
        <v>7.3822633177275179E-3</v>
      </c>
      <c r="R493" s="18">
        <f t="shared" si="50"/>
        <v>1.3952477670505008E-4</v>
      </c>
    </row>
    <row r="494" spans="1:18" ht="12.75" hidden="1" customHeight="1" outlineLevel="2" x14ac:dyDescent="0.25">
      <c r="A494" s="11" t="s">
        <v>36</v>
      </c>
      <c r="B494" s="11" t="s">
        <v>24</v>
      </c>
      <c r="C494" s="12">
        <v>43321</v>
      </c>
      <c r="D494" s="12">
        <v>43322</v>
      </c>
      <c r="E494" s="13">
        <f t="shared" si="47"/>
        <v>8</v>
      </c>
      <c r="F494" s="13">
        <f t="shared" si="51"/>
        <v>2018</v>
      </c>
      <c r="G494" s="13" t="str">
        <f t="shared" si="48"/>
        <v>8 2018</v>
      </c>
      <c r="H494" s="14">
        <v>-1</v>
      </c>
      <c r="I494" s="15">
        <v>1.89</v>
      </c>
      <c r="J494" s="16">
        <f t="shared" si="49"/>
        <v>1.89E-2</v>
      </c>
      <c r="K494" s="17">
        <v>-22981000</v>
      </c>
      <c r="L494" s="17">
        <v>1206.5</v>
      </c>
      <c r="M494" s="17">
        <v>22981000</v>
      </c>
      <c r="Q494" s="18">
        <f t="shared" si="52"/>
        <v>6.6226253388256273E-3</v>
      </c>
      <c r="R494" s="18">
        <f t="shared" si="50"/>
        <v>1.2516761890380435E-4</v>
      </c>
    </row>
    <row r="495" spans="1:18" ht="12.75" hidden="1" customHeight="1" outlineLevel="2" x14ac:dyDescent="0.25">
      <c r="A495" s="11" t="s">
        <v>23</v>
      </c>
      <c r="B495" s="11" t="s">
        <v>24</v>
      </c>
      <c r="C495" s="12">
        <v>43321</v>
      </c>
      <c r="D495" s="12">
        <v>43322</v>
      </c>
      <c r="E495" s="13">
        <f t="shared" si="47"/>
        <v>8</v>
      </c>
      <c r="F495" s="13">
        <f t="shared" si="51"/>
        <v>2018</v>
      </c>
      <c r="G495" s="13" t="str">
        <f t="shared" si="48"/>
        <v>8 2018</v>
      </c>
      <c r="H495" s="14">
        <v>-1</v>
      </c>
      <c r="I495" s="15">
        <v>2.2656000000000001</v>
      </c>
      <c r="J495" s="16">
        <f t="shared" si="49"/>
        <v>2.2655999999999999E-2</v>
      </c>
      <c r="K495" s="17">
        <v>-31726000</v>
      </c>
      <c r="L495" s="17">
        <v>1996.62</v>
      </c>
      <c r="M495" s="17">
        <v>31726000</v>
      </c>
      <c r="Q495" s="18">
        <f t="shared" si="52"/>
        <v>9.1427445063131212E-3</v>
      </c>
      <c r="R495" s="18">
        <f t="shared" si="50"/>
        <v>2.0713801953503006E-4</v>
      </c>
    </row>
    <row r="496" spans="1:18" ht="12.75" hidden="1" customHeight="1" outlineLevel="2" x14ac:dyDescent="0.25">
      <c r="A496" s="11" t="s">
        <v>23</v>
      </c>
      <c r="B496" s="11" t="s">
        <v>24</v>
      </c>
      <c r="C496" s="12">
        <v>43321</v>
      </c>
      <c r="D496" s="12">
        <v>43322</v>
      </c>
      <c r="E496" s="13">
        <f t="shared" si="47"/>
        <v>8</v>
      </c>
      <c r="F496" s="13">
        <f t="shared" si="51"/>
        <v>2018</v>
      </c>
      <c r="G496" s="13" t="str">
        <f t="shared" si="48"/>
        <v>8 2018</v>
      </c>
      <c r="H496" s="14">
        <v>-1</v>
      </c>
      <c r="I496" s="15">
        <v>2.2656000000000001</v>
      </c>
      <c r="J496" s="16">
        <f t="shared" si="49"/>
        <v>2.2655999999999999E-2</v>
      </c>
      <c r="K496" s="17">
        <v>-25000000</v>
      </c>
      <c r="L496" s="17">
        <v>1573.33</v>
      </c>
      <c r="M496" s="17">
        <v>25000000</v>
      </c>
      <c r="Q496" s="18">
        <f t="shared" si="52"/>
        <v>7.2044573112850039E-3</v>
      </c>
      <c r="R496" s="18">
        <f t="shared" si="50"/>
        <v>1.6322418484447304E-4</v>
      </c>
    </row>
    <row r="497" spans="1:18" ht="12.75" hidden="1" customHeight="1" outlineLevel="2" x14ac:dyDescent="0.25">
      <c r="A497" s="11" t="s">
        <v>32</v>
      </c>
      <c r="B497" s="11" t="s">
        <v>24</v>
      </c>
      <c r="C497" s="12">
        <v>43321</v>
      </c>
      <c r="D497" s="12">
        <v>43322</v>
      </c>
      <c r="E497" s="13">
        <f t="shared" si="47"/>
        <v>8</v>
      </c>
      <c r="F497" s="13">
        <f t="shared" si="51"/>
        <v>2018</v>
      </c>
      <c r="G497" s="13" t="str">
        <f t="shared" si="48"/>
        <v>8 2018</v>
      </c>
      <c r="H497" s="14">
        <v>-1</v>
      </c>
      <c r="I497" s="15">
        <v>1.89</v>
      </c>
      <c r="J497" s="16">
        <f t="shared" si="49"/>
        <v>1.89E-2</v>
      </c>
      <c r="K497" s="17">
        <v>-1519000</v>
      </c>
      <c r="L497" s="17">
        <v>79.75</v>
      </c>
      <c r="M497" s="17">
        <v>1519000</v>
      </c>
      <c r="Q497" s="18">
        <f t="shared" si="52"/>
        <v>4.3774282623367688E-4</v>
      </c>
      <c r="R497" s="18">
        <f t="shared" si="50"/>
        <v>8.2733394158164927E-6</v>
      </c>
    </row>
    <row r="498" spans="1:18" ht="12.75" hidden="1" customHeight="1" outlineLevel="2" x14ac:dyDescent="0.25">
      <c r="A498" s="11" t="s">
        <v>25</v>
      </c>
      <c r="B498" s="11" t="s">
        <v>24</v>
      </c>
      <c r="C498" s="12">
        <v>43322</v>
      </c>
      <c r="D498" s="12">
        <v>43325</v>
      </c>
      <c r="E498" s="13">
        <f t="shared" si="47"/>
        <v>8</v>
      </c>
      <c r="F498" s="13">
        <f t="shared" si="51"/>
        <v>2018</v>
      </c>
      <c r="G498" s="13" t="str">
        <f t="shared" si="48"/>
        <v>8 2018</v>
      </c>
      <c r="H498" s="14">
        <v>-3</v>
      </c>
      <c r="I498" s="15">
        <v>1.98</v>
      </c>
      <c r="J498" s="16">
        <f t="shared" si="49"/>
        <v>1.9799999999999998E-2</v>
      </c>
      <c r="K498" s="17">
        <v>-26360000</v>
      </c>
      <c r="L498" s="17">
        <v>4349.3999999999996</v>
      </c>
      <c r="M498" s="17">
        <v>79080000</v>
      </c>
      <c r="Q498" s="18">
        <f t="shared" si="52"/>
        <v>2.2789139367056725E-2</v>
      </c>
      <c r="R498" s="18">
        <f t="shared" si="50"/>
        <v>4.5122495946772311E-4</v>
      </c>
    </row>
    <row r="499" spans="1:18" ht="12.75" hidden="1" customHeight="1" outlineLevel="2" x14ac:dyDescent="0.25">
      <c r="A499" s="11" t="s">
        <v>36</v>
      </c>
      <c r="B499" s="11" t="s">
        <v>24</v>
      </c>
      <c r="C499" s="12">
        <v>43322</v>
      </c>
      <c r="D499" s="12">
        <v>43325</v>
      </c>
      <c r="E499" s="13">
        <f t="shared" si="47"/>
        <v>8</v>
      </c>
      <c r="F499" s="13">
        <f t="shared" si="51"/>
        <v>2018</v>
      </c>
      <c r="G499" s="13" t="str">
        <f t="shared" si="48"/>
        <v>8 2018</v>
      </c>
      <c r="H499" s="14">
        <v>-3</v>
      </c>
      <c r="I499" s="15">
        <v>1.98</v>
      </c>
      <c r="J499" s="16">
        <f t="shared" si="49"/>
        <v>1.9799999999999998E-2</v>
      </c>
      <c r="K499" s="17">
        <v>-24375000</v>
      </c>
      <c r="L499" s="17">
        <v>4021.88</v>
      </c>
      <c r="M499" s="17">
        <v>73125000</v>
      </c>
      <c r="Q499" s="18">
        <f t="shared" si="52"/>
        <v>2.1073037635508638E-2</v>
      </c>
      <c r="R499" s="18">
        <f t="shared" si="50"/>
        <v>4.1724614518307099E-4</v>
      </c>
    </row>
    <row r="500" spans="1:18" ht="12.75" hidden="1" customHeight="1" outlineLevel="2" x14ac:dyDescent="0.25">
      <c r="A500" s="11" t="s">
        <v>23</v>
      </c>
      <c r="B500" s="11" t="s">
        <v>24</v>
      </c>
      <c r="C500" s="12">
        <v>43322</v>
      </c>
      <c r="D500" s="12">
        <v>43325</v>
      </c>
      <c r="E500" s="13">
        <f t="shared" si="47"/>
        <v>8</v>
      </c>
      <c r="F500" s="13">
        <f t="shared" si="51"/>
        <v>2018</v>
      </c>
      <c r="G500" s="13" t="str">
        <f t="shared" si="48"/>
        <v>8 2018</v>
      </c>
      <c r="H500" s="14">
        <v>-3</v>
      </c>
      <c r="I500" s="15">
        <v>2.2587999999999999</v>
      </c>
      <c r="J500" s="16">
        <f t="shared" si="49"/>
        <v>2.2588E-2</v>
      </c>
      <c r="K500" s="17">
        <v>-32752000</v>
      </c>
      <c r="L500" s="17">
        <v>6165.02</v>
      </c>
      <c r="M500" s="17">
        <v>98256000</v>
      </c>
      <c r="Q500" s="18">
        <f t="shared" si="52"/>
        <v>2.8315246303104776E-2</v>
      </c>
      <c r="R500" s="18">
        <f t="shared" si="50"/>
        <v>6.3958478349453065E-4</v>
      </c>
    </row>
    <row r="501" spans="1:18" ht="12.75" hidden="1" customHeight="1" outlineLevel="2" x14ac:dyDescent="0.25">
      <c r="A501" s="11" t="s">
        <v>23</v>
      </c>
      <c r="B501" s="11" t="s">
        <v>24</v>
      </c>
      <c r="C501" s="12">
        <v>43322</v>
      </c>
      <c r="D501" s="12">
        <v>43325</v>
      </c>
      <c r="E501" s="13">
        <f t="shared" si="47"/>
        <v>8</v>
      </c>
      <c r="F501" s="13">
        <f t="shared" si="51"/>
        <v>2018</v>
      </c>
      <c r="G501" s="13" t="str">
        <f t="shared" si="48"/>
        <v>8 2018</v>
      </c>
      <c r="H501" s="14">
        <v>-3</v>
      </c>
      <c r="I501" s="15">
        <v>2.2587999999999999</v>
      </c>
      <c r="J501" s="16">
        <f t="shared" si="49"/>
        <v>2.2588E-2</v>
      </c>
      <c r="K501" s="17">
        <v>-25000000</v>
      </c>
      <c r="L501" s="17">
        <v>4705.83</v>
      </c>
      <c r="M501" s="17">
        <v>75000000</v>
      </c>
      <c r="Q501" s="18">
        <f t="shared" si="52"/>
        <v>2.1613371933855013E-2</v>
      </c>
      <c r="R501" s="18">
        <f t="shared" si="50"/>
        <v>4.8820284524191707E-4</v>
      </c>
    </row>
    <row r="502" spans="1:18" ht="12.75" hidden="1" customHeight="1" outlineLevel="2" x14ac:dyDescent="0.25">
      <c r="A502" s="11" t="s">
        <v>32</v>
      </c>
      <c r="B502" s="11" t="s">
        <v>24</v>
      </c>
      <c r="C502" s="12">
        <v>43322</v>
      </c>
      <c r="D502" s="12">
        <v>43325</v>
      </c>
      <c r="E502" s="13">
        <f t="shared" si="47"/>
        <v>8</v>
      </c>
      <c r="F502" s="13">
        <f t="shared" si="51"/>
        <v>2018</v>
      </c>
      <c r="G502" s="13" t="str">
        <f t="shared" si="48"/>
        <v>8 2018</v>
      </c>
      <c r="H502" s="14">
        <v>-3</v>
      </c>
      <c r="I502" s="15">
        <v>1.98</v>
      </c>
      <c r="J502" s="16">
        <f t="shared" si="49"/>
        <v>1.9799999999999998E-2</v>
      </c>
      <c r="K502" s="17">
        <v>-1137000</v>
      </c>
      <c r="L502" s="17">
        <v>187.61</v>
      </c>
      <c r="M502" s="17">
        <v>3411000</v>
      </c>
      <c r="Q502" s="18">
        <f t="shared" si="52"/>
        <v>9.82976155551726E-4</v>
      </c>
      <c r="R502" s="18">
        <f t="shared" si="50"/>
        <v>1.9462927879924172E-5</v>
      </c>
    </row>
    <row r="503" spans="1:18" ht="12.75" hidden="1" customHeight="1" outlineLevel="2" x14ac:dyDescent="0.25">
      <c r="A503" s="11" t="s">
        <v>25</v>
      </c>
      <c r="B503" s="11" t="s">
        <v>24</v>
      </c>
      <c r="C503" s="12">
        <v>43325</v>
      </c>
      <c r="D503" s="12">
        <v>43326</v>
      </c>
      <c r="E503" s="13">
        <f t="shared" si="47"/>
        <v>8</v>
      </c>
      <c r="F503" s="13">
        <f t="shared" si="51"/>
        <v>2018</v>
      </c>
      <c r="G503" s="13" t="str">
        <f t="shared" si="48"/>
        <v>8 2018</v>
      </c>
      <c r="H503" s="14">
        <v>-1</v>
      </c>
      <c r="I503" s="15">
        <v>1.97</v>
      </c>
      <c r="J503" s="16">
        <f t="shared" si="49"/>
        <v>1.9699999999999999E-2</v>
      </c>
      <c r="K503" s="17">
        <v>-26485000</v>
      </c>
      <c r="L503" s="17">
        <v>1449.32</v>
      </c>
      <c r="M503" s="17">
        <v>26485000</v>
      </c>
      <c r="Q503" s="18">
        <f t="shared" si="52"/>
        <v>7.6324020755753333E-3</v>
      </c>
      <c r="R503" s="18">
        <f t="shared" si="50"/>
        <v>1.5035832088883404E-4</v>
      </c>
    </row>
    <row r="504" spans="1:18" ht="12.75" hidden="1" customHeight="1" outlineLevel="2" x14ac:dyDescent="0.25">
      <c r="A504" s="11" t="s">
        <v>36</v>
      </c>
      <c r="B504" s="11" t="s">
        <v>24</v>
      </c>
      <c r="C504" s="12">
        <v>43325</v>
      </c>
      <c r="D504" s="12">
        <v>43326</v>
      </c>
      <c r="E504" s="13">
        <f t="shared" si="47"/>
        <v>8</v>
      </c>
      <c r="F504" s="13">
        <f t="shared" si="51"/>
        <v>2018</v>
      </c>
      <c r="G504" s="13" t="str">
        <f t="shared" si="48"/>
        <v>8 2018</v>
      </c>
      <c r="H504" s="14">
        <v>-1</v>
      </c>
      <c r="I504" s="15">
        <v>1.97</v>
      </c>
      <c r="J504" s="16">
        <f t="shared" si="49"/>
        <v>1.9699999999999999E-2</v>
      </c>
      <c r="K504" s="17">
        <v>-13966000</v>
      </c>
      <c r="L504" s="17">
        <v>764.25</v>
      </c>
      <c r="M504" s="17">
        <v>13966000</v>
      </c>
      <c r="Q504" s="18">
        <f t="shared" si="52"/>
        <v>4.0246980323762546E-3</v>
      </c>
      <c r="R504" s="18">
        <f t="shared" si="50"/>
        <v>7.9286551237812205E-5</v>
      </c>
    </row>
    <row r="505" spans="1:18" ht="12.75" hidden="1" customHeight="1" outlineLevel="2" x14ac:dyDescent="0.25">
      <c r="A505" s="11" t="s">
        <v>23</v>
      </c>
      <c r="B505" s="11" t="s">
        <v>24</v>
      </c>
      <c r="C505" s="12">
        <v>43325</v>
      </c>
      <c r="D505" s="12">
        <v>43326</v>
      </c>
      <c r="E505" s="13">
        <f t="shared" si="47"/>
        <v>8</v>
      </c>
      <c r="F505" s="13">
        <f t="shared" si="51"/>
        <v>2018</v>
      </c>
      <c r="G505" s="13" t="str">
        <f t="shared" si="48"/>
        <v>8 2018</v>
      </c>
      <c r="H505" s="14">
        <v>-1</v>
      </c>
      <c r="I505" s="15">
        <v>2.2555999999999998</v>
      </c>
      <c r="J505" s="16">
        <f t="shared" si="49"/>
        <v>2.2556E-2</v>
      </c>
      <c r="K505" s="17">
        <v>-42753000</v>
      </c>
      <c r="L505" s="17">
        <v>2678.71</v>
      </c>
      <c r="M505" s="17">
        <v>42753000</v>
      </c>
      <c r="Q505" s="18">
        <f t="shared" si="52"/>
        <v>1.2320486537174711E-2</v>
      </c>
      <c r="R505" s="18">
        <f t="shared" si="50"/>
        <v>2.7790089433251276E-4</v>
      </c>
    </row>
    <row r="506" spans="1:18" ht="12.75" hidden="1" customHeight="1" outlineLevel="2" x14ac:dyDescent="0.25">
      <c r="A506" s="11" t="s">
        <v>23</v>
      </c>
      <c r="B506" s="11" t="s">
        <v>24</v>
      </c>
      <c r="C506" s="12">
        <v>43325</v>
      </c>
      <c r="D506" s="12">
        <v>43326</v>
      </c>
      <c r="E506" s="13">
        <f t="shared" si="47"/>
        <v>8</v>
      </c>
      <c r="F506" s="13">
        <f t="shared" si="51"/>
        <v>2018</v>
      </c>
      <c r="G506" s="13" t="str">
        <f t="shared" si="48"/>
        <v>8 2018</v>
      </c>
      <c r="H506" s="14">
        <v>-1</v>
      </c>
      <c r="I506" s="15">
        <v>2.2555999999999998</v>
      </c>
      <c r="J506" s="16">
        <f t="shared" si="49"/>
        <v>2.2556E-2</v>
      </c>
      <c r="K506" s="17">
        <v>-25000000</v>
      </c>
      <c r="L506" s="17">
        <v>1566.39</v>
      </c>
      <c r="M506" s="17">
        <v>25000000</v>
      </c>
      <c r="Q506" s="18">
        <f t="shared" si="52"/>
        <v>7.2044573112850039E-3</v>
      </c>
      <c r="R506" s="18">
        <f t="shared" si="50"/>
        <v>1.6250373911334454E-4</v>
      </c>
    </row>
    <row r="507" spans="1:18" ht="12.75" hidden="1" customHeight="1" outlineLevel="2" x14ac:dyDescent="0.25">
      <c r="A507" s="11" t="s">
        <v>32</v>
      </c>
      <c r="B507" s="11" t="s">
        <v>24</v>
      </c>
      <c r="C507" s="12">
        <v>43325</v>
      </c>
      <c r="D507" s="12">
        <v>43326</v>
      </c>
      <c r="E507" s="13">
        <f t="shared" si="47"/>
        <v>8</v>
      </c>
      <c r="F507" s="13">
        <f t="shared" si="51"/>
        <v>2018</v>
      </c>
      <c r="G507" s="13" t="str">
        <f t="shared" si="48"/>
        <v>8 2018</v>
      </c>
      <c r="H507" s="14">
        <v>-1</v>
      </c>
      <c r="I507" s="15">
        <v>1.97</v>
      </c>
      <c r="J507" s="16">
        <f t="shared" si="49"/>
        <v>1.9699999999999999E-2</v>
      </c>
      <c r="K507" s="17">
        <v>-1082000</v>
      </c>
      <c r="L507" s="17">
        <v>59.21</v>
      </c>
      <c r="M507" s="17">
        <v>1082000</v>
      </c>
      <c r="Q507" s="18">
        <f t="shared" si="52"/>
        <v>3.11808912432415E-4</v>
      </c>
      <c r="R507" s="18">
        <f t="shared" si="50"/>
        <v>6.142635574918575E-6</v>
      </c>
    </row>
    <row r="508" spans="1:18" ht="12.75" hidden="1" customHeight="1" outlineLevel="2" x14ac:dyDescent="0.25">
      <c r="A508" s="11" t="s">
        <v>25</v>
      </c>
      <c r="B508" s="11" t="s">
        <v>24</v>
      </c>
      <c r="C508" s="12">
        <v>43326</v>
      </c>
      <c r="D508" s="12">
        <v>43327</v>
      </c>
      <c r="E508" s="13">
        <f t="shared" si="47"/>
        <v>8</v>
      </c>
      <c r="F508" s="13">
        <f t="shared" si="51"/>
        <v>2018</v>
      </c>
      <c r="G508" s="13" t="str">
        <f t="shared" si="48"/>
        <v>8 2018</v>
      </c>
      <c r="H508" s="14">
        <v>-1</v>
      </c>
      <c r="I508" s="15">
        <v>1.97</v>
      </c>
      <c r="J508" s="16">
        <f t="shared" si="49"/>
        <v>1.9699999999999999E-2</v>
      </c>
      <c r="K508" s="17">
        <v>-27561000</v>
      </c>
      <c r="L508" s="17">
        <v>1508.2</v>
      </c>
      <c r="M508" s="17">
        <v>27561000</v>
      </c>
      <c r="Q508" s="18">
        <f t="shared" si="52"/>
        <v>7.9424819182530408E-3</v>
      </c>
      <c r="R508" s="18">
        <f t="shared" si="50"/>
        <v>1.5646689378958489E-4</v>
      </c>
    </row>
    <row r="509" spans="1:18" ht="12.75" hidden="1" customHeight="1" outlineLevel="2" x14ac:dyDescent="0.25">
      <c r="A509" s="11" t="s">
        <v>36</v>
      </c>
      <c r="B509" s="11" t="s">
        <v>24</v>
      </c>
      <c r="C509" s="12">
        <v>43326</v>
      </c>
      <c r="D509" s="12">
        <v>43327</v>
      </c>
      <c r="E509" s="13">
        <f t="shared" si="47"/>
        <v>8</v>
      </c>
      <c r="F509" s="13">
        <f t="shared" si="51"/>
        <v>2018</v>
      </c>
      <c r="G509" s="13" t="str">
        <f t="shared" si="48"/>
        <v>8 2018</v>
      </c>
      <c r="H509" s="14">
        <v>-1</v>
      </c>
      <c r="I509" s="15">
        <v>1.97</v>
      </c>
      <c r="J509" s="16">
        <f t="shared" si="49"/>
        <v>1.9699999999999999E-2</v>
      </c>
      <c r="K509" s="17">
        <v>-15288000</v>
      </c>
      <c r="L509" s="17">
        <v>836.59</v>
      </c>
      <c r="M509" s="17">
        <v>15288000</v>
      </c>
      <c r="Q509" s="18">
        <f t="shared" si="52"/>
        <v>4.405669734997006E-3</v>
      </c>
      <c r="R509" s="18">
        <f t="shared" si="50"/>
        <v>8.6791693779441018E-5</v>
      </c>
    </row>
    <row r="510" spans="1:18" ht="12.75" hidden="1" customHeight="1" outlineLevel="2" x14ac:dyDescent="0.25">
      <c r="A510" s="11" t="s">
        <v>23</v>
      </c>
      <c r="B510" s="11" t="s">
        <v>24</v>
      </c>
      <c r="C510" s="12">
        <v>43326</v>
      </c>
      <c r="D510" s="12">
        <v>43327</v>
      </c>
      <c r="E510" s="13">
        <f t="shared" si="47"/>
        <v>8</v>
      </c>
      <c r="F510" s="13">
        <f t="shared" si="51"/>
        <v>2018</v>
      </c>
      <c r="G510" s="13" t="str">
        <f t="shared" si="48"/>
        <v>8 2018</v>
      </c>
      <c r="H510" s="14">
        <v>-1</v>
      </c>
      <c r="I510" s="15">
        <v>2.2425000000000002</v>
      </c>
      <c r="J510" s="16">
        <f t="shared" si="49"/>
        <v>2.2425E-2</v>
      </c>
      <c r="K510" s="17">
        <v>-39027000</v>
      </c>
      <c r="L510" s="17">
        <v>2431.06</v>
      </c>
      <c r="M510" s="17">
        <v>39027000</v>
      </c>
      <c r="Q510" s="18">
        <f t="shared" si="52"/>
        <v>1.1246734219500794E-2</v>
      </c>
      <c r="R510" s="18">
        <f t="shared" si="50"/>
        <v>2.5220801487230529E-4</v>
      </c>
    </row>
    <row r="511" spans="1:18" ht="12.75" hidden="1" customHeight="1" outlineLevel="2" x14ac:dyDescent="0.25">
      <c r="A511" s="11" t="s">
        <v>23</v>
      </c>
      <c r="B511" s="11" t="s">
        <v>24</v>
      </c>
      <c r="C511" s="12">
        <v>43326</v>
      </c>
      <c r="D511" s="12">
        <v>43327</v>
      </c>
      <c r="E511" s="13">
        <f t="shared" si="47"/>
        <v>8</v>
      </c>
      <c r="F511" s="13">
        <f t="shared" si="51"/>
        <v>2018</v>
      </c>
      <c r="G511" s="13" t="str">
        <f t="shared" si="48"/>
        <v>8 2018</v>
      </c>
      <c r="H511" s="14">
        <v>-1</v>
      </c>
      <c r="I511" s="15">
        <v>2.2425000000000002</v>
      </c>
      <c r="J511" s="16">
        <f t="shared" si="49"/>
        <v>2.2425E-2</v>
      </c>
      <c r="K511" s="17">
        <v>-25000000</v>
      </c>
      <c r="L511" s="17">
        <v>1557.29</v>
      </c>
      <c r="M511" s="17">
        <v>25000000</v>
      </c>
      <c r="Q511" s="18">
        <f t="shared" si="52"/>
        <v>7.2044573112850039E-3</v>
      </c>
      <c r="R511" s="18">
        <f t="shared" si="50"/>
        <v>1.615599552055662E-4</v>
      </c>
    </row>
    <row r="512" spans="1:18" ht="12.75" hidden="1" customHeight="1" outlineLevel="2" x14ac:dyDescent="0.25">
      <c r="A512" s="11" t="s">
        <v>32</v>
      </c>
      <c r="B512" s="11" t="s">
        <v>24</v>
      </c>
      <c r="C512" s="12">
        <v>43326</v>
      </c>
      <c r="D512" s="12">
        <v>43327</v>
      </c>
      <c r="E512" s="13">
        <f t="shared" si="47"/>
        <v>8</v>
      </c>
      <c r="F512" s="13">
        <f t="shared" si="51"/>
        <v>2018</v>
      </c>
      <c r="G512" s="13" t="str">
        <f t="shared" si="48"/>
        <v>8 2018</v>
      </c>
      <c r="H512" s="14">
        <v>-1</v>
      </c>
      <c r="I512" s="15">
        <v>1.97</v>
      </c>
      <c r="J512" s="16">
        <f t="shared" si="49"/>
        <v>1.9699999999999999E-2</v>
      </c>
      <c r="K512" s="17">
        <v>-1235000</v>
      </c>
      <c r="L512" s="17">
        <v>67.58</v>
      </c>
      <c r="M512" s="17">
        <v>1235000</v>
      </c>
      <c r="Q512" s="18">
        <f t="shared" si="52"/>
        <v>3.5590019117747921E-4</v>
      </c>
      <c r="R512" s="18">
        <f t="shared" si="50"/>
        <v>7.0112337661963403E-6</v>
      </c>
    </row>
    <row r="513" spans="1:18" ht="12.75" hidden="1" customHeight="1" outlineLevel="2" x14ac:dyDescent="0.25">
      <c r="A513" s="11" t="s">
        <v>25</v>
      </c>
      <c r="B513" s="11" t="s">
        <v>24</v>
      </c>
      <c r="C513" s="12">
        <v>43327</v>
      </c>
      <c r="D513" s="12">
        <v>43328</v>
      </c>
      <c r="E513" s="13">
        <f t="shared" si="47"/>
        <v>8</v>
      </c>
      <c r="F513" s="13">
        <f t="shared" si="51"/>
        <v>2018</v>
      </c>
      <c r="G513" s="13" t="str">
        <f t="shared" si="48"/>
        <v>8 2018</v>
      </c>
      <c r="H513" s="14">
        <v>-1</v>
      </c>
      <c r="I513" s="15">
        <v>1.95</v>
      </c>
      <c r="J513" s="16">
        <f t="shared" si="49"/>
        <v>1.95E-2</v>
      </c>
      <c r="K513" s="17">
        <v>-25892000</v>
      </c>
      <c r="L513" s="17">
        <v>1402.48</v>
      </c>
      <c r="M513" s="17">
        <v>25892000</v>
      </c>
      <c r="Q513" s="18">
        <f t="shared" si="52"/>
        <v>7.4615123481516533E-3</v>
      </c>
      <c r="R513" s="18">
        <f t="shared" si="50"/>
        <v>1.4549949078895724E-4</v>
      </c>
    </row>
    <row r="514" spans="1:18" ht="12.75" hidden="1" customHeight="1" outlineLevel="2" x14ac:dyDescent="0.25">
      <c r="A514" s="11" t="s">
        <v>36</v>
      </c>
      <c r="B514" s="11" t="s">
        <v>24</v>
      </c>
      <c r="C514" s="12">
        <v>43327</v>
      </c>
      <c r="D514" s="12">
        <v>43328</v>
      </c>
      <c r="E514" s="13">
        <f t="shared" si="47"/>
        <v>8</v>
      </c>
      <c r="F514" s="13">
        <f t="shared" si="51"/>
        <v>2018</v>
      </c>
      <c r="G514" s="13" t="str">
        <f t="shared" si="48"/>
        <v>8 2018</v>
      </c>
      <c r="H514" s="14">
        <v>-1</v>
      </c>
      <c r="I514" s="15">
        <v>1.95</v>
      </c>
      <c r="J514" s="16">
        <f t="shared" si="49"/>
        <v>1.95E-2</v>
      </c>
      <c r="K514" s="17">
        <v>-11979000</v>
      </c>
      <c r="L514" s="17">
        <v>648.86</v>
      </c>
      <c r="M514" s="17">
        <v>11979000</v>
      </c>
      <c r="Q514" s="18">
        <f t="shared" si="52"/>
        <v>3.4520877652753227E-3</v>
      </c>
      <c r="R514" s="18">
        <f t="shared" si="50"/>
        <v>6.7315711422868792E-5</v>
      </c>
    </row>
    <row r="515" spans="1:18" ht="12.75" hidden="1" customHeight="1" outlineLevel="2" x14ac:dyDescent="0.25">
      <c r="A515" s="11" t="s">
        <v>23</v>
      </c>
      <c r="B515" s="11" t="s">
        <v>24</v>
      </c>
      <c r="C515" s="12">
        <v>43327</v>
      </c>
      <c r="D515" s="12">
        <v>43328</v>
      </c>
      <c r="E515" s="13">
        <f t="shared" si="47"/>
        <v>8</v>
      </c>
      <c r="F515" s="13">
        <f t="shared" si="51"/>
        <v>2018</v>
      </c>
      <c r="G515" s="13" t="str">
        <f t="shared" si="48"/>
        <v>8 2018</v>
      </c>
      <c r="H515" s="14">
        <v>-1</v>
      </c>
      <c r="I515" s="15">
        <v>2.2330999999999999</v>
      </c>
      <c r="J515" s="16">
        <f t="shared" si="49"/>
        <v>2.2331E-2</v>
      </c>
      <c r="K515" s="17">
        <v>-46525000</v>
      </c>
      <c r="L515" s="17">
        <v>2885.97</v>
      </c>
      <c r="M515" s="17">
        <v>46525000</v>
      </c>
      <c r="Q515" s="18">
        <f t="shared" si="52"/>
        <v>1.3407495056301393E-2</v>
      </c>
      <c r="R515" s="18">
        <f t="shared" si="50"/>
        <v>2.9940277210226639E-4</v>
      </c>
    </row>
    <row r="516" spans="1:18" ht="12.75" hidden="1" customHeight="1" outlineLevel="2" x14ac:dyDescent="0.25">
      <c r="A516" s="11" t="s">
        <v>23</v>
      </c>
      <c r="B516" s="11" t="s">
        <v>24</v>
      </c>
      <c r="C516" s="12">
        <v>43327</v>
      </c>
      <c r="D516" s="12">
        <v>43328</v>
      </c>
      <c r="E516" s="13">
        <f t="shared" si="47"/>
        <v>8</v>
      </c>
      <c r="F516" s="13">
        <f t="shared" si="51"/>
        <v>2018</v>
      </c>
      <c r="G516" s="13" t="str">
        <f t="shared" si="48"/>
        <v>8 2018</v>
      </c>
      <c r="H516" s="14">
        <v>-1</v>
      </c>
      <c r="I516" s="15">
        <v>2.2330999999999999</v>
      </c>
      <c r="J516" s="16">
        <f t="shared" si="49"/>
        <v>2.2331E-2</v>
      </c>
      <c r="K516" s="17">
        <v>-25000000</v>
      </c>
      <c r="L516" s="17">
        <v>1550.76</v>
      </c>
      <c r="M516" s="17">
        <v>25000000</v>
      </c>
      <c r="Q516" s="18">
        <f t="shared" si="52"/>
        <v>7.2044573112850039E-3</v>
      </c>
      <c r="R516" s="18">
        <f t="shared" si="50"/>
        <v>1.6088273621830542E-4</v>
      </c>
    </row>
    <row r="517" spans="1:18" ht="12.75" hidden="1" customHeight="1" outlineLevel="2" x14ac:dyDescent="0.25">
      <c r="A517" s="11" t="s">
        <v>32</v>
      </c>
      <c r="B517" s="11" t="s">
        <v>24</v>
      </c>
      <c r="C517" s="12">
        <v>43327</v>
      </c>
      <c r="D517" s="12">
        <v>43328</v>
      </c>
      <c r="E517" s="13">
        <f t="shared" si="47"/>
        <v>8</v>
      </c>
      <c r="F517" s="13">
        <f t="shared" si="51"/>
        <v>2018</v>
      </c>
      <c r="G517" s="13" t="str">
        <f t="shared" si="48"/>
        <v>8 2018</v>
      </c>
      <c r="H517" s="14">
        <v>-1</v>
      </c>
      <c r="I517" s="15">
        <v>1.95</v>
      </c>
      <c r="J517" s="16">
        <f t="shared" si="49"/>
        <v>1.95E-2</v>
      </c>
      <c r="K517" s="17">
        <v>-1117000</v>
      </c>
      <c r="L517" s="17">
        <v>60.5</v>
      </c>
      <c r="M517" s="17">
        <v>1117000</v>
      </c>
      <c r="Q517" s="18">
        <f t="shared" si="52"/>
        <v>3.21895152668214E-4</v>
      </c>
      <c r="R517" s="18">
        <f t="shared" si="50"/>
        <v>6.2769554770301734E-6</v>
      </c>
    </row>
    <row r="518" spans="1:18" ht="12.75" hidden="1" customHeight="1" outlineLevel="2" x14ac:dyDescent="0.25">
      <c r="A518" s="11" t="s">
        <v>25</v>
      </c>
      <c r="B518" s="11" t="s">
        <v>24</v>
      </c>
      <c r="C518" s="12">
        <v>43328</v>
      </c>
      <c r="D518" s="12">
        <v>43329</v>
      </c>
      <c r="E518" s="13">
        <f t="shared" si="47"/>
        <v>8</v>
      </c>
      <c r="F518" s="13">
        <f t="shared" si="51"/>
        <v>2018</v>
      </c>
      <c r="G518" s="13" t="str">
        <f t="shared" si="48"/>
        <v>8 2018</v>
      </c>
      <c r="H518" s="14">
        <v>-1</v>
      </c>
      <c r="I518" s="15">
        <v>1.96</v>
      </c>
      <c r="J518" s="16">
        <f t="shared" si="49"/>
        <v>1.9599999999999999E-2</v>
      </c>
      <c r="K518" s="17">
        <v>-27621000</v>
      </c>
      <c r="L518" s="17">
        <v>1503.81</v>
      </c>
      <c r="M518" s="17">
        <v>27621000</v>
      </c>
      <c r="Q518" s="18">
        <f t="shared" si="52"/>
        <v>7.9597726158001248E-3</v>
      </c>
      <c r="R518" s="18">
        <f t="shared" si="50"/>
        <v>1.5601154326968245E-4</v>
      </c>
    </row>
    <row r="519" spans="1:18" ht="12.75" hidden="1" customHeight="1" outlineLevel="2" x14ac:dyDescent="0.25">
      <c r="A519" s="11" t="s">
        <v>36</v>
      </c>
      <c r="B519" s="11" t="s">
        <v>24</v>
      </c>
      <c r="C519" s="12">
        <v>43328</v>
      </c>
      <c r="D519" s="12">
        <v>43329</v>
      </c>
      <c r="E519" s="13">
        <f t="shared" ref="E519:E582" si="53">MONTH(D519)</f>
        <v>8</v>
      </c>
      <c r="F519" s="13">
        <f t="shared" si="51"/>
        <v>2018</v>
      </c>
      <c r="G519" s="13" t="str">
        <f t="shared" ref="G519:G582" si="54">E519&amp;" "&amp;F519</f>
        <v>8 2018</v>
      </c>
      <c r="H519" s="14">
        <v>-1</v>
      </c>
      <c r="I519" s="15">
        <v>1.96</v>
      </c>
      <c r="J519" s="16">
        <f t="shared" ref="J519:J582" si="55">+I519/100</f>
        <v>1.9599999999999999E-2</v>
      </c>
      <c r="K519" s="17">
        <v>-14306000</v>
      </c>
      <c r="L519" s="17">
        <v>778.88</v>
      </c>
      <c r="M519" s="17">
        <v>14306000</v>
      </c>
      <c r="Q519" s="18">
        <f t="shared" si="52"/>
        <v>4.1226786518097306E-3</v>
      </c>
      <c r="R519" s="18">
        <f t="shared" ref="R519:R582" si="56">+Q519*J519</f>
        <v>8.0804501575470713E-5</v>
      </c>
    </row>
    <row r="520" spans="1:18" ht="12.75" hidden="1" customHeight="1" outlineLevel="2" x14ac:dyDescent="0.25">
      <c r="A520" s="11" t="s">
        <v>23</v>
      </c>
      <c r="B520" s="11" t="s">
        <v>24</v>
      </c>
      <c r="C520" s="12">
        <v>43328</v>
      </c>
      <c r="D520" s="12">
        <v>43329</v>
      </c>
      <c r="E520" s="13">
        <f t="shared" si="53"/>
        <v>8</v>
      </c>
      <c r="F520" s="13">
        <f t="shared" si="51"/>
        <v>2018</v>
      </c>
      <c r="G520" s="13" t="str">
        <f t="shared" si="54"/>
        <v>8 2018</v>
      </c>
      <c r="H520" s="14">
        <v>-1</v>
      </c>
      <c r="I520" s="15">
        <v>2.2311999999999999</v>
      </c>
      <c r="J520" s="16">
        <f t="shared" si="55"/>
        <v>2.2311999999999999E-2</v>
      </c>
      <c r="K520" s="17">
        <v>-42226000</v>
      </c>
      <c r="L520" s="17">
        <v>2617.0700000000002</v>
      </c>
      <c r="M520" s="17">
        <v>42226000</v>
      </c>
      <c r="Q520" s="18">
        <f t="shared" si="52"/>
        <v>1.2168616577052824E-2</v>
      </c>
      <c r="R520" s="18">
        <f t="shared" si="56"/>
        <v>2.7150617306720258E-4</v>
      </c>
    </row>
    <row r="521" spans="1:18" ht="12.75" hidden="1" customHeight="1" outlineLevel="2" x14ac:dyDescent="0.25">
      <c r="A521" s="11" t="s">
        <v>23</v>
      </c>
      <c r="B521" s="11" t="s">
        <v>24</v>
      </c>
      <c r="C521" s="12">
        <v>43328</v>
      </c>
      <c r="D521" s="12">
        <v>43329</v>
      </c>
      <c r="E521" s="13">
        <f t="shared" si="53"/>
        <v>8</v>
      </c>
      <c r="F521" s="13">
        <f t="shared" si="51"/>
        <v>2018</v>
      </c>
      <c r="G521" s="13" t="str">
        <f t="shared" si="54"/>
        <v>8 2018</v>
      </c>
      <c r="H521" s="14">
        <v>-1</v>
      </c>
      <c r="I521" s="15">
        <v>2.2311999999999999</v>
      </c>
      <c r="J521" s="16">
        <f t="shared" si="55"/>
        <v>2.2311999999999999E-2</v>
      </c>
      <c r="K521" s="17">
        <v>-25000000</v>
      </c>
      <c r="L521" s="17">
        <v>1549.44</v>
      </c>
      <c r="M521" s="17">
        <v>25000000</v>
      </c>
      <c r="Q521" s="18">
        <f t="shared" si="52"/>
        <v>7.2044573112850039E-3</v>
      </c>
      <c r="R521" s="18">
        <f t="shared" si="56"/>
        <v>1.6074585152939101E-4</v>
      </c>
    </row>
    <row r="522" spans="1:18" ht="12.75" hidden="1" customHeight="1" outlineLevel="2" x14ac:dyDescent="0.25">
      <c r="A522" s="11" t="s">
        <v>32</v>
      </c>
      <c r="B522" s="11" t="s">
        <v>24</v>
      </c>
      <c r="C522" s="12">
        <v>43328</v>
      </c>
      <c r="D522" s="12">
        <v>43329</v>
      </c>
      <c r="E522" s="13">
        <f t="shared" si="53"/>
        <v>8</v>
      </c>
      <c r="F522" s="13">
        <f t="shared" si="51"/>
        <v>2018</v>
      </c>
      <c r="G522" s="13" t="str">
        <f t="shared" si="54"/>
        <v>8 2018</v>
      </c>
      <c r="H522" s="14">
        <v>-1</v>
      </c>
      <c r="I522" s="15">
        <v>1.96</v>
      </c>
      <c r="J522" s="16">
        <f t="shared" si="55"/>
        <v>1.9599999999999999E-2</v>
      </c>
      <c r="K522" s="17">
        <v>-1300000</v>
      </c>
      <c r="L522" s="17">
        <v>70.78</v>
      </c>
      <c r="M522" s="17">
        <v>1300000</v>
      </c>
      <c r="Q522" s="18">
        <f t="shared" si="52"/>
        <v>3.746317801868202E-4</v>
      </c>
      <c r="R522" s="18">
        <f t="shared" si="56"/>
        <v>7.342782891661676E-6</v>
      </c>
    </row>
    <row r="523" spans="1:18" ht="12.75" hidden="1" customHeight="1" outlineLevel="2" x14ac:dyDescent="0.25">
      <c r="A523" s="11" t="s">
        <v>25</v>
      </c>
      <c r="B523" s="11" t="s">
        <v>24</v>
      </c>
      <c r="C523" s="12">
        <v>43329</v>
      </c>
      <c r="D523" s="12">
        <v>43332</v>
      </c>
      <c r="E523" s="13">
        <f t="shared" si="53"/>
        <v>8</v>
      </c>
      <c r="F523" s="13">
        <f t="shared" si="51"/>
        <v>2018</v>
      </c>
      <c r="G523" s="13" t="str">
        <f t="shared" si="54"/>
        <v>8 2018</v>
      </c>
      <c r="H523" s="14">
        <v>-3</v>
      </c>
      <c r="I523" s="15">
        <v>1.97</v>
      </c>
      <c r="J523" s="16">
        <f t="shared" si="55"/>
        <v>1.9699999999999999E-2</v>
      </c>
      <c r="K523" s="17">
        <v>-27280000</v>
      </c>
      <c r="L523" s="17">
        <v>4478.47</v>
      </c>
      <c r="M523" s="17">
        <v>81840000</v>
      </c>
      <c r="Q523" s="18">
        <f t="shared" si="52"/>
        <v>2.3584511454222589E-2</v>
      </c>
      <c r="R523" s="18">
        <f t="shared" si="56"/>
        <v>4.6461487564818495E-4</v>
      </c>
    </row>
    <row r="524" spans="1:18" ht="12.75" hidden="1" customHeight="1" outlineLevel="2" x14ac:dyDescent="0.25">
      <c r="A524" s="11" t="s">
        <v>36</v>
      </c>
      <c r="B524" s="11" t="s">
        <v>24</v>
      </c>
      <c r="C524" s="12">
        <v>43329</v>
      </c>
      <c r="D524" s="12">
        <v>43332</v>
      </c>
      <c r="E524" s="13">
        <f t="shared" si="53"/>
        <v>8</v>
      </c>
      <c r="F524" s="13">
        <f t="shared" si="51"/>
        <v>2018</v>
      </c>
      <c r="G524" s="13" t="str">
        <f t="shared" si="54"/>
        <v>8 2018</v>
      </c>
      <c r="H524" s="14">
        <v>-3</v>
      </c>
      <c r="I524" s="15">
        <v>1.97</v>
      </c>
      <c r="J524" s="16">
        <f t="shared" si="55"/>
        <v>1.9699999999999999E-2</v>
      </c>
      <c r="K524" s="17">
        <v>-17412000</v>
      </c>
      <c r="L524" s="17">
        <v>2858.47</v>
      </c>
      <c r="M524" s="17">
        <v>52236000</v>
      </c>
      <c r="Q524" s="18">
        <f t="shared" si="52"/>
        <v>1.505328128449134E-2</v>
      </c>
      <c r="R524" s="18">
        <f t="shared" si="56"/>
        <v>2.9654964130447937E-4</v>
      </c>
    </row>
    <row r="525" spans="1:18" ht="12.75" hidden="1" customHeight="1" outlineLevel="2" x14ac:dyDescent="0.25">
      <c r="A525" s="11" t="s">
        <v>23</v>
      </c>
      <c r="B525" s="11" t="s">
        <v>24</v>
      </c>
      <c r="C525" s="12">
        <v>43329</v>
      </c>
      <c r="D525" s="12">
        <v>43332</v>
      </c>
      <c r="E525" s="13">
        <f t="shared" si="53"/>
        <v>8</v>
      </c>
      <c r="F525" s="13">
        <f t="shared" si="51"/>
        <v>2018</v>
      </c>
      <c r="G525" s="13" t="str">
        <f t="shared" si="54"/>
        <v>8 2018</v>
      </c>
      <c r="H525" s="14">
        <v>-3</v>
      </c>
      <c r="I525" s="15">
        <v>2.2305000000000001</v>
      </c>
      <c r="J525" s="16">
        <f t="shared" si="55"/>
        <v>2.2305000000000002E-2</v>
      </c>
      <c r="K525" s="17">
        <v>-39586000</v>
      </c>
      <c r="L525" s="17">
        <v>7358.05</v>
      </c>
      <c r="M525" s="17">
        <v>118758000</v>
      </c>
      <c r="Q525" s="18">
        <f t="shared" si="52"/>
        <v>3.4223477654943379E-2</v>
      </c>
      <c r="R525" s="18">
        <f t="shared" si="56"/>
        <v>7.6335466909351209E-4</v>
      </c>
    </row>
    <row r="526" spans="1:18" ht="12.75" hidden="1" customHeight="1" outlineLevel="2" x14ac:dyDescent="0.25">
      <c r="A526" s="11" t="s">
        <v>23</v>
      </c>
      <c r="B526" s="11" t="s">
        <v>24</v>
      </c>
      <c r="C526" s="12">
        <v>43329</v>
      </c>
      <c r="D526" s="12">
        <v>43332</v>
      </c>
      <c r="E526" s="13">
        <f t="shared" si="53"/>
        <v>8</v>
      </c>
      <c r="F526" s="13">
        <f t="shared" ref="F526:F590" si="57">YEAR(D526)</f>
        <v>2018</v>
      </c>
      <c r="G526" s="13" t="str">
        <f t="shared" si="54"/>
        <v>8 2018</v>
      </c>
      <c r="H526" s="14">
        <v>-3</v>
      </c>
      <c r="I526" s="15">
        <v>2.2305000000000001</v>
      </c>
      <c r="J526" s="16">
        <f t="shared" si="55"/>
        <v>2.2305000000000002E-2</v>
      </c>
      <c r="K526" s="17">
        <v>-25000000</v>
      </c>
      <c r="L526" s="17">
        <v>4646.88</v>
      </c>
      <c r="M526" s="17">
        <v>75000000</v>
      </c>
      <c r="Q526" s="18">
        <f t="shared" si="52"/>
        <v>2.1613371933855013E-2</v>
      </c>
      <c r="R526" s="18">
        <f t="shared" si="56"/>
        <v>4.8208626098463609E-4</v>
      </c>
    </row>
    <row r="527" spans="1:18" ht="12.75" hidden="1" customHeight="1" outlineLevel="2" x14ac:dyDescent="0.25">
      <c r="A527" s="11" t="s">
        <v>32</v>
      </c>
      <c r="B527" s="11" t="s">
        <v>24</v>
      </c>
      <c r="C527" s="12">
        <v>43329</v>
      </c>
      <c r="D527" s="12">
        <v>43332</v>
      </c>
      <c r="E527" s="13">
        <f t="shared" si="53"/>
        <v>8</v>
      </c>
      <c r="F527" s="13">
        <f t="shared" si="57"/>
        <v>2018</v>
      </c>
      <c r="G527" s="13" t="str">
        <f t="shared" si="54"/>
        <v>8 2018</v>
      </c>
      <c r="H527" s="14">
        <v>-3</v>
      </c>
      <c r="I527" s="15">
        <v>1.97</v>
      </c>
      <c r="J527" s="16">
        <f t="shared" si="55"/>
        <v>1.9699999999999999E-2</v>
      </c>
      <c r="K527" s="17">
        <v>-1186000</v>
      </c>
      <c r="L527" s="17">
        <v>194.7</v>
      </c>
      <c r="M527" s="17">
        <v>3558000</v>
      </c>
      <c r="Q527" s="18">
        <f t="shared" si="52"/>
        <v>1.0253383645420818E-3</v>
      </c>
      <c r="R527" s="18">
        <f t="shared" si="56"/>
        <v>2.019916578147901E-5</v>
      </c>
    </row>
    <row r="528" spans="1:18" ht="12.75" hidden="1" customHeight="1" outlineLevel="2" x14ac:dyDescent="0.25">
      <c r="A528" s="11" t="s">
        <v>25</v>
      </c>
      <c r="B528" s="11" t="s">
        <v>24</v>
      </c>
      <c r="C528" s="12">
        <v>43332</v>
      </c>
      <c r="D528" s="12">
        <v>43333</v>
      </c>
      <c r="E528" s="13">
        <f t="shared" si="53"/>
        <v>8</v>
      </c>
      <c r="F528" s="13">
        <f t="shared" si="57"/>
        <v>2018</v>
      </c>
      <c r="G528" s="13" t="str">
        <f t="shared" si="54"/>
        <v>8 2018</v>
      </c>
      <c r="H528" s="14">
        <v>-1</v>
      </c>
      <c r="I528" s="15">
        <v>1.98</v>
      </c>
      <c r="J528" s="16">
        <f t="shared" si="55"/>
        <v>1.9799999999999998E-2</v>
      </c>
      <c r="K528" s="17">
        <v>-24594000</v>
      </c>
      <c r="L528" s="17">
        <v>1352.67</v>
      </c>
      <c r="M528" s="17">
        <v>24594000</v>
      </c>
      <c r="Q528" s="18">
        <f t="shared" si="52"/>
        <v>7.087456924549736E-3</v>
      </c>
      <c r="R528" s="18">
        <f t="shared" si="56"/>
        <v>1.4033164710608475E-4</v>
      </c>
    </row>
    <row r="529" spans="1:18" ht="12.75" hidden="1" customHeight="1" outlineLevel="2" x14ac:dyDescent="0.25">
      <c r="A529" s="11" t="s">
        <v>36</v>
      </c>
      <c r="B529" s="11" t="s">
        <v>24</v>
      </c>
      <c r="C529" s="12">
        <v>43332</v>
      </c>
      <c r="D529" s="12">
        <v>43333</v>
      </c>
      <c r="E529" s="13">
        <f t="shared" si="53"/>
        <v>8</v>
      </c>
      <c r="F529" s="13">
        <f t="shared" si="57"/>
        <v>2018</v>
      </c>
      <c r="G529" s="13" t="str">
        <f t="shared" si="54"/>
        <v>8 2018</v>
      </c>
      <c r="H529" s="14">
        <v>-1</v>
      </c>
      <c r="I529" s="15">
        <v>1.98</v>
      </c>
      <c r="J529" s="16">
        <f t="shared" si="55"/>
        <v>1.9799999999999998E-2</v>
      </c>
      <c r="K529" s="17">
        <v>-16010000</v>
      </c>
      <c r="L529" s="17">
        <v>880.55</v>
      </c>
      <c r="M529" s="17">
        <v>16010000</v>
      </c>
      <c r="Q529" s="18">
        <f t="shared" si="52"/>
        <v>4.6137344621469166E-3</v>
      </c>
      <c r="R529" s="18">
        <f t="shared" si="56"/>
        <v>9.1351942350508946E-5</v>
      </c>
    </row>
    <row r="530" spans="1:18" ht="12.75" hidden="1" customHeight="1" outlineLevel="2" x14ac:dyDescent="0.25">
      <c r="A530" s="11" t="s">
        <v>23</v>
      </c>
      <c r="B530" s="11" t="s">
        <v>24</v>
      </c>
      <c r="C530" s="12">
        <v>43332</v>
      </c>
      <c r="D530" s="12">
        <v>43333</v>
      </c>
      <c r="E530" s="13">
        <f t="shared" si="53"/>
        <v>8</v>
      </c>
      <c r="F530" s="13">
        <f t="shared" si="57"/>
        <v>2018</v>
      </c>
      <c r="G530" s="13" t="str">
        <f t="shared" si="54"/>
        <v>8 2018</v>
      </c>
      <c r="H530" s="14">
        <v>-1</v>
      </c>
      <c r="I530" s="15">
        <v>2.2317</v>
      </c>
      <c r="J530" s="16">
        <f t="shared" si="55"/>
        <v>2.2317E-2</v>
      </c>
      <c r="K530" s="17">
        <v>-47625000</v>
      </c>
      <c r="L530" s="17">
        <v>2952.35</v>
      </c>
      <c r="M530" s="17">
        <v>47625000</v>
      </c>
      <c r="Q530" s="18">
        <f t="shared" ref="Q530:Q566" si="58">+M530/$M$567</f>
        <v>1.3724491177997932E-2</v>
      </c>
      <c r="R530" s="18">
        <f t="shared" si="56"/>
        <v>3.0628946961937985E-4</v>
      </c>
    </row>
    <row r="531" spans="1:18" ht="12.75" hidden="1" customHeight="1" outlineLevel="2" x14ac:dyDescent="0.25">
      <c r="A531" s="11" t="s">
        <v>23</v>
      </c>
      <c r="B531" s="11" t="s">
        <v>24</v>
      </c>
      <c r="C531" s="12">
        <v>43332</v>
      </c>
      <c r="D531" s="12">
        <v>43333</v>
      </c>
      <c r="E531" s="13">
        <f t="shared" si="53"/>
        <v>8</v>
      </c>
      <c r="F531" s="13">
        <f t="shared" si="57"/>
        <v>2018</v>
      </c>
      <c r="G531" s="13" t="str">
        <f t="shared" si="54"/>
        <v>8 2018</v>
      </c>
      <c r="H531" s="14">
        <v>-1</v>
      </c>
      <c r="I531" s="15">
        <v>2.2317</v>
      </c>
      <c r="J531" s="16">
        <f t="shared" si="55"/>
        <v>2.2317E-2</v>
      </c>
      <c r="K531" s="17">
        <v>-25000000</v>
      </c>
      <c r="L531" s="17">
        <v>1549.79</v>
      </c>
      <c r="M531" s="17">
        <v>25000000</v>
      </c>
      <c r="Q531" s="18">
        <f t="shared" si="58"/>
        <v>7.2044573112850039E-3</v>
      </c>
      <c r="R531" s="18">
        <f t="shared" si="56"/>
        <v>1.6078187381594742E-4</v>
      </c>
    </row>
    <row r="532" spans="1:18" ht="12.75" hidden="1" customHeight="1" outlineLevel="2" x14ac:dyDescent="0.25">
      <c r="A532" s="11" t="s">
        <v>32</v>
      </c>
      <c r="B532" s="11" t="s">
        <v>24</v>
      </c>
      <c r="C532" s="12">
        <v>43332</v>
      </c>
      <c r="D532" s="12">
        <v>43333</v>
      </c>
      <c r="E532" s="13">
        <f t="shared" si="53"/>
        <v>8</v>
      </c>
      <c r="F532" s="13">
        <f t="shared" si="57"/>
        <v>2018</v>
      </c>
      <c r="G532" s="13" t="str">
        <f t="shared" si="54"/>
        <v>8 2018</v>
      </c>
      <c r="H532" s="14">
        <v>-1</v>
      </c>
      <c r="I532" s="15">
        <v>1.98</v>
      </c>
      <c r="J532" s="16">
        <f t="shared" si="55"/>
        <v>1.9799999999999998E-2</v>
      </c>
      <c r="K532" s="17">
        <v>-102000</v>
      </c>
      <c r="L532" s="17">
        <v>5.61</v>
      </c>
      <c r="M532" s="17">
        <v>102000</v>
      </c>
      <c r="Q532" s="18">
        <f t="shared" si="58"/>
        <v>2.9394185830042818E-5</v>
      </c>
      <c r="R532" s="18">
        <f t="shared" si="56"/>
        <v>5.8200487943484778E-7</v>
      </c>
    </row>
    <row r="533" spans="1:18" ht="12.75" hidden="1" customHeight="1" outlineLevel="2" x14ac:dyDescent="0.25">
      <c r="A533" s="11" t="s">
        <v>25</v>
      </c>
      <c r="B533" s="11" t="s">
        <v>24</v>
      </c>
      <c r="C533" s="12">
        <v>43333</v>
      </c>
      <c r="D533" s="12">
        <v>43334</v>
      </c>
      <c r="E533" s="13">
        <f t="shared" si="53"/>
        <v>8</v>
      </c>
      <c r="F533" s="13">
        <f t="shared" si="57"/>
        <v>2018</v>
      </c>
      <c r="G533" s="13" t="str">
        <f t="shared" si="54"/>
        <v>8 2018</v>
      </c>
      <c r="H533" s="14">
        <v>-1</v>
      </c>
      <c r="I533" s="15">
        <v>1.98</v>
      </c>
      <c r="J533" s="16">
        <f t="shared" si="55"/>
        <v>1.9799999999999998E-2</v>
      </c>
      <c r="K533" s="17">
        <v>-25320000</v>
      </c>
      <c r="L533" s="17">
        <v>1392.6</v>
      </c>
      <c r="M533" s="17">
        <v>25320000</v>
      </c>
      <c r="Q533" s="18">
        <f t="shared" si="58"/>
        <v>7.2966743648694527E-3</v>
      </c>
      <c r="R533" s="18">
        <f t="shared" si="56"/>
        <v>1.4447415242441514E-4</v>
      </c>
    </row>
    <row r="534" spans="1:18" ht="12.75" hidden="1" customHeight="1" outlineLevel="2" x14ac:dyDescent="0.25">
      <c r="A534" s="11" t="s">
        <v>36</v>
      </c>
      <c r="B534" s="11" t="s">
        <v>24</v>
      </c>
      <c r="C534" s="12">
        <v>43333</v>
      </c>
      <c r="D534" s="12">
        <v>43334</v>
      </c>
      <c r="E534" s="13">
        <f t="shared" si="53"/>
        <v>8</v>
      </c>
      <c r="F534" s="13">
        <f t="shared" si="57"/>
        <v>2018</v>
      </c>
      <c r="G534" s="13" t="str">
        <f t="shared" si="54"/>
        <v>8 2018</v>
      </c>
      <c r="H534" s="14">
        <v>-1</v>
      </c>
      <c r="I534" s="15">
        <v>1.98</v>
      </c>
      <c r="J534" s="16">
        <f t="shared" si="55"/>
        <v>1.9799999999999998E-2</v>
      </c>
      <c r="K534" s="17">
        <v>-15909000</v>
      </c>
      <c r="L534" s="17">
        <v>875</v>
      </c>
      <c r="M534" s="17">
        <v>15909000</v>
      </c>
      <c r="Q534" s="18">
        <f t="shared" si="58"/>
        <v>4.5846284546093253E-3</v>
      </c>
      <c r="R534" s="18">
        <f t="shared" si="56"/>
        <v>9.0775643401264637E-5</v>
      </c>
    </row>
    <row r="535" spans="1:18" ht="12.75" hidden="1" customHeight="1" outlineLevel="2" x14ac:dyDescent="0.25">
      <c r="A535" s="11" t="s">
        <v>23</v>
      </c>
      <c r="B535" s="11" t="s">
        <v>24</v>
      </c>
      <c r="C535" s="12">
        <v>43333</v>
      </c>
      <c r="D535" s="12">
        <v>43334</v>
      </c>
      <c r="E535" s="13">
        <f t="shared" si="53"/>
        <v>8</v>
      </c>
      <c r="F535" s="13">
        <f t="shared" si="57"/>
        <v>2018</v>
      </c>
      <c r="G535" s="13" t="str">
        <f t="shared" si="54"/>
        <v>8 2018</v>
      </c>
      <c r="H535" s="14">
        <v>-1</v>
      </c>
      <c r="I535" s="15">
        <v>2.226</v>
      </c>
      <c r="J535" s="16">
        <f t="shared" si="55"/>
        <v>2.2259999999999999E-2</v>
      </c>
      <c r="K535" s="17">
        <v>-44729000</v>
      </c>
      <c r="L535" s="17">
        <v>2765.74</v>
      </c>
      <c r="M535" s="17">
        <v>44729000</v>
      </c>
      <c r="Q535" s="18">
        <f t="shared" si="58"/>
        <v>1.2889926843058678E-2</v>
      </c>
      <c r="R535" s="18">
        <f t="shared" si="56"/>
        <v>2.8692977152648615E-4</v>
      </c>
    </row>
    <row r="536" spans="1:18" ht="12.75" hidden="1" customHeight="1" outlineLevel="2" x14ac:dyDescent="0.25">
      <c r="A536" s="11" t="s">
        <v>23</v>
      </c>
      <c r="B536" s="11" t="s">
        <v>24</v>
      </c>
      <c r="C536" s="12">
        <v>43333</v>
      </c>
      <c r="D536" s="12">
        <v>43334</v>
      </c>
      <c r="E536" s="13">
        <f t="shared" si="53"/>
        <v>8</v>
      </c>
      <c r="F536" s="13">
        <f t="shared" si="57"/>
        <v>2018</v>
      </c>
      <c r="G536" s="13" t="str">
        <f t="shared" si="54"/>
        <v>8 2018</v>
      </c>
      <c r="H536" s="14">
        <v>-1</v>
      </c>
      <c r="I536" s="15">
        <v>2.226</v>
      </c>
      <c r="J536" s="16">
        <f t="shared" si="55"/>
        <v>2.2259999999999999E-2</v>
      </c>
      <c r="K536" s="17">
        <v>-25000000</v>
      </c>
      <c r="L536" s="17">
        <v>1545.83</v>
      </c>
      <c r="M536" s="17">
        <v>25000000</v>
      </c>
      <c r="Q536" s="18">
        <f t="shared" si="58"/>
        <v>7.2044573112850039E-3</v>
      </c>
      <c r="R536" s="18">
        <f t="shared" si="56"/>
        <v>1.6037121974920418E-4</v>
      </c>
    </row>
    <row r="537" spans="1:18" ht="12.75" hidden="1" customHeight="1" outlineLevel="2" x14ac:dyDescent="0.25">
      <c r="A537" s="11" t="s">
        <v>32</v>
      </c>
      <c r="B537" s="11" t="s">
        <v>24</v>
      </c>
      <c r="C537" s="12">
        <v>43333</v>
      </c>
      <c r="D537" s="12">
        <v>43334</v>
      </c>
      <c r="E537" s="13">
        <f t="shared" si="53"/>
        <v>8</v>
      </c>
      <c r="F537" s="13">
        <f t="shared" si="57"/>
        <v>2018</v>
      </c>
      <c r="G537" s="13" t="str">
        <f t="shared" si="54"/>
        <v>8 2018</v>
      </c>
      <c r="H537" s="14">
        <v>-1</v>
      </c>
      <c r="I537" s="15">
        <v>1.98</v>
      </c>
      <c r="J537" s="16">
        <f t="shared" si="55"/>
        <v>1.9799999999999998E-2</v>
      </c>
      <c r="K537" s="17">
        <v>-753000</v>
      </c>
      <c r="L537" s="17">
        <v>41.42</v>
      </c>
      <c r="M537" s="17">
        <v>753000</v>
      </c>
      <c r="Q537" s="18">
        <f t="shared" si="58"/>
        <v>2.1699825421590433E-4</v>
      </c>
      <c r="R537" s="18">
        <f t="shared" si="56"/>
        <v>4.2965654334749051E-6</v>
      </c>
    </row>
    <row r="538" spans="1:18" ht="12.75" hidden="1" customHeight="1" outlineLevel="2" x14ac:dyDescent="0.25">
      <c r="A538" s="11" t="s">
        <v>25</v>
      </c>
      <c r="B538" s="11" t="s">
        <v>24</v>
      </c>
      <c r="C538" s="12">
        <v>43334</v>
      </c>
      <c r="D538" s="12">
        <v>43335</v>
      </c>
      <c r="E538" s="13">
        <f t="shared" si="53"/>
        <v>8</v>
      </c>
      <c r="F538" s="13">
        <f t="shared" si="57"/>
        <v>2018</v>
      </c>
      <c r="G538" s="13" t="str">
        <f t="shared" si="54"/>
        <v>8 2018</v>
      </c>
      <c r="H538" s="14">
        <v>-1</v>
      </c>
      <c r="I538" s="15">
        <v>1.98</v>
      </c>
      <c r="J538" s="16">
        <f t="shared" si="55"/>
        <v>1.9799999999999998E-2</v>
      </c>
      <c r="K538" s="17">
        <v>-27359000</v>
      </c>
      <c r="L538" s="17">
        <v>1504.75</v>
      </c>
      <c r="M538" s="17">
        <v>27359000</v>
      </c>
      <c r="Q538" s="18">
        <f t="shared" si="58"/>
        <v>7.8842699031778565E-3</v>
      </c>
      <c r="R538" s="18">
        <f t="shared" si="56"/>
        <v>1.5610854408292156E-4</v>
      </c>
    </row>
    <row r="539" spans="1:18" ht="12.75" hidden="1" customHeight="1" outlineLevel="2" x14ac:dyDescent="0.25">
      <c r="A539" s="11" t="s">
        <v>36</v>
      </c>
      <c r="B539" s="11" t="s">
        <v>24</v>
      </c>
      <c r="C539" s="12">
        <v>43334</v>
      </c>
      <c r="D539" s="12">
        <v>43335</v>
      </c>
      <c r="E539" s="13">
        <f t="shared" si="53"/>
        <v>8</v>
      </c>
      <c r="F539" s="13">
        <f t="shared" si="57"/>
        <v>2018</v>
      </c>
      <c r="G539" s="13" t="str">
        <f t="shared" si="54"/>
        <v>8 2018</v>
      </c>
      <c r="H539" s="14">
        <v>-1</v>
      </c>
      <c r="I539" s="15">
        <v>1.98</v>
      </c>
      <c r="J539" s="16">
        <f t="shared" si="55"/>
        <v>1.9799999999999998E-2</v>
      </c>
      <c r="K539" s="17">
        <v>-16881000</v>
      </c>
      <c r="L539" s="17">
        <v>928.46</v>
      </c>
      <c r="M539" s="17">
        <v>16881000</v>
      </c>
      <c r="Q539" s="18">
        <f t="shared" si="58"/>
        <v>4.8647377548720859E-3</v>
      </c>
      <c r="R539" s="18">
        <f t="shared" si="56"/>
        <v>9.6321807546467293E-5</v>
      </c>
    </row>
    <row r="540" spans="1:18" ht="12.75" hidden="1" customHeight="1" outlineLevel="2" x14ac:dyDescent="0.25">
      <c r="A540" s="11" t="s">
        <v>23</v>
      </c>
      <c r="B540" s="11" t="s">
        <v>24</v>
      </c>
      <c r="C540" s="12">
        <v>43334</v>
      </c>
      <c r="D540" s="12">
        <v>43335</v>
      </c>
      <c r="E540" s="13">
        <f t="shared" si="53"/>
        <v>8</v>
      </c>
      <c r="F540" s="13">
        <f t="shared" si="57"/>
        <v>2018</v>
      </c>
      <c r="G540" s="13" t="str">
        <f t="shared" si="54"/>
        <v>8 2018</v>
      </c>
      <c r="H540" s="14">
        <v>-1</v>
      </c>
      <c r="I540" s="15">
        <v>2.2303999999999999</v>
      </c>
      <c r="J540" s="16">
        <f t="shared" si="55"/>
        <v>2.2304000000000001E-2</v>
      </c>
      <c r="K540" s="17">
        <v>-40492000</v>
      </c>
      <c r="L540" s="17">
        <v>2508.6999999999998</v>
      </c>
      <c r="M540" s="17">
        <v>40492000</v>
      </c>
      <c r="Q540" s="18">
        <f t="shared" si="58"/>
        <v>1.1668915417942096E-2</v>
      </c>
      <c r="R540" s="18">
        <f t="shared" si="56"/>
        <v>2.6026348948178052E-4</v>
      </c>
    </row>
    <row r="541" spans="1:18" ht="12.75" hidden="1" customHeight="1" outlineLevel="2" x14ac:dyDescent="0.25">
      <c r="A541" s="11" t="s">
        <v>23</v>
      </c>
      <c r="B541" s="11" t="s">
        <v>24</v>
      </c>
      <c r="C541" s="12">
        <v>43334</v>
      </c>
      <c r="D541" s="12">
        <v>43335</v>
      </c>
      <c r="E541" s="13">
        <f t="shared" si="53"/>
        <v>8</v>
      </c>
      <c r="F541" s="13">
        <f t="shared" si="57"/>
        <v>2018</v>
      </c>
      <c r="G541" s="13" t="str">
        <f t="shared" si="54"/>
        <v>8 2018</v>
      </c>
      <c r="H541" s="14">
        <v>-1</v>
      </c>
      <c r="I541" s="15">
        <v>2.2303999999999999</v>
      </c>
      <c r="J541" s="16">
        <f t="shared" si="55"/>
        <v>2.2304000000000001E-2</v>
      </c>
      <c r="K541" s="17">
        <v>-25000000</v>
      </c>
      <c r="L541" s="17">
        <v>1548.89</v>
      </c>
      <c r="M541" s="17">
        <v>25000000</v>
      </c>
      <c r="Q541" s="18">
        <f t="shared" si="58"/>
        <v>7.2044573112850039E-3</v>
      </c>
      <c r="R541" s="18">
        <f t="shared" si="56"/>
        <v>1.6068821587090072E-4</v>
      </c>
    </row>
    <row r="542" spans="1:18" ht="12.75" hidden="1" customHeight="1" outlineLevel="2" x14ac:dyDescent="0.25">
      <c r="A542" s="11" t="s">
        <v>32</v>
      </c>
      <c r="B542" s="11" t="s">
        <v>24</v>
      </c>
      <c r="C542" s="12">
        <v>43334</v>
      </c>
      <c r="D542" s="12">
        <v>43335</v>
      </c>
      <c r="E542" s="13">
        <f t="shared" si="53"/>
        <v>8</v>
      </c>
      <c r="F542" s="13">
        <f t="shared" si="57"/>
        <v>2018</v>
      </c>
      <c r="G542" s="13" t="str">
        <f t="shared" si="54"/>
        <v>8 2018</v>
      </c>
      <c r="H542" s="14">
        <v>-1</v>
      </c>
      <c r="I542" s="15">
        <v>1.98</v>
      </c>
      <c r="J542" s="16">
        <f t="shared" si="55"/>
        <v>1.9799999999999998E-2</v>
      </c>
      <c r="K542" s="17">
        <v>-896000</v>
      </c>
      <c r="L542" s="17">
        <v>49.28</v>
      </c>
      <c r="M542" s="17">
        <v>896000</v>
      </c>
      <c r="Q542" s="18">
        <f t="shared" si="58"/>
        <v>2.5820775003645454E-4</v>
      </c>
      <c r="R542" s="18">
        <f t="shared" si="56"/>
        <v>5.1125134507217992E-6</v>
      </c>
    </row>
    <row r="543" spans="1:18" ht="12.75" hidden="1" customHeight="1" outlineLevel="2" x14ac:dyDescent="0.25">
      <c r="A543" s="11" t="s">
        <v>25</v>
      </c>
      <c r="B543" s="11" t="s">
        <v>24</v>
      </c>
      <c r="C543" s="12">
        <v>43335</v>
      </c>
      <c r="D543" s="12">
        <v>43336</v>
      </c>
      <c r="E543" s="13">
        <f t="shared" si="53"/>
        <v>8</v>
      </c>
      <c r="F543" s="13">
        <f t="shared" si="57"/>
        <v>2018</v>
      </c>
      <c r="G543" s="13" t="str">
        <f t="shared" si="54"/>
        <v>8 2018</v>
      </c>
      <c r="H543" s="14">
        <v>-1</v>
      </c>
      <c r="I543" s="15">
        <v>1.96</v>
      </c>
      <c r="J543" s="16">
        <f t="shared" si="55"/>
        <v>1.9599999999999999E-2</v>
      </c>
      <c r="K543" s="17">
        <v>-30592000</v>
      </c>
      <c r="L543" s="17">
        <v>1665.56</v>
      </c>
      <c r="M543" s="17">
        <v>30592000</v>
      </c>
      <c r="Q543" s="18">
        <f t="shared" si="58"/>
        <v>8.8159503226732348E-3</v>
      </c>
      <c r="R543" s="18">
        <f t="shared" si="56"/>
        <v>1.7279262632439541E-4</v>
      </c>
    </row>
    <row r="544" spans="1:18" ht="12.75" hidden="1" customHeight="1" outlineLevel="2" x14ac:dyDescent="0.25">
      <c r="A544" s="11" t="s">
        <v>36</v>
      </c>
      <c r="B544" s="11" t="s">
        <v>24</v>
      </c>
      <c r="C544" s="12">
        <v>43335</v>
      </c>
      <c r="D544" s="12">
        <v>43336</v>
      </c>
      <c r="E544" s="13">
        <f t="shared" si="53"/>
        <v>8</v>
      </c>
      <c r="F544" s="13">
        <f t="shared" si="57"/>
        <v>2018</v>
      </c>
      <c r="G544" s="13" t="str">
        <f t="shared" si="54"/>
        <v>8 2018</v>
      </c>
      <c r="H544" s="14">
        <v>-1</v>
      </c>
      <c r="I544" s="15">
        <v>1.96</v>
      </c>
      <c r="J544" s="16">
        <f t="shared" si="55"/>
        <v>1.9599999999999999E-2</v>
      </c>
      <c r="K544" s="17">
        <v>-11557000</v>
      </c>
      <c r="L544" s="17">
        <v>629.21</v>
      </c>
      <c r="M544" s="17">
        <v>11557000</v>
      </c>
      <c r="Q544" s="18">
        <f t="shared" si="58"/>
        <v>3.3304765258608316E-3</v>
      </c>
      <c r="R544" s="18">
        <f t="shared" si="56"/>
        <v>6.5277339906872294E-5</v>
      </c>
    </row>
    <row r="545" spans="1:18" ht="12.75" hidden="1" customHeight="1" outlineLevel="2" x14ac:dyDescent="0.25">
      <c r="A545" s="11" t="s">
        <v>23</v>
      </c>
      <c r="B545" s="11" t="s">
        <v>24</v>
      </c>
      <c r="C545" s="12">
        <v>43335</v>
      </c>
      <c r="D545" s="12">
        <v>43336</v>
      </c>
      <c r="E545" s="13">
        <f t="shared" si="53"/>
        <v>8</v>
      </c>
      <c r="F545" s="13">
        <f t="shared" si="57"/>
        <v>2018</v>
      </c>
      <c r="G545" s="13" t="str">
        <f t="shared" si="54"/>
        <v>8 2018</v>
      </c>
      <c r="H545" s="14">
        <v>-1</v>
      </c>
      <c r="I545" s="15">
        <v>2.2324000000000002</v>
      </c>
      <c r="J545" s="16">
        <f t="shared" si="55"/>
        <v>2.2324E-2</v>
      </c>
      <c r="K545" s="17">
        <v>-44010000</v>
      </c>
      <c r="L545" s="17">
        <v>2729.11</v>
      </c>
      <c r="M545" s="17">
        <v>44010000</v>
      </c>
      <c r="Q545" s="18">
        <f t="shared" si="58"/>
        <v>1.2682726650786121E-2</v>
      </c>
      <c r="R545" s="18">
        <f t="shared" si="56"/>
        <v>2.831291897521494E-4</v>
      </c>
    </row>
    <row r="546" spans="1:18" ht="12.75" hidden="1" customHeight="1" outlineLevel="2" x14ac:dyDescent="0.25">
      <c r="A546" s="11" t="s">
        <v>23</v>
      </c>
      <c r="B546" s="11" t="s">
        <v>24</v>
      </c>
      <c r="C546" s="12">
        <v>43335</v>
      </c>
      <c r="D546" s="12">
        <v>43336</v>
      </c>
      <c r="E546" s="13">
        <f t="shared" si="53"/>
        <v>8</v>
      </c>
      <c r="F546" s="13">
        <f t="shared" si="57"/>
        <v>2018</v>
      </c>
      <c r="G546" s="13" t="str">
        <f t="shared" si="54"/>
        <v>8 2018</v>
      </c>
      <c r="H546" s="14">
        <v>-1</v>
      </c>
      <c r="I546" s="15">
        <v>2.2324000000000002</v>
      </c>
      <c r="J546" s="16">
        <f t="shared" si="55"/>
        <v>2.2324E-2</v>
      </c>
      <c r="K546" s="17">
        <v>-25000000</v>
      </c>
      <c r="L546" s="17">
        <v>1550.28</v>
      </c>
      <c r="M546" s="17">
        <v>25000000</v>
      </c>
      <c r="Q546" s="18">
        <f t="shared" si="58"/>
        <v>7.2044573112850039E-3</v>
      </c>
      <c r="R546" s="18">
        <f t="shared" si="56"/>
        <v>1.6083230501712643E-4</v>
      </c>
    </row>
    <row r="547" spans="1:18" ht="12.75" hidden="1" customHeight="1" outlineLevel="2" x14ac:dyDescent="0.25">
      <c r="A547" s="11" t="s">
        <v>25</v>
      </c>
      <c r="B547" s="11" t="s">
        <v>24</v>
      </c>
      <c r="C547" s="12">
        <v>43336</v>
      </c>
      <c r="D547" s="12">
        <v>43339</v>
      </c>
      <c r="E547" s="13">
        <f t="shared" si="53"/>
        <v>8</v>
      </c>
      <c r="F547" s="13">
        <f t="shared" si="57"/>
        <v>2018</v>
      </c>
      <c r="G547" s="13" t="str">
        <f t="shared" si="54"/>
        <v>8 2018</v>
      </c>
      <c r="H547" s="14">
        <v>-3</v>
      </c>
      <c r="I547" s="15">
        <v>1.96</v>
      </c>
      <c r="J547" s="16">
        <f t="shared" si="55"/>
        <v>1.9599999999999999E-2</v>
      </c>
      <c r="K547" s="17">
        <v>-29784000</v>
      </c>
      <c r="L547" s="17">
        <v>4864.72</v>
      </c>
      <c r="M547" s="17">
        <v>89352000</v>
      </c>
      <c r="Q547" s="18">
        <f t="shared" si="58"/>
        <v>2.574930678711751E-2</v>
      </c>
      <c r="R547" s="18">
        <f t="shared" si="56"/>
        <v>5.0468641302750322E-4</v>
      </c>
    </row>
    <row r="548" spans="1:18" ht="12.75" hidden="1" customHeight="1" outlineLevel="2" x14ac:dyDescent="0.25">
      <c r="A548" s="11" t="s">
        <v>36</v>
      </c>
      <c r="B548" s="11" t="s">
        <v>24</v>
      </c>
      <c r="C548" s="12">
        <v>43336</v>
      </c>
      <c r="D548" s="12">
        <v>43339</v>
      </c>
      <c r="E548" s="13">
        <f t="shared" si="53"/>
        <v>8</v>
      </c>
      <c r="F548" s="13">
        <f t="shared" si="57"/>
        <v>2018</v>
      </c>
      <c r="G548" s="13" t="str">
        <f t="shared" si="54"/>
        <v>8 2018</v>
      </c>
      <c r="H548" s="14">
        <v>-3</v>
      </c>
      <c r="I548" s="15">
        <v>1.96</v>
      </c>
      <c r="J548" s="16">
        <f t="shared" si="55"/>
        <v>1.9599999999999999E-2</v>
      </c>
      <c r="K548" s="17">
        <v>-11125000</v>
      </c>
      <c r="L548" s="17">
        <v>1817.08</v>
      </c>
      <c r="M548" s="17">
        <v>33375000</v>
      </c>
      <c r="Q548" s="18">
        <f t="shared" si="58"/>
        <v>9.6179505105654806E-3</v>
      </c>
      <c r="R548" s="18">
        <f t="shared" si="56"/>
        <v>1.8851183000708342E-4</v>
      </c>
    </row>
    <row r="549" spans="1:18" ht="12.75" hidden="1" customHeight="1" outlineLevel="2" x14ac:dyDescent="0.25">
      <c r="A549" s="11" t="s">
        <v>23</v>
      </c>
      <c r="B549" s="11" t="s">
        <v>24</v>
      </c>
      <c r="C549" s="12">
        <v>43336</v>
      </c>
      <c r="D549" s="12">
        <v>43339</v>
      </c>
      <c r="E549" s="13">
        <f t="shared" si="53"/>
        <v>8</v>
      </c>
      <c r="F549" s="13">
        <f t="shared" si="57"/>
        <v>2018</v>
      </c>
      <c r="G549" s="13" t="str">
        <f t="shared" si="54"/>
        <v>8 2018</v>
      </c>
      <c r="H549" s="14">
        <v>-3</v>
      </c>
      <c r="I549" s="15">
        <v>2.2254999999999998</v>
      </c>
      <c r="J549" s="16">
        <f t="shared" si="55"/>
        <v>2.2254999999999997E-2</v>
      </c>
      <c r="K549" s="17">
        <v>-44731000</v>
      </c>
      <c r="L549" s="17">
        <v>8295.74</v>
      </c>
      <c r="M549" s="17">
        <v>134193000</v>
      </c>
      <c r="Q549" s="18">
        <f t="shared" si="58"/>
        <v>3.8671509598930745E-2</v>
      </c>
      <c r="R549" s="18">
        <f t="shared" si="56"/>
        <v>8.6063444612420365E-4</v>
      </c>
    </row>
    <row r="550" spans="1:18" ht="12.75" hidden="1" customHeight="1" outlineLevel="2" x14ac:dyDescent="0.25">
      <c r="A550" s="11" t="s">
        <v>23</v>
      </c>
      <c r="B550" s="11" t="s">
        <v>24</v>
      </c>
      <c r="C550" s="12">
        <v>43336</v>
      </c>
      <c r="D550" s="12">
        <v>43339</v>
      </c>
      <c r="E550" s="13">
        <f t="shared" si="53"/>
        <v>8</v>
      </c>
      <c r="F550" s="13">
        <f t="shared" si="57"/>
        <v>2018</v>
      </c>
      <c r="G550" s="13" t="str">
        <f t="shared" si="54"/>
        <v>8 2018</v>
      </c>
      <c r="H550" s="14">
        <v>-3</v>
      </c>
      <c r="I550" s="15">
        <v>2.2254999999999998</v>
      </c>
      <c r="J550" s="16">
        <f t="shared" si="55"/>
        <v>2.2254999999999997E-2</v>
      </c>
      <c r="K550" s="17">
        <v>-25000000</v>
      </c>
      <c r="L550" s="17">
        <v>4636.46</v>
      </c>
      <c r="M550" s="17">
        <v>75000000</v>
      </c>
      <c r="Q550" s="18">
        <f t="shared" si="58"/>
        <v>2.1613371933855013E-2</v>
      </c>
      <c r="R550" s="18">
        <f t="shared" si="56"/>
        <v>4.8100559238794328E-4</v>
      </c>
    </row>
    <row r="551" spans="1:18" ht="12.75" hidden="1" customHeight="1" outlineLevel="2" x14ac:dyDescent="0.25">
      <c r="A551" s="11" t="s">
        <v>25</v>
      </c>
      <c r="B551" s="11" t="s">
        <v>24</v>
      </c>
      <c r="C551" s="12">
        <v>43339</v>
      </c>
      <c r="D551" s="12">
        <v>43340</v>
      </c>
      <c r="E551" s="13">
        <f t="shared" si="53"/>
        <v>8</v>
      </c>
      <c r="F551" s="13">
        <f t="shared" si="57"/>
        <v>2018</v>
      </c>
      <c r="G551" s="13" t="str">
        <f t="shared" si="54"/>
        <v>8 2018</v>
      </c>
      <c r="H551" s="14">
        <v>-1</v>
      </c>
      <c r="I551" s="15">
        <v>1.96</v>
      </c>
      <c r="J551" s="16">
        <f t="shared" si="55"/>
        <v>1.9599999999999999E-2</v>
      </c>
      <c r="K551" s="17">
        <v>-22486000</v>
      </c>
      <c r="L551" s="17">
        <v>1224.24</v>
      </c>
      <c r="M551" s="17">
        <v>22486000</v>
      </c>
      <c r="Q551" s="18">
        <f t="shared" si="58"/>
        <v>6.4799770840621839E-3</v>
      </c>
      <c r="R551" s="18">
        <f t="shared" si="56"/>
        <v>1.2700755084761879E-4</v>
      </c>
    </row>
    <row r="552" spans="1:18" ht="12.75" hidden="1" customHeight="1" outlineLevel="2" x14ac:dyDescent="0.25">
      <c r="A552" s="11" t="s">
        <v>36</v>
      </c>
      <c r="B552" s="11" t="s">
        <v>24</v>
      </c>
      <c r="C552" s="12">
        <v>43339</v>
      </c>
      <c r="D552" s="12">
        <v>43340</v>
      </c>
      <c r="E552" s="13">
        <f t="shared" si="53"/>
        <v>8</v>
      </c>
      <c r="F552" s="13">
        <f t="shared" si="57"/>
        <v>2018</v>
      </c>
      <c r="G552" s="13" t="str">
        <f t="shared" si="54"/>
        <v>8 2018</v>
      </c>
      <c r="H552" s="14">
        <v>-1</v>
      </c>
      <c r="I552" s="15">
        <v>1.96</v>
      </c>
      <c r="J552" s="16">
        <f t="shared" si="55"/>
        <v>1.9599999999999999E-2</v>
      </c>
      <c r="K552" s="17">
        <v>-10809000</v>
      </c>
      <c r="L552" s="17">
        <v>588.49</v>
      </c>
      <c r="M552" s="17">
        <v>10809000</v>
      </c>
      <c r="Q552" s="18">
        <f t="shared" si="58"/>
        <v>3.1149191631071843E-3</v>
      </c>
      <c r="R552" s="18">
        <f t="shared" si="56"/>
        <v>6.1052415596900804E-5</v>
      </c>
    </row>
    <row r="553" spans="1:18" ht="12.75" hidden="1" customHeight="1" outlineLevel="2" x14ac:dyDescent="0.25">
      <c r="A553" s="11" t="s">
        <v>23</v>
      </c>
      <c r="B553" s="11" t="s">
        <v>24</v>
      </c>
      <c r="C553" s="12">
        <v>43339</v>
      </c>
      <c r="D553" s="12">
        <v>43340</v>
      </c>
      <c r="E553" s="13">
        <f t="shared" si="53"/>
        <v>8</v>
      </c>
      <c r="F553" s="13">
        <f t="shared" si="57"/>
        <v>2018</v>
      </c>
      <c r="G553" s="13" t="str">
        <f t="shared" si="54"/>
        <v>8 2018</v>
      </c>
      <c r="H553" s="14">
        <v>-1</v>
      </c>
      <c r="I553" s="15">
        <v>2.1913999999999998</v>
      </c>
      <c r="J553" s="16">
        <f t="shared" si="55"/>
        <v>2.1913999999999999E-2</v>
      </c>
      <c r="K553" s="17">
        <v>-54650000</v>
      </c>
      <c r="L553" s="17">
        <v>3326.67</v>
      </c>
      <c r="M553" s="17">
        <v>54650000</v>
      </c>
      <c r="Q553" s="18">
        <f t="shared" si="58"/>
        <v>1.574894368246902E-2</v>
      </c>
      <c r="R553" s="18">
        <f t="shared" si="56"/>
        <v>3.451223518576261E-4</v>
      </c>
    </row>
    <row r="554" spans="1:18" ht="12.75" hidden="1" customHeight="1" outlineLevel="2" x14ac:dyDescent="0.25">
      <c r="A554" s="11" t="s">
        <v>23</v>
      </c>
      <c r="B554" s="11" t="s">
        <v>24</v>
      </c>
      <c r="C554" s="12">
        <v>43339</v>
      </c>
      <c r="D554" s="12">
        <v>43340</v>
      </c>
      <c r="E554" s="13">
        <f t="shared" si="53"/>
        <v>8</v>
      </c>
      <c r="F554" s="13">
        <f t="shared" si="57"/>
        <v>2018</v>
      </c>
      <c r="G554" s="13" t="str">
        <f t="shared" si="54"/>
        <v>8 2018</v>
      </c>
      <c r="H554" s="14">
        <v>-1</v>
      </c>
      <c r="I554" s="15">
        <v>2.1913999999999998</v>
      </c>
      <c r="J554" s="16">
        <f t="shared" si="55"/>
        <v>2.1913999999999999E-2</v>
      </c>
      <c r="K554" s="17">
        <v>-25000000</v>
      </c>
      <c r="L554" s="17">
        <v>1521.81</v>
      </c>
      <c r="M554" s="17">
        <v>25000000</v>
      </c>
      <c r="Q554" s="18">
        <f t="shared" si="58"/>
        <v>7.2044573112850039E-3</v>
      </c>
      <c r="R554" s="18">
        <f t="shared" si="56"/>
        <v>1.5787847751949958E-4</v>
      </c>
    </row>
    <row r="555" spans="1:18" ht="12.75" hidden="1" customHeight="1" outlineLevel="2" x14ac:dyDescent="0.25">
      <c r="A555" s="11" t="s">
        <v>25</v>
      </c>
      <c r="B555" s="11" t="s">
        <v>24</v>
      </c>
      <c r="C555" s="12">
        <v>43340</v>
      </c>
      <c r="D555" s="12">
        <v>43341</v>
      </c>
      <c r="E555" s="13">
        <f t="shared" si="53"/>
        <v>8</v>
      </c>
      <c r="F555" s="13">
        <f t="shared" si="57"/>
        <v>2018</v>
      </c>
      <c r="G555" s="13" t="str">
        <f t="shared" si="54"/>
        <v>8 2018</v>
      </c>
      <c r="H555" s="14">
        <v>-1</v>
      </c>
      <c r="I555" s="15">
        <v>1.96</v>
      </c>
      <c r="J555" s="16">
        <f t="shared" si="55"/>
        <v>1.9599999999999999E-2</v>
      </c>
      <c r="K555" s="17">
        <v>-22323000</v>
      </c>
      <c r="L555" s="17">
        <v>1215.3599999999999</v>
      </c>
      <c r="M555" s="17">
        <v>22323000</v>
      </c>
      <c r="Q555" s="18">
        <f t="shared" si="58"/>
        <v>6.433004022392606E-3</v>
      </c>
      <c r="R555" s="18">
        <f t="shared" si="56"/>
        <v>1.2608687883889508E-4</v>
      </c>
    </row>
    <row r="556" spans="1:18" ht="12.75" hidden="1" customHeight="1" outlineLevel="2" x14ac:dyDescent="0.25">
      <c r="A556" s="11" t="s">
        <v>36</v>
      </c>
      <c r="B556" s="11" t="s">
        <v>24</v>
      </c>
      <c r="C556" s="12">
        <v>43340</v>
      </c>
      <c r="D556" s="12">
        <v>43341</v>
      </c>
      <c r="E556" s="13">
        <f t="shared" si="53"/>
        <v>8</v>
      </c>
      <c r="F556" s="13">
        <f t="shared" si="57"/>
        <v>2018</v>
      </c>
      <c r="G556" s="13" t="str">
        <f t="shared" si="54"/>
        <v>8 2018</v>
      </c>
      <c r="H556" s="14">
        <v>-1</v>
      </c>
      <c r="I556" s="15">
        <v>1.96</v>
      </c>
      <c r="J556" s="16">
        <f t="shared" si="55"/>
        <v>1.9599999999999999E-2</v>
      </c>
      <c r="K556" s="17">
        <v>-11758000</v>
      </c>
      <c r="L556" s="17">
        <v>640.16</v>
      </c>
      <c r="M556" s="17">
        <v>11758000</v>
      </c>
      <c r="Q556" s="18">
        <f t="shared" si="58"/>
        <v>3.3884003626435634E-3</v>
      </c>
      <c r="R556" s="18">
        <f t="shared" si="56"/>
        <v>6.641264710781384E-5</v>
      </c>
    </row>
    <row r="557" spans="1:18" ht="12.75" hidden="1" customHeight="1" outlineLevel="2" x14ac:dyDescent="0.25">
      <c r="A557" s="11" t="s">
        <v>23</v>
      </c>
      <c r="B557" s="11" t="s">
        <v>24</v>
      </c>
      <c r="C557" s="12">
        <v>43340</v>
      </c>
      <c r="D557" s="12">
        <v>43341</v>
      </c>
      <c r="E557" s="13">
        <f t="shared" si="53"/>
        <v>8</v>
      </c>
      <c r="F557" s="13">
        <f t="shared" si="57"/>
        <v>2018</v>
      </c>
      <c r="G557" s="13" t="str">
        <f t="shared" si="54"/>
        <v>8 2018</v>
      </c>
      <c r="H557" s="14">
        <v>-1</v>
      </c>
      <c r="I557" s="15">
        <v>2.1949999999999998</v>
      </c>
      <c r="J557" s="16">
        <f t="shared" si="55"/>
        <v>2.1949999999999997E-2</v>
      </c>
      <c r="K557" s="17">
        <v>-53191000</v>
      </c>
      <c r="L557" s="17">
        <v>3243.17</v>
      </c>
      <c r="M557" s="17">
        <v>53191000</v>
      </c>
      <c r="Q557" s="18">
        <f t="shared" si="58"/>
        <v>1.5328491553782426E-2</v>
      </c>
      <c r="R557" s="18">
        <f t="shared" si="56"/>
        <v>3.3646038960552418E-4</v>
      </c>
    </row>
    <row r="558" spans="1:18" ht="12.75" hidden="1" customHeight="1" outlineLevel="2" x14ac:dyDescent="0.25">
      <c r="A558" s="11" t="s">
        <v>23</v>
      </c>
      <c r="B558" s="11" t="s">
        <v>24</v>
      </c>
      <c r="C558" s="12">
        <v>43340</v>
      </c>
      <c r="D558" s="12">
        <v>43341</v>
      </c>
      <c r="E558" s="13">
        <f t="shared" si="53"/>
        <v>8</v>
      </c>
      <c r="F558" s="13">
        <f t="shared" si="57"/>
        <v>2018</v>
      </c>
      <c r="G558" s="13" t="str">
        <f t="shared" si="54"/>
        <v>8 2018</v>
      </c>
      <c r="H558" s="14">
        <v>-1</v>
      </c>
      <c r="I558" s="15">
        <v>2.1949999999999998</v>
      </c>
      <c r="J558" s="16">
        <f t="shared" si="55"/>
        <v>2.1949999999999997E-2</v>
      </c>
      <c r="K558" s="17">
        <v>-25000000</v>
      </c>
      <c r="L558" s="17">
        <v>1524.31</v>
      </c>
      <c r="M558" s="17">
        <v>25000000</v>
      </c>
      <c r="Q558" s="18">
        <f t="shared" si="58"/>
        <v>7.2044573112850039E-3</v>
      </c>
      <c r="R558" s="18">
        <f t="shared" si="56"/>
        <v>1.581378379827058E-4</v>
      </c>
    </row>
    <row r="559" spans="1:18" ht="12.75" hidden="1" customHeight="1" outlineLevel="2" x14ac:dyDescent="0.25">
      <c r="A559" s="11" t="s">
        <v>25</v>
      </c>
      <c r="B559" s="11" t="s">
        <v>24</v>
      </c>
      <c r="C559" s="12">
        <v>43341</v>
      </c>
      <c r="D559" s="12">
        <v>43342</v>
      </c>
      <c r="E559" s="13">
        <f t="shared" si="53"/>
        <v>8</v>
      </c>
      <c r="F559" s="13">
        <f t="shared" si="57"/>
        <v>2018</v>
      </c>
      <c r="G559" s="13" t="str">
        <f t="shared" si="54"/>
        <v>8 2018</v>
      </c>
      <c r="H559" s="14">
        <v>-1</v>
      </c>
      <c r="I559" s="15">
        <v>1.95</v>
      </c>
      <c r="J559" s="16">
        <f t="shared" si="55"/>
        <v>1.95E-2</v>
      </c>
      <c r="K559" s="17">
        <v>-23039000</v>
      </c>
      <c r="L559" s="17">
        <v>1247.95</v>
      </c>
      <c r="M559" s="17">
        <v>23039000</v>
      </c>
      <c r="Q559" s="18">
        <f t="shared" si="58"/>
        <v>6.6393396797878087E-3</v>
      </c>
      <c r="R559" s="18">
        <f t="shared" si="56"/>
        <v>1.2946712375586227E-4</v>
      </c>
    </row>
    <row r="560" spans="1:18" ht="12.75" hidden="1" customHeight="1" outlineLevel="2" x14ac:dyDescent="0.25">
      <c r="A560" s="11" t="s">
        <v>36</v>
      </c>
      <c r="B560" s="11" t="s">
        <v>24</v>
      </c>
      <c r="C560" s="12">
        <v>43341</v>
      </c>
      <c r="D560" s="12">
        <v>43342</v>
      </c>
      <c r="E560" s="13">
        <f t="shared" si="53"/>
        <v>8</v>
      </c>
      <c r="F560" s="13">
        <f t="shared" si="57"/>
        <v>2018</v>
      </c>
      <c r="G560" s="13" t="str">
        <f t="shared" si="54"/>
        <v>8 2018</v>
      </c>
      <c r="H560" s="14">
        <v>-1</v>
      </c>
      <c r="I560" s="15">
        <v>1.95</v>
      </c>
      <c r="J560" s="16">
        <f t="shared" si="55"/>
        <v>1.95E-2</v>
      </c>
      <c r="K560" s="17">
        <v>-12174000</v>
      </c>
      <c r="L560" s="17">
        <v>659.43</v>
      </c>
      <c r="M560" s="17">
        <v>12174000</v>
      </c>
      <c r="Q560" s="18">
        <f t="shared" si="58"/>
        <v>3.5082825323033457E-3</v>
      </c>
      <c r="R560" s="18">
        <f t="shared" si="56"/>
        <v>6.8411509379915234E-5</v>
      </c>
    </row>
    <row r="561" spans="1:18" ht="12.75" hidden="1" customHeight="1" outlineLevel="2" x14ac:dyDescent="0.25">
      <c r="A561" s="11" t="s">
        <v>23</v>
      </c>
      <c r="B561" s="11" t="s">
        <v>24</v>
      </c>
      <c r="C561" s="12">
        <v>43341</v>
      </c>
      <c r="D561" s="12">
        <v>43342</v>
      </c>
      <c r="E561" s="13">
        <f t="shared" si="53"/>
        <v>8</v>
      </c>
      <c r="F561" s="13">
        <f t="shared" si="57"/>
        <v>2018</v>
      </c>
      <c r="G561" s="13" t="str">
        <f t="shared" si="54"/>
        <v>8 2018</v>
      </c>
      <c r="H561" s="14">
        <v>-1</v>
      </c>
      <c r="I561" s="15">
        <v>2.1941999999999999</v>
      </c>
      <c r="J561" s="16">
        <f t="shared" si="55"/>
        <v>2.1942E-2</v>
      </c>
      <c r="K561" s="17">
        <v>-50632000</v>
      </c>
      <c r="L561" s="17">
        <v>3086.02</v>
      </c>
      <c r="M561" s="17">
        <v>50632000</v>
      </c>
      <c r="Q561" s="18">
        <f t="shared" si="58"/>
        <v>1.4591043303399293E-2</v>
      </c>
      <c r="R561" s="18">
        <f t="shared" si="56"/>
        <v>3.2015667216318729E-4</v>
      </c>
    </row>
    <row r="562" spans="1:18" ht="12.75" hidden="1" customHeight="1" outlineLevel="2" x14ac:dyDescent="0.25">
      <c r="A562" s="11" t="s">
        <v>23</v>
      </c>
      <c r="B562" s="11" t="s">
        <v>24</v>
      </c>
      <c r="C562" s="12">
        <v>43341</v>
      </c>
      <c r="D562" s="12">
        <v>43342</v>
      </c>
      <c r="E562" s="13">
        <f t="shared" si="53"/>
        <v>8</v>
      </c>
      <c r="F562" s="13">
        <f t="shared" si="57"/>
        <v>2018</v>
      </c>
      <c r="G562" s="13" t="str">
        <f t="shared" si="54"/>
        <v>8 2018</v>
      </c>
      <c r="H562" s="14">
        <v>-1</v>
      </c>
      <c r="I562" s="15">
        <v>2.1941999999999999</v>
      </c>
      <c r="J562" s="16">
        <f t="shared" si="55"/>
        <v>2.1942E-2</v>
      </c>
      <c r="K562" s="17">
        <v>-25000000</v>
      </c>
      <c r="L562" s="17">
        <v>1523.75</v>
      </c>
      <c r="M562" s="17">
        <v>25000000</v>
      </c>
      <c r="Q562" s="18">
        <f t="shared" si="58"/>
        <v>7.2044573112850039E-3</v>
      </c>
      <c r="R562" s="18">
        <f t="shared" si="56"/>
        <v>1.5808020232421555E-4</v>
      </c>
    </row>
    <row r="563" spans="1:18" ht="12.75" hidden="1" customHeight="1" outlineLevel="2" x14ac:dyDescent="0.25">
      <c r="A563" s="11" t="s">
        <v>25</v>
      </c>
      <c r="B563" s="11" t="s">
        <v>24</v>
      </c>
      <c r="C563" s="12">
        <v>43342</v>
      </c>
      <c r="D563" s="12">
        <v>43343</v>
      </c>
      <c r="E563" s="13">
        <f t="shared" si="53"/>
        <v>8</v>
      </c>
      <c r="F563" s="13">
        <f t="shared" si="57"/>
        <v>2018</v>
      </c>
      <c r="G563" s="13" t="str">
        <f t="shared" si="54"/>
        <v>8 2018</v>
      </c>
      <c r="H563" s="14">
        <v>-1</v>
      </c>
      <c r="I563" s="15">
        <v>1.95</v>
      </c>
      <c r="J563" s="16">
        <f t="shared" si="55"/>
        <v>1.95E-2</v>
      </c>
      <c r="K563" s="17">
        <v>-24988000</v>
      </c>
      <c r="L563" s="17">
        <v>1353.52</v>
      </c>
      <c r="M563" s="17">
        <v>24988000</v>
      </c>
      <c r="Q563" s="18">
        <f t="shared" si="58"/>
        <v>7.2009991717755873E-3</v>
      </c>
      <c r="R563" s="18">
        <f t="shared" si="56"/>
        <v>1.4041948384962394E-4</v>
      </c>
    </row>
    <row r="564" spans="1:18" ht="12.75" hidden="1" customHeight="1" outlineLevel="2" x14ac:dyDescent="0.25">
      <c r="A564" s="11" t="s">
        <v>36</v>
      </c>
      <c r="B564" s="11" t="s">
        <v>24</v>
      </c>
      <c r="C564" s="12">
        <v>43342</v>
      </c>
      <c r="D564" s="12">
        <v>43343</v>
      </c>
      <c r="E564" s="13">
        <f t="shared" si="53"/>
        <v>8</v>
      </c>
      <c r="F564" s="13">
        <f t="shared" si="57"/>
        <v>2018</v>
      </c>
      <c r="G564" s="13" t="str">
        <f t="shared" si="54"/>
        <v>8 2018</v>
      </c>
      <c r="H564" s="14">
        <v>-1</v>
      </c>
      <c r="I564" s="15">
        <v>1.95</v>
      </c>
      <c r="J564" s="16">
        <f t="shared" si="55"/>
        <v>1.95E-2</v>
      </c>
      <c r="K564" s="17">
        <v>-13165000</v>
      </c>
      <c r="L564" s="17">
        <v>713.1</v>
      </c>
      <c r="M564" s="17">
        <v>13165000</v>
      </c>
      <c r="Q564" s="18">
        <f t="shared" si="58"/>
        <v>3.7938672201226833E-3</v>
      </c>
      <c r="R564" s="18">
        <f t="shared" si="56"/>
        <v>7.3980410792392324E-5</v>
      </c>
    </row>
    <row r="565" spans="1:18" ht="12.75" hidden="1" customHeight="1" outlineLevel="2" x14ac:dyDescent="0.25">
      <c r="A565" s="11" t="s">
        <v>23</v>
      </c>
      <c r="B565" s="11" t="s">
        <v>24</v>
      </c>
      <c r="C565" s="12">
        <v>43342</v>
      </c>
      <c r="D565" s="12">
        <v>43343</v>
      </c>
      <c r="E565" s="13">
        <f t="shared" si="53"/>
        <v>8</v>
      </c>
      <c r="F565" s="13">
        <f t="shared" si="57"/>
        <v>2018</v>
      </c>
      <c r="G565" s="13" t="str">
        <f t="shared" si="54"/>
        <v>8 2018</v>
      </c>
      <c r="H565" s="14">
        <v>-1</v>
      </c>
      <c r="I565" s="15">
        <v>2.1943999999999999</v>
      </c>
      <c r="J565" s="16">
        <f t="shared" si="55"/>
        <v>2.1943999999999998E-2</v>
      </c>
      <c r="K565" s="17">
        <v>-51786000</v>
      </c>
      <c r="L565" s="17">
        <v>3156.64</v>
      </c>
      <c r="M565" s="17">
        <v>51786000</v>
      </c>
      <c r="Q565" s="18">
        <f t="shared" si="58"/>
        <v>1.4923601052888209E-2</v>
      </c>
      <c r="R565" s="18">
        <f t="shared" si="56"/>
        <v>3.2748350150457885E-4</v>
      </c>
    </row>
    <row r="566" spans="1:18" ht="12.75" hidden="1" customHeight="1" outlineLevel="2" x14ac:dyDescent="0.25">
      <c r="A566" s="11" t="s">
        <v>23</v>
      </c>
      <c r="B566" s="11" t="s">
        <v>24</v>
      </c>
      <c r="C566" s="12">
        <v>43342</v>
      </c>
      <c r="D566" s="12">
        <v>43343</v>
      </c>
      <c r="E566" s="13">
        <f t="shared" si="53"/>
        <v>8</v>
      </c>
      <c r="F566" s="13">
        <f t="shared" si="57"/>
        <v>2018</v>
      </c>
      <c r="G566" s="13" t="str">
        <f t="shared" si="54"/>
        <v>8 2018</v>
      </c>
      <c r="H566" s="14">
        <v>-1</v>
      </c>
      <c r="I566" s="15">
        <v>2.1943999999999999</v>
      </c>
      <c r="J566" s="16">
        <f t="shared" si="55"/>
        <v>2.1943999999999998E-2</v>
      </c>
      <c r="K566" s="17">
        <v>-25000000</v>
      </c>
      <c r="L566" s="17">
        <v>1523.89</v>
      </c>
      <c r="M566" s="17">
        <v>25000000</v>
      </c>
      <c r="Q566" s="18">
        <f t="shared" si="58"/>
        <v>7.2044573112850039E-3</v>
      </c>
      <c r="R566" s="18">
        <f t="shared" si="56"/>
        <v>1.5809461123883812E-4</v>
      </c>
    </row>
    <row r="567" spans="1:18" ht="12.75" customHeight="1" outlineLevel="1" collapsed="1" x14ac:dyDescent="0.25">
      <c r="A567" s="11"/>
      <c r="B567" s="11"/>
      <c r="C567" s="12"/>
      <c r="D567" s="12"/>
      <c r="E567" s="13"/>
      <c r="F567" s="13"/>
      <c r="G567" s="24" t="s">
        <v>37</v>
      </c>
      <c r="H567" s="14"/>
      <c r="I567" s="15"/>
      <c r="J567" s="16">
        <f>+J566</f>
        <v>2.1943999999999998E-2</v>
      </c>
      <c r="K567" s="17"/>
      <c r="L567" s="17"/>
      <c r="M567" s="17">
        <f>SUBTOTAL(9,M465:M566)</f>
        <v>3470074000</v>
      </c>
      <c r="N567" s="10">
        <f>DAY(D566)</f>
        <v>31</v>
      </c>
      <c r="O567" s="25">
        <f>+M567/N567</f>
        <v>111937870.96774194</v>
      </c>
      <c r="P567" s="26">
        <f>+SUM(M563:M566)</f>
        <v>114939000</v>
      </c>
      <c r="Q567" s="18">
        <f>SUM(Q465:Q566)</f>
        <v>1.0000000000000004</v>
      </c>
      <c r="R567" s="18">
        <f>SUM(R465:R566)</f>
        <v>2.1481026825940872E-2</v>
      </c>
    </row>
    <row r="568" spans="1:18" ht="12.75" hidden="1" customHeight="1" outlineLevel="2" x14ac:dyDescent="0.25">
      <c r="A568" s="11" t="s">
        <v>25</v>
      </c>
      <c r="B568" s="11" t="s">
        <v>24</v>
      </c>
      <c r="C568" s="12">
        <v>43343</v>
      </c>
      <c r="D568" s="12">
        <v>43347</v>
      </c>
      <c r="E568" s="13">
        <f t="shared" si="53"/>
        <v>9</v>
      </c>
      <c r="F568" s="13">
        <f t="shared" si="57"/>
        <v>2018</v>
      </c>
      <c r="G568" s="13" t="str">
        <f t="shared" si="54"/>
        <v>9 2018</v>
      </c>
      <c r="H568" s="14">
        <v>-4</v>
      </c>
      <c r="I568" s="15">
        <v>1.95</v>
      </c>
      <c r="J568" s="16">
        <f t="shared" si="55"/>
        <v>1.95E-2</v>
      </c>
      <c r="K568" s="17">
        <v>-23062000</v>
      </c>
      <c r="L568" s="17">
        <v>4996.7700000000004</v>
      </c>
      <c r="M568" s="17">
        <v>92248000</v>
      </c>
      <c r="Q568" s="18">
        <f>+M568/$M$655</f>
        <v>3.0500681609955109E-2</v>
      </c>
      <c r="R568" s="18">
        <f t="shared" si="56"/>
        <v>5.9476329139412465E-4</v>
      </c>
    </row>
    <row r="569" spans="1:18" ht="12.75" hidden="1" customHeight="1" outlineLevel="2" x14ac:dyDescent="0.25">
      <c r="A569" s="11" t="s">
        <v>36</v>
      </c>
      <c r="B569" s="11" t="s">
        <v>24</v>
      </c>
      <c r="C569" s="12">
        <v>43343</v>
      </c>
      <c r="D569" s="12">
        <v>43347</v>
      </c>
      <c r="E569" s="13">
        <f t="shared" si="53"/>
        <v>9</v>
      </c>
      <c r="F569" s="13">
        <f t="shared" si="57"/>
        <v>2018</v>
      </c>
      <c r="G569" s="13" t="str">
        <f t="shared" si="54"/>
        <v>9 2018</v>
      </c>
      <c r="H569" s="14">
        <v>-4</v>
      </c>
      <c r="I569" s="15">
        <v>1.95</v>
      </c>
      <c r="J569" s="16">
        <f t="shared" si="55"/>
        <v>1.95E-2</v>
      </c>
      <c r="K569" s="17">
        <v>-11322000</v>
      </c>
      <c r="L569" s="17">
        <v>2453.1</v>
      </c>
      <c r="M569" s="17">
        <v>45288000</v>
      </c>
      <c r="Q569" s="18">
        <f t="shared" ref="Q569:Q632" si="59">+M569/$M$655</f>
        <v>1.4973927551292678E-2</v>
      </c>
      <c r="R569" s="18">
        <f t="shared" si="56"/>
        <v>2.9199158725020719E-4</v>
      </c>
    </row>
    <row r="570" spans="1:18" ht="12.75" hidden="1" customHeight="1" outlineLevel="2" x14ac:dyDescent="0.25">
      <c r="A570" s="11" t="s">
        <v>23</v>
      </c>
      <c r="B570" s="11" t="s">
        <v>24</v>
      </c>
      <c r="C570" s="12">
        <v>43343</v>
      </c>
      <c r="D570" s="12">
        <v>43347</v>
      </c>
      <c r="E570" s="13">
        <f t="shared" si="53"/>
        <v>9</v>
      </c>
      <c r="F570" s="13">
        <f t="shared" si="57"/>
        <v>2018</v>
      </c>
      <c r="G570" s="13" t="str">
        <f t="shared" si="54"/>
        <v>9 2018</v>
      </c>
      <c r="H570" s="14">
        <v>-4</v>
      </c>
      <c r="I570" s="15">
        <v>2.1901000000000002</v>
      </c>
      <c r="J570" s="16">
        <f t="shared" si="55"/>
        <v>2.1901E-2</v>
      </c>
      <c r="K570" s="17">
        <v>-54011000</v>
      </c>
      <c r="L570" s="17">
        <v>13143.28</v>
      </c>
      <c r="M570" s="17">
        <v>216044000</v>
      </c>
      <c r="Q570" s="18">
        <f t="shared" si="59"/>
        <v>7.143232653001845E-2</v>
      </c>
      <c r="R570" s="18">
        <f t="shared" si="56"/>
        <v>1.5644393833339342E-3</v>
      </c>
    </row>
    <row r="571" spans="1:18" ht="12.75" hidden="1" customHeight="1" outlineLevel="2" x14ac:dyDescent="0.25">
      <c r="A571" s="11" t="s">
        <v>23</v>
      </c>
      <c r="B571" s="11" t="s">
        <v>24</v>
      </c>
      <c r="C571" s="12">
        <v>43343</v>
      </c>
      <c r="D571" s="12">
        <v>43347</v>
      </c>
      <c r="E571" s="13">
        <f t="shared" si="53"/>
        <v>9</v>
      </c>
      <c r="F571" s="13">
        <f t="shared" si="57"/>
        <v>2018</v>
      </c>
      <c r="G571" s="13" t="str">
        <f t="shared" si="54"/>
        <v>9 2018</v>
      </c>
      <c r="H571" s="14">
        <v>-4</v>
      </c>
      <c r="I571" s="15">
        <v>2.1901000000000002</v>
      </c>
      <c r="J571" s="16">
        <f t="shared" si="55"/>
        <v>2.1901E-2</v>
      </c>
      <c r="K571" s="17">
        <v>-25000000</v>
      </c>
      <c r="L571" s="17">
        <v>6083.61</v>
      </c>
      <c r="M571" s="17">
        <v>100000000</v>
      </c>
      <c r="Q571" s="18">
        <f t="shared" si="59"/>
        <v>3.3063786325942146E-2</v>
      </c>
      <c r="R571" s="18">
        <f t="shared" si="56"/>
        <v>7.2412998432445897E-4</v>
      </c>
    </row>
    <row r="572" spans="1:18" ht="12.75" hidden="1" customHeight="1" outlineLevel="2" x14ac:dyDescent="0.25">
      <c r="A572" s="11" t="s">
        <v>25</v>
      </c>
      <c r="B572" s="11" t="s">
        <v>24</v>
      </c>
      <c r="C572" s="12">
        <v>43347</v>
      </c>
      <c r="D572" s="12">
        <v>43348</v>
      </c>
      <c r="E572" s="13">
        <f t="shared" si="53"/>
        <v>9</v>
      </c>
      <c r="F572" s="13">
        <f t="shared" si="57"/>
        <v>2018</v>
      </c>
      <c r="G572" s="13" t="str">
        <f t="shared" si="54"/>
        <v>9 2018</v>
      </c>
      <c r="H572" s="14">
        <v>-1</v>
      </c>
      <c r="I572" s="15">
        <v>1.98</v>
      </c>
      <c r="J572" s="16">
        <f t="shared" si="55"/>
        <v>1.9799999999999998E-2</v>
      </c>
      <c r="K572" s="17">
        <v>-23755000</v>
      </c>
      <c r="L572" s="17">
        <v>1306.53</v>
      </c>
      <c r="M572" s="17">
        <v>23755000</v>
      </c>
      <c r="Q572" s="18">
        <f t="shared" si="59"/>
        <v>7.8543024417275561E-3</v>
      </c>
      <c r="R572" s="18">
        <f t="shared" si="56"/>
        <v>1.5551518834620561E-4</v>
      </c>
    </row>
    <row r="573" spans="1:18" ht="12.75" hidden="1" customHeight="1" outlineLevel="2" x14ac:dyDescent="0.25">
      <c r="A573" s="11" t="s">
        <v>36</v>
      </c>
      <c r="B573" s="11" t="s">
        <v>24</v>
      </c>
      <c r="C573" s="12">
        <v>43347</v>
      </c>
      <c r="D573" s="12">
        <v>43348</v>
      </c>
      <c r="E573" s="13">
        <f t="shared" si="53"/>
        <v>9</v>
      </c>
      <c r="F573" s="13">
        <f t="shared" si="57"/>
        <v>2018</v>
      </c>
      <c r="G573" s="13" t="str">
        <f t="shared" si="54"/>
        <v>9 2018</v>
      </c>
      <c r="H573" s="14">
        <v>-1</v>
      </c>
      <c r="I573" s="15">
        <v>1.98</v>
      </c>
      <c r="J573" s="16">
        <f t="shared" si="55"/>
        <v>1.9799999999999998E-2</v>
      </c>
      <c r="K573" s="17">
        <v>-11172000</v>
      </c>
      <c r="L573" s="17">
        <v>614.46</v>
      </c>
      <c r="M573" s="17">
        <v>11172000</v>
      </c>
      <c r="Q573" s="18">
        <f t="shared" si="59"/>
        <v>3.6938862083342565E-3</v>
      </c>
      <c r="R573" s="18">
        <f t="shared" si="56"/>
        <v>7.3138946925018272E-5</v>
      </c>
    </row>
    <row r="574" spans="1:18" ht="12.75" hidden="1" customHeight="1" outlineLevel="2" x14ac:dyDescent="0.25">
      <c r="A574" s="11" t="s">
        <v>23</v>
      </c>
      <c r="B574" s="11" t="s">
        <v>24</v>
      </c>
      <c r="C574" s="12">
        <v>43347</v>
      </c>
      <c r="D574" s="12">
        <v>43348</v>
      </c>
      <c r="E574" s="13">
        <f t="shared" si="53"/>
        <v>9</v>
      </c>
      <c r="F574" s="13">
        <f t="shared" si="57"/>
        <v>2018</v>
      </c>
      <c r="G574" s="13" t="str">
        <f t="shared" si="54"/>
        <v>9 2018</v>
      </c>
      <c r="H574" s="14">
        <v>-1</v>
      </c>
      <c r="I574" s="15">
        <v>2.1880999999999999</v>
      </c>
      <c r="J574" s="16">
        <f t="shared" si="55"/>
        <v>2.1880999999999998E-2</v>
      </c>
      <c r="K574" s="17">
        <v>-52644000</v>
      </c>
      <c r="L574" s="17">
        <v>3199.73</v>
      </c>
      <c r="M574" s="17">
        <v>52644000</v>
      </c>
      <c r="Q574" s="18">
        <f t="shared" si="59"/>
        <v>1.7406099673428984E-2</v>
      </c>
      <c r="R574" s="18">
        <f t="shared" si="56"/>
        <v>3.8086286695429957E-4</v>
      </c>
    </row>
    <row r="575" spans="1:18" ht="12.75" hidden="1" customHeight="1" outlineLevel="2" x14ac:dyDescent="0.25">
      <c r="A575" s="11" t="s">
        <v>23</v>
      </c>
      <c r="B575" s="11" t="s">
        <v>24</v>
      </c>
      <c r="C575" s="12">
        <v>43347</v>
      </c>
      <c r="D575" s="12">
        <v>43348</v>
      </c>
      <c r="E575" s="13">
        <f t="shared" si="53"/>
        <v>9</v>
      </c>
      <c r="F575" s="13">
        <f t="shared" si="57"/>
        <v>2018</v>
      </c>
      <c r="G575" s="13" t="str">
        <f t="shared" si="54"/>
        <v>9 2018</v>
      </c>
      <c r="H575" s="14">
        <v>-1</v>
      </c>
      <c r="I575" s="15">
        <v>2.1880999999999999</v>
      </c>
      <c r="J575" s="16">
        <f t="shared" si="55"/>
        <v>2.1880999999999998E-2</v>
      </c>
      <c r="K575" s="17">
        <v>-25000000</v>
      </c>
      <c r="L575" s="17">
        <v>1519.51</v>
      </c>
      <c r="M575" s="17">
        <v>25000000</v>
      </c>
      <c r="Q575" s="18">
        <f t="shared" si="59"/>
        <v>8.2659465814855365E-3</v>
      </c>
      <c r="R575" s="18">
        <f t="shared" si="56"/>
        <v>1.80867177149485E-4</v>
      </c>
    </row>
    <row r="576" spans="1:18" ht="12.75" hidden="1" customHeight="1" outlineLevel="2" x14ac:dyDescent="0.25">
      <c r="A576" s="11" t="s">
        <v>25</v>
      </c>
      <c r="B576" s="11" t="s">
        <v>24</v>
      </c>
      <c r="C576" s="12">
        <v>43348</v>
      </c>
      <c r="D576" s="12">
        <v>43349</v>
      </c>
      <c r="E576" s="13">
        <f t="shared" si="53"/>
        <v>9</v>
      </c>
      <c r="F576" s="13">
        <f t="shared" si="57"/>
        <v>2018</v>
      </c>
      <c r="G576" s="13" t="str">
        <f t="shared" si="54"/>
        <v>9 2018</v>
      </c>
      <c r="H576" s="14">
        <v>-1</v>
      </c>
      <c r="I576" s="15">
        <v>1.97</v>
      </c>
      <c r="J576" s="16">
        <f t="shared" si="55"/>
        <v>1.9699999999999999E-2</v>
      </c>
      <c r="K576" s="17">
        <v>-25978000</v>
      </c>
      <c r="L576" s="17">
        <v>1421.57</v>
      </c>
      <c r="M576" s="17">
        <v>25978000</v>
      </c>
      <c r="Q576" s="18">
        <f t="shared" si="59"/>
        <v>8.5893104117532506E-3</v>
      </c>
      <c r="R576" s="18">
        <f t="shared" si="56"/>
        <v>1.6920941511153903E-4</v>
      </c>
    </row>
    <row r="577" spans="1:18" ht="12.75" hidden="1" customHeight="1" outlineLevel="2" x14ac:dyDescent="0.25">
      <c r="A577" s="11" t="s">
        <v>36</v>
      </c>
      <c r="B577" s="11" t="s">
        <v>24</v>
      </c>
      <c r="C577" s="12">
        <v>43348</v>
      </c>
      <c r="D577" s="12">
        <v>43349</v>
      </c>
      <c r="E577" s="13">
        <f t="shared" si="53"/>
        <v>9</v>
      </c>
      <c r="F577" s="13">
        <f t="shared" si="57"/>
        <v>2018</v>
      </c>
      <c r="G577" s="13" t="str">
        <f t="shared" si="54"/>
        <v>9 2018</v>
      </c>
      <c r="H577" s="14">
        <v>-1</v>
      </c>
      <c r="I577" s="15">
        <v>1.97</v>
      </c>
      <c r="J577" s="16">
        <f t="shared" si="55"/>
        <v>1.9699999999999999E-2</v>
      </c>
      <c r="K577" s="17">
        <v>-12642000</v>
      </c>
      <c r="L577" s="17">
        <v>691.8</v>
      </c>
      <c r="M577" s="17">
        <v>12642000</v>
      </c>
      <c r="Q577" s="18">
        <f t="shared" si="59"/>
        <v>4.1799238673256058E-3</v>
      </c>
      <c r="R577" s="18">
        <f t="shared" si="56"/>
        <v>8.2344500186314428E-5</v>
      </c>
    </row>
    <row r="578" spans="1:18" ht="12.75" hidden="1" customHeight="1" outlineLevel="2" x14ac:dyDescent="0.25">
      <c r="A578" s="11" t="s">
        <v>23</v>
      </c>
      <c r="B578" s="11" t="s">
        <v>24</v>
      </c>
      <c r="C578" s="12">
        <v>43348</v>
      </c>
      <c r="D578" s="12">
        <v>43349</v>
      </c>
      <c r="E578" s="13">
        <f t="shared" si="53"/>
        <v>9</v>
      </c>
      <c r="F578" s="13">
        <f t="shared" si="57"/>
        <v>2018</v>
      </c>
      <c r="G578" s="13" t="str">
        <f t="shared" si="54"/>
        <v>9 2018</v>
      </c>
      <c r="H578" s="14">
        <v>-1</v>
      </c>
      <c r="I578" s="15">
        <v>2.1905999999999999</v>
      </c>
      <c r="J578" s="16">
        <f t="shared" si="55"/>
        <v>2.1905999999999998E-2</v>
      </c>
      <c r="K578" s="17">
        <v>-46424000</v>
      </c>
      <c r="L578" s="17">
        <v>2824.9</v>
      </c>
      <c r="M578" s="17">
        <v>46424000</v>
      </c>
      <c r="Q578" s="18">
        <f t="shared" si="59"/>
        <v>1.5349532163955381E-2</v>
      </c>
      <c r="R578" s="18">
        <f t="shared" si="56"/>
        <v>3.3624685158360653E-4</v>
      </c>
    </row>
    <row r="579" spans="1:18" ht="12.75" hidden="1" customHeight="1" outlineLevel="2" x14ac:dyDescent="0.25">
      <c r="A579" s="11" t="s">
        <v>23</v>
      </c>
      <c r="B579" s="11" t="s">
        <v>24</v>
      </c>
      <c r="C579" s="12">
        <v>43348</v>
      </c>
      <c r="D579" s="12">
        <v>43349</v>
      </c>
      <c r="E579" s="13">
        <f t="shared" si="53"/>
        <v>9</v>
      </c>
      <c r="F579" s="13">
        <f t="shared" si="57"/>
        <v>2018</v>
      </c>
      <c r="G579" s="13" t="str">
        <f t="shared" si="54"/>
        <v>9 2018</v>
      </c>
      <c r="H579" s="14">
        <v>-1</v>
      </c>
      <c r="I579" s="15">
        <v>2.1905999999999999</v>
      </c>
      <c r="J579" s="16">
        <f t="shared" si="55"/>
        <v>2.1905999999999998E-2</v>
      </c>
      <c r="K579" s="17">
        <v>-25000000</v>
      </c>
      <c r="L579" s="17">
        <v>1521.25</v>
      </c>
      <c r="M579" s="17">
        <v>25000000</v>
      </c>
      <c r="Q579" s="18">
        <f t="shared" si="59"/>
        <v>8.2659465814855365E-3</v>
      </c>
      <c r="R579" s="18">
        <f t="shared" si="56"/>
        <v>1.8107382581402214E-4</v>
      </c>
    </row>
    <row r="580" spans="1:18" ht="12.75" hidden="1" customHeight="1" outlineLevel="2" x14ac:dyDescent="0.25">
      <c r="A580" s="11" t="s">
        <v>25</v>
      </c>
      <c r="B580" s="11" t="s">
        <v>24</v>
      </c>
      <c r="C580" s="12">
        <v>43349</v>
      </c>
      <c r="D580" s="12">
        <v>43350</v>
      </c>
      <c r="E580" s="13">
        <f t="shared" si="53"/>
        <v>9</v>
      </c>
      <c r="F580" s="13">
        <f t="shared" si="57"/>
        <v>2018</v>
      </c>
      <c r="G580" s="13" t="str">
        <f t="shared" si="54"/>
        <v>9 2018</v>
      </c>
      <c r="H580" s="14">
        <v>-1</v>
      </c>
      <c r="I580" s="15">
        <v>1.98</v>
      </c>
      <c r="J580" s="16">
        <f t="shared" si="55"/>
        <v>1.9799999999999998E-2</v>
      </c>
      <c r="K580" s="17">
        <v>-28719000</v>
      </c>
      <c r="L580" s="17">
        <v>1579.55</v>
      </c>
      <c r="M580" s="17">
        <v>28719000</v>
      </c>
      <c r="Q580" s="18">
        <f t="shared" si="59"/>
        <v>9.4955887949473242E-3</v>
      </c>
      <c r="R580" s="18">
        <f t="shared" si="56"/>
        <v>1.8801265813995699E-4</v>
      </c>
    </row>
    <row r="581" spans="1:18" ht="12.75" hidden="1" customHeight="1" outlineLevel="2" x14ac:dyDescent="0.25">
      <c r="A581" s="11" t="s">
        <v>36</v>
      </c>
      <c r="B581" s="11" t="s">
        <v>24</v>
      </c>
      <c r="C581" s="12">
        <v>43349</v>
      </c>
      <c r="D581" s="12">
        <v>43350</v>
      </c>
      <c r="E581" s="13">
        <f t="shared" si="53"/>
        <v>9</v>
      </c>
      <c r="F581" s="13">
        <f t="shared" si="57"/>
        <v>2018</v>
      </c>
      <c r="G581" s="13" t="str">
        <f t="shared" si="54"/>
        <v>9 2018</v>
      </c>
      <c r="H581" s="14">
        <v>-1</v>
      </c>
      <c r="I581" s="15">
        <v>1.98</v>
      </c>
      <c r="J581" s="16">
        <f t="shared" si="55"/>
        <v>1.9799999999999998E-2</v>
      </c>
      <c r="K581" s="17">
        <v>-13693000</v>
      </c>
      <c r="L581" s="17">
        <v>753.12</v>
      </c>
      <c r="M581" s="17">
        <v>13693000</v>
      </c>
      <c r="Q581" s="18">
        <f t="shared" si="59"/>
        <v>4.5274242616112582E-3</v>
      </c>
      <c r="R581" s="18">
        <f t="shared" si="56"/>
        <v>8.9643000379902905E-5</v>
      </c>
    </row>
    <row r="582" spans="1:18" ht="12.75" hidden="1" customHeight="1" outlineLevel="2" x14ac:dyDescent="0.25">
      <c r="A582" s="11" t="s">
        <v>23</v>
      </c>
      <c r="B582" s="11" t="s">
        <v>24</v>
      </c>
      <c r="C582" s="12">
        <v>43349</v>
      </c>
      <c r="D582" s="12">
        <v>43350</v>
      </c>
      <c r="E582" s="13">
        <f t="shared" si="53"/>
        <v>9</v>
      </c>
      <c r="F582" s="13">
        <f t="shared" si="57"/>
        <v>2018</v>
      </c>
      <c r="G582" s="13" t="str">
        <f t="shared" si="54"/>
        <v>9 2018</v>
      </c>
      <c r="H582" s="14">
        <v>-1</v>
      </c>
      <c r="I582" s="15">
        <v>2.1909999999999998</v>
      </c>
      <c r="J582" s="16">
        <f t="shared" si="55"/>
        <v>2.1909999999999999E-2</v>
      </c>
      <c r="K582" s="17">
        <v>-43534000</v>
      </c>
      <c r="L582" s="17">
        <v>2649.53</v>
      </c>
      <c r="M582" s="17">
        <v>43534000</v>
      </c>
      <c r="Q582" s="18">
        <f t="shared" si="59"/>
        <v>1.4393988739135654E-2</v>
      </c>
      <c r="R582" s="18">
        <f t="shared" si="56"/>
        <v>3.1537229327446213E-4</v>
      </c>
    </row>
    <row r="583" spans="1:18" ht="12.75" hidden="1" customHeight="1" outlineLevel="2" x14ac:dyDescent="0.25">
      <c r="A583" s="11" t="s">
        <v>23</v>
      </c>
      <c r="B583" s="11" t="s">
        <v>24</v>
      </c>
      <c r="C583" s="12">
        <v>43349</v>
      </c>
      <c r="D583" s="12">
        <v>43350</v>
      </c>
      <c r="E583" s="13">
        <f t="shared" ref="E583:E646" si="60">MONTH(D583)</f>
        <v>9</v>
      </c>
      <c r="F583" s="13">
        <f t="shared" si="57"/>
        <v>2018</v>
      </c>
      <c r="G583" s="13" t="str">
        <f t="shared" ref="G583:G646" si="61">E583&amp;" "&amp;F583</f>
        <v>9 2018</v>
      </c>
      <c r="H583" s="14">
        <v>-1</v>
      </c>
      <c r="I583" s="15">
        <v>2.1909999999999998</v>
      </c>
      <c r="J583" s="16">
        <f t="shared" ref="J583:J646" si="62">+I583/100</f>
        <v>2.1909999999999999E-2</v>
      </c>
      <c r="K583" s="17">
        <v>-25000000</v>
      </c>
      <c r="L583" s="17">
        <v>1521.53</v>
      </c>
      <c r="M583" s="17">
        <v>25000000</v>
      </c>
      <c r="Q583" s="18">
        <f t="shared" si="59"/>
        <v>8.2659465814855365E-3</v>
      </c>
      <c r="R583" s="18">
        <f t="shared" ref="R583:R646" si="63">+Q583*J583</f>
        <v>1.8110688960034811E-4</v>
      </c>
    </row>
    <row r="584" spans="1:18" ht="12.75" hidden="1" customHeight="1" outlineLevel="2" x14ac:dyDescent="0.25">
      <c r="A584" s="11" t="s">
        <v>25</v>
      </c>
      <c r="B584" s="11" t="s">
        <v>24</v>
      </c>
      <c r="C584" s="12">
        <v>43350</v>
      </c>
      <c r="D584" s="12">
        <v>43353</v>
      </c>
      <c r="E584" s="13">
        <f t="shared" si="60"/>
        <v>9</v>
      </c>
      <c r="F584" s="13">
        <f t="shared" si="57"/>
        <v>2018</v>
      </c>
      <c r="G584" s="13" t="str">
        <f t="shared" si="61"/>
        <v>9 2018</v>
      </c>
      <c r="H584" s="14">
        <v>-3</v>
      </c>
      <c r="I584" s="15">
        <v>2.0099999999999998</v>
      </c>
      <c r="J584" s="16">
        <f t="shared" si="62"/>
        <v>2.0099999999999996E-2</v>
      </c>
      <c r="K584" s="17">
        <v>-26813000</v>
      </c>
      <c r="L584" s="17">
        <v>4491.18</v>
      </c>
      <c r="M584" s="17">
        <v>80439000</v>
      </c>
      <c r="Q584" s="18">
        <f t="shared" si="59"/>
        <v>2.6596179082724603E-2</v>
      </c>
      <c r="R584" s="18">
        <f t="shared" si="63"/>
        <v>5.3458319956276447E-4</v>
      </c>
    </row>
    <row r="585" spans="1:18" ht="12.75" hidden="1" customHeight="1" outlineLevel="2" x14ac:dyDescent="0.25">
      <c r="A585" s="11" t="s">
        <v>36</v>
      </c>
      <c r="B585" s="11" t="s">
        <v>24</v>
      </c>
      <c r="C585" s="12">
        <v>43350</v>
      </c>
      <c r="D585" s="12">
        <v>43353</v>
      </c>
      <c r="E585" s="13">
        <f t="shared" si="60"/>
        <v>9</v>
      </c>
      <c r="F585" s="13">
        <f t="shared" si="57"/>
        <v>2018</v>
      </c>
      <c r="G585" s="13" t="str">
        <f t="shared" si="61"/>
        <v>9 2018</v>
      </c>
      <c r="H585" s="14">
        <v>-3</v>
      </c>
      <c r="I585" s="15">
        <v>2.0099999999999998</v>
      </c>
      <c r="J585" s="16">
        <f t="shared" si="62"/>
        <v>2.0099999999999996E-2</v>
      </c>
      <c r="K585" s="17">
        <v>-12887000</v>
      </c>
      <c r="L585" s="17">
        <v>2158.5700000000002</v>
      </c>
      <c r="M585" s="17">
        <v>38661000</v>
      </c>
      <c r="Q585" s="18">
        <f t="shared" si="59"/>
        <v>1.2782790431472492E-2</v>
      </c>
      <c r="R585" s="18">
        <f t="shared" si="63"/>
        <v>2.5693408767259705E-4</v>
      </c>
    </row>
    <row r="586" spans="1:18" ht="12.75" hidden="1" customHeight="1" outlineLevel="2" x14ac:dyDescent="0.25">
      <c r="A586" s="11" t="s">
        <v>23</v>
      </c>
      <c r="B586" s="11" t="s">
        <v>24</v>
      </c>
      <c r="C586" s="12">
        <v>43350</v>
      </c>
      <c r="D586" s="12">
        <v>43353</v>
      </c>
      <c r="E586" s="13">
        <f t="shared" si="60"/>
        <v>9</v>
      </c>
      <c r="F586" s="13">
        <f t="shared" si="57"/>
        <v>2018</v>
      </c>
      <c r="G586" s="13" t="str">
        <f t="shared" si="61"/>
        <v>9 2018</v>
      </c>
      <c r="H586" s="14">
        <v>-3</v>
      </c>
      <c r="I586" s="15">
        <v>2.1812</v>
      </c>
      <c r="J586" s="16">
        <f t="shared" si="62"/>
        <v>2.1812000000000002E-2</v>
      </c>
      <c r="K586" s="17">
        <v>-37397000</v>
      </c>
      <c r="L586" s="17">
        <v>6797.53</v>
      </c>
      <c r="M586" s="17">
        <v>112191000</v>
      </c>
      <c r="Q586" s="18">
        <f t="shared" si="59"/>
        <v>3.7094592516937752E-2</v>
      </c>
      <c r="R586" s="18">
        <f t="shared" si="63"/>
        <v>8.091072519794463E-4</v>
      </c>
    </row>
    <row r="587" spans="1:18" ht="12.75" hidden="1" customHeight="1" outlineLevel="2" x14ac:dyDescent="0.25">
      <c r="A587" s="11" t="s">
        <v>23</v>
      </c>
      <c r="B587" s="11" t="s">
        <v>24</v>
      </c>
      <c r="C587" s="12">
        <v>43350</v>
      </c>
      <c r="D587" s="12">
        <v>43353</v>
      </c>
      <c r="E587" s="13">
        <f t="shared" si="60"/>
        <v>9</v>
      </c>
      <c r="F587" s="13">
        <f t="shared" si="57"/>
        <v>2018</v>
      </c>
      <c r="G587" s="13" t="str">
        <f t="shared" si="61"/>
        <v>9 2018</v>
      </c>
      <c r="H587" s="14">
        <v>-3</v>
      </c>
      <c r="I587" s="15">
        <v>2.1812</v>
      </c>
      <c r="J587" s="16">
        <f t="shared" si="62"/>
        <v>2.1812000000000002E-2</v>
      </c>
      <c r="K587" s="17">
        <v>-25000000</v>
      </c>
      <c r="L587" s="17">
        <v>4544.17</v>
      </c>
      <c r="M587" s="17">
        <v>75000000</v>
      </c>
      <c r="Q587" s="18">
        <f t="shared" si="59"/>
        <v>2.479783974445661E-2</v>
      </c>
      <c r="R587" s="18">
        <f t="shared" si="63"/>
        <v>5.4089048050608764E-4</v>
      </c>
    </row>
    <row r="588" spans="1:18" ht="12.75" hidden="1" customHeight="1" outlineLevel="2" x14ac:dyDescent="0.25">
      <c r="A588" s="11" t="s">
        <v>25</v>
      </c>
      <c r="B588" s="11" t="s">
        <v>24</v>
      </c>
      <c r="C588" s="12">
        <v>43353</v>
      </c>
      <c r="D588" s="12">
        <v>43354</v>
      </c>
      <c r="E588" s="13">
        <f t="shared" si="60"/>
        <v>9</v>
      </c>
      <c r="F588" s="13">
        <f t="shared" si="57"/>
        <v>2018</v>
      </c>
      <c r="G588" s="13" t="str">
        <f t="shared" si="61"/>
        <v>9 2018</v>
      </c>
      <c r="H588" s="14">
        <v>-1</v>
      </c>
      <c r="I588" s="15">
        <v>2.04</v>
      </c>
      <c r="J588" s="16">
        <f t="shared" si="62"/>
        <v>2.0400000000000001E-2</v>
      </c>
      <c r="K588" s="17">
        <v>-25916000</v>
      </c>
      <c r="L588" s="17">
        <v>1468.57</v>
      </c>
      <c r="M588" s="17">
        <v>25916000</v>
      </c>
      <c r="Q588" s="18">
        <f t="shared" si="59"/>
        <v>8.5688108642311654E-3</v>
      </c>
      <c r="R588" s="18">
        <f t="shared" si="63"/>
        <v>1.7480374163031579E-4</v>
      </c>
    </row>
    <row r="589" spans="1:18" ht="12.75" hidden="1" customHeight="1" outlineLevel="2" x14ac:dyDescent="0.25">
      <c r="A589" s="11" t="s">
        <v>36</v>
      </c>
      <c r="B589" s="11" t="s">
        <v>24</v>
      </c>
      <c r="C589" s="12">
        <v>43353</v>
      </c>
      <c r="D589" s="12">
        <v>43354</v>
      </c>
      <c r="E589" s="13">
        <f t="shared" si="60"/>
        <v>9</v>
      </c>
      <c r="F589" s="13">
        <f t="shared" si="57"/>
        <v>2018</v>
      </c>
      <c r="G589" s="13" t="str">
        <f t="shared" si="61"/>
        <v>9 2018</v>
      </c>
      <c r="H589" s="14">
        <v>-1</v>
      </c>
      <c r="I589" s="15">
        <v>2.04</v>
      </c>
      <c r="J589" s="16">
        <f t="shared" si="62"/>
        <v>2.0400000000000001E-2</v>
      </c>
      <c r="K589" s="17">
        <v>-11925000</v>
      </c>
      <c r="L589" s="17">
        <v>675.75</v>
      </c>
      <c r="M589" s="17">
        <v>11925000</v>
      </c>
      <c r="Q589" s="18">
        <f t="shared" si="59"/>
        <v>3.9428565193686009E-3</v>
      </c>
      <c r="R589" s="18">
        <f t="shared" si="63"/>
        <v>8.0434272995119467E-5</v>
      </c>
    </row>
    <row r="590" spans="1:18" ht="12.75" hidden="1" customHeight="1" outlineLevel="2" x14ac:dyDescent="0.25">
      <c r="A590" s="11" t="s">
        <v>23</v>
      </c>
      <c r="B590" s="11" t="s">
        <v>24</v>
      </c>
      <c r="C590" s="12">
        <v>43353</v>
      </c>
      <c r="D590" s="12">
        <v>43354</v>
      </c>
      <c r="E590" s="13">
        <f t="shared" si="60"/>
        <v>9</v>
      </c>
      <c r="F590" s="13">
        <f t="shared" si="57"/>
        <v>2018</v>
      </c>
      <c r="G590" s="13" t="str">
        <f t="shared" si="61"/>
        <v>9 2018</v>
      </c>
      <c r="H590" s="14">
        <v>-1</v>
      </c>
      <c r="I590" s="15">
        <v>2.1764999999999999</v>
      </c>
      <c r="J590" s="16">
        <f t="shared" si="62"/>
        <v>2.1765E-2</v>
      </c>
      <c r="K590" s="17">
        <v>-41439000</v>
      </c>
      <c r="L590" s="17">
        <v>2505.33</v>
      </c>
      <c r="M590" s="17">
        <v>41439000</v>
      </c>
      <c r="Q590" s="18">
        <f t="shared" si="59"/>
        <v>1.3701302415607165E-2</v>
      </c>
      <c r="R590" s="18">
        <f t="shared" si="63"/>
        <v>2.9820884707568992E-4</v>
      </c>
    </row>
    <row r="591" spans="1:18" ht="12.75" hidden="1" customHeight="1" outlineLevel="2" x14ac:dyDescent="0.25">
      <c r="A591" s="11" t="s">
        <v>23</v>
      </c>
      <c r="B591" s="11" t="s">
        <v>24</v>
      </c>
      <c r="C591" s="12">
        <v>43353</v>
      </c>
      <c r="D591" s="12">
        <v>43354</v>
      </c>
      <c r="E591" s="13">
        <f t="shared" si="60"/>
        <v>9</v>
      </c>
      <c r="F591" s="13">
        <f t="shared" ref="F591:F654" si="64">YEAR(D591)</f>
        <v>2018</v>
      </c>
      <c r="G591" s="13" t="str">
        <f t="shared" si="61"/>
        <v>9 2018</v>
      </c>
      <c r="H591" s="14">
        <v>-1</v>
      </c>
      <c r="I591" s="15">
        <v>2.1764999999999999</v>
      </c>
      <c r="J591" s="16">
        <f t="shared" si="62"/>
        <v>2.1765E-2</v>
      </c>
      <c r="K591" s="17">
        <v>-25000000</v>
      </c>
      <c r="L591" s="17">
        <v>1511.46</v>
      </c>
      <c r="M591" s="17">
        <v>25000000</v>
      </c>
      <c r="Q591" s="18">
        <f t="shared" si="59"/>
        <v>8.2659465814855365E-3</v>
      </c>
      <c r="R591" s="18">
        <f t="shared" si="63"/>
        <v>1.7990832734603271E-4</v>
      </c>
    </row>
    <row r="592" spans="1:18" ht="12.75" hidden="1" customHeight="1" outlineLevel="2" x14ac:dyDescent="0.25">
      <c r="A592" s="11" t="s">
        <v>25</v>
      </c>
      <c r="B592" s="11" t="s">
        <v>24</v>
      </c>
      <c r="C592" s="12">
        <v>43354</v>
      </c>
      <c r="D592" s="12">
        <v>43355</v>
      </c>
      <c r="E592" s="13">
        <f t="shared" si="60"/>
        <v>9</v>
      </c>
      <c r="F592" s="13">
        <f t="shared" si="64"/>
        <v>2018</v>
      </c>
      <c r="G592" s="13" t="str">
        <f t="shared" si="61"/>
        <v>9 2018</v>
      </c>
      <c r="H592" s="14">
        <v>-1</v>
      </c>
      <c r="I592" s="15">
        <v>2.0499999999999998</v>
      </c>
      <c r="J592" s="16">
        <f t="shared" si="62"/>
        <v>2.0499999999999997E-2</v>
      </c>
      <c r="K592" s="17">
        <v>-22967000</v>
      </c>
      <c r="L592" s="17">
        <v>1307.8399999999999</v>
      </c>
      <c r="M592" s="17">
        <v>22967000</v>
      </c>
      <c r="Q592" s="18">
        <f t="shared" si="59"/>
        <v>7.5937598054791325E-3</v>
      </c>
      <c r="R592" s="18">
        <f t="shared" si="63"/>
        <v>1.5567207601232221E-4</v>
      </c>
    </row>
    <row r="593" spans="1:18" ht="12.75" hidden="1" customHeight="1" outlineLevel="2" x14ac:dyDescent="0.25">
      <c r="A593" s="11" t="s">
        <v>36</v>
      </c>
      <c r="B593" s="11" t="s">
        <v>24</v>
      </c>
      <c r="C593" s="12">
        <v>43354</v>
      </c>
      <c r="D593" s="12">
        <v>43355</v>
      </c>
      <c r="E593" s="13">
        <f t="shared" si="60"/>
        <v>9</v>
      </c>
      <c r="F593" s="13">
        <f t="shared" si="64"/>
        <v>2018</v>
      </c>
      <c r="G593" s="13" t="str">
        <f t="shared" si="61"/>
        <v>9 2018</v>
      </c>
      <c r="H593" s="14">
        <v>-1</v>
      </c>
      <c r="I593" s="15">
        <v>2.0499999999999998</v>
      </c>
      <c r="J593" s="16">
        <f t="shared" si="62"/>
        <v>2.0499999999999997E-2</v>
      </c>
      <c r="K593" s="17">
        <v>-11262000</v>
      </c>
      <c r="L593" s="17">
        <v>641.30999999999995</v>
      </c>
      <c r="M593" s="17">
        <v>11262000</v>
      </c>
      <c r="Q593" s="18">
        <f t="shared" si="59"/>
        <v>3.7236436160276044E-3</v>
      </c>
      <c r="R593" s="18">
        <f t="shared" si="63"/>
        <v>7.6334694128565883E-5</v>
      </c>
    </row>
    <row r="594" spans="1:18" ht="12.75" hidden="1" customHeight="1" outlineLevel="2" x14ac:dyDescent="0.25">
      <c r="A594" s="11" t="s">
        <v>23</v>
      </c>
      <c r="B594" s="11" t="s">
        <v>24</v>
      </c>
      <c r="C594" s="12">
        <v>43354</v>
      </c>
      <c r="D594" s="12">
        <v>43355</v>
      </c>
      <c r="E594" s="13">
        <f t="shared" si="60"/>
        <v>9</v>
      </c>
      <c r="F594" s="13">
        <f t="shared" si="64"/>
        <v>2018</v>
      </c>
      <c r="G594" s="13" t="str">
        <f t="shared" si="61"/>
        <v>9 2018</v>
      </c>
      <c r="H594" s="14">
        <v>-1</v>
      </c>
      <c r="I594" s="15">
        <v>2.1787000000000001</v>
      </c>
      <c r="J594" s="16">
        <f t="shared" si="62"/>
        <v>2.1787000000000001E-2</v>
      </c>
      <c r="K594" s="17">
        <v>-44864000</v>
      </c>
      <c r="L594" s="17">
        <v>2715.14</v>
      </c>
      <c r="M594" s="17">
        <v>44864000</v>
      </c>
      <c r="Q594" s="18">
        <f t="shared" si="59"/>
        <v>1.4833737097270684E-2</v>
      </c>
      <c r="R594" s="18">
        <f t="shared" si="63"/>
        <v>3.2318263013823639E-4</v>
      </c>
    </row>
    <row r="595" spans="1:18" ht="12.75" hidden="1" customHeight="1" outlineLevel="2" x14ac:dyDescent="0.25">
      <c r="A595" s="11" t="s">
        <v>23</v>
      </c>
      <c r="B595" s="11" t="s">
        <v>24</v>
      </c>
      <c r="C595" s="12">
        <v>43354</v>
      </c>
      <c r="D595" s="12">
        <v>43355</v>
      </c>
      <c r="E595" s="13">
        <f t="shared" si="60"/>
        <v>9</v>
      </c>
      <c r="F595" s="13">
        <f t="shared" si="64"/>
        <v>2018</v>
      </c>
      <c r="G595" s="13" t="str">
        <f t="shared" si="61"/>
        <v>9 2018</v>
      </c>
      <c r="H595" s="14">
        <v>-1</v>
      </c>
      <c r="I595" s="15">
        <v>2.1787000000000001</v>
      </c>
      <c r="J595" s="16">
        <f t="shared" si="62"/>
        <v>2.1787000000000001E-2</v>
      </c>
      <c r="K595" s="17">
        <v>-25000000</v>
      </c>
      <c r="L595" s="17">
        <v>1512.99</v>
      </c>
      <c r="M595" s="17">
        <v>25000000</v>
      </c>
      <c r="Q595" s="18">
        <f t="shared" si="59"/>
        <v>8.2659465814855365E-3</v>
      </c>
      <c r="R595" s="18">
        <f t="shared" si="63"/>
        <v>1.8009017817082539E-4</v>
      </c>
    </row>
    <row r="596" spans="1:18" ht="12.75" hidden="1" customHeight="1" outlineLevel="2" x14ac:dyDescent="0.25">
      <c r="A596" s="11" t="s">
        <v>25</v>
      </c>
      <c r="B596" s="11" t="s">
        <v>24</v>
      </c>
      <c r="C596" s="12">
        <v>43355</v>
      </c>
      <c r="D596" s="12">
        <v>43356</v>
      </c>
      <c r="E596" s="13">
        <f t="shared" si="60"/>
        <v>9</v>
      </c>
      <c r="F596" s="13">
        <f t="shared" si="64"/>
        <v>2018</v>
      </c>
      <c r="G596" s="13" t="str">
        <f t="shared" si="61"/>
        <v>9 2018</v>
      </c>
      <c r="H596" s="14">
        <v>-1</v>
      </c>
      <c r="I596" s="15">
        <v>2.0299999999999998</v>
      </c>
      <c r="J596" s="16">
        <f t="shared" si="62"/>
        <v>2.0299999999999999E-2</v>
      </c>
      <c r="K596" s="17">
        <v>-24162000</v>
      </c>
      <c r="L596" s="17">
        <v>1362.47</v>
      </c>
      <c r="M596" s="17">
        <v>24162000</v>
      </c>
      <c r="Q596" s="18">
        <f t="shared" si="59"/>
        <v>7.9888720520741412E-3</v>
      </c>
      <c r="R596" s="18">
        <f t="shared" si="63"/>
        <v>1.6217410265710505E-4</v>
      </c>
    </row>
    <row r="597" spans="1:18" ht="12.75" hidden="1" customHeight="1" outlineLevel="2" x14ac:dyDescent="0.25">
      <c r="A597" s="11" t="s">
        <v>36</v>
      </c>
      <c r="B597" s="11" t="s">
        <v>24</v>
      </c>
      <c r="C597" s="12">
        <v>43355</v>
      </c>
      <c r="D597" s="12">
        <v>43356</v>
      </c>
      <c r="E597" s="13">
        <f t="shared" si="60"/>
        <v>9</v>
      </c>
      <c r="F597" s="13">
        <f t="shared" si="64"/>
        <v>2018</v>
      </c>
      <c r="G597" s="13" t="str">
        <f t="shared" si="61"/>
        <v>9 2018</v>
      </c>
      <c r="H597" s="14">
        <v>-1</v>
      </c>
      <c r="I597" s="15">
        <v>2.0299999999999998</v>
      </c>
      <c r="J597" s="16">
        <f t="shared" si="62"/>
        <v>2.0299999999999999E-2</v>
      </c>
      <c r="K597" s="17">
        <v>-11696000</v>
      </c>
      <c r="L597" s="17">
        <v>659.52</v>
      </c>
      <c r="M597" s="17">
        <v>11696000</v>
      </c>
      <c r="Q597" s="18">
        <f t="shared" si="59"/>
        <v>3.8671404486821932E-3</v>
      </c>
      <c r="R597" s="18">
        <f t="shared" si="63"/>
        <v>7.8502951108248517E-5</v>
      </c>
    </row>
    <row r="598" spans="1:18" ht="12.75" hidden="1" customHeight="1" outlineLevel="2" x14ac:dyDescent="0.25">
      <c r="A598" s="11" t="s">
        <v>23</v>
      </c>
      <c r="B598" s="11" t="s">
        <v>24</v>
      </c>
      <c r="C598" s="12">
        <v>43355</v>
      </c>
      <c r="D598" s="12">
        <v>43356</v>
      </c>
      <c r="E598" s="13">
        <f t="shared" si="60"/>
        <v>9</v>
      </c>
      <c r="F598" s="13">
        <f t="shared" si="64"/>
        <v>2018</v>
      </c>
      <c r="G598" s="13" t="str">
        <f t="shared" si="61"/>
        <v>9 2018</v>
      </c>
      <c r="H598" s="14">
        <v>-1</v>
      </c>
      <c r="I598" s="15">
        <v>2.1777000000000002</v>
      </c>
      <c r="J598" s="16">
        <f t="shared" si="62"/>
        <v>2.1777000000000001E-2</v>
      </c>
      <c r="K598" s="17">
        <v>-41968000</v>
      </c>
      <c r="L598" s="17">
        <v>2538.71</v>
      </c>
      <c r="M598" s="17">
        <v>41968000</v>
      </c>
      <c r="Q598" s="18">
        <f t="shared" si="59"/>
        <v>1.3876209845271398E-2</v>
      </c>
      <c r="R598" s="18">
        <f t="shared" si="63"/>
        <v>3.0218222180047525E-4</v>
      </c>
    </row>
    <row r="599" spans="1:18" ht="12.75" hidden="1" customHeight="1" outlineLevel="2" x14ac:dyDescent="0.25">
      <c r="A599" s="11" t="s">
        <v>23</v>
      </c>
      <c r="B599" s="11" t="s">
        <v>24</v>
      </c>
      <c r="C599" s="12">
        <v>43355</v>
      </c>
      <c r="D599" s="12">
        <v>43356</v>
      </c>
      <c r="E599" s="13">
        <f t="shared" si="60"/>
        <v>9</v>
      </c>
      <c r="F599" s="13">
        <f t="shared" si="64"/>
        <v>2018</v>
      </c>
      <c r="G599" s="13" t="str">
        <f t="shared" si="61"/>
        <v>9 2018</v>
      </c>
      <c r="H599" s="14">
        <v>-1</v>
      </c>
      <c r="I599" s="15">
        <v>2.1777000000000002</v>
      </c>
      <c r="J599" s="16">
        <f t="shared" si="62"/>
        <v>2.1777000000000001E-2</v>
      </c>
      <c r="K599" s="17">
        <v>-25000000</v>
      </c>
      <c r="L599" s="17">
        <v>1512.29</v>
      </c>
      <c r="M599" s="17">
        <v>25000000</v>
      </c>
      <c r="Q599" s="18">
        <f t="shared" si="59"/>
        <v>8.2659465814855365E-3</v>
      </c>
      <c r="R599" s="18">
        <f t="shared" si="63"/>
        <v>1.8000751870501054E-4</v>
      </c>
    </row>
    <row r="600" spans="1:18" ht="12.75" hidden="1" customHeight="1" outlineLevel="2" x14ac:dyDescent="0.25">
      <c r="A600" s="11" t="s">
        <v>25</v>
      </c>
      <c r="B600" s="11" t="s">
        <v>24</v>
      </c>
      <c r="C600" s="12">
        <v>43356</v>
      </c>
      <c r="D600" s="12">
        <v>43357</v>
      </c>
      <c r="E600" s="13">
        <f t="shared" si="60"/>
        <v>9</v>
      </c>
      <c r="F600" s="13">
        <f t="shared" si="64"/>
        <v>2018</v>
      </c>
      <c r="G600" s="13" t="str">
        <f t="shared" si="61"/>
        <v>9 2018</v>
      </c>
      <c r="H600" s="14">
        <v>-1</v>
      </c>
      <c r="I600" s="15">
        <v>2.0499999999999998</v>
      </c>
      <c r="J600" s="16">
        <f t="shared" si="62"/>
        <v>2.0499999999999997E-2</v>
      </c>
      <c r="K600" s="17">
        <v>-26021000</v>
      </c>
      <c r="L600" s="17">
        <v>1481.75</v>
      </c>
      <c r="M600" s="17">
        <v>26021000</v>
      </c>
      <c r="Q600" s="18">
        <f t="shared" si="59"/>
        <v>8.6035278398734049E-3</v>
      </c>
      <c r="R600" s="18">
        <f t="shared" si="63"/>
        <v>1.7637232071740478E-4</v>
      </c>
    </row>
    <row r="601" spans="1:18" ht="12.75" hidden="1" customHeight="1" outlineLevel="2" x14ac:dyDescent="0.25">
      <c r="A601" s="11" t="s">
        <v>36</v>
      </c>
      <c r="B601" s="11" t="s">
        <v>24</v>
      </c>
      <c r="C601" s="12">
        <v>43356</v>
      </c>
      <c r="D601" s="12">
        <v>43357</v>
      </c>
      <c r="E601" s="13">
        <f t="shared" si="60"/>
        <v>9</v>
      </c>
      <c r="F601" s="13">
        <f t="shared" si="64"/>
        <v>2018</v>
      </c>
      <c r="G601" s="13" t="str">
        <f t="shared" si="61"/>
        <v>9 2018</v>
      </c>
      <c r="H601" s="14">
        <v>-1</v>
      </c>
      <c r="I601" s="15">
        <v>2.0499999999999998</v>
      </c>
      <c r="J601" s="16">
        <f t="shared" si="62"/>
        <v>2.0499999999999997E-2</v>
      </c>
      <c r="K601" s="17">
        <v>-13270000</v>
      </c>
      <c r="L601" s="17">
        <v>755.65</v>
      </c>
      <c r="M601" s="17">
        <v>13270000</v>
      </c>
      <c r="Q601" s="18">
        <f t="shared" si="59"/>
        <v>4.3875644454525221E-3</v>
      </c>
      <c r="R601" s="18">
        <f t="shared" si="63"/>
        <v>8.9945071131776691E-5</v>
      </c>
    </row>
    <row r="602" spans="1:18" ht="12.75" hidden="1" customHeight="1" outlineLevel="2" x14ac:dyDescent="0.25">
      <c r="A602" s="11" t="s">
        <v>23</v>
      </c>
      <c r="B602" s="11" t="s">
        <v>24</v>
      </c>
      <c r="C602" s="12">
        <v>43356</v>
      </c>
      <c r="D602" s="12">
        <v>43357</v>
      </c>
      <c r="E602" s="13">
        <f t="shared" si="60"/>
        <v>9</v>
      </c>
      <c r="F602" s="13">
        <f t="shared" si="64"/>
        <v>2018</v>
      </c>
      <c r="G602" s="13" t="str">
        <f t="shared" si="61"/>
        <v>9 2018</v>
      </c>
      <c r="H602" s="14">
        <v>-1</v>
      </c>
      <c r="I602" s="15">
        <v>2.1768999999999998</v>
      </c>
      <c r="J602" s="16">
        <f t="shared" si="62"/>
        <v>2.1768999999999997E-2</v>
      </c>
      <c r="K602" s="17">
        <v>-34609000</v>
      </c>
      <c r="L602" s="17">
        <v>2092.79</v>
      </c>
      <c r="M602" s="17">
        <v>34609000</v>
      </c>
      <c r="Q602" s="18">
        <f t="shared" si="59"/>
        <v>1.1443045809545317E-2</v>
      </c>
      <c r="R602" s="18">
        <f t="shared" si="63"/>
        <v>2.4910366422799198E-4</v>
      </c>
    </row>
    <row r="603" spans="1:18" ht="12.75" hidden="1" customHeight="1" outlineLevel="2" x14ac:dyDescent="0.25">
      <c r="A603" s="11" t="s">
        <v>23</v>
      </c>
      <c r="B603" s="11" t="s">
        <v>24</v>
      </c>
      <c r="C603" s="12">
        <v>43356</v>
      </c>
      <c r="D603" s="12">
        <v>43357</v>
      </c>
      <c r="E603" s="13">
        <f t="shared" si="60"/>
        <v>9</v>
      </c>
      <c r="F603" s="13">
        <f t="shared" si="64"/>
        <v>2018</v>
      </c>
      <c r="G603" s="13" t="str">
        <f t="shared" si="61"/>
        <v>9 2018</v>
      </c>
      <c r="H603" s="14">
        <v>-1</v>
      </c>
      <c r="I603" s="15">
        <v>2.1768999999999998</v>
      </c>
      <c r="J603" s="16">
        <f t="shared" si="62"/>
        <v>2.1768999999999997E-2</v>
      </c>
      <c r="K603" s="17">
        <v>-25000000</v>
      </c>
      <c r="L603" s="17">
        <v>1511.74</v>
      </c>
      <c r="M603" s="17">
        <v>25000000</v>
      </c>
      <c r="Q603" s="18">
        <f t="shared" si="59"/>
        <v>8.2659465814855365E-3</v>
      </c>
      <c r="R603" s="18">
        <f t="shared" si="63"/>
        <v>1.7994139113235863E-4</v>
      </c>
    </row>
    <row r="604" spans="1:18" ht="12.75" hidden="1" customHeight="1" outlineLevel="2" x14ac:dyDescent="0.25">
      <c r="A604" s="11" t="s">
        <v>32</v>
      </c>
      <c r="B604" s="11" t="s">
        <v>24</v>
      </c>
      <c r="C604" s="12">
        <v>43356</v>
      </c>
      <c r="D604" s="12">
        <v>43357</v>
      </c>
      <c r="E604" s="13">
        <f t="shared" si="60"/>
        <v>9</v>
      </c>
      <c r="F604" s="13">
        <f t="shared" si="64"/>
        <v>2018</v>
      </c>
      <c r="G604" s="13" t="str">
        <f t="shared" si="61"/>
        <v>9 2018</v>
      </c>
      <c r="H604" s="14">
        <v>-1</v>
      </c>
      <c r="I604" s="15">
        <v>2.0499999999999998</v>
      </c>
      <c r="J604" s="16">
        <f t="shared" si="62"/>
        <v>2.0499999999999997E-2</v>
      </c>
      <c r="K604" s="17">
        <v>-2875000</v>
      </c>
      <c r="L604" s="17">
        <v>163.72</v>
      </c>
      <c r="M604" s="17">
        <v>2875000</v>
      </c>
      <c r="Q604" s="18">
        <f t="shared" si="59"/>
        <v>9.5058385687083662E-4</v>
      </c>
      <c r="R604" s="18">
        <f t="shared" si="63"/>
        <v>1.948696906585215E-5</v>
      </c>
    </row>
    <row r="605" spans="1:18" ht="12.75" hidden="1" customHeight="1" outlineLevel="2" x14ac:dyDescent="0.25">
      <c r="A605" s="11" t="s">
        <v>25</v>
      </c>
      <c r="B605" s="11" t="s">
        <v>24</v>
      </c>
      <c r="C605" s="12">
        <v>43357</v>
      </c>
      <c r="D605" s="12">
        <v>43360</v>
      </c>
      <c r="E605" s="13">
        <f t="shared" si="60"/>
        <v>9</v>
      </c>
      <c r="F605" s="13">
        <f t="shared" si="64"/>
        <v>2018</v>
      </c>
      <c r="G605" s="13" t="str">
        <f t="shared" si="61"/>
        <v>9 2018</v>
      </c>
      <c r="H605" s="14">
        <v>-3</v>
      </c>
      <c r="I605" s="15">
        <v>2.0499999999999998</v>
      </c>
      <c r="J605" s="16">
        <f t="shared" si="62"/>
        <v>2.0499999999999997E-2</v>
      </c>
      <c r="K605" s="17">
        <v>-19360000</v>
      </c>
      <c r="L605" s="17">
        <v>3307.33</v>
      </c>
      <c r="M605" s="17">
        <v>58080000</v>
      </c>
      <c r="Q605" s="18">
        <f t="shared" si="59"/>
        <v>1.9203447098107198E-2</v>
      </c>
      <c r="R605" s="18">
        <f t="shared" si="63"/>
        <v>3.9367066551119752E-4</v>
      </c>
    </row>
    <row r="606" spans="1:18" ht="12.75" hidden="1" customHeight="1" outlineLevel="2" x14ac:dyDescent="0.25">
      <c r="A606" s="11" t="s">
        <v>36</v>
      </c>
      <c r="B606" s="11" t="s">
        <v>24</v>
      </c>
      <c r="C606" s="12">
        <v>43357</v>
      </c>
      <c r="D606" s="12">
        <v>43360</v>
      </c>
      <c r="E606" s="13">
        <f t="shared" si="60"/>
        <v>9</v>
      </c>
      <c r="F606" s="13">
        <f t="shared" si="64"/>
        <v>2018</v>
      </c>
      <c r="G606" s="13" t="str">
        <f t="shared" si="61"/>
        <v>9 2018</v>
      </c>
      <c r="H606" s="14">
        <v>-3</v>
      </c>
      <c r="I606" s="15">
        <v>2.0499999999999998</v>
      </c>
      <c r="J606" s="16">
        <f t="shared" si="62"/>
        <v>2.0499999999999997E-2</v>
      </c>
      <c r="K606" s="17">
        <v>-10006000</v>
      </c>
      <c r="L606" s="17">
        <v>1709.36</v>
      </c>
      <c r="M606" s="17">
        <v>30018000</v>
      </c>
      <c r="Q606" s="18">
        <f t="shared" si="59"/>
        <v>9.925087379321313E-3</v>
      </c>
      <c r="R606" s="18">
        <f t="shared" si="63"/>
        <v>2.034642912760869E-4</v>
      </c>
    </row>
    <row r="607" spans="1:18" ht="12.75" hidden="1" customHeight="1" outlineLevel="2" x14ac:dyDescent="0.25">
      <c r="A607" s="11" t="s">
        <v>23</v>
      </c>
      <c r="B607" s="11" t="s">
        <v>24</v>
      </c>
      <c r="C607" s="12">
        <v>43357</v>
      </c>
      <c r="D607" s="12">
        <v>43360</v>
      </c>
      <c r="E607" s="13">
        <f t="shared" si="60"/>
        <v>9</v>
      </c>
      <c r="F607" s="13">
        <f t="shared" si="64"/>
        <v>2018</v>
      </c>
      <c r="G607" s="13" t="str">
        <f t="shared" si="61"/>
        <v>9 2018</v>
      </c>
      <c r="H607" s="14">
        <v>-3</v>
      </c>
      <c r="I607" s="15">
        <v>2.1695000000000002</v>
      </c>
      <c r="J607" s="16">
        <f t="shared" si="62"/>
        <v>2.1695000000000002E-2</v>
      </c>
      <c r="K607" s="17">
        <v>-44593000</v>
      </c>
      <c r="L607" s="17">
        <v>8062.04</v>
      </c>
      <c r="M607" s="17">
        <v>133779000</v>
      </c>
      <c r="Q607" s="18">
        <f t="shared" si="59"/>
        <v>4.4232402708982141E-2</v>
      </c>
      <c r="R607" s="18">
        <f t="shared" si="63"/>
        <v>9.5962197677136769E-4</v>
      </c>
    </row>
    <row r="608" spans="1:18" ht="12.75" hidden="1" customHeight="1" outlineLevel="2" x14ac:dyDescent="0.25">
      <c r="A608" s="11" t="s">
        <v>23</v>
      </c>
      <c r="B608" s="11" t="s">
        <v>24</v>
      </c>
      <c r="C608" s="12">
        <v>43357</v>
      </c>
      <c r="D608" s="12">
        <v>43360</v>
      </c>
      <c r="E608" s="13">
        <f t="shared" si="60"/>
        <v>9</v>
      </c>
      <c r="F608" s="13">
        <f t="shared" si="64"/>
        <v>2018</v>
      </c>
      <c r="G608" s="13" t="str">
        <f t="shared" si="61"/>
        <v>9 2018</v>
      </c>
      <c r="H608" s="14">
        <v>-3</v>
      </c>
      <c r="I608" s="15">
        <v>2.1695000000000002</v>
      </c>
      <c r="J608" s="16">
        <f t="shared" si="62"/>
        <v>2.1695000000000002E-2</v>
      </c>
      <c r="K608" s="17">
        <v>-25000000</v>
      </c>
      <c r="L608" s="17">
        <v>4519.79</v>
      </c>
      <c r="M608" s="17">
        <v>75000000</v>
      </c>
      <c r="Q608" s="18">
        <f t="shared" si="59"/>
        <v>2.479783974445661E-2</v>
      </c>
      <c r="R608" s="18">
        <f t="shared" si="63"/>
        <v>5.3798913325598622E-4</v>
      </c>
    </row>
    <row r="609" spans="1:18" ht="12.75" hidden="1" customHeight="1" outlineLevel="2" x14ac:dyDescent="0.25">
      <c r="A609" s="11" t="s">
        <v>32</v>
      </c>
      <c r="B609" s="11" t="s">
        <v>24</v>
      </c>
      <c r="C609" s="12">
        <v>43357</v>
      </c>
      <c r="D609" s="12">
        <v>43360</v>
      </c>
      <c r="E609" s="13">
        <f t="shared" si="60"/>
        <v>9</v>
      </c>
      <c r="F609" s="13">
        <f t="shared" si="64"/>
        <v>2018</v>
      </c>
      <c r="G609" s="13" t="str">
        <f t="shared" si="61"/>
        <v>9 2018</v>
      </c>
      <c r="H609" s="14">
        <v>-3</v>
      </c>
      <c r="I609" s="15">
        <v>2.0499999999999998</v>
      </c>
      <c r="J609" s="16">
        <f t="shared" si="62"/>
        <v>2.0499999999999997E-2</v>
      </c>
      <c r="K609" s="17">
        <v>-2344000</v>
      </c>
      <c r="L609" s="17">
        <v>400.43</v>
      </c>
      <c r="M609" s="17">
        <v>7032000</v>
      </c>
      <c r="Q609" s="18">
        <f t="shared" si="59"/>
        <v>2.3250454544402515E-3</v>
      </c>
      <c r="R609" s="18">
        <f t="shared" si="63"/>
        <v>4.7663431816025151E-5</v>
      </c>
    </row>
    <row r="610" spans="1:18" ht="12.75" hidden="1" customHeight="1" outlineLevel="2" x14ac:dyDescent="0.25">
      <c r="A610" s="11" t="s">
        <v>25</v>
      </c>
      <c r="B610" s="11" t="s">
        <v>24</v>
      </c>
      <c r="C610" s="12">
        <v>43360</v>
      </c>
      <c r="D610" s="12">
        <v>43361</v>
      </c>
      <c r="E610" s="13">
        <f t="shared" si="60"/>
        <v>9</v>
      </c>
      <c r="F610" s="13">
        <f t="shared" si="64"/>
        <v>2018</v>
      </c>
      <c r="G610" s="13" t="str">
        <f t="shared" si="61"/>
        <v>9 2018</v>
      </c>
      <c r="H610" s="14">
        <v>-1</v>
      </c>
      <c r="I610" s="15">
        <v>2.0499999999999998</v>
      </c>
      <c r="J610" s="16">
        <f t="shared" si="62"/>
        <v>2.0499999999999997E-2</v>
      </c>
      <c r="K610" s="17">
        <v>-15804000</v>
      </c>
      <c r="L610" s="17">
        <v>899.95</v>
      </c>
      <c r="M610" s="17">
        <v>15804000</v>
      </c>
      <c r="Q610" s="18">
        <f t="shared" si="59"/>
        <v>5.2254007909518967E-3</v>
      </c>
      <c r="R610" s="18">
        <f t="shared" si="63"/>
        <v>1.0712071621451388E-4</v>
      </c>
    </row>
    <row r="611" spans="1:18" ht="12.75" hidden="1" customHeight="1" outlineLevel="2" x14ac:dyDescent="0.25">
      <c r="A611" s="11" t="s">
        <v>36</v>
      </c>
      <c r="B611" s="11" t="s">
        <v>24</v>
      </c>
      <c r="C611" s="12">
        <v>43360</v>
      </c>
      <c r="D611" s="12">
        <v>43361</v>
      </c>
      <c r="E611" s="13">
        <f t="shared" si="60"/>
        <v>9</v>
      </c>
      <c r="F611" s="13">
        <f t="shared" si="64"/>
        <v>2018</v>
      </c>
      <c r="G611" s="13" t="str">
        <f t="shared" si="61"/>
        <v>9 2018</v>
      </c>
      <c r="H611" s="14">
        <v>-1</v>
      </c>
      <c r="I611" s="15">
        <v>2.0499999999999998</v>
      </c>
      <c r="J611" s="16">
        <f t="shared" si="62"/>
        <v>2.0499999999999997E-2</v>
      </c>
      <c r="K611" s="17">
        <v>-8833000</v>
      </c>
      <c r="L611" s="17">
        <v>502.99</v>
      </c>
      <c r="M611" s="17">
        <v>8833000</v>
      </c>
      <c r="Q611" s="18">
        <f t="shared" si="59"/>
        <v>2.9205242461704697E-3</v>
      </c>
      <c r="R611" s="18">
        <f t="shared" si="63"/>
        <v>5.9870747046494619E-5</v>
      </c>
    </row>
    <row r="612" spans="1:18" ht="12.75" hidden="1" customHeight="1" outlineLevel="2" x14ac:dyDescent="0.25">
      <c r="A612" s="11" t="s">
        <v>23</v>
      </c>
      <c r="B612" s="11" t="s">
        <v>24</v>
      </c>
      <c r="C612" s="12">
        <v>43360</v>
      </c>
      <c r="D612" s="12">
        <v>43361</v>
      </c>
      <c r="E612" s="13">
        <f t="shared" si="60"/>
        <v>9</v>
      </c>
      <c r="F612" s="13">
        <f t="shared" si="64"/>
        <v>2018</v>
      </c>
      <c r="G612" s="13" t="str">
        <f t="shared" si="61"/>
        <v>9 2018</v>
      </c>
      <c r="H612" s="14">
        <v>-1</v>
      </c>
      <c r="I612" s="15">
        <v>2.1695000000000002</v>
      </c>
      <c r="J612" s="16">
        <f t="shared" si="62"/>
        <v>2.1695000000000002E-2</v>
      </c>
      <c r="K612" s="17">
        <v>-55052000</v>
      </c>
      <c r="L612" s="17">
        <v>3317.65</v>
      </c>
      <c r="M612" s="17">
        <v>55052000</v>
      </c>
      <c r="Q612" s="18">
        <f t="shared" si="59"/>
        <v>1.820227564815767E-2</v>
      </c>
      <c r="R612" s="18">
        <f t="shared" si="63"/>
        <v>3.9489837018678072E-4</v>
      </c>
    </row>
    <row r="613" spans="1:18" ht="12.75" hidden="1" customHeight="1" outlineLevel="2" x14ac:dyDescent="0.25">
      <c r="A613" s="11" t="s">
        <v>23</v>
      </c>
      <c r="B613" s="11" t="s">
        <v>24</v>
      </c>
      <c r="C613" s="12">
        <v>43360</v>
      </c>
      <c r="D613" s="12">
        <v>43361</v>
      </c>
      <c r="E613" s="13">
        <f t="shared" si="60"/>
        <v>9</v>
      </c>
      <c r="F613" s="13">
        <f t="shared" si="64"/>
        <v>2018</v>
      </c>
      <c r="G613" s="13" t="str">
        <f t="shared" si="61"/>
        <v>9 2018</v>
      </c>
      <c r="H613" s="14">
        <v>-1</v>
      </c>
      <c r="I613" s="15">
        <v>2.1695000000000002</v>
      </c>
      <c r="J613" s="16">
        <f t="shared" si="62"/>
        <v>2.1695000000000002E-2</v>
      </c>
      <c r="K613" s="17">
        <v>-25000000</v>
      </c>
      <c r="L613" s="17">
        <v>1506.6</v>
      </c>
      <c r="M613" s="17">
        <v>25000000</v>
      </c>
      <c r="Q613" s="18">
        <f t="shared" si="59"/>
        <v>8.2659465814855365E-3</v>
      </c>
      <c r="R613" s="18">
        <f t="shared" si="63"/>
        <v>1.7932971108532874E-4</v>
      </c>
    </row>
    <row r="614" spans="1:18" ht="12.75" hidden="1" customHeight="1" outlineLevel="2" x14ac:dyDescent="0.25">
      <c r="A614" s="11" t="s">
        <v>32</v>
      </c>
      <c r="B614" s="11" t="s">
        <v>24</v>
      </c>
      <c r="C614" s="12">
        <v>43360</v>
      </c>
      <c r="D614" s="12">
        <v>43361</v>
      </c>
      <c r="E614" s="13">
        <f t="shared" si="60"/>
        <v>9</v>
      </c>
      <c r="F614" s="13">
        <f t="shared" si="64"/>
        <v>2018</v>
      </c>
      <c r="G614" s="13" t="str">
        <f t="shared" si="61"/>
        <v>9 2018</v>
      </c>
      <c r="H614" s="14">
        <v>-1</v>
      </c>
      <c r="I614" s="15">
        <v>2.0499999999999998</v>
      </c>
      <c r="J614" s="16">
        <f t="shared" si="62"/>
        <v>2.0499999999999997E-2</v>
      </c>
      <c r="K614" s="17">
        <v>-2419000</v>
      </c>
      <c r="L614" s="17">
        <v>137.75</v>
      </c>
      <c r="M614" s="17">
        <v>2419000</v>
      </c>
      <c r="Q614" s="18">
        <f t="shared" si="59"/>
        <v>7.998129912245405E-4</v>
      </c>
      <c r="R614" s="18">
        <f t="shared" si="63"/>
        <v>1.6396166320103079E-5</v>
      </c>
    </row>
    <row r="615" spans="1:18" ht="12.75" hidden="1" customHeight="1" outlineLevel="2" x14ac:dyDescent="0.25">
      <c r="A615" s="11" t="s">
        <v>25</v>
      </c>
      <c r="B615" s="11" t="s">
        <v>24</v>
      </c>
      <c r="C615" s="12">
        <v>43361</v>
      </c>
      <c r="D615" s="12">
        <v>43362</v>
      </c>
      <c r="E615" s="13">
        <f t="shared" si="60"/>
        <v>9</v>
      </c>
      <c r="F615" s="13">
        <f t="shared" si="64"/>
        <v>2018</v>
      </c>
      <c r="G615" s="13" t="str">
        <f t="shared" si="61"/>
        <v>9 2018</v>
      </c>
      <c r="H615" s="14">
        <v>-1</v>
      </c>
      <c r="I615" s="15">
        <v>2.04</v>
      </c>
      <c r="J615" s="16">
        <f t="shared" si="62"/>
        <v>2.0400000000000001E-2</v>
      </c>
      <c r="K615" s="17">
        <v>-16853000</v>
      </c>
      <c r="L615" s="17">
        <v>955</v>
      </c>
      <c r="M615" s="17">
        <v>16853000</v>
      </c>
      <c r="Q615" s="18">
        <f t="shared" si="59"/>
        <v>5.5722399095110295E-3</v>
      </c>
      <c r="R615" s="18">
        <f t="shared" si="63"/>
        <v>1.1367369415402501E-4</v>
      </c>
    </row>
    <row r="616" spans="1:18" ht="12.75" hidden="1" customHeight="1" outlineLevel="2" x14ac:dyDescent="0.25">
      <c r="A616" s="11" t="s">
        <v>36</v>
      </c>
      <c r="B616" s="11" t="s">
        <v>24</v>
      </c>
      <c r="C616" s="12">
        <v>43361</v>
      </c>
      <c r="D616" s="12">
        <v>43362</v>
      </c>
      <c r="E616" s="13">
        <f t="shared" si="60"/>
        <v>9</v>
      </c>
      <c r="F616" s="13">
        <f t="shared" si="64"/>
        <v>2018</v>
      </c>
      <c r="G616" s="13" t="str">
        <f t="shared" si="61"/>
        <v>9 2018</v>
      </c>
      <c r="H616" s="14">
        <v>-1</v>
      </c>
      <c r="I616" s="15">
        <v>2.04</v>
      </c>
      <c r="J616" s="16">
        <f t="shared" si="62"/>
        <v>2.0400000000000001E-2</v>
      </c>
      <c r="K616" s="17">
        <v>-10017000</v>
      </c>
      <c r="L616" s="17">
        <v>567.63</v>
      </c>
      <c r="M616" s="17">
        <v>10017000</v>
      </c>
      <c r="Q616" s="18">
        <f t="shared" si="59"/>
        <v>3.3119994762696248E-3</v>
      </c>
      <c r="R616" s="18">
        <f t="shared" si="63"/>
        <v>6.7564789315900352E-5</v>
      </c>
    </row>
    <row r="617" spans="1:18" ht="12.75" hidden="1" customHeight="1" outlineLevel="2" x14ac:dyDescent="0.25">
      <c r="A617" s="11" t="s">
        <v>23</v>
      </c>
      <c r="B617" s="11" t="s">
        <v>24</v>
      </c>
      <c r="C617" s="12">
        <v>43361</v>
      </c>
      <c r="D617" s="12">
        <v>43362</v>
      </c>
      <c r="E617" s="13">
        <f t="shared" si="60"/>
        <v>9</v>
      </c>
      <c r="F617" s="13">
        <f t="shared" si="64"/>
        <v>2018</v>
      </c>
      <c r="G617" s="13" t="str">
        <f t="shared" si="61"/>
        <v>9 2018</v>
      </c>
      <c r="H617" s="14">
        <v>-1</v>
      </c>
      <c r="I617" s="15">
        <v>2.1671999999999998</v>
      </c>
      <c r="J617" s="16">
        <f t="shared" si="62"/>
        <v>2.1671999999999997E-2</v>
      </c>
      <c r="K617" s="17">
        <v>-50359000</v>
      </c>
      <c r="L617" s="17">
        <v>3031.61</v>
      </c>
      <c r="M617" s="17">
        <v>50359000</v>
      </c>
      <c r="Q617" s="18">
        <f t="shared" si="59"/>
        <v>1.6650592155881206E-2</v>
      </c>
      <c r="R617" s="18">
        <f t="shared" si="63"/>
        <v>3.6085163320225742E-4</v>
      </c>
    </row>
    <row r="618" spans="1:18" ht="12.75" hidden="1" customHeight="1" outlineLevel="2" x14ac:dyDescent="0.25">
      <c r="A618" s="11" t="s">
        <v>23</v>
      </c>
      <c r="B618" s="11" t="s">
        <v>24</v>
      </c>
      <c r="C618" s="12">
        <v>43361</v>
      </c>
      <c r="D618" s="12">
        <v>43362</v>
      </c>
      <c r="E618" s="13">
        <f t="shared" si="60"/>
        <v>9</v>
      </c>
      <c r="F618" s="13">
        <f t="shared" si="64"/>
        <v>2018</v>
      </c>
      <c r="G618" s="13" t="str">
        <f t="shared" si="61"/>
        <v>9 2018</v>
      </c>
      <c r="H618" s="14">
        <v>-1</v>
      </c>
      <c r="I618" s="15">
        <v>2.1671999999999998</v>
      </c>
      <c r="J618" s="16">
        <f t="shared" si="62"/>
        <v>2.1671999999999997E-2</v>
      </c>
      <c r="K618" s="17">
        <v>-25000000</v>
      </c>
      <c r="L618" s="17">
        <v>1505</v>
      </c>
      <c r="M618" s="17">
        <v>25000000</v>
      </c>
      <c r="Q618" s="18">
        <f t="shared" si="59"/>
        <v>8.2659465814855365E-3</v>
      </c>
      <c r="R618" s="18">
        <f t="shared" si="63"/>
        <v>1.7913959431395453E-4</v>
      </c>
    </row>
    <row r="619" spans="1:18" ht="12.75" hidden="1" customHeight="1" outlineLevel="2" x14ac:dyDescent="0.25">
      <c r="A619" s="11" t="s">
        <v>32</v>
      </c>
      <c r="B619" s="11" t="s">
        <v>24</v>
      </c>
      <c r="C619" s="12">
        <v>43361</v>
      </c>
      <c r="D619" s="12">
        <v>43362</v>
      </c>
      <c r="E619" s="13">
        <f t="shared" si="60"/>
        <v>9</v>
      </c>
      <c r="F619" s="13">
        <f t="shared" si="64"/>
        <v>2018</v>
      </c>
      <c r="G619" s="13" t="str">
        <f t="shared" si="61"/>
        <v>9 2018</v>
      </c>
      <c r="H619" s="14">
        <v>-1</v>
      </c>
      <c r="I619" s="15">
        <v>2.04</v>
      </c>
      <c r="J619" s="16">
        <f t="shared" si="62"/>
        <v>2.0400000000000001E-2</v>
      </c>
      <c r="K619" s="17">
        <v>-2609000</v>
      </c>
      <c r="L619" s="17">
        <v>147.84</v>
      </c>
      <c r="M619" s="17">
        <v>2609000</v>
      </c>
      <c r="Q619" s="18">
        <f t="shared" si="59"/>
        <v>8.6263418524383051E-4</v>
      </c>
      <c r="R619" s="18">
        <f t="shared" si="63"/>
        <v>1.7597737378974142E-5</v>
      </c>
    </row>
    <row r="620" spans="1:18" ht="12.75" hidden="1" customHeight="1" outlineLevel="2" x14ac:dyDescent="0.25">
      <c r="A620" s="11" t="s">
        <v>25</v>
      </c>
      <c r="B620" s="11" t="s">
        <v>24</v>
      </c>
      <c r="C620" s="12">
        <v>43362</v>
      </c>
      <c r="D620" s="12">
        <v>43363</v>
      </c>
      <c r="E620" s="13">
        <f t="shared" si="60"/>
        <v>9</v>
      </c>
      <c r="F620" s="13">
        <f t="shared" si="64"/>
        <v>2018</v>
      </c>
      <c r="G620" s="13" t="str">
        <f t="shared" si="61"/>
        <v>9 2018</v>
      </c>
      <c r="H620" s="14">
        <v>-1</v>
      </c>
      <c r="I620" s="15">
        <v>2.08</v>
      </c>
      <c r="J620" s="16">
        <f t="shared" si="62"/>
        <v>2.0799999999999999E-2</v>
      </c>
      <c r="K620" s="17">
        <v>-17505000</v>
      </c>
      <c r="L620" s="17">
        <v>1011.4</v>
      </c>
      <c r="M620" s="17">
        <v>17505000</v>
      </c>
      <c r="Q620" s="18">
        <f t="shared" si="59"/>
        <v>5.787815796356172E-3</v>
      </c>
      <c r="R620" s="18">
        <f t="shared" si="63"/>
        <v>1.2038656856420836E-4</v>
      </c>
    </row>
    <row r="621" spans="1:18" ht="12.75" hidden="1" customHeight="1" outlineLevel="2" x14ac:dyDescent="0.25">
      <c r="A621" s="11" t="s">
        <v>36</v>
      </c>
      <c r="B621" s="11" t="s">
        <v>24</v>
      </c>
      <c r="C621" s="12">
        <v>43362</v>
      </c>
      <c r="D621" s="12">
        <v>43363</v>
      </c>
      <c r="E621" s="13">
        <f t="shared" si="60"/>
        <v>9</v>
      </c>
      <c r="F621" s="13">
        <f t="shared" si="64"/>
        <v>2018</v>
      </c>
      <c r="G621" s="13" t="str">
        <f t="shared" si="61"/>
        <v>9 2018</v>
      </c>
      <c r="H621" s="14">
        <v>-1</v>
      </c>
      <c r="I621" s="15">
        <v>2.08</v>
      </c>
      <c r="J621" s="16">
        <f t="shared" si="62"/>
        <v>2.0799999999999999E-2</v>
      </c>
      <c r="K621" s="17">
        <v>-11011000</v>
      </c>
      <c r="L621" s="17">
        <v>636.19000000000005</v>
      </c>
      <c r="M621" s="17">
        <v>11011000</v>
      </c>
      <c r="Q621" s="18">
        <f t="shared" si="59"/>
        <v>3.6406535123494894E-3</v>
      </c>
      <c r="R621" s="18">
        <f t="shared" si="63"/>
        <v>7.5725593056869372E-5</v>
      </c>
    </row>
    <row r="622" spans="1:18" ht="12.75" hidden="1" customHeight="1" outlineLevel="2" x14ac:dyDescent="0.25">
      <c r="A622" s="11" t="s">
        <v>23</v>
      </c>
      <c r="B622" s="11" t="s">
        <v>24</v>
      </c>
      <c r="C622" s="12">
        <v>43362</v>
      </c>
      <c r="D622" s="12">
        <v>43363</v>
      </c>
      <c r="E622" s="13">
        <f t="shared" si="60"/>
        <v>9</v>
      </c>
      <c r="F622" s="13">
        <f t="shared" si="64"/>
        <v>2018</v>
      </c>
      <c r="G622" s="13" t="str">
        <f t="shared" si="61"/>
        <v>9 2018</v>
      </c>
      <c r="H622" s="14">
        <v>-1</v>
      </c>
      <c r="I622" s="15">
        <v>2.1671999999999998</v>
      </c>
      <c r="J622" s="16">
        <f t="shared" si="62"/>
        <v>2.1671999999999997E-2</v>
      </c>
      <c r="K622" s="17">
        <v>-47409000</v>
      </c>
      <c r="L622" s="17">
        <v>2854.02</v>
      </c>
      <c r="M622" s="17">
        <v>47409000</v>
      </c>
      <c r="Q622" s="18">
        <f t="shared" si="59"/>
        <v>1.5675210459265912E-2</v>
      </c>
      <c r="R622" s="18">
        <f t="shared" si="63"/>
        <v>3.3971316107321082E-4</v>
      </c>
    </row>
    <row r="623" spans="1:18" ht="12.75" hidden="1" customHeight="1" outlineLevel="2" x14ac:dyDescent="0.25">
      <c r="A623" s="11" t="s">
        <v>23</v>
      </c>
      <c r="B623" s="11" t="s">
        <v>24</v>
      </c>
      <c r="C623" s="12">
        <v>43362</v>
      </c>
      <c r="D623" s="12">
        <v>43363</v>
      </c>
      <c r="E623" s="13">
        <f t="shared" si="60"/>
        <v>9</v>
      </c>
      <c r="F623" s="13">
        <f t="shared" si="64"/>
        <v>2018</v>
      </c>
      <c r="G623" s="13" t="str">
        <f t="shared" si="61"/>
        <v>9 2018</v>
      </c>
      <c r="H623" s="14">
        <v>-1</v>
      </c>
      <c r="I623" s="15">
        <v>2.1671999999999998</v>
      </c>
      <c r="J623" s="16">
        <f t="shared" si="62"/>
        <v>2.1671999999999997E-2</v>
      </c>
      <c r="K623" s="17">
        <v>-25000000</v>
      </c>
      <c r="L623" s="17">
        <v>1505</v>
      </c>
      <c r="M623" s="17">
        <v>25000000</v>
      </c>
      <c r="Q623" s="18">
        <f t="shared" si="59"/>
        <v>8.2659465814855365E-3</v>
      </c>
      <c r="R623" s="18">
        <f t="shared" si="63"/>
        <v>1.7913959431395453E-4</v>
      </c>
    </row>
    <row r="624" spans="1:18" ht="12.75" hidden="1" customHeight="1" outlineLevel="2" x14ac:dyDescent="0.25">
      <c r="A624" s="11" t="s">
        <v>32</v>
      </c>
      <c r="B624" s="11" t="s">
        <v>24</v>
      </c>
      <c r="C624" s="12">
        <v>43362</v>
      </c>
      <c r="D624" s="12">
        <v>43363</v>
      </c>
      <c r="E624" s="13">
        <f t="shared" si="60"/>
        <v>9</v>
      </c>
      <c r="F624" s="13">
        <f t="shared" si="64"/>
        <v>2018</v>
      </c>
      <c r="G624" s="13" t="str">
        <f t="shared" si="61"/>
        <v>9 2018</v>
      </c>
      <c r="H624" s="14">
        <v>-1</v>
      </c>
      <c r="I624" s="15">
        <v>2.08</v>
      </c>
      <c r="J624" s="16">
        <f t="shared" si="62"/>
        <v>2.0799999999999999E-2</v>
      </c>
      <c r="K624" s="17">
        <v>-2691000</v>
      </c>
      <c r="L624" s="17">
        <v>155.47999999999999</v>
      </c>
      <c r="M624" s="17">
        <v>2691000</v>
      </c>
      <c r="Q624" s="18">
        <f t="shared" si="59"/>
        <v>8.8974649003110311E-4</v>
      </c>
      <c r="R624" s="18">
        <f t="shared" si="63"/>
        <v>1.8506726992646945E-5</v>
      </c>
    </row>
    <row r="625" spans="1:18" ht="12.75" hidden="1" customHeight="1" outlineLevel="2" x14ac:dyDescent="0.25">
      <c r="A625" s="11" t="s">
        <v>25</v>
      </c>
      <c r="B625" s="11" t="s">
        <v>24</v>
      </c>
      <c r="C625" s="12">
        <v>43363</v>
      </c>
      <c r="D625" s="12">
        <v>43364</v>
      </c>
      <c r="E625" s="13">
        <f t="shared" si="60"/>
        <v>9</v>
      </c>
      <c r="F625" s="13">
        <f t="shared" si="64"/>
        <v>2018</v>
      </c>
      <c r="G625" s="13" t="str">
        <f t="shared" si="61"/>
        <v>9 2018</v>
      </c>
      <c r="H625" s="14">
        <v>-1</v>
      </c>
      <c r="I625" s="15">
        <v>2.08</v>
      </c>
      <c r="J625" s="16">
        <f t="shared" si="62"/>
        <v>2.0799999999999999E-2</v>
      </c>
      <c r="K625" s="17">
        <v>-16179000</v>
      </c>
      <c r="L625" s="17">
        <v>934.79</v>
      </c>
      <c r="M625" s="17">
        <v>16179000</v>
      </c>
      <c r="Q625" s="18">
        <f t="shared" si="59"/>
        <v>5.3493899896741798E-3</v>
      </c>
      <c r="R625" s="18">
        <f t="shared" si="63"/>
        <v>1.1126731178522294E-4</v>
      </c>
    </row>
    <row r="626" spans="1:18" ht="12.75" hidden="1" customHeight="1" outlineLevel="2" x14ac:dyDescent="0.25">
      <c r="A626" s="11" t="s">
        <v>36</v>
      </c>
      <c r="B626" s="11" t="s">
        <v>24</v>
      </c>
      <c r="C626" s="12">
        <v>43363</v>
      </c>
      <c r="D626" s="12">
        <v>43364</v>
      </c>
      <c r="E626" s="13">
        <f t="shared" si="60"/>
        <v>9</v>
      </c>
      <c r="F626" s="13">
        <f t="shared" si="64"/>
        <v>2018</v>
      </c>
      <c r="G626" s="13" t="str">
        <f t="shared" si="61"/>
        <v>9 2018</v>
      </c>
      <c r="H626" s="14">
        <v>-1</v>
      </c>
      <c r="I626" s="15">
        <v>2.08</v>
      </c>
      <c r="J626" s="16">
        <f t="shared" si="62"/>
        <v>2.0799999999999999E-2</v>
      </c>
      <c r="K626" s="17">
        <v>-12795000</v>
      </c>
      <c r="L626" s="17">
        <v>739.27</v>
      </c>
      <c r="M626" s="17">
        <v>12795000</v>
      </c>
      <c r="Q626" s="18">
        <f t="shared" si="59"/>
        <v>4.2305114604042973E-3</v>
      </c>
      <c r="R626" s="18">
        <f t="shared" si="63"/>
        <v>8.7994638376409377E-5</v>
      </c>
    </row>
    <row r="627" spans="1:18" ht="12.75" hidden="1" customHeight="1" outlineLevel="2" x14ac:dyDescent="0.25">
      <c r="A627" s="11" t="s">
        <v>23</v>
      </c>
      <c r="B627" s="11" t="s">
        <v>24</v>
      </c>
      <c r="C627" s="12">
        <v>43363</v>
      </c>
      <c r="D627" s="12">
        <v>43364</v>
      </c>
      <c r="E627" s="13">
        <f t="shared" si="60"/>
        <v>9</v>
      </c>
      <c r="F627" s="13">
        <f t="shared" si="64"/>
        <v>2018</v>
      </c>
      <c r="G627" s="13" t="str">
        <f t="shared" si="61"/>
        <v>9 2018</v>
      </c>
      <c r="H627" s="14">
        <v>-1</v>
      </c>
      <c r="I627" s="15">
        <v>2.1756000000000002</v>
      </c>
      <c r="J627" s="16">
        <f t="shared" si="62"/>
        <v>2.1756000000000001E-2</v>
      </c>
      <c r="K627" s="17">
        <v>-50406000</v>
      </c>
      <c r="L627" s="17">
        <v>3046.2</v>
      </c>
      <c r="M627" s="17">
        <v>50406000</v>
      </c>
      <c r="Q627" s="18">
        <f t="shared" si="59"/>
        <v>1.6666132135454398E-2</v>
      </c>
      <c r="R627" s="18">
        <f t="shared" si="63"/>
        <v>3.625883707389459E-4</v>
      </c>
    </row>
    <row r="628" spans="1:18" ht="12.75" hidden="1" customHeight="1" outlineLevel="2" x14ac:dyDescent="0.25">
      <c r="A628" s="11" t="s">
        <v>23</v>
      </c>
      <c r="B628" s="11" t="s">
        <v>24</v>
      </c>
      <c r="C628" s="12">
        <v>43363</v>
      </c>
      <c r="D628" s="12">
        <v>43364</v>
      </c>
      <c r="E628" s="13">
        <f t="shared" si="60"/>
        <v>9</v>
      </c>
      <c r="F628" s="13">
        <f t="shared" si="64"/>
        <v>2018</v>
      </c>
      <c r="G628" s="13" t="str">
        <f t="shared" si="61"/>
        <v>9 2018</v>
      </c>
      <c r="H628" s="14">
        <v>-1</v>
      </c>
      <c r="I628" s="15">
        <v>2.1756000000000002</v>
      </c>
      <c r="J628" s="16">
        <f t="shared" si="62"/>
        <v>2.1756000000000001E-2</v>
      </c>
      <c r="K628" s="17">
        <v>-25000000</v>
      </c>
      <c r="L628" s="17">
        <v>1510.83</v>
      </c>
      <c r="M628" s="17">
        <v>25000000</v>
      </c>
      <c r="Q628" s="18">
        <f t="shared" si="59"/>
        <v>8.2659465814855365E-3</v>
      </c>
      <c r="R628" s="18">
        <f t="shared" si="63"/>
        <v>1.7983393382679935E-4</v>
      </c>
    </row>
    <row r="629" spans="1:18" ht="12.75" hidden="1" customHeight="1" outlineLevel="2" x14ac:dyDescent="0.25">
      <c r="A629" s="11" t="s">
        <v>32</v>
      </c>
      <c r="B629" s="11" t="s">
        <v>24</v>
      </c>
      <c r="C629" s="12">
        <v>43363</v>
      </c>
      <c r="D629" s="12">
        <v>43364</v>
      </c>
      <c r="E629" s="13">
        <f t="shared" si="60"/>
        <v>9</v>
      </c>
      <c r="F629" s="13">
        <f t="shared" si="64"/>
        <v>2018</v>
      </c>
      <c r="G629" s="13" t="str">
        <f t="shared" si="61"/>
        <v>9 2018</v>
      </c>
      <c r="H629" s="14">
        <v>-1</v>
      </c>
      <c r="I629" s="15">
        <v>2.08</v>
      </c>
      <c r="J629" s="16">
        <f t="shared" si="62"/>
        <v>2.0799999999999999E-2</v>
      </c>
      <c r="K629" s="17">
        <v>-2811000</v>
      </c>
      <c r="L629" s="17">
        <v>162.41</v>
      </c>
      <c r="M629" s="17">
        <v>2811000</v>
      </c>
      <c r="Q629" s="18">
        <f t="shared" si="59"/>
        <v>9.2942303362223365E-4</v>
      </c>
      <c r="R629" s="18">
        <f t="shared" si="63"/>
        <v>1.9331999099342458E-5</v>
      </c>
    </row>
    <row r="630" spans="1:18" ht="12.75" hidden="1" customHeight="1" outlineLevel="2" x14ac:dyDescent="0.25">
      <c r="A630" s="11" t="s">
        <v>25</v>
      </c>
      <c r="B630" s="11" t="s">
        <v>24</v>
      </c>
      <c r="C630" s="12">
        <v>43364</v>
      </c>
      <c r="D630" s="12">
        <v>43367</v>
      </c>
      <c r="E630" s="13">
        <f t="shared" si="60"/>
        <v>9</v>
      </c>
      <c r="F630" s="13">
        <f t="shared" si="64"/>
        <v>2018</v>
      </c>
      <c r="G630" s="13" t="str">
        <f t="shared" si="61"/>
        <v>9 2018</v>
      </c>
      <c r="H630" s="14">
        <v>-3</v>
      </c>
      <c r="I630" s="15">
        <v>2.0699999999999998</v>
      </c>
      <c r="J630" s="16">
        <f t="shared" si="62"/>
        <v>2.07E-2</v>
      </c>
      <c r="K630" s="17">
        <v>-16289000</v>
      </c>
      <c r="L630" s="17">
        <v>2809.85</v>
      </c>
      <c r="M630" s="17">
        <v>48867000</v>
      </c>
      <c r="Q630" s="18">
        <f t="shared" si="59"/>
        <v>1.6157280463898149E-2</v>
      </c>
      <c r="R630" s="18">
        <f t="shared" si="63"/>
        <v>3.3445570560269167E-4</v>
      </c>
    </row>
    <row r="631" spans="1:18" ht="12.75" hidden="1" customHeight="1" outlineLevel="2" x14ac:dyDescent="0.25">
      <c r="A631" s="11" t="s">
        <v>36</v>
      </c>
      <c r="B631" s="11" t="s">
        <v>24</v>
      </c>
      <c r="C631" s="12">
        <v>43364</v>
      </c>
      <c r="D631" s="12">
        <v>43367</v>
      </c>
      <c r="E631" s="13">
        <f t="shared" si="60"/>
        <v>9</v>
      </c>
      <c r="F631" s="13">
        <f t="shared" si="64"/>
        <v>2018</v>
      </c>
      <c r="G631" s="13" t="str">
        <f t="shared" si="61"/>
        <v>9 2018</v>
      </c>
      <c r="H631" s="14">
        <v>-3</v>
      </c>
      <c r="I631" s="15">
        <v>2.0699999999999998</v>
      </c>
      <c r="J631" s="16">
        <f t="shared" si="62"/>
        <v>2.07E-2</v>
      </c>
      <c r="K631" s="17">
        <v>-12724000</v>
      </c>
      <c r="L631" s="17">
        <v>2194.89</v>
      </c>
      <c r="M631" s="17">
        <v>38172000</v>
      </c>
      <c r="Q631" s="18">
        <f t="shared" si="59"/>
        <v>1.2621108516338636E-2</v>
      </c>
      <c r="R631" s="18">
        <f t="shared" si="63"/>
        <v>2.6125694628820976E-4</v>
      </c>
    </row>
    <row r="632" spans="1:18" ht="12.75" hidden="1" customHeight="1" outlineLevel="2" x14ac:dyDescent="0.25">
      <c r="A632" s="11" t="s">
        <v>23</v>
      </c>
      <c r="B632" s="11" t="s">
        <v>24</v>
      </c>
      <c r="C632" s="12">
        <v>43364</v>
      </c>
      <c r="D632" s="12">
        <v>43367</v>
      </c>
      <c r="E632" s="13">
        <f t="shared" si="60"/>
        <v>9</v>
      </c>
      <c r="F632" s="13">
        <f t="shared" si="64"/>
        <v>2018</v>
      </c>
      <c r="G632" s="13" t="str">
        <f t="shared" si="61"/>
        <v>9 2018</v>
      </c>
      <c r="H632" s="14">
        <v>-3</v>
      </c>
      <c r="I632" s="15">
        <v>2.1831999999999998</v>
      </c>
      <c r="J632" s="16">
        <f t="shared" si="62"/>
        <v>2.1831999999999997E-2</v>
      </c>
      <c r="K632" s="17">
        <v>-49926000</v>
      </c>
      <c r="L632" s="17">
        <v>9083.2000000000007</v>
      </c>
      <c r="M632" s="17">
        <v>149778000</v>
      </c>
      <c r="Q632" s="18">
        <f t="shared" si="59"/>
        <v>4.9522277883269628E-2</v>
      </c>
      <c r="R632" s="18">
        <f t="shared" si="63"/>
        <v>1.0811703707475425E-3</v>
      </c>
    </row>
    <row r="633" spans="1:18" ht="12.75" hidden="1" customHeight="1" outlineLevel="2" x14ac:dyDescent="0.25">
      <c r="A633" s="11" t="s">
        <v>23</v>
      </c>
      <c r="B633" s="11" t="s">
        <v>24</v>
      </c>
      <c r="C633" s="12">
        <v>43364</v>
      </c>
      <c r="D633" s="12">
        <v>43367</v>
      </c>
      <c r="E633" s="13">
        <f t="shared" si="60"/>
        <v>9</v>
      </c>
      <c r="F633" s="13">
        <f t="shared" si="64"/>
        <v>2018</v>
      </c>
      <c r="G633" s="13" t="str">
        <f t="shared" si="61"/>
        <v>9 2018</v>
      </c>
      <c r="H633" s="14">
        <v>-3</v>
      </c>
      <c r="I633" s="15">
        <v>2.1831999999999998</v>
      </c>
      <c r="J633" s="16">
        <f t="shared" si="62"/>
        <v>2.1831999999999997E-2</v>
      </c>
      <c r="K633" s="17">
        <v>-25000000</v>
      </c>
      <c r="L633" s="17">
        <v>4548.33</v>
      </c>
      <c r="M633" s="17">
        <v>75000000</v>
      </c>
      <c r="Q633" s="18">
        <f t="shared" ref="Q633:Q654" si="65">+M633/$M$655</f>
        <v>2.479783974445661E-2</v>
      </c>
      <c r="R633" s="18">
        <f t="shared" si="63"/>
        <v>5.4138643730097661E-4</v>
      </c>
    </row>
    <row r="634" spans="1:18" ht="12.75" hidden="1" customHeight="1" outlineLevel="2" x14ac:dyDescent="0.25">
      <c r="A634" s="11" t="s">
        <v>32</v>
      </c>
      <c r="B634" s="11" t="s">
        <v>24</v>
      </c>
      <c r="C634" s="12">
        <v>43364</v>
      </c>
      <c r="D634" s="12">
        <v>43367</v>
      </c>
      <c r="E634" s="13">
        <f t="shared" si="60"/>
        <v>9</v>
      </c>
      <c r="F634" s="13">
        <f t="shared" si="64"/>
        <v>2018</v>
      </c>
      <c r="G634" s="13" t="str">
        <f t="shared" si="61"/>
        <v>9 2018</v>
      </c>
      <c r="H634" s="14">
        <v>-3</v>
      </c>
      <c r="I634" s="15">
        <v>2.0699999999999998</v>
      </c>
      <c r="J634" s="16">
        <f t="shared" si="62"/>
        <v>2.07E-2</v>
      </c>
      <c r="K634" s="17">
        <v>-2695000</v>
      </c>
      <c r="L634" s="17">
        <v>464.89</v>
      </c>
      <c r="M634" s="17">
        <v>8085000</v>
      </c>
      <c r="Q634" s="18">
        <f t="shared" si="65"/>
        <v>2.6732071244524223E-3</v>
      </c>
      <c r="R634" s="18">
        <f t="shared" si="63"/>
        <v>5.5335387476165138E-5</v>
      </c>
    </row>
    <row r="635" spans="1:18" ht="12.75" hidden="1" customHeight="1" outlineLevel="2" x14ac:dyDescent="0.25">
      <c r="A635" s="11" t="s">
        <v>25</v>
      </c>
      <c r="B635" s="11" t="s">
        <v>24</v>
      </c>
      <c r="C635" s="12">
        <v>43367</v>
      </c>
      <c r="D635" s="12">
        <v>43368</v>
      </c>
      <c r="E635" s="13">
        <f t="shared" si="60"/>
        <v>9</v>
      </c>
      <c r="F635" s="13">
        <f t="shared" si="64"/>
        <v>2018</v>
      </c>
      <c r="G635" s="13" t="str">
        <f t="shared" si="61"/>
        <v>9 2018</v>
      </c>
      <c r="H635" s="14">
        <v>-1</v>
      </c>
      <c r="I635" s="15">
        <v>2.0699999999999998</v>
      </c>
      <c r="J635" s="16">
        <f t="shared" si="62"/>
        <v>2.07E-2</v>
      </c>
      <c r="K635" s="17">
        <v>-17140000</v>
      </c>
      <c r="L635" s="17">
        <v>985.55</v>
      </c>
      <c r="M635" s="17">
        <v>17140000</v>
      </c>
      <c r="Q635" s="18">
        <f t="shared" si="65"/>
        <v>5.6671329762664835E-3</v>
      </c>
      <c r="R635" s="18">
        <f t="shared" si="63"/>
        <v>1.1730965260871621E-4</v>
      </c>
    </row>
    <row r="636" spans="1:18" ht="12.75" hidden="1" customHeight="1" outlineLevel="2" x14ac:dyDescent="0.25">
      <c r="A636" s="11" t="s">
        <v>36</v>
      </c>
      <c r="B636" s="11" t="s">
        <v>24</v>
      </c>
      <c r="C636" s="12">
        <v>43367</v>
      </c>
      <c r="D636" s="12">
        <v>43368</v>
      </c>
      <c r="E636" s="13">
        <f t="shared" si="60"/>
        <v>9</v>
      </c>
      <c r="F636" s="13">
        <f t="shared" si="64"/>
        <v>2018</v>
      </c>
      <c r="G636" s="13" t="str">
        <f t="shared" si="61"/>
        <v>9 2018</v>
      </c>
      <c r="H636" s="14">
        <v>-1</v>
      </c>
      <c r="I636" s="15">
        <v>2.0699999999999998</v>
      </c>
      <c r="J636" s="16">
        <f t="shared" si="62"/>
        <v>2.07E-2</v>
      </c>
      <c r="K636" s="17">
        <v>-13085000</v>
      </c>
      <c r="L636" s="17">
        <v>752.39</v>
      </c>
      <c r="M636" s="17">
        <v>13085000</v>
      </c>
      <c r="Q636" s="18">
        <f t="shared" si="65"/>
        <v>4.3263964407495295E-3</v>
      </c>
      <c r="R636" s="18">
        <f t="shared" si="63"/>
        <v>8.9556406323515261E-5</v>
      </c>
    </row>
    <row r="637" spans="1:18" ht="12.75" hidden="1" customHeight="1" outlineLevel="2" x14ac:dyDescent="0.25">
      <c r="A637" s="11" t="s">
        <v>23</v>
      </c>
      <c r="B637" s="11" t="s">
        <v>24</v>
      </c>
      <c r="C637" s="12">
        <v>43367</v>
      </c>
      <c r="D637" s="12">
        <v>43368</v>
      </c>
      <c r="E637" s="13">
        <f t="shared" si="60"/>
        <v>9</v>
      </c>
      <c r="F637" s="13">
        <f t="shared" si="64"/>
        <v>2018</v>
      </c>
      <c r="G637" s="13" t="str">
        <f t="shared" si="61"/>
        <v>9 2018</v>
      </c>
      <c r="H637" s="14">
        <v>-1</v>
      </c>
      <c r="I637" s="15">
        <v>2.1991999999999998</v>
      </c>
      <c r="J637" s="16">
        <f t="shared" si="62"/>
        <v>2.1991999999999998E-2</v>
      </c>
      <c r="K637" s="17">
        <v>-49438000</v>
      </c>
      <c r="L637" s="17">
        <v>3020.11</v>
      </c>
      <c r="M637" s="17">
        <v>49438000</v>
      </c>
      <c r="Q637" s="18">
        <f t="shared" si="65"/>
        <v>1.6346074683819278E-2</v>
      </c>
      <c r="R637" s="18">
        <f t="shared" si="63"/>
        <v>3.5948287444655352E-4</v>
      </c>
    </row>
    <row r="638" spans="1:18" ht="12.75" hidden="1" customHeight="1" outlineLevel="2" x14ac:dyDescent="0.25">
      <c r="A638" s="11" t="s">
        <v>23</v>
      </c>
      <c r="B638" s="11" t="s">
        <v>24</v>
      </c>
      <c r="C638" s="12">
        <v>43367</v>
      </c>
      <c r="D638" s="12">
        <v>43368</v>
      </c>
      <c r="E638" s="13">
        <f t="shared" si="60"/>
        <v>9</v>
      </c>
      <c r="F638" s="13">
        <f t="shared" si="64"/>
        <v>2018</v>
      </c>
      <c r="G638" s="13" t="str">
        <f t="shared" si="61"/>
        <v>9 2018</v>
      </c>
      <c r="H638" s="14">
        <v>-1</v>
      </c>
      <c r="I638" s="15">
        <v>2.1991999999999998</v>
      </c>
      <c r="J638" s="16">
        <f t="shared" si="62"/>
        <v>2.1991999999999998E-2</v>
      </c>
      <c r="K638" s="17">
        <v>-25000000</v>
      </c>
      <c r="L638" s="17">
        <v>1527.22</v>
      </c>
      <c r="M638" s="17">
        <v>25000000</v>
      </c>
      <c r="Q638" s="18">
        <f t="shared" si="65"/>
        <v>8.2659465814855365E-3</v>
      </c>
      <c r="R638" s="18">
        <f t="shared" si="63"/>
        <v>1.8178469722002991E-4</v>
      </c>
    </row>
    <row r="639" spans="1:18" ht="12.75" hidden="1" customHeight="1" outlineLevel="2" x14ac:dyDescent="0.25">
      <c r="A639" s="11" t="s">
        <v>32</v>
      </c>
      <c r="B639" s="11" t="s">
        <v>24</v>
      </c>
      <c r="C639" s="12">
        <v>43367</v>
      </c>
      <c r="D639" s="12">
        <v>43368</v>
      </c>
      <c r="E639" s="13">
        <f t="shared" si="60"/>
        <v>9</v>
      </c>
      <c r="F639" s="13">
        <f t="shared" si="64"/>
        <v>2018</v>
      </c>
      <c r="G639" s="13" t="str">
        <f t="shared" si="61"/>
        <v>9 2018</v>
      </c>
      <c r="H639" s="14">
        <v>-1</v>
      </c>
      <c r="I639" s="15">
        <v>2.0699999999999998</v>
      </c>
      <c r="J639" s="16">
        <f t="shared" si="62"/>
        <v>2.07E-2</v>
      </c>
      <c r="K639" s="17">
        <v>-2812000</v>
      </c>
      <c r="L639" s="17">
        <v>161.69</v>
      </c>
      <c r="M639" s="17">
        <v>2812000</v>
      </c>
      <c r="Q639" s="18">
        <f t="shared" si="65"/>
        <v>9.2975367148549315E-4</v>
      </c>
      <c r="R639" s="18">
        <f t="shared" si="63"/>
        <v>1.9245900999749709E-5</v>
      </c>
    </row>
    <row r="640" spans="1:18" ht="12.75" hidden="1" customHeight="1" outlineLevel="2" x14ac:dyDescent="0.25">
      <c r="A640" s="11" t="s">
        <v>25</v>
      </c>
      <c r="B640" s="11" t="s">
        <v>24</v>
      </c>
      <c r="C640" s="12">
        <v>43368</v>
      </c>
      <c r="D640" s="12">
        <v>43369</v>
      </c>
      <c r="E640" s="13">
        <f t="shared" si="60"/>
        <v>9</v>
      </c>
      <c r="F640" s="13">
        <f t="shared" si="64"/>
        <v>2018</v>
      </c>
      <c r="G640" s="13" t="str">
        <f t="shared" si="61"/>
        <v>9 2018</v>
      </c>
      <c r="H640" s="14">
        <v>-1</v>
      </c>
      <c r="I640" s="15">
        <v>2.1</v>
      </c>
      <c r="J640" s="16">
        <f t="shared" si="62"/>
        <v>2.1000000000000001E-2</v>
      </c>
      <c r="K640" s="17">
        <v>-14273000</v>
      </c>
      <c r="L640" s="17">
        <v>832.59</v>
      </c>
      <c r="M640" s="17">
        <v>14273000</v>
      </c>
      <c r="Q640" s="18">
        <f t="shared" si="65"/>
        <v>4.7191942223017225E-3</v>
      </c>
      <c r="R640" s="18">
        <f t="shared" si="63"/>
        <v>9.9103078668336185E-5</v>
      </c>
    </row>
    <row r="641" spans="1:18" ht="12.75" hidden="1" customHeight="1" outlineLevel="2" x14ac:dyDescent="0.25">
      <c r="A641" s="11" t="s">
        <v>36</v>
      </c>
      <c r="B641" s="11" t="s">
        <v>24</v>
      </c>
      <c r="C641" s="12">
        <v>43368</v>
      </c>
      <c r="D641" s="12">
        <v>43369</v>
      </c>
      <c r="E641" s="13">
        <f t="shared" si="60"/>
        <v>9</v>
      </c>
      <c r="F641" s="13">
        <f t="shared" si="64"/>
        <v>2018</v>
      </c>
      <c r="G641" s="13" t="str">
        <f t="shared" si="61"/>
        <v>9 2018</v>
      </c>
      <c r="H641" s="14">
        <v>-1</v>
      </c>
      <c r="I641" s="15">
        <v>2.1</v>
      </c>
      <c r="J641" s="16">
        <f t="shared" si="62"/>
        <v>2.1000000000000001E-2</v>
      </c>
      <c r="K641" s="17">
        <v>-13532000</v>
      </c>
      <c r="L641" s="17">
        <v>789.37</v>
      </c>
      <c r="M641" s="17">
        <v>13532000</v>
      </c>
      <c r="Q641" s="18">
        <f t="shared" si="65"/>
        <v>4.4741915656264907E-3</v>
      </c>
      <c r="R641" s="18">
        <f t="shared" si="63"/>
        <v>9.3958022878156317E-5</v>
      </c>
    </row>
    <row r="642" spans="1:18" ht="12.75" hidden="1" customHeight="1" outlineLevel="2" x14ac:dyDescent="0.25">
      <c r="A642" s="11" t="s">
        <v>23</v>
      </c>
      <c r="B642" s="11" t="s">
        <v>24</v>
      </c>
      <c r="C642" s="12">
        <v>43368</v>
      </c>
      <c r="D642" s="12">
        <v>43369</v>
      </c>
      <c r="E642" s="13">
        <f t="shared" si="60"/>
        <v>9</v>
      </c>
      <c r="F642" s="13">
        <f t="shared" si="64"/>
        <v>2018</v>
      </c>
      <c r="G642" s="13" t="str">
        <f t="shared" si="61"/>
        <v>9 2018</v>
      </c>
      <c r="H642" s="14">
        <v>-1</v>
      </c>
      <c r="I642" s="15">
        <v>2.2126000000000001</v>
      </c>
      <c r="J642" s="16">
        <f t="shared" si="62"/>
        <v>2.2126E-2</v>
      </c>
      <c r="K642" s="17">
        <v>-54028000</v>
      </c>
      <c r="L642" s="17">
        <v>3320.62</v>
      </c>
      <c r="M642" s="17">
        <v>54028000</v>
      </c>
      <c r="Q642" s="18">
        <f t="shared" si="65"/>
        <v>1.7863702476180021E-2</v>
      </c>
      <c r="R642" s="18">
        <f t="shared" si="63"/>
        <v>3.9525228098795915E-4</v>
      </c>
    </row>
    <row r="643" spans="1:18" ht="12.75" hidden="1" customHeight="1" outlineLevel="2" x14ac:dyDescent="0.25">
      <c r="A643" s="11" t="s">
        <v>23</v>
      </c>
      <c r="B643" s="11" t="s">
        <v>24</v>
      </c>
      <c r="C643" s="12">
        <v>43368</v>
      </c>
      <c r="D643" s="12">
        <v>43369</v>
      </c>
      <c r="E643" s="13">
        <f t="shared" si="60"/>
        <v>9</v>
      </c>
      <c r="F643" s="13">
        <f t="shared" si="64"/>
        <v>2018</v>
      </c>
      <c r="G643" s="13" t="str">
        <f t="shared" si="61"/>
        <v>9 2018</v>
      </c>
      <c r="H643" s="14">
        <v>-1</v>
      </c>
      <c r="I643" s="15">
        <v>2.2126000000000001</v>
      </c>
      <c r="J643" s="16">
        <f t="shared" si="62"/>
        <v>2.2126E-2</v>
      </c>
      <c r="K643" s="17">
        <v>-25000000</v>
      </c>
      <c r="L643" s="17">
        <v>1536.53</v>
      </c>
      <c r="M643" s="17">
        <v>25000000</v>
      </c>
      <c r="Q643" s="18">
        <f t="shared" si="65"/>
        <v>8.2659465814855365E-3</v>
      </c>
      <c r="R643" s="18">
        <f t="shared" si="63"/>
        <v>1.8289233406194898E-4</v>
      </c>
    </row>
    <row r="644" spans="1:18" ht="12.75" hidden="1" customHeight="1" outlineLevel="2" x14ac:dyDescent="0.25">
      <c r="A644" s="11" t="s">
        <v>32</v>
      </c>
      <c r="B644" s="11" t="s">
        <v>24</v>
      </c>
      <c r="C644" s="12">
        <v>43368</v>
      </c>
      <c r="D644" s="12">
        <v>43369</v>
      </c>
      <c r="E644" s="13">
        <f t="shared" si="60"/>
        <v>9</v>
      </c>
      <c r="F644" s="13">
        <f t="shared" si="64"/>
        <v>2018</v>
      </c>
      <c r="G644" s="13" t="str">
        <f t="shared" si="61"/>
        <v>9 2018</v>
      </c>
      <c r="H644" s="14">
        <v>-1</v>
      </c>
      <c r="I644" s="15">
        <v>2.1</v>
      </c>
      <c r="J644" s="16">
        <f t="shared" si="62"/>
        <v>2.1000000000000001E-2</v>
      </c>
      <c r="K644" s="17">
        <v>-2131000</v>
      </c>
      <c r="L644" s="17">
        <v>124.31</v>
      </c>
      <c r="M644" s="17">
        <v>2131000</v>
      </c>
      <c r="Q644" s="18">
        <f t="shared" si="65"/>
        <v>7.0458928660582711E-4</v>
      </c>
      <c r="R644" s="18">
        <f t="shared" si="63"/>
        <v>1.479637501872237E-5</v>
      </c>
    </row>
    <row r="645" spans="1:18" ht="12.75" hidden="1" customHeight="1" outlineLevel="2" x14ac:dyDescent="0.25">
      <c r="A645" s="11" t="s">
        <v>25</v>
      </c>
      <c r="B645" s="11" t="s">
        <v>24</v>
      </c>
      <c r="C645" s="12">
        <v>43369</v>
      </c>
      <c r="D645" s="12">
        <v>43370</v>
      </c>
      <c r="E645" s="13">
        <f t="shared" si="60"/>
        <v>9</v>
      </c>
      <c r="F645" s="13">
        <f t="shared" si="64"/>
        <v>2018</v>
      </c>
      <c r="G645" s="13" t="str">
        <f t="shared" si="61"/>
        <v>9 2018</v>
      </c>
      <c r="H645" s="14">
        <v>-1</v>
      </c>
      <c r="I645" s="15">
        <v>2.1</v>
      </c>
      <c r="J645" s="16">
        <f t="shared" si="62"/>
        <v>2.1000000000000001E-2</v>
      </c>
      <c r="K645" s="17">
        <v>-27227000</v>
      </c>
      <c r="L645" s="17">
        <v>1588.24</v>
      </c>
      <c r="M645" s="17">
        <v>27227000</v>
      </c>
      <c r="Q645" s="18">
        <f t="shared" si="65"/>
        <v>9.0022771029642668E-3</v>
      </c>
      <c r="R645" s="18">
        <f t="shared" si="63"/>
        <v>1.8904781916224961E-4</v>
      </c>
    </row>
    <row r="646" spans="1:18" ht="12.75" hidden="1" customHeight="1" outlineLevel="2" x14ac:dyDescent="0.25">
      <c r="A646" s="11" t="s">
        <v>36</v>
      </c>
      <c r="B646" s="11" t="s">
        <v>24</v>
      </c>
      <c r="C646" s="12">
        <v>43369</v>
      </c>
      <c r="D646" s="12">
        <v>43370</v>
      </c>
      <c r="E646" s="13">
        <f t="shared" si="60"/>
        <v>9</v>
      </c>
      <c r="F646" s="13">
        <f t="shared" si="64"/>
        <v>2018</v>
      </c>
      <c r="G646" s="13" t="str">
        <f t="shared" si="61"/>
        <v>9 2018</v>
      </c>
      <c r="H646" s="14">
        <v>-1</v>
      </c>
      <c r="I646" s="15">
        <v>2.1</v>
      </c>
      <c r="J646" s="16">
        <f t="shared" si="62"/>
        <v>2.1000000000000001E-2</v>
      </c>
      <c r="K646" s="17">
        <v>-4480000</v>
      </c>
      <c r="L646" s="17">
        <v>261.33</v>
      </c>
      <c r="M646" s="17">
        <v>4480000</v>
      </c>
      <c r="Q646" s="18">
        <f t="shared" si="65"/>
        <v>1.481257627402208E-3</v>
      </c>
      <c r="R646" s="18">
        <f t="shared" si="63"/>
        <v>3.1106410175446373E-5</v>
      </c>
    </row>
    <row r="647" spans="1:18" ht="12.75" hidden="1" customHeight="1" outlineLevel="2" x14ac:dyDescent="0.25">
      <c r="A647" s="11" t="s">
        <v>23</v>
      </c>
      <c r="B647" s="11" t="s">
        <v>24</v>
      </c>
      <c r="C647" s="12">
        <v>43369</v>
      </c>
      <c r="D647" s="12">
        <v>43370</v>
      </c>
      <c r="E647" s="13">
        <f t="shared" ref="E647:E654" si="66">MONTH(D647)</f>
        <v>9</v>
      </c>
      <c r="F647" s="13">
        <f t="shared" si="64"/>
        <v>2018</v>
      </c>
      <c r="G647" s="13" t="str">
        <f t="shared" ref="G647:G654" si="67">E647&amp;" "&amp;F647</f>
        <v>9 2018</v>
      </c>
      <c r="H647" s="14">
        <v>-1</v>
      </c>
      <c r="I647" s="15">
        <v>2.2496</v>
      </c>
      <c r="J647" s="16">
        <f t="shared" ref="J647:J654" si="68">+I647/100</f>
        <v>2.2496000000000002E-2</v>
      </c>
      <c r="K647" s="17">
        <v>-69873000</v>
      </c>
      <c r="L647" s="17">
        <v>4366.29</v>
      </c>
      <c r="M647" s="17">
        <v>69873000</v>
      </c>
      <c r="Q647" s="18">
        <f t="shared" si="65"/>
        <v>2.3102659419525554E-2</v>
      </c>
      <c r="R647" s="18">
        <f t="shared" ref="R647:R710" si="69">+Q647*J647</f>
        <v>5.1971742630164692E-4</v>
      </c>
    </row>
    <row r="648" spans="1:18" ht="12.75" hidden="1" customHeight="1" outlineLevel="2" x14ac:dyDescent="0.25">
      <c r="A648" s="11" t="s">
        <v>23</v>
      </c>
      <c r="B648" s="11" t="s">
        <v>24</v>
      </c>
      <c r="C648" s="12">
        <v>43369</v>
      </c>
      <c r="D648" s="12">
        <v>43370</v>
      </c>
      <c r="E648" s="13">
        <f t="shared" si="66"/>
        <v>9</v>
      </c>
      <c r="F648" s="13">
        <f t="shared" si="64"/>
        <v>2018</v>
      </c>
      <c r="G648" s="13" t="str">
        <f t="shared" si="67"/>
        <v>9 2018</v>
      </c>
      <c r="H648" s="14">
        <v>-1</v>
      </c>
      <c r="I648" s="15">
        <v>2.2496</v>
      </c>
      <c r="J648" s="16">
        <f t="shared" si="68"/>
        <v>2.2496000000000002E-2</v>
      </c>
      <c r="K648" s="17">
        <v>-25000000</v>
      </c>
      <c r="L648" s="17">
        <v>1562.22</v>
      </c>
      <c r="M648" s="17">
        <v>25000000</v>
      </c>
      <c r="Q648" s="18">
        <f t="shared" si="65"/>
        <v>8.2659465814855365E-3</v>
      </c>
      <c r="R648" s="18">
        <f t="shared" si="69"/>
        <v>1.8595073429709865E-4</v>
      </c>
    </row>
    <row r="649" spans="1:18" ht="12.75" hidden="1" customHeight="1" outlineLevel="2" x14ac:dyDescent="0.25">
      <c r="A649" s="11" t="s">
        <v>32</v>
      </c>
      <c r="B649" s="11" t="s">
        <v>24</v>
      </c>
      <c r="C649" s="12">
        <v>43369</v>
      </c>
      <c r="D649" s="12">
        <v>43370</v>
      </c>
      <c r="E649" s="13">
        <f t="shared" si="66"/>
        <v>9</v>
      </c>
      <c r="F649" s="13">
        <f t="shared" si="64"/>
        <v>2018</v>
      </c>
      <c r="G649" s="13" t="str">
        <f t="shared" si="67"/>
        <v>9 2018</v>
      </c>
      <c r="H649" s="14">
        <v>-1</v>
      </c>
      <c r="I649" s="15">
        <v>2.1</v>
      </c>
      <c r="J649" s="16">
        <f t="shared" si="68"/>
        <v>2.1000000000000001E-2</v>
      </c>
      <c r="K649" s="17">
        <v>-1287000</v>
      </c>
      <c r="L649" s="17">
        <v>75.08</v>
      </c>
      <c r="M649" s="17">
        <v>1287000</v>
      </c>
      <c r="Q649" s="18">
        <f t="shared" si="65"/>
        <v>4.2553093001487541E-4</v>
      </c>
      <c r="R649" s="18">
        <f t="shared" si="69"/>
        <v>8.9361495303123847E-6</v>
      </c>
    </row>
    <row r="650" spans="1:18" ht="12.75" hidden="1" customHeight="1" outlineLevel="2" x14ac:dyDescent="0.25">
      <c r="A650" s="11" t="s">
        <v>25</v>
      </c>
      <c r="B650" s="11" t="s">
        <v>24</v>
      </c>
      <c r="C650" s="12">
        <v>43370</v>
      </c>
      <c r="D650" s="12">
        <v>43371</v>
      </c>
      <c r="E650" s="13">
        <f t="shared" si="66"/>
        <v>9</v>
      </c>
      <c r="F650" s="13">
        <f t="shared" si="64"/>
        <v>2018</v>
      </c>
      <c r="G650" s="13" t="str">
        <f t="shared" si="67"/>
        <v>9 2018</v>
      </c>
      <c r="H650" s="14">
        <v>-1</v>
      </c>
      <c r="I650" s="15">
        <v>2.12</v>
      </c>
      <c r="J650" s="16">
        <f t="shared" si="68"/>
        <v>2.12E-2</v>
      </c>
      <c r="K650" s="17">
        <v>-27997000</v>
      </c>
      <c r="L650" s="17">
        <v>1648.71</v>
      </c>
      <c r="M650" s="17">
        <v>27997000</v>
      </c>
      <c r="Q650" s="18">
        <f t="shared" si="65"/>
        <v>9.2568682576740224E-3</v>
      </c>
      <c r="R650" s="18">
        <f t="shared" si="69"/>
        <v>1.9624560706268926E-4</v>
      </c>
    </row>
    <row r="651" spans="1:18" ht="12.75" hidden="1" customHeight="1" outlineLevel="2" x14ac:dyDescent="0.25">
      <c r="A651" s="11" t="s">
        <v>36</v>
      </c>
      <c r="B651" s="11" t="s">
        <v>24</v>
      </c>
      <c r="C651" s="12">
        <v>43370</v>
      </c>
      <c r="D651" s="12">
        <v>43371</v>
      </c>
      <c r="E651" s="13">
        <f t="shared" si="66"/>
        <v>9</v>
      </c>
      <c r="F651" s="13">
        <f t="shared" si="64"/>
        <v>2018</v>
      </c>
      <c r="G651" s="13" t="str">
        <f t="shared" si="67"/>
        <v>9 2018</v>
      </c>
      <c r="H651" s="14">
        <v>-1</v>
      </c>
      <c r="I651" s="15">
        <v>2.12</v>
      </c>
      <c r="J651" s="16">
        <f t="shared" si="68"/>
        <v>2.12E-2</v>
      </c>
      <c r="K651" s="17">
        <v>-4660000</v>
      </c>
      <c r="L651" s="17">
        <v>274.42</v>
      </c>
      <c r="M651" s="17">
        <v>4660000</v>
      </c>
      <c r="Q651" s="18">
        <f t="shared" si="65"/>
        <v>1.540772442788904E-3</v>
      </c>
      <c r="R651" s="18">
        <f t="shared" si="69"/>
        <v>3.2664375787124763E-5</v>
      </c>
    </row>
    <row r="652" spans="1:18" ht="12.75" hidden="1" customHeight="1" outlineLevel="2" x14ac:dyDescent="0.25">
      <c r="A652" s="11" t="s">
        <v>23</v>
      </c>
      <c r="B652" s="11" t="s">
        <v>24</v>
      </c>
      <c r="C652" s="12">
        <v>43370</v>
      </c>
      <c r="D652" s="12">
        <v>43371</v>
      </c>
      <c r="E652" s="13">
        <f t="shared" si="66"/>
        <v>9</v>
      </c>
      <c r="F652" s="13">
        <f t="shared" si="64"/>
        <v>2018</v>
      </c>
      <c r="G652" s="13" t="str">
        <f t="shared" si="67"/>
        <v>9 2018</v>
      </c>
      <c r="H652" s="14">
        <v>-1</v>
      </c>
      <c r="I652" s="15">
        <v>2.3435000000000001</v>
      </c>
      <c r="J652" s="16">
        <f t="shared" si="68"/>
        <v>2.3435000000000001E-2</v>
      </c>
      <c r="K652" s="17">
        <v>-68261000</v>
      </c>
      <c r="L652" s="17">
        <v>4443.6000000000004</v>
      </c>
      <c r="M652" s="17">
        <v>68261000</v>
      </c>
      <c r="Q652" s="18">
        <f t="shared" si="65"/>
        <v>2.2569671183951368E-2</v>
      </c>
      <c r="R652" s="18">
        <f t="shared" si="69"/>
        <v>5.2892024419590037E-4</v>
      </c>
    </row>
    <row r="653" spans="1:18" ht="12.75" hidden="1" customHeight="1" outlineLevel="2" x14ac:dyDescent="0.25">
      <c r="A653" s="11" t="s">
        <v>23</v>
      </c>
      <c r="B653" s="11" t="s">
        <v>24</v>
      </c>
      <c r="C653" s="12">
        <v>43370</v>
      </c>
      <c r="D653" s="12">
        <v>43371</v>
      </c>
      <c r="E653" s="13">
        <f t="shared" si="66"/>
        <v>9</v>
      </c>
      <c r="F653" s="13">
        <f t="shared" si="64"/>
        <v>2018</v>
      </c>
      <c r="G653" s="13" t="str">
        <f t="shared" si="67"/>
        <v>9 2018</v>
      </c>
      <c r="H653" s="14">
        <v>-1</v>
      </c>
      <c r="I653" s="15">
        <v>2.3435000000000001</v>
      </c>
      <c r="J653" s="16">
        <f t="shared" si="68"/>
        <v>2.3435000000000001E-2</v>
      </c>
      <c r="K653" s="17">
        <v>-25000000</v>
      </c>
      <c r="L653" s="17">
        <v>1627.43</v>
      </c>
      <c r="M653" s="17">
        <v>25000000</v>
      </c>
      <c r="Q653" s="18">
        <f t="shared" si="65"/>
        <v>8.2659465814855365E-3</v>
      </c>
      <c r="R653" s="18">
        <f t="shared" si="69"/>
        <v>1.9371245813711355E-4</v>
      </c>
    </row>
    <row r="654" spans="1:18" ht="12.75" hidden="1" customHeight="1" outlineLevel="2" x14ac:dyDescent="0.25">
      <c r="A654" s="11" t="s">
        <v>32</v>
      </c>
      <c r="B654" s="11" t="s">
        <v>24</v>
      </c>
      <c r="C654" s="12">
        <v>43370</v>
      </c>
      <c r="D654" s="12">
        <v>43371</v>
      </c>
      <c r="E654" s="13">
        <f t="shared" si="66"/>
        <v>9</v>
      </c>
      <c r="F654" s="13">
        <f t="shared" si="64"/>
        <v>2018</v>
      </c>
      <c r="G654" s="13" t="str">
        <f t="shared" si="67"/>
        <v>9 2018</v>
      </c>
      <c r="H654" s="14">
        <v>-1</v>
      </c>
      <c r="I654" s="15">
        <v>2.12</v>
      </c>
      <c r="J654" s="16">
        <f t="shared" si="68"/>
        <v>2.12E-2</v>
      </c>
      <c r="K654" s="17">
        <v>-1263000</v>
      </c>
      <c r="L654" s="17">
        <v>74.38</v>
      </c>
      <c r="M654" s="17">
        <v>1263000</v>
      </c>
      <c r="Q654" s="18">
        <f t="shared" si="65"/>
        <v>4.1759562129664926E-4</v>
      </c>
      <c r="R654" s="18">
        <f t="shared" si="69"/>
        <v>8.8530271714889644E-6</v>
      </c>
    </row>
    <row r="655" spans="1:18" ht="12.75" customHeight="1" outlineLevel="1" collapsed="1" x14ac:dyDescent="0.25">
      <c r="A655" s="11"/>
      <c r="B655" s="11"/>
      <c r="C655" s="12"/>
      <c r="D655" s="12"/>
      <c r="E655" s="13"/>
      <c r="F655" s="13"/>
      <c r="G655" s="24" t="s">
        <v>38</v>
      </c>
      <c r="H655" s="14"/>
      <c r="I655" s="15"/>
      <c r="J655" s="16">
        <f>+J654</f>
        <v>2.12E-2</v>
      </c>
      <c r="K655" s="17"/>
      <c r="L655" s="17"/>
      <c r="M655" s="17">
        <f>SUBTOTAL(9,M568:M654)</f>
        <v>3024457000</v>
      </c>
      <c r="N655" s="10">
        <v>30</v>
      </c>
      <c r="O655" s="25">
        <f>+M655/N655</f>
        <v>100815233.33333333</v>
      </c>
      <c r="P655" s="26">
        <f>+SUM(M650:M654)</f>
        <v>127181000</v>
      </c>
      <c r="Q655" s="18">
        <f>SUM(Q568:Q654)</f>
        <v>0.99999999999999978</v>
      </c>
      <c r="R655" s="18">
        <f>SUM(R568:R654)</f>
        <v>2.1412065135659068E-2</v>
      </c>
    </row>
    <row r="656" spans="1:18" ht="12.75" hidden="1" customHeight="1" outlineLevel="2" x14ac:dyDescent="0.25">
      <c r="A656" s="11" t="s">
        <v>25</v>
      </c>
      <c r="B656" s="11" t="s">
        <v>24</v>
      </c>
      <c r="C656" s="12">
        <v>43371</v>
      </c>
      <c r="D656" s="12">
        <v>43374</v>
      </c>
      <c r="E656" s="13">
        <f t="shared" ref="E656:E719" si="70">MONTH(D656)</f>
        <v>10</v>
      </c>
      <c r="F656" s="13">
        <f t="shared" ref="F656:F719" si="71">YEAR(D656)</f>
        <v>2018</v>
      </c>
      <c r="G656" s="13" t="str">
        <f t="shared" ref="G656:G719" si="72">E656&amp;" "&amp;F656</f>
        <v>10 2018</v>
      </c>
      <c r="H656" s="14">
        <v>-3</v>
      </c>
      <c r="I656" s="15">
        <v>2.12</v>
      </c>
      <c r="J656" s="16">
        <f t="shared" ref="J656:J719" si="73">+I656/100</f>
        <v>2.12E-2</v>
      </c>
      <c r="K656" s="17">
        <v>-25475000</v>
      </c>
      <c r="L656" s="17">
        <v>4500.58</v>
      </c>
      <c r="M656" s="17">
        <v>76425000</v>
      </c>
      <c r="Q656" s="18">
        <f>+M656/$M$743</f>
        <v>3.0117182143042921E-2</v>
      </c>
      <c r="R656" s="18">
        <f t="shared" si="69"/>
        <v>6.384842614325099E-4</v>
      </c>
    </row>
    <row r="657" spans="1:18" ht="12.75" hidden="1" customHeight="1" outlineLevel="2" x14ac:dyDescent="0.25">
      <c r="A657" s="11" t="s">
        <v>36</v>
      </c>
      <c r="B657" s="11" t="s">
        <v>24</v>
      </c>
      <c r="C657" s="12">
        <v>43371</v>
      </c>
      <c r="D657" s="12">
        <v>43374</v>
      </c>
      <c r="E657" s="13">
        <f t="shared" si="70"/>
        <v>10</v>
      </c>
      <c r="F657" s="13">
        <f t="shared" si="71"/>
        <v>2018</v>
      </c>
      <c r="G657" s="13" t="str">
        <f t="shared" si="72"/>
        <v>10 2018</v>
      </c>
      <c r="H657" s="14">
        <v>-3</v>
      </c>
      <c r="I657" s="15">
        <v>2.12</v>
      </c>
      <c r="J657" s="16">
        <f t="shared" si="73"/>
        <v>2.12E-2</v>
      </c>
      <c r="K657" s="17">
        <v>-3344000</v>
      </c>
      <c r="L657" s="17">
        <v>590.77</v>
      </c>
      <c r="M657" s="17">
        <v>10032000</v>
      </c>
      <c r="Q657" s="18">
        <f t="shared" ref="Q657:Q720" si="74">+M657/$M$743</f>
        <v>3.9533604351849076E-3</v>
      </c>
      <c r="R657" s="18">
        <f t="shared" si="69"/>
        <v>8.3811241225920045E-5</v>
      </c>
    </row>
    <row r="658" spans="1:18" ht="12.75" hidden="1" customHeight="1" outlineLevel="2" x14ac:dyDescent="0.25">
      <c r="A658" s="11" t="s">
        <v>23</v>
      </c>
      <c r="B658" s="11" t="s">
        <v>24</v>
      </c>
      <c r="C658" s="12">
        <v>43371</v>
      </c>
      <c r="D658" s="12">
        <v>43374</v>
      </c>
      <c r="E658" s="13">
        <f t="shared" si="70"/>
        <v>10</v>
      </c>
      <c r="F658" s="13">
        <f t="shared" si="71"/>
        <v>2018</v>
      </c>
      <c r="G658" s="13" t="str">
        <f t="shared" si="72"/>
        <v>10 2018</v>
      </c>
      <c r="H658" s="14">
        <v>-3</v>
      </c>
      <c r="I658" s="15">
        <v>2.3412999999999999</v>
      </c>
      <c r="J658" s="16">
        <f t="shared" si="73"/>
        <v>2.3413E-2</v>
      </c>
      <c r="K658" s="17">
        <v>-72810000</v>
      </c>
      <c r="L658" s="17">
        <v>14205.84</v>
      </c>
      <c r="M658" s="17">
        <v>218430000</v>
      </c>
      <c r="Q658" s="18">
        <f t="shared" si="74"/>
        <v>8.6077803016092441E-2</v>
      </c>
      <c r="R658" s="18">
        <f t="shared" si="69"/>
        <v>2.0153396020157724E-3</v>
      </c>
    </row>
    <row r="659" spans="1:18" ht="12.75" hidden="1" customHeight="1" outlineLevel="2" x14ac:dyDescent="0.25">
      <c r="A659" s="11" t="s">
        <v>23</v>
      </c>
      <c r="B659" s="11" t="s">
        <v>24</v>
      </c>
      <c r="C659" s="12">
        <v>43371</v>
      </c>
      <c r="D659" s="12">
        <v>43374</v>
      </c>
      <c r="E659" s="13">
        <f t="shared" si="70"/>
        <v>10</v>
      </c>
      <c r="F659" s="13">
        <f t="shared" si="71"/>
        <v>2018</v>
      </c>
      <c r="G659" s="13" t="str">
        <f t="shared" si="72"/>
        <v>10 2018</v>
      </c>
      <c r="H659" s="14">
        <v>-3</v>
      </c>
      <c r="I659" s="15">
        <v>2.3412999999999999</v>
      </c>
      <c r="J659" s="16">
        <f t="shared" si="73"/>
        <v>2.3413E-2</v>
      </c>
      <c r="K659" s="17">
        <v>-25000000</v>
      </c>
      <c r="L659" s="17">
        <v>4877.71</v>
      </c>
      <c r="M659" s="17">
        <v>75000000</v>
      </c>
      <c r="Q659" s="18">
        <f t="shared" si="74"/>
        <v>2.9555625263045063E-2</v>
      </c>
      <c r="R659" s="18">
        <f t="shared" si="69"/>
        <v>6.9198585428367407E-4</v>
      </c>
    </row>
    <row r="660" spans="1:18" ht="12.75" hidden="1" customHeight="1" outlineLevel="2" x14ac:dyDescent="0.25">
      <c r="A660" s="11" t="s">
        <v>32</v>
      </c>
      <c r="B660" s="11" t="s">
        <v>24</v>
      </c>
      <c r="C660" s="12">
        <v>43371</v>
      </c>
      <c r="D660" s="12">
        <v>43374</v>
      </c>
      <c r="E660" s="13">
        <f t="shared" si="70"/>
        <v>10</v>
      </c>
      <c r="F660" s="13">
        <f t="shared" si="71"/>
        <v>2018</v>
      </c>
      <c r="G660" s="13" t="str">
        <f t="shared" si="72"/>
        <v>10 2018</v>
      </c>
      <c r="H660" s="14">
        <v>-3</v>
      </c>
      <c r="I660" s="15">
        <v>2.12</v>
      </c>
      <c r="J660" s="16">
        <f t="shared" si="73"/>
        <v>2.12E-2</v>
      </c>
      <c r="K660" s="17">
        <v>-728000</v>
      </c>
      <c r="L660" s="17">
        <v>128.61000000000001</v>
      </c>
      <c r="M660" s="17">
        <v>2184000</v>
      </c>
      <c r="Q660" s="18">
        <f t="shared" si="74"/>
        <v>8.6065980765987231E-4</v>
      </c>
      <c r="R660" s="18">
        <f t="shared" si="69"/>
        <v>1.8245987922389293E-5</v>
      </c>
    </row>
    <row r="661" spans="1:18" ht="12.75" hidden="1" customHeight="1" outlineLevel="2" x14ac:dyDescent="0.25">
      <c r="A661" s="11" t="s">
        <v>25</v>
      </c>
      <c r="B661" s="11" t="s">
        <v>24</v>
      </c>
      <c r="C661" s="12">
        <v>43374</v>
      </c>
      <c r="D661" s="12">
        <v>43375</v>
      </c>
      <c r="E661" s="13">
        <f t="shared" si="70"/>
        <v>10</v>
      </c>
      <c r="F661" s="13">
        <f t="shared" si="71"/>
        <v>2018</v>
      </c>
      <c r="G661" s="13" t="str">
        <f t="shared" si="72"/>
        <v>10 2018</v>
      </c>
      <c r="H661" s="14">
        <v>-1</v>
      </c>
      <c r="I661" s="15">
        <v>2.16</v>
      </c>
      <c r="J661" s="16">
        <f t="shared" si="73"/>
        <v>2.1600000000000001E-2</v>
      </c>
      <c r="K661" s="17">
        <v>-22634000</v>
      </c>
      <c r="L661" s="17">
        <v>1358.04</v>
      </c>
      <c r="M661" s="17">
        <v>22634000</v>
      </c>
      <c r="Q661" s="18">
        <f t="shared" si="74"/>
        <v>8.9194936293834938E-3</v>
      </c>
      <c r="R661" s="18">
        <f t="shared" si="69"/>
        <v>1.9266106239468347E-4</v>
      </c>
    </row>
    <row r="662" spans="1:18" ht="12.75" hidden="1" customHeight="1" outlineLevel="2" x14ac:dyDescent="0.25">
      <c r="A662" s="11" t="s">
        <v>36</v>
      </c>
      <c r="B662" s="11" t="s">
        <v>24</v>
      </c>
      <c r="C662" s="12">
        <v>43374</v>
      </c>
      <c r="D662" s="12">
        <v>43375</v>
      </c>
      <c r="E662" s="13">
        <f t="shared" si="70"/>
        <v>10</v>
      </c>
      <c r="F662" s="13">
        <f t="shared" si="71"/>
        <v>2018</v>
      </c>
      <c r="G662" s="13" t="str">
        <f t="shared" si="72"/>
        <v>10 2018</v>
      </c>
      <c r="H662" s="14">
        <v>-1</v>
      </c>
      <c r="I662" s="15">
        <v>2.16</v>
      </c>
      <c r="J662" s="16">
        <f t="shared" si="73"/>
        <v>2.1600000000000001E-2</v>
      </c>
      <c r="K662" s="17">
        <v>-2011000</v>
      </c>
      <c r="L662" s="17">
        <v>120.66</v>
      </c>
      <c r="M662" s="17">
        <v>2011000</v>
      </c>
      <c r="Q662" s="18">
        <f t="shared" si="74"/>
        <v>7.9248483205311498E-4</v>
      </c>
      <c r="R662" s="18">
        <f t="shared" si="69"/>
        <v>1.7117672372347285E-5</v>
      </c>
    </row>
    <row r="663" spans="1:18" ht="12.75" hidden="1" customHeight="1" outlineLevel="2" x14ac:dyDescent="0.25">
      <c r="A663" s="11" t="s">
        <v>23</v>
      </c>
      <c r="B663" s="11" t="s">
        <v>24</v>
      </c>
      <c r="C663" s="12">
        <v>43374</v>
      </c>
      <c r="D663" s="12">
        <v>43375</v>
      </c>
      <c r="E663" s="13">
        <f t="shared" si="70"/>
        <v>10</v>
      </c>
      <c r="F663" s="13">
        <f t="shared" si="71"/>
        <v>2018</v>
      </c>
      <c r="G663" s="13" t="str">
        <f t="shared" si="72"/>
        <v>10 2018</v>
      </c>
      <c r="H663" s="14">
        <v>-1</v>
      </c>
      <c r="I663" s="15">
        <v>2.3502999999999998</v>
      </c>
      <c r="J663" s="16">
        <f t="shared" si="73"/>
        <v>2.3503E-2</v>
      </c>
      <c r="K663" s="17">
        <v>-80162000</v>
      </c>
      <c r="L663" s="17">
        <v>5233.47</v>
      </c>
      <c r="M663" s="17">
        <v>80162000</v>
      </c>
      <c r="Q663" s="18">
        <f t="shared" si="74"/>
        <v>3.1589840431149582E-2</v>
      </c>
      <c r="R663" s="18">
        <f t="shared" si="69"/>
        <v>7.4245601965330867E-4</v>
      </c>
    </row>
    <row r="664" spans="1:18" ht="12.75" hidden="1" customHeight="1" outlineLevel="2" x14ac:dyDescent="0.25">
      <c r="A664" s="11" t="s">
        <v>23</v>
      </c>
      <c r="B664" s="11" t="s">
        <v>24</v>
      </c>
      <c r="C664" s="12">
        <v>43374</v>
      </c>
      <c r="D664" s="12">
        <v>43375</v>
      </c>
      <c r="E664" s="13">
        <f t="shared" si="70"/>
        <v>10</v>
      </c>
      <c r="F664" s="13">
        <f t="shared" si="71"/>
        <v>2018</v>
      </c>
      <c r="G664" s="13" t="str">
        <f t="shared" si="72"/>
        <v>10 2018</v>
      </c>
      <c r="H664" s="14">
        <v>-1</v>
      </c>
      <c r="I664" s="15">
        <v>2.3502999999999998</v>
      </c>
      <c r="J664" s="16">
        <f t="shared" si="73"/>
        <v>2.3503E-2</v>
      </c>
      <c r="K664" s="17">
        <v>-25000000</v>
      </c>
      <c r="L664" s="17">
        <v>1632.15</v>
      </c>
      <c r="M664" s="17">
        <v>25000000</v>
      </c>
      <c r="Q664" s="18">
        <f t="shared" si="74"/>
        <v>9.8518750876816878E-3</v>
      </c>
      <c r="R664" s="18">
        <f t="shared" si="69"/>
        <v>2.3154862018578271E-4</v>
      </c>
    </row>
    <row r="665" spans="1:18" ht="12.75" hidden="1" customHeight="1" outlineLevel="2" x14ac:dyDescent="0.25">
      <c r="A665" s="11" t="s">
        <v>32</v>
      </c>
      <c r="B665" s="11" t="s">
        <v>24</v>
      </c>
      <c r="C665" s="12">
        <v>43374</v>
      </c>
      <c r="D665" s="12">
        <v>43375</v>
      </c>
      <c r="E665" s="13">
        <f t="shared" si="70"/>
        <v>10</v>
      </c>
      <c r="F665" s="13">
        <f t="shared" si="71"/>
        <v>2018</v>
      </c>
      <c r="G665" s="13" t="str">
        <f t="shared" si="72"/>
        <v>10 2018</v>
      </c>
      <c r="H665" s="14">
        <v>-1</v>
      </c>
      <c r="I665" s="15">
        <v>2.16</v>
      </c>
      <c r="J665" s="16">
        <f t="shared" si="73"/>
        <v>2.1600000000000001E-2</v>
      </c>
      <c r="K665" s="17">
        <v>-707000</v>
      </c>
      <c r="L665" s="17">
        <v>42.42</v>
      </c>
      <c r="M665" s="17">
        <v>707000</v>
      </c>
      <c r="Q665" s="18">
        <f t="shared" si="74"/>
        <v>2.7861102747963815E-4</v>
      </c>
      <c r="R665" s="18">
        <f t="shared" si="69"/>
        <v>6.0179981935601839E-6</v>
      </c>
    </row>
    <row r="666" spans="1:18" ht="12.75" hidden="1" customHeight="1" outlineLevel="2" x14ac:dyDescent="0.25">
      <c r="A666" s="11" t="s">
        <v>25</v>
      </c>
      <c r="B666" s="11" t="s">
        <v>24</v>
      </c>
      <c r="C666" s="12">
        <v>43375</v>
      </c>
      <c r="D666" s="12">
        <v>43376</v>
      </c>
      <c r="E666" s="13">
        <f t="shared" si="70"/>
        <v>10</v>
      </c>
      <c r="F666" s="13">
        <f t="shared" si="71"/>
        <v>2018</v>
      </c>
      <c r="G666" s="13" t="str">
        <f t="shared" si="72"/>
        <v>10 2018</v>
      </c>
      <c r="H666" s="14">
        <v>-1</v>
      </c>
      <c r="I666" s="15">
        <v>2.1800000000000002</v>
      </c>
      <c r="J666" s="16">
        <f t="shared" si="73"/>
        <v>2.18E-2</v>
      </c>
      <c r="K666" s="17">
        <v>-24098000</v>
      </c>
      <c r="L666" s="17">
        <v>1459.27</v>
      </c>
      <c r="M666" s="17">
        <v>24098000</v>
      </c>
      <c r="Q666" s="18">
        <f t="shared" si="74"/>
        <v>9.4964194345181323E-3</v>
      </c>
      <c r="R666" s="18">
        <f t="shared" si="69"/>
        <v>2.0702194367249528E-4</v>
      </c>
    </row>
    <row r="667" spans="1:18" ht="12.75" hidden="1" customHeight="1" outlineLevel="2" x14ac:dyDescent="0.25">
      <c r="A667" s="11" t="s">
        <v>36</v>
      </c>
      <c r="B667" s="11" t="s">
        <v>24</v>
      </c>
      <c r="C667" s="12">
        <v>43375</v>
      </c>
      <c r="D667" s="12">
        <v>43376</v>
      </c>
      <c r="E667" s="13">
        <f t="shared" si="70"/>
        <v>10</v>
      </c>
      <c r="F667" s="13">
        <f t="shared" si="71"/>
        <v>2018</v>
      </c>
      <c r="G667" s="13" t="str">
        <f t="shared" si="72"/>
        <v>10 2018</v>
      </c>
      <c r="H667" s="14">
        <v>-1</v>
      </c>
      <c r="I667" s="15">
        <v>2.1800000000000002</v>
      </c>
      <c r="J667" s="16">
        <f t="shared" si="73"/>
        <v>2.18E-2</v>
      </c>
      <c r="K667" s="17">
        <v>-2686000</v>
      </c>
      <c r="L667" s="17">
        <v>162.65</v>
      </c>
      <c r="M667" s="17">
        <v>2686000</v>
      </c>
      <c r="Q667" s="18">
        <f t="shared" si="74"/>
        <v>1.0584854594205206E-3</v>
      </c>
      <c r="R667" s="18">
        <f t="shared" si="69"/>
        <v>2.3074983015367348E-5</v>
      </c>
    </row>
    <row r="668" spans="1:18" ht="12.75" hidden="1" customHeight="1" outlineLevel="2" x14ac:dyDescent="0.25">
      <c r="A668" s="11" t="s">
        <v>23</v>
      </c>
      <c r="B668" s="11" t="s">
        <v>24</v>
      </c>
      <c r="C668" s="12">
        <v>43375</v>
      </c>
      <c r="D668" s="12">
        <v>43376</v>
      </c>
      <c r="E668" s="13">
        <f t="shared" si="70"/>
        <v>10</v>
      </c>
      <c r="F668" s="13">
        <f t="shared" si="71"/>
        <v>2018</v>
      </c>
      <c r="G668" s="13" t="str">
        <f t="shared" si="72"/>
        <v>10 2018</v>
      </c>
      <c r="H668" s="14">
        <v>-1</v>
      </c>
      <c r="I668" s="15">
        <v>2.3557999999999999</v>
      </c>
      <c r="J668" s="16">
        <f t="shared" si="73"/>
        <v>2.3557999999999999E-2</v>
      </c>
      <c r="K668" s="17">
        <v>-76333000</v>
      </c>
      <c r="L668" s="17">
        <v>4995.1499999999996</v>
      </c>
      <c r="M668" s="17">
        <v>76333000</v>
      </c>
      <c r="Q668" s="18">
        <f t="shared" si="74"/>
        <v>3.0080927242720254E-2</v>
      </c>
      <c r="R668" s="18">
        <f t="shared" si="69"/>
        <v>7.0864648398400376E-4</v>
      </c>
    </row>
    <row r="669" spans="1:18" ht="12.75" hidden="1" customHeight="1" outlineLevel="2" x14ac:dyDescent="0.25">
      <c r="A669" s="11" t="s">
        <v>23</v>
      </c>
      <c r="B669" s="11" t="s">
        <v>24</v>
      </c>
      <c r="C669" s="12">
        <v>43375</v>
      </c>
      <c r="D669" s="12">
        <v>43376</v>
      </c>
      <c r="E669" s="13">
        <f t="shared" si="70"/>
        <v>10</v>
      </c>
      <c r="F669" s="13">
        <f t="shared" si="71"/>
        <v>2018</v>
      </c>
      <c r="G669" s="13" t="str">
        <f t="shared" si="72"/>
        <v>10 2018</v>
      </c>
      <c r="H669" s="14">
        <v>-1</v>
      </c>
      <c r="I669" s="15">
        <v>2.3557999999999999</v>
      </c>
      <c r="J669" s="16">
        <f t="shared" si="73"/>
        <v>2.3557999999999999E-2</v>
      </c>
      <c r="K669" s="17">
        <v>-25000000</v>
      </c>
      <c r="L669" s="17">
        <v>1635.97</v>
      </c>
      <c r="M669" s="17">
        <v>25000000</v>
      </c>
      <c r="Q669" s="18">
        <f t="shared" si="74"/>
        <v>9.8518750876816878E-3</v>
      </c>
      <c r="R669" s="18">
        <f t="shared" si="69"/>
        <v>2.320904733156052E-4</v>
      </c>
    </row>
    <row r="670" spans="1:18" ht="12.75" hidden="1" customHeight="1" outlineLevel="2" x14ac:dyDescent="0.25">
      <c r="A670" s="11" t="s">
        <v>32</v>
      </c>
      <c r="B670" s="11" t="s">
        <v>24</v>
      </c>
      <c r="C670" s="12">
        <v>43375</v>
      </c>
      <c r="D670" s="12">
        <v>43376</v>
      </c>
      <c r="E670" s="13">
        <f t="shared" si="70"/>
        <v>10</v>
      </c>
      <c r="F670" s="13">
        <f t="shared" si="71"/>
        <v>2018</v>
      </c>
      <c r="G670" s="13" t="str">
        <f t="shared" si="72"/>
        <v>10 2018</v>
      </c>
      <c r="H670" s="14">
        <v>-1</v>
      </c>
      <c r="I670" s="15">
        <v>2.1800000000000002</v>
      </c>
      <c r="J670" s="16">
        <f t="shared" si="73"/>
        <v>2.18E-2</v>
      </c>
      <c r="K670" s="17">
        <v>-701000</v>
      </c>
      <c r="L670" s="17">
        <v>42.45</v>
      </c>
      <c r="M670" s="17">
        <v>701000</v>
      </c>
      <c r="Q670" s="18">
        <f t="shared" si="74"/>
        <v>2.7624657745859452E-4</v>
      </c>
      <c r="R670" s="18">
        <f t="shared" si="69"/>
        <v>6.0221753885973605E-6</v>
      </c>
    </row>
    <row r="671" spans="1:18" ht="12.75" hidden="1" customHeight="1" outlineLevel="2" x14ac:dyDescent="0.25">
      <c r="A671" s="11" t="s">
        <v>25</v>
      </c>
      <c r="B671" s="11" t="s">
        <v>24</v>
      </c>
      <c r="C671" s="12">
        <v>43376</v>
      </c>
      <c r="D671" s="12">
        <v>43377</v>
      </c>
      <c r="E671" s="13">
        <f t="shared" si="70"/>
        <v>10</v>
      </c>
      <c r="F671" s="13">
        <f t="shared" si="71"/>
        <v>2018</v>
      </c>
      <c r="G671" s="13" t="str">
        <f t="shared" si="72"/>
        <v>10 2018</v>
      </c>
      <c r="H671" s="14">
        <v>-1</v>
      </c>
      <c r="I671" s="15">
        <v>2.1800000000000002</v>
      </c>
      <c r="J671" s="16">
        <f t="shared" si="73"/>
        <v>2.18E-2</v>
      </c>
      <c r="K671" s="17">
        <v>-10001000</v>
      </c>
      <c r="L671" s="17">
        <v>605.62</v>
      </c>
      <c r="M671" s="17">
        <v>10001000</v>
      </c>
      <c r="Q671" s="18">
        <f t="shared" si="74"/>
        <v>3.9411441100761823E-3</v>
      </c>
      <c r="R671" s="18">
        <f t="shared" si="69"/>
        <v>8.5916941599660773E-5</v>
      </c>
    </row>
    <row r="672" spans="1:18" ht="12.75" hidden="1" customHeight="1" outlineLevel="2" x14ac:dyDescent="0.25">
      <c r="A672" s="11" t="s">
        <v>36</v>
      </c>
      <c r="B672" s="11" t="s">
        <v>24</v>
      </c>
      <c r="C672" s="12">
        <v>43376</v>
      </c>
      <c r="D672" s="12">
        <v>43377</v>
      </c>
      <c r="E672" s="13">
        <f t="shared" si="70"/>
        <v>10</v>
      </c>
      <c r="F672" s="13">
        <f t="shared" si="71"/>
        <v>2018</v>
      </c>
      <c r="G672" s="13" t="str">
        <f t="shared" si="72"/>
        <v>10 2018</v>
      </c>
      <c r="H672" s="14">
        <v>-1</v>
      </c>
      <c r="I672" s="15">
        <v>2.1800000000000002</v>
      </c>
      <c r="J672" s="16">
        <f t="shared" si="73"/>
        <v>2.18E-2</v>
      </c>
      <c r="K672" s="17">
        <v>-1431000</v>
      </c>
      <c r="L672" s="17">
        <v>86.66</v>
      </c>
      <c r="M672" s="17">
        <v>1431000</v>
      </c>
      <c r="Q672" s="18">
        <f t="shared" si="74"/>
        <v>5.6392133001889979E-4</v>
      </c>
      <c r="R672" s="18">
        <f t="shared" si="69"/>
        <v>1.2293484994412016E-5</v>
      </c>
    </row>
    <row r="673" spans="1:18" ht="12.75" hidden="1" customHeight="1" outlineLevel="2" x14ac:dyDescent="0.25">
      <c r="A673" s="11" t="s">
        <v>23</v>
      </c>
      <c r="B673" s="11" t="s">
        <v>24</v>
      </c>
      <c r="C673" s="12">
        <v>43376</v>
      </c>
      <c r="D673" s="12">
        <v>43377</v>
      </c>
      <c r="E673" s="13">
        <f t="shared" si="70"/>
        <v>10</v>
      </c>
      <c r="F673" s="13">
        <f t="shared" si="71"/>
        <v>2018</v>
      </c>
      <c r="G673" s="13" t="str">
        <f t="shared" si="72"/>
        <v>10 2018</v>
      </c>
      <c r="H673" s="14">
        <v>-1</v>
      </c>
      <c r="I673" s="15">
        <v>2.3738000000000001</v>
      </c>
      <c r="J673" s="16">
        <f t="shared" si="73"/>
        <v>2.3738000000000002E-2</v>
      </c>
      <c r="K673" s="17">
        <v>-26740000</v>
      </c>
      <c r="L673" s="17">
        <v>1763.21</v>
      </c>
      <c r="M673" s="17">
        <v>26740000</v>
      </c>
      <c r="Q673" s="18">
        <f t="shared" si="74"/>
        <v>1.0537565593784333E-2</v>
      </c>
      <c r="R673" s="18">
        <f t="shared" si="69"/>
        <v>2.5014073206525253E-4</v>
      </c>
    </row>
    <row r="674" spans="1:18" ht="12.75" hidden="1" customHeight="1" outlineLevel="2" x14ac:dyDescent="0.25">
      <c r="A674" s="11" t="s">
        <v>23</v>
      </c>
      <c r="B674" s="11" t="s">
        <v>24</v>
      </c>
      <c r="C674" s="12">
        <v>43376</v>
      </c>
      <c r="D674" s="12">
        <v>43377</v>
      </c>
      <c r="E674" s="13">
        <f t="shared" si="70"/>
        <v>10</v>
      </c>
      <c r="F674" s="13">
        <f t="shared" si="71"/>
        <v>2018</v>
      </c>
      <c r="G674" s="13" t="str">
        <f t="shared" si="72"/>
        <v>10 2018</v>
      </c>
      <c r="H674" s="14">
        <v>-1</v>
      </c>
      <c r="I674" s="15">
        <v>2.3738000000000001</v>
      </c>
      <c r="J674" s="16">
        <f t="shared" si="73"/>
        <v>2.3738000000000002E-2</v>
      </c>
      <c r="K674" s="17">
        <v>-25000000</v>
      </c>
      <c r="L674" s="17">
        <v>1648.47</v>
      </c>
      <c r="M674" s="17">
        <v>25000000</v>
      </c>
      <c r="Q674" s="18">
        <f t="shared" si="74"/>
        <v>9.8518750876816878E-3</v>
      </c>
      <c r="R674" s="18">
        <f t="shared" si="69"/>
        <v>2.3386381083138793E-4</v>
      </c>
    </row>
    <row r="675" spans="1:18" ht="12.75" hidden="1" customHeight="1" outlineLevel="2" x14ac:dyDescent="0.25">
      <c r="A675" s="11" t="s">
        <v>32</v>
      </c>
      <c r="B675" s="11" t="s">
        <v>24</v>
      </c>
      <c r="C675" s="12">
        <v>43376</v>
      </c>
      <c r="D675" s="12">
        <v>43377</v>
      </c>
      <c r="E675" s="13">
        <f t="shared" si="70"/>
        <v>10</v>
      </c>
      <c r="F675" s="13">
        <f t="shared" si="71"/>
        <v>2018</v>
      </c>
      <c r="G675" s="13" t="str">
        <f t="shared" si="72"/>
        <v>10 2018</v>
      </c>
      <c r="H675" s="14">
        <v>-1</v>
      </c>
      <c r="I675" s="15">
        <v>2.1800000000000002</v>
      </c>
      <c r="J675" s="16">
        <f t="shared" si="73"/>
        <v>2.18E-2</v>
      </c>
      <c r="K675" s="17">
        <v>-304000</v>
      </c>
      <c r="L675" s="17">
        <v>18.41</v>
      </c>
      <c r="M675" s="17">
        <v>304000</v>
      </c>
      <c r="Q675" s="18">
        <f t="shared" si="74"/>
        <v>1.1979880106620933E-4</v>
      </c>
      <c r="R675" s="18">
        <f t="shared" si="69"/>
        <v>2.6116138632433633E-6</v>
      </c>
    </row>
    <row r="676" spans="1:18" ht="12.75" hidden="1" customHeight="1" outlineLevel="2" x14ac:dyDescent="0.25">
      <c r="A676" s="11" t="s">
        <v>25</v>
      </c>
      <c r="B676" s="11" t="s">
        <v>24</v>
      </c>
      <c r="C676" s="12">
        <v>43377</v>
      </c>
      <c r="D676" s="12">
        <v>43378</v>
      </c>
      <c r="E676" s="13">
        <f t="shared" si="70"/>
        <v>10</v>
      </c>
      <c r="F676" s="13">
        <f t="shared" si="71"/>
        <v>2018</v>
      </c>
      <c r="G676" s="13" t="str">
        <f t="shared" si="72"/>
        <v>10 2018</v>
      </c>
      <c r="H676" s="14">
        <v>-1</v>
      </c>
      <c r="I676" s="15">
        <v>2.1800000000000002</v>
      </c>
      <c r="J676" s="16">
        <f t="shared" si="73"/>
        <v>2.18E-2</v>
      </c>
      <c r="K676" s="17">
        <v>-8167000</v>
      </c>
      <c r="L676" s="17">
        <v>494.56</v>
      </c>
      <c r="M676" s="17">
        <v>8167000</v>
      </c>
      <c r="Q676" s="18">
        <f t="shared" si="74"/>
        <v>3.218410553643854E-3</v>
      </c>
      <c r="R676" s="18">
        <f t="shared" si="69"/>
        <v>7.0161350069436012E-5</v>
      </c>
    </row>
    <row r="677" spans="1:18" ht="12.75" hidden="1" customHeight="1" outlineLevel="2" x14ac:dyDescent="0.25">
      <c r="A677" s="11" t="s">
        <v>36</v>
      </c>
      <c r="B677" s="11" t="s">
        <v>24</v>
      </c>
      <c r="C677" s="12">
        <v>43377</v>
      </c>
      <c r="D677" s="12">
        <v>43378</v>
      </c>
      <c r="E677" s="13">
        <f t="shared" si="70"/>
        <v>10</v>
      </c>
      <c r="F677" s="13">
        <f t="shared" si="71"/>
        <v>2018</v>
      </c>
      <c r="G677" s="13" t="str">
        <f t="shared" si="72"/>
        <v>10 2018</v>
      </c>
      <c r="H677" s="14">
        <v>-1</v>
      </c>
      <c r="I677" s="15">
        <v>2.1800000000000002</v>
      </c>
      <c r="J677" s="16">
        <f t="shared" si="73"/>
        <v>2.18E-2</v>
      </c>
      <c r="K677" s="17">
        <v>-1188000</v>
      </c>
      <c r="L677" s="17">
        <v>71.94</v>
      </c>
      <c r="M677" s="17">
        <v>1188000</v>
      </c>
      <c r="Q677" s="18">
        <f t="shared" si="74"/>
        <v>4.6816110416663385E-4</v>
      </c>
      <c r="R677" s="18">
        <f t="shared" si="69"/>
        <v>1.0205912070832618E-5</v>
      </c>
    </row>
    <row r="678" spans="1:18" ht="12.75" hidden="1" customHeight="1" outlineLevel="2" x14ac:dyDescent="0.25">
      <c r="A678" s="11" t="s">
        <v>23</v>
      </c>
      <c r="B678" s="11" t="s">
        <v>24</v>
      </c>
      <c r="C678" s="12">
        <v>43377</v>
      </c>
      <c r="D678" s="12">
        <v>43378</v>
      </c>
      <c r="E678" s="13">
        <f t="shared" si="70"/>
        <v>10</v>
      </c>
      <c r="F678" s="13">
        <f t="shared" si="71"/>
        <v>2018</v>
      </c>
      <c r="G678" s="13" t="str">
        <f t="shared" si="72"/>
        <v>10 2018</v>
      </c>
      <c r="H678" s="14">
        <v>-1</v>
      </c>
      <c r="I678" s="15">
        <v>2.3803000000000001</v>
      </c>
      <c r="J678" s="16">
        <f t="shared" si="73"/>
        <v>2.3803000000000001E-2</v>
      </c>
      <c r="K678" s="17">
        <v>-21051000</v>
      </c>
      <c r="L678" s="17">
        <v>1391.88</v>
      </c>
      <c r="M678" s="17">
        <v>21051000</v>
      </c>
      <c r="Q678" s="18">
        <f t="shared" si="74"/>
        <v>8.2956728988314889E-3</v>
      </c>
      <c r="R678" s="18">
        <f t="shared" si="69"/>
        <v>1.9746190201088595E-4</v>
      </c>
    </row>
    <row r="679" spans="1:18" ht="12.75" hidden="1" customHeight="1" outlineLevel="2" x14ac:dyDescent="0.25">
      <c r="A679" s="11" t="s">
        <v>23</v>
      </c>
      <c r="B679" s="11" t="s">
        <v>24</v>
      </c>
      <c r="C679" s="12">
        <v>43377</v>
      </c>
      <c r="D679" s="12">
        <v>43378</v>
      </c>
      <c r="E679" s="13">
        <f t="shared" si="70"/>
        <v>10</v>
      </c>
      <c r="F679" s="13">
        <f t="shared" si="71"/>
        <v>2018</v>
      </c>
      <c r="G679" s="13" t="str">
        <f t="shared" si="72"/>
        <v>10 2018</v>
      </c>
      <c r="H679" s="14">
        <v>-1</v>
      </c>
      <c r="I679" s="15">
        <v>2.3803000000000001</v>
      </c>
      <c r="J679" s="16">
        <f t="shared" si="73"/>
        <v>2.3803000000000001E-2</v>
      </c>
      <c r="K679" s="17">
        <v>-25000000</v>
      </c>
      <c r="L679" s="17">
        <v>1652.99</v>
      </c>
      <c r="M679" s="17">
        <v>25000000</v>
      </c>
      <c r="Q679" s="18">
        <f t="shared" si="74"/>
        <v>9.8518750876816878E-3</v>
      </c>
      <c r="R679" s="18">
        <f t="shared" si="69"/>
        <v>2.3450418271208723E-4</v>
      </c>
    </row>
    <row r="680" spans="1:18" ht="12.75" hidden="1" customHeight="1" outlineLevel="2" x14ac:dyDescent="0.25">
      <c r="A680" s="11" t="s">
        <v>32</v>
      </c>
      <c r="B680" s="11" t="s">
        <v>24</v>
      </c>
      <c r="C680" s="12">
        <v>43377</v>
      </c>
      <c r="D680" s="12">
        <v>43378</v>
      </c>
      <c r="E680" s="13">
        <f t="shared" si="70"/>
        <v>10</v>
      </c>
      <c r="F680" s="13">
        <f t="shared" si="71"/>
        <v>2018</v>
      </c>
      <c r="G680" s="13" t="str">
        <f t="shared" si="72"/>
        <v>10 2018</v>
      </c>
      <c r="H680" s="14">
        <v>-1</v>
      </c>
      <c r="I680" s="15">
        <v>2.1800000000000002</v>
      </c>
      <c r="J680" s="16">
        <f t="shared" si="73"/>
        <v>2.18E-2</v>
      </c>
      <c r="K680" s="17">
        <v>-257000</v>
      </c>
      <c r="L680" s="17">
        <v>15.56</v>
      </c>
      <c r="M680" s="17">
        <v>257000</v>
      </c>
      <c r="Q680" s="18">
        <f t="shared" si="74"/>
        <v>1.0127727590136775E-4</v>
      </c>
      <c r="R680" s="18">
        <f t="shared" si="69"/>
        <v>2.2078446146498171E-6</v>
      </c>
    </row>
    <row r="681" spans="1:18" ht="12.75" hidden="1" customHeight="1" outlineLevel="2" x14ac:dyDescent="0.25">
      <c r="A681" s="11" t="s">
        <v>25</v>
      </c>
      <c r="B681" s="11" t="s">
        <v>24</v>
      </c>
      <c r="C681" s="12">
        <v>43378</v>
      </c>
      <c r="D681" s="12">
        <v>43382</v>
      </c>
      <c r="E681" s="13">
        <f t="shared" si="70"/>
        <v>10</v>
      </c>
      <c r="F681" s="13">
        <f t="shared" si="71"/>
        <v>2018</v>
      </c>
      <c r="G681" s="13" t="str">
        <f t="shared" si="72"/>
        <v>10 2018</v>
      </c>
      <c r="H681" s="14">
        <v>-4</v>
      </c>
      <c r="I681" s="15">
        <v>2.17</v>
      </c>
      <c r="J681" s="16">
        <f t="shared" si="73"/>
        <v>2.1700000000000001E-2</v>
      </c>
      <c r="K681" s="17">
        <v>-8122000</v>
      </c>
      <c r="L681" s="17">
        <v>1958.3</v>
      </c>
      <c r="M681" s="17">
        <v>32488000</v>
      </c>
      <c r="Q681" s="18">
        <f t="shared" si="74"/>
        <v>1.2802708713944108E-2</v>
      </c>
      <c r="R681" s="18">
        <f t="shared" si="69"/>
        <v>2.7781877909258715E-4</v>
      </c>
    </row>
    <row r="682" spans="1:18" ht="12.75" hidden="1" customHeight="1" outlineLevel="2" x14ac:dyDescent="0.25">
      <c r="A682" s="11" t="s">
        <v>36</v>
      </c>
      <c r="B682" s="11" t="s">
        <v>24</v>
      </c>
      <c r="C682" s="12">
        <v>43378</v>
      </c>
      <c r="D682" s="12">
        <v>43382</v>
      </c>
      <c r="E682" s="13">
        <f t="shared" si="70"/>
        <v>10</v>
      </c>
      <c r="F682" s="13">
        <f t="shared" si="71"/>
        <v>2018</v>
      </c>
      <c r="G682" s="13" t="str">
        <f t="shared" si="72"/>
        <v>10 2018</v>
      </c>
      <c r="H682" s="14">
        <v>-4</v>
      </c>
      <c r="I682" s="15">
        <v>2.17</v>
      </c>
      <c r="J682" s="16">
        <f t="shared" si="73"/>
        <v>2.1700000000000001E-2</v>
      </c>
      <c r="K682" s="17">
        <v>-1250000</v>
      </c>
      <c r="L682" s="17">
        <v>301.39</v>
      </c>
      <c r="M682" s="17">
        <v>5000000</v>
      </c>
      <c r="Q682" s="18">
        <f t="shared" si="74"/>
        <v>1.9703750175363377E-3</v>
      </c>
      <c r="R682" s="18">
        <f t="shared" si="69"/>
        <v>4.2757137880538527E-5</v>
      </c>
    </row>
    <row r="683" spans="1:18" ht="12.75" hidden="1" customHeight="1" outlineLevel="2" x14ac:dyDescent="0.25">
      <c r="A683" s="11" t="s">
        <v>23</v>
      </c>
      <c r="B683" s="11" t="s">
        <v>24</v>
      </c>
      <c r="C683" s="12">
        <v>43378</v>
      </c>
      <c r="D683" s="12">
        <v>43382</v>
      </c>
      <c r="E683" s="13">
        <f t="shared" si="70"/>
        <v>10</v>
      </c>
      <c r="F683" s="13">
        <f t="shared" si="71"/>
        <v>2018</v>
      </c>
      <c r="G683" s="13" t="str">
        <f t="shared" si="72"/>
        <v>10 2018</v>
      </c>
      <c r="H683" s="14">
        <v>-4</v>
      </c>
      <c r="I683" s="15">
        <v>2.3872</v>
      </c>
      <c r="J683" s="16">
        <f t="shared" si="73"/>
        <v>2.3872000000000001E-2</v>
      </c>
      <c r="K683" s="17">
        <v>-20284000</v>
      </c>
      <c r="L683" s="17">
        <v>5380.22</v>
      </c>
      <c r="M683" s="17">
        <v>81136000</v>
      </c>
      <c r="Q683" s="18">
        <f t="shared" si="74"/>
        <v>3.1973669484565662E-2</v>
      </c>
      <c r="R683" s="18">
        <f t="shared" si="69"/>
        <v>7.6327543793555154E-4</v>
      </c>
    </row>
    <row r="684" spans="1:18" ht="12.75" hidden="1" customHeight="1" outlineLevel="2" x14ac:dyDescent="0.25">
      <c r="A684" s="11" t="s">
        <v>23</v>
      </c>
      <c r="B684" s="11" t="s">
        <v>24</v>
      </c>
      <c r="C684" s="12">
        <v>43378</v>
      </c>
      <c r="D684" s="12">
        <v>43382</v>
      </c>
      <c r="E684" s="13">
        <f t="shared" si="70"/>
        <v>10</v>
      </c>
      <c r="F684" s="13">
        <f t="shared" si="71"/>
        <v>2018</v>
      </c>
      <c r="G684" s="13" t="str">
        <f t="shared" si="72"/>
        <v>10 2018</v>
      </c>
      <c r="H684" s="14">
        <v>-4</v>
      </c>
      <c r="I684" s="15">
        <v>2.3872</v>
      </c>
      <c r="J684" s="16">
        <f t="shared" si="73"/>
        <v>2.3872000000000001E-2</v>
      </c>
      <c r="K684" s="17">
        <v>-25000000</v>
      </c>
      <c r="L684" s="17">
        <v>6631.11</v>
      </c>
      <c r="M684" s="17">
        <v>100000000</v>
      </c>
      <c r="Q684" s="18">
        <f t="shared" si="74"/>
        <v>3.9407500350726751E-2</v>
      </c>
      <c r="R684" s="18">
        <f t="shared" si="69"/>
        <v>9.4073584837254902E-4</v>
      </c>
    </row>
    <row r="685" spans="1:18" ht="12.75" hidden="1" customHeight="1" outlineLevel="2" x14ac:dyDescent="0.25">
      <c r="A685" s="11" t="s">
        <v>32</v>
      </c>
      <c r="B685" s="11" t="s">
        <v>24</v>
      </c>
      <c r="C685" s="12">
        <v>43378</v>
      </c>
      <c r="D685" s="12">
        <v>43382</v>
      </c>
      <c r="E685" s="13">
        <f t="shared" si="70"/>
        <v>10</v>
      </c>
      <c r="F685" s="13">
        <f t="shared" si="71"/>
        <v>2018</v>
      </c>
      <c r="G685" s="13" t="str">
        <f t="shared" si="72"/>
        <v>10 2018</v>
      </c>
      <c r="H685" s="14">
        <v>-4</v>
      </c>
      <c r="I685" s="15">
        <v>2.17</v>
      </c>
      <c r="J685" s="16">
        <f t="shared" si="73"/>
        <v>2.1700000000000001E-2</v>
      </c>
      <c r="K685" s="17">
        <v>-181000</v>
      </c>
      <c r="L685" s="17">
        <v>43.64</v>
      </c>
      <c r="M685" s="17">
        <v>724000</v>
      </c>
      <c r="Q685" s="18">
        <f t="shared" si="74"/>
        <v>2.853103025392617E-4</v>
      </c>
      <c r="R685" s="18">
        <f t="shared" si="69"/>
        <v>6.1912335651019792E-6</v>
      </c>
    </row>
    <row r="686" spans="1:18" ht="12.75" hidden="1" customHeight="1" outlineLevel="2" x14ac:dyDescent="0.25">
      <c r="A686" s="11" t="s">
        <v>25</v>
      </c>
      <c r="B686" s="11" t="s">
        <v>24</v>
      </c>
      <c r="C686" s="12">
        <v>43382</v>
      </c>
      <c r="D686" s="12">
        <v>43383</v>
      </c>
      <c r="E686" s="13">
        <f t="shared" si="70"/>
        <v>10</v>
      </c>
      <c r="F686" s="13">
        <f t="shared" si="71"/>
        <v>2018</v>
      </c>
      <c r="G686" s="13" t="str">
        <f t="shared" si="72"/>
        <v>10 2018</v>
      </c>
      <c r="H686" s="14">
        <v>-1</v>
      </c>
      <c r="I686" s="15">
        <v>2.2000000000000002</v>
      </c>
      <c r="J686" s="16">
        <f t="shared" si="73"/>
        <v>2.2000000000000002E-2</v>
      </c>
      <c r="K686" s="17">
        <v>-9152000</v>
      </c>
      <c r="L686" s="17">
        <v>559.29</v>
      </c>
      <c r="M686" s="17">
        <v>9152000</v>
      </c>
      <c r="Q686" s="18">
        <f t="shared" si="74"/>
        <v>3.6065744320985123E-3</v>
      </c>
      <c r="R686" s="18">
        <f t="shared" si="69"/>
        <v>7.9344637506167272E-5</v>
      </c>
    </row>
    <row r="687" spans="1:18" ht="12.75" hidden="1" customHeight="1" outlineLevel="2" x14ac:dyDescent="0.25">
      <c r="A687" s="11" t="s">
        <v>36</v>
      </c>
      <c r="B687" s="11" t="s">
        <v>24</v>
      </c>
      <c r="C687" s="12">
        <v>43382</v>
      </c>
      <c r="D687" s="12">
        <v>43383</v>
      </c>
      <c r="E687" s="13">
        <f t="shared" si="70"/>
        <v>10</v>
      </c>
      <c r="F687" s="13">
        <f t="shared" si="71"/>
        <v>2018</v>
      </c>
      <c r="G687" s="13" t="str">
        <f t="shared" si="72"/>
        <v>10 2018</v>
      </c>
      <c r="H687" s="14">
        <v>-1</v>
      </c>
      <c r="I687" s="15">
        <v>2.2000000000000002</v>
      </c>
      <c r="J687" s="16">
        <f t="shared" si="73"/>
        <v>2.2000000000000002E-2</v>
      </c>
      <c r="K687" s="17">
        <v>-1474000</v>
      </c>
      <c r="L687" s="17">
        <v>90.08</v>
      </c>
      <c r="M687" s="17">
        <v>1474000</v>
      </c>
      <c r="Q687" s="18">
        <f t="shared" si="74"/>
        <v>5.8086655516971237E-4</v>
      </c>
      <c r="R687" s="18">
        <f t="shared" si="69"/>
        <v>1.2779064213733673E-5</v>
      </c>
    </row>
    <row r="688" spans="1:18" ht="12.75" hidden="1" customHeight="1" outlineLevel="2" x14ac:dyDescent="0.25">
      <c r="A688" s="11" t="s">
        <v>23</v>
      </c>
      <c r="B688" s="11" t="s">
        <v>24</v>
      </c>
      <c r="C688" s="12">
        <v>43382</v>
      </c>
      <c r="D688" s="12">
        <v>43383</v>
      </c>
      <c r="E688" s="13">
        <f t="shared" si="70"/>
        <v>10</v>
      </c>
      <c r="F688" s="13">
        <f t="shared" si="71"/>
        <v>2018</v>
      </c>
      <c r="G688" s="13" t="str">
        <f t="shared" si="72"/>
        <v>10 2018</v>
      </c>
      <c r="H688" s="14">
        <v>-1</v>
      </c>
      <c r="I688" s="15">
        <v>2.3856999999999999</v>
      </c>
      <c r="J688" s="16">
        <f t="shared" si="73"/>
        <v>2.3857E-2</v>
      </c>
      <c r="K688" s="17">
        <v>-23581000</v>
      </c>
      <c r="L688" s="17">
        <v>1562.7</v>
      </c>
      <c r="M688" s="17">
        <v>23581000</v>
      </c>
      <c r="Q688" s="18">
        <f t="shared" si="74"/>
        <v>9.292682657704875E-3</v>
      </c>
      <c r="R688" s="18">
        <f t="shared" si="69"/>
        <v>2.2169553016486521E-4</v>
      </c>
    </row>
    <row r="689" spans="1:18" ht="12.75" hidden="1" customHeight="1" outlineLevel="2" x14ac:dyDescent="0.25">
      <c r="A689" s="11" t="s">
        <v>23</v>
      </c>
      <c r="B689" s="11" t="s">
        <v>24</v>
      </c>
      <c r="C689" s="12">
        <v>43382</v>
      </c>
      <c r="D689" s="12">
        <v>43383</v>
      </c>
      <c r="E689" s="13">
        <f t="shared" si="70"/>
        <v>10</v>
      </c>
      <c r="F689" s="13">
        <f t="shared" si="71"/>
        <v>2018</v>
      </c>
      <c r="G689" s="13" t="str">
        <f t="shared" si="72"/>
        <v>10 2018</v>
      </c>
      <c r="H689" s="14">
        <v>-1</v>
      </c>
      <c r="I689" s="15">
        <v>2.3856999999999999</v>
      </c>
      <c r="J689" s="16">
        <f t="shared" si="73"/>
        <v>2.3857E-2</v>
      </c>
      <c r="K689" s="17">
        <v>-25000000</v>
      </c>
      <c r="L689" s="17">
        <v>1656.74</v>
      </c>
      <c r="M689" s="17">
        <v>25000000</v>
      </c>
      <c r="Q689" s="18">
        <f t="shared" si="74"/>
        <v>9.8518750876816878E-3</v>
      </c>
      <c r="R689" s="18">
        <f t="shared" si="69"/>
        <v>2.3503618396682202E-4</v>
      </c>
    </row>
    <row r="690" spans="1:18" ht="12.75" hidden="1" customHeight="1" outlineLevel="2" x14ac:dyDescent="0.25">
      <c r="A690" s="11" t="s">
        <v>32</v>
      </c>
      <c r="B690" s="11" t="s">
        <v>24</v>
      </c>
      <c r="C690" s="12">
        <v>43382</v>
      </c>
      <c r="D690" s="12">
        <v>43383</v>
      </c>
      <c r="E690" s="13">
        <f t="shared" si="70"/>
        <v>10</v>
      </c>
      <c r="F690" s="13">
        <f t="shared" si="71"/>
        <v>2018</v>
      </c>
      <c r="G690" s="13" t="str">
        <f t="shared" si="72"/>
        <v>10 2018</v>
      </c>
      <c r="H690" s="14">
        <v>-1</v>
      </c>
      <c r="I690" s="15">
        <v>2.2000000000000002</v>
      </c>
      <c r="J690" s="16">
        <f t="shared" si="73"/>
        <v>2.2000000000000002E-2</v>
      </c>
      <c r="K690" s="17">
        <v>-64000</v>
      </c>
      <c r="L690" s="17">
        <v>3.91</v>
      </c>
      <c r="M690" s="17">
        <v>64000</v>
      </c>
      <c r="Q690" s="18">
        <f t="shared" si="74"/>
        <v>2.5220800224465121E-5</v>
      </c>
      <c r="R690" s="18">
        <f t="shared" si="69"/>
        <v>5.5485760493823269E-7</v>
      </c>
    </row>
    <row r="691" spans="1:18" ht="12.75" hidden="1" customHeight="1" outlineLevel="2" x14ac:dyDescent="0.25">
      <c r="A691" s="11" t="s">
        <v>25</v>
      </c>
      <c r="B691" s="11" t="s">
        <v>24</v>
      </c>
      <c r="C691" s="12">
        <v>43383</v>
      </c>
      <c r="D691" s="12">
        <v>43384</v>
      </c>
      <c r="E691" s="13">
        <f t="shared" si="70"/>
        <v>10</v>
      </c>
      <c r="F691" s="13">
        <f t="shared" si="71"/>
        <v>2018</v>
      </c>
      <c r="G691" s="13" t="str">
        <f t="shared" si="72"/>
        <v>10 2018</v>
      </c>
      <c r="H691" s="14">
        <v>-1</v>
      </c>
      <c r="I691" s="15">
        <v>2.19</v>
      </c>
      <c r="J691" s="16">
        <f t="shared" si="73"/>
        <v>2.1899999999999999E-2</v>
      </c>
      <c r="K691" s="17">
        <v>-10108000</v>
      </c>
      <c r="L691" s="17">
        <v>614.9</v>
      </c>
      <c r="M691" s="17">
        <v>10108000</v>
      </c>
      <c r="Q691" s="18">
        <f t="shared" si="74"/>
        <v>3.9833101354514603E-3</v>
      </c>
      <c r="R691" s="18">
        <f t="shared" si="69"/>
        <v>8.7234491966386979E-5</v>
      </c>
    </row>
    <row r="692" spans="1:18" ht="12.75" hidden="1" customHeight="1" outlineLevel="2" x14ac:dyDescent="0.25">
      <c r="A692" s="11" t="s">
        <v>36</v>
      </c>
      <c r="B692" s="11" t="s">
        <v>24</v>
      </c>
      <c r="C692" s="12">
        <v>43383</v>
      </c>
      <c r="D692" s="12">
        <v>43384</v>
      </c>
      <c r="E692" s="13">
        <f t="shared" si="70"/>
        <v>10</v>
      </c>
      <c r="F692" s="13">
        <f t="shared" si="71"/>
        <v>2018</v>
      </c>
      <c r="G692" s="13" t="str">
        <f t="shared" si="72"/>
        <v>10 2018</v>
      </c>
      <c r="H692" s="14">
        <v>-1</v>
      </c>
      <c r="I692" s="15">
        <v>2.19</v>
      </c>
      <c r="J692" s="16">
        <f t="shared" si="73"/>
        <v>2.1899999999999999E-2</v>
      </c>
      <c r="K692" s="17">
        <v>-2029000</v>
      </c>
      <c r="L692" s="17">
        <v>123.43</v>
      </c>
      <c r="M692" s="17">
        <v>2029000</v>
      </c>
      <c r="Q692" s="18">
        <f t="shared" si="74"/>
        <v>7.9957818211624581E-4</v>
      </c>
      <c r="R692" s="18">
        <f t="shared" si="69"/>
        <v>1.7510762188345783E-5</v>
      </c>
    </row>
    <row r="693" spans="1:18" ht="12.75" hidden="1" customHeight="1" outlineLevel="2" x14ac:dyDescent="0.25">
      <c r="A693" s="11" t="s">
        <v>23</v>
      </c>
      <c r="B693" s="11" t="s">
        <v>24</v>
      </c>
      <c r="C693" s="12">
        <v>43383</v>
      </c>
      <c r="D693" s="12">
        <v>43384</v>
      </c>
      <c r="E693" s="13">
        <f t="shared" si="70"/>
        <v>10</v>
      </c>
      <c r="F693" s="13">
        <f t="shared" si="71"/>
        <v>2018</v>
      </c>
      <c r="G693" s="13" t="str">
        <f t="shared" si="72"/>
        <v>10 2018</v>
      </c>
      <c r="H693" s="14">
        <v>-1</v>
      </c>
      <c r="I693" s="15">
        <v>2.3917000000000002</v>
      </c>
      <c r="J693" s="16">
        <f t="shared" si="73"/>
        <v>2.3917000000000001E-2</v>
      </c>
      <c r="K693" s="17">
        <v>-23219000</v>
      </c>
      <c r="L693" s="17">
        <v>1542.58</v>
      </c>
      <c r="M693" s="17">
        <v>23219000</v>
      </c>
      <c r="Q693" s="18">
        <f t="shared" si="74"/>
        <v>9.1500275064352442E-3</v>
      </c>
      <c r="R693" s="18">
        <f t="shared" si="69"/>
        <v>2.1884120787141173E-4</v>
      </c>
    </row>
    <row r="694" spans="1:18" ht="12.75" hidden="1" customHeight="1" outlineLevel="2" x14ac:dyDescent="0.25">
      <c r="A694" s="11" t="s">
        <v>23</v>
      </c>
      <c r="B694" s="11" t="s">
        <v>24</v>
      </c>
      <c r="C694" s="12">
        <v>43383</v>
      </c>
      <c r="D694" s="12">
        <v>43384</v>
      </c>
      <c r="E694" s="13">
        <f t="shared" si="70"/>
        <v>10</v>
      </c>
      <c r="F694" s="13">
        <f t="shared" si="71"/>
        <v>2018</v>
      </c>
      <c r="G694" s="13" t="str">
        <f t="shared" si="72"/>
        <v>10 2018</v>
      </c>
      <c r="H694" s="14">
        <v>-1</v>
      </c>
      <c r="I694" s="15">
        <v>2.3917000000000002</v>
      </c>
      <c r="J694" s="16">
        <f t="shared" si="73"/>
        <v>2.3917000000000001E-2</v>
      </c>
      <c r="K694" s="17">
        <v>-25000000</v>
      </c>
      <c r="L694" s="17">
        <v>1660.9</v>
      </c>
      <c r="M694" s="17">
        <v>25000000</v>
      </c>
      <c r="Q694" s="18">
        <f t="shared" si="74"/>
        <v>9.8518750876816878E-3</v>
      </c>
      <c r="R694" s="18">
        <f t="shared" si="69"/>
        <v>2.3562729647208294E-4</v>
      </c>
    </row>
    <row r="695" spans="1:18" ht="12.75" hidden="1" customHeight="1" outlineLevel="2" x14ac:dyDescent="0.25">
      <c r="A695" s="11" t="s">
        <v>25</v>
      </c>
      <c r="B695" s="11" t="s">
        <v>24</v>
      </c>
      <c r="C695" s="12">
        <v>43384</v>
      </c>
      <c r="D695" s="12">
        <v>43385</v>
      </c>
      <c r="E695" s="13">
        <f t="shared" si="70"/>
        <v>10</v>
      </c>
      <c r="F695" s="13">
        <f t="shared" si="71"/>
        <v>2018</v>
      </c>
      <c r="G695" s="13" t="str">
        <f t="shared" si="72"/>
        <v>10 2018</v>
      </c>
      <c r="H695" s="14">
        <v>-1</v>
      </c>
      <c r="I695" s="15">
        <v>2.2200000000000002</v>
      </c>
      <c r="J695" s="16">
        <f t="shared" si="73"/>
        <v>2.2200000000000001E-2</v>
      </c>
      <c r="K695" s="17">
        <v>-10057000</v>
      </c>
      <c r="L695" s="17">
        <v>620.17999999999995</v>
      </c>
      <c r="M695" s="17">
        <v>10057000</v>
      </c>
      <c r="Q695" s="18">
        <f t="shared" si="74"/>
        <v>3.9632123102725896E-3</v>
      </c>
      <c r="R695" s="18">
        <f t="shared" si="69"/>
        <v>8.7983313288051494E-5</v>
      </c>
    </row>
    <row r="696" spans="1:18" ht="12.75" hidden="1" customHeight="1" outlineLevel="2" x14ac:dyDescent="0.25">
      <c r="A696" s="11" t="s">
        <v>36</v>
      </c>
      <c r="B696" s="11" t="s">
        <v>24</v>
      </c>
      <c r="C696" s="12">
        <v>43384</v>
      </c>
      <c r="D696" s="12">
        <v>43385</v>
      </c>
      <c r="E696" s="13">
        <f t="shared" si="70"/>
        <v>10</v>
      </c>
      <c r="F696" s="13">
        <f t="shared" si="71"/>
        <v>2018</v>
      </c>
      <c r="G696" s="13" t="str">
        <f t="shared" si="72"/>
        <v>10 2018</v>
      </c>
      <c r="H696" s="14">
        <v>-1</v>
      </c>
      <c r="I696" s="15">
        <v>2.2200000000000002</v>
      </c>
      <c r="J696" s="16">
        <f t="shared" si="73"/>
        <v>2.2200000000000001E-2</v>
      </c>
      <c r="K696" s="17">
        <v>-2202000</v>
      </c>
      <c r="L696" s="17">
        <v>135.79</v>
      </c>
      <c r="M696" s="17">
        <v>2202000</v>
      </c>
      <c r="Q696" s="18">
        <f t="shared" si="74"/>
        <v>8.6775315772300314E-4</v>
      </c>
      <c r="R696" s="18">
        <f t="shared" si="69"/>
        <v>1.926412010145067E-5</v>
      </c>
    </row>
    <row r="697" spans="1:18" ht="12.75" hidden="1" customHeight="1" outlineLevel="2" x14ac:dyDescent="0.25">
      <c r="A697" s="11" t="s">
        <v>23</v>
      </c>
      <c r="B697" s="11" t="s">
        <v>24</v>
      </c>
      <c r="C697" s="12">
        <v>43384</v>
      </c>
      <c r="D697" s="12">
        <v>43385</v>
      </c>
      <c r="E697" s="13">
        <f t="shared" si="70"/>
        <v>10</v>
      </c>
      <c r="F697" s="13">
        <f t="shared" si="71"/>
        <v>2018</v>
      </c>
      <c r="G697" s="13" t="str">
        <f t="shared" si="72"/>
        <v>10 2018</v>
      </c>
      <c r="H697" s="14">
        <v>-1</v>
      </c>
      <c r="I697" s="15">
        <v>2.3855</v>
      </c>
      <c r="J697" s="16">
        <f t="shared" si="73"/>
        <v>2.3855000000000001E-2</v>
      </c>
      <c r="K697" s="17">
        <v>-23067000</v>
      </c>
      <c r="L697" s="17">
        <v>1528.51</v>
      </c>
      <c r="M697" s="17">
        <v>23067000</v>
      </c>
      <c r="Q697" s="18">
        <f t="shared" si="74"/>
        <v>9.0901281059021406E-3</v>
      </c>
      <c r="R697" s="18">
        <f t="shared" si="69"/>
        <v>2.1684500596629559E-4</v>
      </c>
    </row>
    <row r="698" spans="1:18" ht="12.75" hidden="1" customHeight="1" outlineLevel="2" x14ac:dyDescent="0.25">
      <c r="A698" s="11" t="s">
        <v>23</v>
      </c>
      <c r="B698" s="11" t="s">
        <v>24</v>
      </c>
      <c r="C698" s="12">
        <v>43384</v>
      </c>
      <c r="D698" s="12">
        <v>43385</v>
      </c>
      <c r="E698" s="13">
        <f t="shared" si="70"/>
        <v>10</v>
      </c>
      <c r="F698" s="13">
        <f t="shared" si="71"/>
        <v>2018</v>
      </c>
      <c r="G698" s="13" t="str">
        <f t="shared" si="72"/>
        <v>10 2018</v>
      </c>
      <c r="H698" s="14">
        <v>-1</v>
      </c>
      <c r="I698" s="15">
        <v>2.3855</v>
      </c>
      <c r="J698" s="16">
        <f t="shared" si="73"/>
        <v>2.3855000000000001E-2</v>
      </c>
      <c r="K698" s="17">
        <v>-25000000</v>
      </c>
      <c r="L698" s="17">
        <v>1656.6</v>
      </c>
      <c r="M698" s="17">
        <v>25000000</v>
      </c>
      <c r="Q698" s="18">
        <f t="shared" si="74"/>
        <v>9.8518750876816878E-3</v>
      </c>
      <c r="R698" s="18">
        <f t="shared" si="69"/>
        <v>2.3501648021664667E-4</v>
      </c>
    </row>
    <row r="699" spans="1:18" ht="12.75" hidden="1" customHeight="1" outlineLevel="2" x14ac:dyDescent="0.25">
      <c r="A699" s="11" t="s">
        <v>25</v>
      </c>
      <c r="B699" s="11" t="s">
        <v>24</v>
      </c>
      <c r="C699" s="12">
        <v>43385</v>
      </c>
      <c r="D699" s="12">
        <v>43388</v>
      </c>
      <c r="E699" s="13">
        <f t="shared" si="70"/>
        <v>10</v>
      </c>
      <c r="F699" s="13">
        <f t="shared" si="71"/>
        <v>2018</v>
      </c>
      <c r="G699" s="13" t="str">
        <f t="shared" si="72"/>
        <v>10 2018</v>
      </c>
      <c r="H699" s="14">
        <v>-3</v>
      </c>
      <c r="I699" s="15">
        <v>2.2200000000000002</v>
      </c>
      <c r="J699" s="16">
        <f t="shared" si="73"/>
        <v>2.2200000000000001E-2</v>
      </c>
      <c r="K699" s="17">
        <v>-9969000</v>
      </c>
      <c r="L699" s="17">
        <v>1844.27</v>
      </c>
      <c r="M699" s="17">
        <v>29907000</v>
      </c>
      <c r="Q699" s="18">
        <f t="shared" si="74"/>
        <v>1.178560112989185E-2</v>
      </c>
      <c r="R699" s="18">
        <f t="shared" si="69"/>
        <v>2.6164034508359912E-4</v>
      </c>
    </row>
    <row r="700" spans="1:18" ht="12.75" hidden="1" customHeight="1" outlineLevel="2" x14ac:dyDescent="0.25">
      <c r="A700" s="11" t="s">
        <v>36</v>
      </c>
      <c r="B700" s="11" t="s">
        <v>24</v>
      </c>
      <c r="C700" s="12">
        <v>43385</v>
      </c>
      <c r="D700" s="12">
        <v>43388</v>
      </c>
      <c r="E700" s="13">
        <f t="shared" si="70"/>
        <v>10</v>
      </c>
      <c r="F700" s="13">
        <f t="shared" si="71"/>
        <v>2018</v>
      </c>
      <c r="G700" s="13" t="str">
        <f t="shared" si="72"/>
        <v>10 2018</v>
      </c>
      <c r="H700" s="14">
        <v>-3</v>
      </c>
      <c r="I700" s="15">
        <v>2.2200000000000002</v>
      </c>
      <c r="J700" s="16">
        <f t="shared" si="73"/>
        <v>2.2200000000000001E-2</v>
      </c>
      <c r="K700" s="17">
        <v>-2015000</v>
      </c>
      <c r="L700" s="17">
        <v>372.78</v>
      </c>
      <c r="M700" s="17">
        <v>6045000</v>
      </c>
      <c r="Q700" s="18">
        <f t="shared" si="74"/>
        <v>2.3821833962014323E-3</v>
      </c>
      <c r="R700" s="18">
        <f t="shared" si="69"/>
        <v>5.2884471395671803E-5</v>
      </c>
    </row>
    <row r="701" spans="1:18" ht="12.75" hidden="1" customHeight="1" outlineLevel="2" x14ac:dyDescent="0.25">
      <c r="A701" s="11" t="s">
        <v>23</v>
      </c>
      <c r="B701" s="11" t="s">
        <v>24</v>
      </c>
      <c r="C701" s="12">
        <v>43385</v>
      </c>
      <c r="D701" s="12">
        <v>43388</v>
      </c>
      <c r="E701" s="13">
        <f t="shared" si="70"/>
        <v>10</v>
      </c>
      <c r="F701" s="13">
        <f t="shared" si="71"/>
        <v>2018</v>
      </c>
      <c r="G701" s="13" t="str">
        <f t="shared" si="72"/>
        <v>10 2018</v>
      </c>
      <c r="H701" s="14">
        <v>-3</v>
      </c>
      <c r="I701" s="15">
        <v>2.3906000000000001</v>
      </c>
      <c r="J701" s="16">
        <f t="shared" si="73"/>
        <v>2.3906E-2</v>
      </c>
      <c r="K701" s="17">
        <v>-25869000</v>
      </c>
      <c r="L701" s="17">
        <v>5153.54</v>
      </c>
      <c r="M701" s="17">
        <v>77607000</v>
      </c>
      <c r="Q701" s="18">
        <f t="shared" si="74"/>
        <v>3.058297879718851E-2</v>
      </c>
      <c r="R701" s="18">
        <f t="shared" si="69"/>
        <v>7.3111669112558848E-4</v>
      </c>
    </row>
    <row r="702" spans="1:18" ht="12.75" hidden="1" customHeight="1" outlineLevel="2" x14ac:dyDescent="0.25">
      <c r="A702" s="11" t="s">
        <v>23</v>
      </c>
      <c r="B702" s="11" t="s">
        <v>24</v>
      </c>
      <c r="C702" s="12">
        <v>43385</v>
      </c>
      <c r="D702" s="12">
        <v>43388</v>
      </c>
      <c r="E702" s="13">
        <f t="shared" si="70"/>
        <v>10</v>
      </c>
      <c r="F702" s="13">
        <f t="shared" si="71"/>
        <v>2018</v>
      </c>
      <c r="G702" s="13" t="str">
        <f t="shared" si="72"/>
        <v>10 2018</v>
      </c>
      <c r="H702" s="14">
        <v>-3</v>
      </c>
      <c r="I702" s="15">
        <v>2.3906000000000001</v>
      </c>
      <c r="J702" s="16">
        <f t="shared" si="73"/>
        <v>2.3906E-2</v>
      </c>
      <c r="K702" s="17">
        <v>-25000000</v>
      </c>
      <c r="L702" s="17">
        <v>4980.42</v>
      </c>
      <c r="M702" s="17">
        <v>75000000</v>
      </c>
      <c r="Q702" s="18">
        <f t="shared" si="74"/>
        <v>2.9555625263045063E-2</v>
      </c>
      <c r="R702" s="18">
        <f t="shared" si="69"/>
        <v>7.0655677753835532E-4</v>
      </c>
    </row>
    <row r="703" spans="1:18" ht="12.75" hidden="1" customHeight="1" outlineLevel="2" x14ac:dyDescent="0.25">
      <c r="A703" s="11" t="s">
        <v>25</v>
      </c>
      <c r="B703" s="11" t="s">
        <v>24</v>
      </c>
      <c r="C703" s="12">
        <v>43388</v>
      </c>
      <c r="D703" s="12">
        <v>43389</v>
      </c>
      <c r="E703" s="13">
        <f t="shared" si="70"/>
        <v>10</v>
      </c>
      <c r="F703" s="13">
        <f t="shared" si="71"/>
        <v>2018</v>
      </c>
      <c r="G703" s="13" t="str">
        <f t="shared" si="72"/>
        <v>10 2018</v>
      </c>
      <c r="H703" s="14">
        <v>-1</v>
      </c>
      <c r="I703" s="15">
        <v>2.2200000000000002</v>
      </c>
      <c r="J703" s="16">
        <f t="shared" si="73"/>
        <v>2.2200000000000001E-2</v>
      </c>
      <c r="K703" s="17">
        <v>-8485000</v>
      </c>
      <c r="L703" s="17">
        <v>523.24</v>
      </c>
      <c r="M703" s="17">
        <v>8485000</v>
      </c>
      <c r="Q703" s="18">
        <f t="shared" si="74"/>
        <v>3.343726404759165E-3</v>
      </c>
      <c r="R703" s="18">
        <f t="shared" si="69"/>
        <v>7.4230726185653466E-5</v>
      </c>
    </row>
    <row r="704" spans="1:18" ht="12.75" hidden="1" customHeight="1" outlineLevel="2" x14ac:dyDescent="0.25">
      <c r="A704" s="11" t="s">
        <v>36</v>
      </c>
      <c r="B704" s="11" t="s">
        <v>24</v>
      </c>
      <c r="C704" s="12">
        <v>43388</v>
      </c>
      <c r="D704" s="12">
        <v>43389</v>
      </c>
      <c r="E704" s="13">
        <f t="shared" si="70"/>
        <v>10</v>
      </c>
      <c r="F704" s="13">
        <f t="shared" si="71"/>
        <v>2018</v>
      </c>
      <c r="G704" s="13" t="str">
        <f t="shared" si="72"/>
        <v>10 2018</v>
      </c>
      <c r="H704" s="14">
        <v>-1</v>
      </c>
      <c r="I704" s="15">
        <v>2.2200000000000002</v>
      </c>
      <c r="J704" s="16">
        <f t="shared" si="73"/>
        <v>2.2200000000000001E-2</v>
      </c>
      <c r="K704" s="17">
        <v>-1356000</v>
      </c>
      <c r="L704" s="17">
        <v>83.62</v>
      </c>
      <c r="M704" s="17">
        <v>1356000</v>
      </c>
      <c r="Q704" s="18">
        <f t="shared" si="74"/>
        <v>5.3436570475585477E-4</v>
      </c>
      <c r="R704" s="18">
        <f t="shared" si="69"/>
        <v>1.1862918645579976E-5</v>
      </c>
    </row>
    <row r="705" spans="1:18" ht="12.75" hidden="1" customHeight="1" outlineLevel="2" x14ac:dyDescent="0.25">
      <c r="A705" s="11" t="s">
        <v>23</v>
      </c>
      <c r="B705" s="11" t="s">
        <v>24</v>
      </c>
      <c r="C705" s="12">
        <v>43388</v>
      </c>
      <c r="D705" s="12">
        <v>43389</v>
      </c>
      <c r="E705" s="13">
        <f t="shared" si="70"/>
        <v>10</v>
      </c>
      <c r="F705" s="13">
        <f t="shared" si="71"/>
        <v>2018</v>
      </c>
      <c r="G705" s="13" t="str">
        <f t="shared" si="72"/>
        <v>10 2018</v>
      </c>
      <c r="H705" s="14">
        <v>-1</v>
      </c>
      <c r="I705" s="15">
        <v>2.3896000000000002</v>
      </c>
      <c r="J705" s="16">
        <f t="shared" si="73"/>
        <v>2.3896000000000001E-2</v>
      </c>
      <c r="K705" s="17">
        <v>-28933000</v>
      </c>
      <c r="L705" s="17">
        <v>1920.51</v>
      </c>
      <c r="M705" s="17">
        <v>28933000</v>
      </c>
      <c r="Q705" s="18">
        <f t="shared" si="74"/>
        <v>1.1401772076475771E-2</v>
      </c>
      <c r="R705" s="18">
        <f t="shared" si="69"/>
        <v>2.7245674553946504E-4</v>
      </c>
    </row>
    <row r="706" spans="1:18" ht="12.75" hidden="1" customHeight="1" outlineLevel="2" x14ac:dyDescent="0.25">
      <c r="A706" s="11" t="s">
        <v>23</v>
      </c>
      <c r="B706" s="11" t="s">
        <v>24</v>
      </c>
      <c r="C706" s="12">
        <v>43388</v>
      </c>
      <c r="D706" s="12">
        <v>43389</v>
      </c>
      <c r="E706" s="13">
        <f t="shared" si="70"/>
        <v>10</v>
      </c>
      <c r="F706" s="13">
        <f t="shared" si="71"/>
        <v>2018</v>
      </c>
      <c r="G706" s="13" t="str">
        <f t="shared" si="72"/>
        <v>10 2018</v>
      </c>
      <c r="H706" s="14">
        <v>-1</v>
      </c>
      <c r="I706" s="15">
        <v>2.3896000000000002</v>
      </c>
      <c r="J706" s="16">
        <f t="shared" si="73"/>
        <v>2.3896000000000001E-2</v>
      </c>
      <c r="K706" s="17">
        <v>-25000000</v>
      </c>
      <c r="L706" s="17">
        <v>1659.44</v>
      </c>
      <c r="M706" s="17">
        <v>25000000</v>
      </c>
      <c r="Q706" s="18">
        <f t="shared" si="74"/>
        <v>9.8518750876816878E-3</v>
      </c>
      <c r="R706" s="18">
        <f t="shared" si="69"/>
        <v>2.3542040709524162E-4</v>
      </c>
    </row>
    <row r="707" spans="1:18" ht="12.75" hidden="1" customHeight="1" outlineLevel="2" x14ac:dyDescent="0.25">
      <c r="A707" s="11" t="s">
        <v>25</v>
      </c>
      <c r="B707" s="11" t="s">
        <v>24</v>
      </c>
      <c r="C707" s="12">
        <v>43389</v>
      </c>
      <c r="D707" s="12">
        <v>43390</v>
      </c>
      <c r="E707" s="13">
        <f t="shared" si="70"/>
        <v>10</v>
      </c>
      <c r="F707" s="13">
        <f t="shared" si="71"/>
        <v>2018</v>
      </c>
      <c r="G707" s="13" t="str">
        <f t="shared" si="72"/>
        <v>10 2018</v>
      </c>
      <c r="H707" s="14">
        <v>-1</v>
      </c>
      <c r="I707" s="15">
        <v>2.2200000000000002</v>
      </c>
      <c r="J707" s="16">
        <f t="shared" si="73"/>
        <v>2.2200000000000001E-2</v>
      </c>
      <c r="K707" s="17">
        <v>-9096000</v>
      </c>
      <c r="L707" s="17">
        <v>560.91999999999996</v>
      </c>
      <c r="M707" s="17">
        <v>9096000</v>
      </c>
      <c r="Q707" s="18">
        <f t="shared" si="74"/>
        <v>3.5845062319021055E-3</v>
      </c>
      <c r="R707" s="18">
        <f t="shared" si="69"/>
        <v>7.9576038348226746E-5</v>
      </c>
    </row>
    <row r="708" spans="1:18" ht="12.75" hidden="1" customHeight="1" outlineLevel="2" x14ac:dyDescent="0.25">
      <c r="A708" s="11" t="s">
        <v>36</v>
      </c>
      <c r="B708" s="11" t="s">
        <v>24</v>
      </c>
      <c r="C708" s="12">
        <v>43389</v>
      </c>
      <c r="D708" s="12">
        <v>43390</v>
      </c>
      <c r="E708" s="13">
        <f t="shared" si="70"/>
        <v>10</v>
      </c>
      <c r="F708" s="13">
        <f t="shared" si="71"/>
        <v>2018</v>
      </c>
      <c r="G708" s="13" t="str">
        <f t="shared" si="72"/>
        <v>10 2018</v>
      </c>
      <c r="H708" s="14">
        <v>-1</v>
      </c>
      <c r="I708" s="15">
        <v>2.2200000000000002</v>
      </c>
      <c r="J708" s="16">
        <f t="shared" si="73"/>
        <v>2.2200000000000001E-2</v>
      </c>
      <c r="K708" s="17">
        <v>-2082000</v>
      </c>
      <c r="L708" s="17">
        <v>128.38999999999999</v>
      </c>
      <c r="M708" s="17">
        <v>2082000</v>
      </c>
      <c r="Q708" s="18">
        <f t="shared" si="74"/>
        <v>8.2046415730213098E-4</v>
      </c>
      <c r="R708" s="18">
        <f t="shared" si="69"/>
        <v>1.8214304292107308E-5</v>
      </c>
    </row>
    <row r="709" spans="1:18" ht="12.75" hidden="1" customHeight="1" outlineLevel="2" x14ac:dyDescent="0.25">
      <c r="A709" s="11" t="s">
        <v>23</v>
      </c>
      <c r="B709" s="11" t="s">
        <v>24</v>
      </c>
      <c r="C709" s="12">
        <v>43389</v>
      </c>
      <c r="D709" s="12">
        <v>43390</v>
      </c>
      <c r="E709" s="13">
        <f t="shared" si="70"/>
        <v>10</v>
      </c>
      <c r="F709" s="13">
        <f t="shared" si="71"/>
        <v>2018</v>
      </c>
      <c r="G709" s="13" t="str">
        <f t="shared" si="72"/>
        <v>10 2018</v>
      </c>
      <c r="H709" s="14">
        <v>-1</v>
      </c>
      <c r="I709" s="15">
        <v>2.4020999999999999</v>
      </c>
      <c r="J709" s="16">
        <f t="shared" si="73"/>
        <v>2.4021000000000001E-2</v>
      </c>
      <c r="K709" s="17">
        <v>-28028000</v>
      </c>
      <c r="L709" s="17">
        <v>1870.17</v>
      </c>
      <c r="M709" s="17">
        <v>28028000</v>
      </c>
      <c r="Q709" s="18">
        <f t="shared" si="74"/>
        <v>1.1045134198301694E-2</v>
      </c>
      <c r="R709" s="18">
        <f t="shared" si="69"/>
        <v>2.6531516857740498E-4</v>
      </c>
    </row>
    <row r="710" spans="1:18" ht="12.75" hidden="1" customHeight="1" outlineLevel="2" x14ac:dyDescent="0.25">
      <c r="A710" s="11" t="s">
        <v>23</v>
      </c>
      <c r="B710" s="11" t="s">
        <v>24</v>
      </c>
      <c r="C710" s="12">
        <v>43389</v>
      </c>
      <c r="D710" s="12">
        <v>43390</v>
      </c>
      <c r="E710" s="13">
        <f t="shared" si="70"/>
        <v>10</v>
      </c>
      <c r="F710" s="13">
        <f t="shared" si="71"/>
        <v>2018</v>
      </c>
      <c r="G710" s="13" t="str">
        <f t="shared" si="72"/>
        <v>10 2018</v>
      </c>
      <c r="H710" s="14">
        <v>-1</v>
      </c>
      <c r="I710" s="15">
        <v>2.4020999999999999</v>
      </c>
      <c r="J710" s="16">
        <f t="shared" si="73"/>
        <v>2.4021000000000001E-2</v>
      </c>
      <c r="K710" s="17">
        <v>-25000000</v>
      </c>
      <c r="L710" s="17">
        <v>1668.13</v>
      </c>
      <c r="M710" s="17">
        <v>25000000</v>
      </c>
      <c r="Q710" s="18">
        <f t="shared" si="74"/>
        <v>9.8518750876816878E-3</v>
      </c>
      <c r="R710" s="18">
        <f t="shared" si="69"/>
        <v>2.3665189148120184E-4</v>
      </c>
    </row>
    <row r="711" spans="1:18" ht="12.75" hidden="1" customHeight="1" outlineLevel="2" x14ac:dyDescent="0.25">
      <c r="A711" s="11" t="s">
        <v>25</v>
      </c>
      <c r="B711" s="11" t="s">
        <v>24</v>
      </c>
      <c r="C711" s="12">
        <v>43390</v>
      </c>
      <c r="D711" s="12">
        <v>43391</v>
      </c>
      <c r="E711" s="13">
        <f t="shared" si="70"/>
        <v>10</v>
      </c>
      <c r="F711" s="13">
        <f t="shared" si="71"/>
        <v>2018</v>
      </c>
      <c r="G711" s="13" t="str">
        <f t="shared" si="72"/>
        <v>10 2018</v>
      </c>
      <c r="H711" s="14">
        <v>-1</v>
      </c>
      <c r="I711" s="15">
        <v>2.21</v>
      </c>
      <c r="J711" s="16">
        <f t="shared" si="73"/>
        <v>2.2099999999999998E-2</v>
      </c>
      <c r="K711" s="17">
        <v>-9090000</v>
      </c>
      <c r="L711" s="17">
        <v>558.03</v>
      </c>
      <c r="M711" s="17">
        <v>9090000</v>
      </c>
      <c r="Q711" s="18">
        <f t="shared" si="74"/>
        <v>3.5821417818810617E-3</v>
      </c>
      <c r="R711" s="18">
        <f t="shared" ref="R711:R774" si="75">+Q711*J711</f>
        <v>7.9165333379571458E-5</v>
      </c>
    </row>
    <row r="712" spans="1:18" ht="12.75" hidden="1" customHeight="1" outlineLevel="2" x14ac:dyDescent="0.25">
      <c r="A712" s="11" t="s">
        <v>36</v>
      </c>
      <c r="B712" s="11" t="s">
        <v>24</v>
      </c>
      <c r="C712" s="12">
        <v>43390</v>
      </c>
      <c r="D712" s="12">
        <v>43391</v>
      </c>
      <c r="E712" s="13">
        <f t="shared" si="70"/>
        <v>10</v>
      </c>
      <c r="F712" s="13">
        <f t="shared" si="71"/>
        <v>2018</v>
      </c>
      <c r="G712" s="13" t="str">
        <f t="shared" si="72"/>
        <v>10 2018</v>
      </c>
      <c r="H712" s="14">
        <v>-1</v>
      </c>
      <c r="I712" s="15">
        <v>2.21</v>
      </c>
      <c r="J712" s="16">
        <f t="shared" si="73"/>
        <v>2.2099999999999998E-2</v>
      </c>
      <c r="K712" s="17">
        <v>-3378000</v>
      </c>
      <c r="L712" s="17">
        <v>207.37</v>
      </c>
      <c r="M712" s="17">
        <v>3378000</v>
      </c>
      <c r="Q712" s="18">
        <f t="shared" si="74"/>
        <v>1.3311853618475497E-3</v>
      </c>
      <c r="R712" s="18">
        <f t="shared" si="75"/>
        <v>2.9419196496830845E-5</v>
      </c>
    </row>
    <row r="713" spans="1:18" ht="12.75" hidden="1" customHeight="1" outlineLevel="2" x14ac:dyDescent="0.25">
      <c r="A713" s="11" t="s">
        <v>23</v>
      </c>
      <c r="B713" s="11" t="s">
        <v>24</v>
      </c>
      <c r="C713" s="12">
        <v>43390</v>
      </c>
      <c r="D713" s="12">
        <v>43391</v>
      </c>
      <c r="E713" s="13">
        <f t="shared" si="70"/>
        <v>10</v>
      </c>
      <c r="F713" s="13">
        <f t="shared" si="71"/>
        <v>2018</v>
      </c>
      <c r="G713" s="13" t="str">
        <f t="shared" si="72"/>
        <v>10 2018</v>
      </c>
      <c r="H713" s="14">
        <v>-1</v>
      </c>
      <c r="I713" s="15">
        <v>2.4129999999999998</v>
      </c>
      <c r="J713" s="16">
        <f t="shared" si="73"/>
        <v>2.4129999999999999E-2</v>
      </c>
      <c r="K713" s="17">
        <v>-25325000</v>
      </c>
      <c r="L713" s="17">
        <v>1697.48</v>
      </c>
      <c r="M713" s="17">
        <v>25325000</v>
      </c>
      <c r="Q713" s="18">
        <f t="shared" si="74"/>
        <v>9.9799494638215507E-3</v>
      </c>
      <c r="R713" s="18">
        <f t="shared" si="75"/>
        <v>2.40816180562014E-4</v>
      </c>
    </row>
    <row r="714" spans="1:18" ht="12.75" hidden="1" customHeight="1" outlineLevel="2" x14ac:dyDescent="0.25">
      <c r="A714" s="11" t="s">
        <v>23</v>
      </c>
      <c r="B714" s="11" t="s">
        <v>24</v>
      </c>
      <c r="C714" s="12">
        <v>43390</v>
      </c>
      <c r="D714" s="12">
        <v>43391</v>
      </c>
      <c r="E714" s="13">
        <f t="shared" si="70"/>
        <v>10</v>
      </c>
      <c r="F714" s="13">
        <f t="shared" si="71"/>
        <v>2018</v>
      </c>
      <c r="G714" s="13" t="str">
        <f t="shared" si="72"/>
        <v>10 2018</v>
      </c>
      <c r="H714" s="14">
        <v>-1</v>
      </c>
      <c r="I714" s="15">
        <v>2.4129999999999998</v>
      </c>
      <c r="J714" s="16">
        <f t="shared" si="73"/>
        <v>2.4129999999999999E-2</v>
      </c>
      <c r="K714" s="17">
        <v>-25000000</v>
      </c>
      <c r="L714" s="17">
        <v>1675.69</v>
      </c>
      <c r="M714" s="17">
        <v>25000000</v>
      </c>
      <c r="Q714" s="18">
        <f t="shared" si="74"/>
        <v>9.8518750876816878E-3</v>
      </c>
      <c r="R714" s="18">
        <f t="shared" si="75"/>
        <v>2.3772574586575912E-4</v>
      </c>
    </row>
    <row r="715" spans="1:18" ht="12.75" hidden="1" customHeight="1" outlineLevel="2" x14ac:dyDescent="0.25">
      <c r="A715" s="11" t="s">
        <v>25</v>
      </c>
      <c r="B715" s="11" t="s">
        <v>24</v>
      </c>
      <c r="C715" s="12">
        <v>43391</v>
      </c>
      <c r="D715" s="12">
        <v>43392</v>
      </c>
      <c r="E715" s="13">
        <f t="shared" si="70"/>
        <v>10</v>
      </c>
      <c r="F715" s="13">
        <f t="shared" si="71"/>
        <v>2018</v>
      </c>
      <c r="G715" s="13" t="str">
        <f t="shared" si="72"/>
        <v>10 2018</v>
      </c>
      <c r="H715" s="14">
        <v>-1</v>
      </c>
      <c r="I715" s="15">
        <v>2.21</v>
      </c>
      <c r="J715" s="16">
        <f t="shared" si="73"/>
        <v>2.2099999999999998E-2</v>
      </c>
      <c r="K715" s="17">
        <v>-12802000</v>
      </c>
      <c r="L715" s="17">
        <v>785.9</v>
      </c>
      <c r="M715" s="17">
        <v>12802000</v>
      </c>
      <c r="Q715" s="18">
        <f t="shared" si="74"/>
        <v>5.0449481949000393E-3</v>
      </c>
      <c r="R715" s="18">
        <f t="shared" si="75"/>
        <v>1.1149335510729086E-4</v>
      </c>
    </row>
    <row r="716" spans="1:18" ht="12.75" hidden="1" customHeight="1" outlineLevel="2" x14ac:dyDescent="0.25">
      <c r="A716" s="11" t="s">
        <v>36</v>
      </c>
      <c r="B716" s="11" t="s">
        <v>24</v>
      </c>
      <c r="C716" s="12">
        <v>43391</v>
      </c>
      <c r="D716" s="12">
        <v>43392</v>
      </c>
      <c r="E716" s="13">
        <f t="shared" si="70"/>
        <v>10</v>
      </c>
      <c r="F716" s="13">
        <f t="shared" si="71"/>
        <v>2018</v>
      </c>
      <c r="G716" s="13" t="str">
        <f t="shared" si="72"/>
        <v>10 2018</v>
      </c>
      <c r="H716" s="14">
        <v>-1</v>
      </c>
      <c r="I716" s="15">
        <v>2.21</v>
      </c>
      <c r="J716" s="16">
        <f t="shared" si="73"/>
        <v>2.2099999999999998E-2</v>
      </c>
      <c r="K716" s="17">
        <v>-443000</v>
      </c>
      <c r="L716" s="17">
        <v>27.2</v>
      </c>
      <c r="M716" s="17">
        <v>443000</v>
      </c>
      <c r="Q716" s="18">
        <f t="shared" si="74"/>
        <v>1.7457522655371953E-4</v>
      </c>
      <c r="R716" s="18">
        <f t="shared" si="75"/>
        <v>3.8581125068372012E-6</v>
      </c>
    </row>
    <row r="717" spans="1:18" ht="12.75" hidden="1" customHeight="1" outlineLevel="2" x14ac:dyDescent="0.25">
      <c r="A717" s="11" t="s">
        <v>23</v>
      </c>
      <c r="B717" s="11" t="s">
        <v>24</v>
      </c>
      <c r="C717" s="12">
        <v>43391</v>
      </c>
      <c r="D717" s="12">
        <v>43392</v>
      </c>
      <c r="E717" s="13">
        <f t="shared" si="70"/>
        <v>10</v>
      </c>
      <c r="F717" s="13">
        <f t="shared" si="71"/>
        <v>2018</v>
      </c>
      <c r="G717" s="13" t="str">
        <f t="shared" si="72"/>
        <v>10 2018</v>
      </c>
      <c r="H717" s="14">
        <v>-1</v>
      </c>
      <c r="I717" s="15">
        <v>2.4190999999999998</v>
      </c>
      <c r="J717" s="16">
        <f t="shared" si="73"/>
        <v>2.4190999999999997E-2</v>
      </c>
      <c r="K717" s="17">
        <v>-38708000</v>
      </c>
      <c r="L717" s="17">
        <v>2601.0700000000002</v>
      </c>
      <c r="M717" s="17">
        <v>38708000</v>
      </c>
      <c r="Q717" s="18">
        <f t="shared" si="74"/>
        <v>1.5253855235759312E-2</v>
      </c>
      <c r="R717" s="18">
        <f t="shared" si="75"/>
        <v>3.6900601200825345E-4</v>
      </c>
    </row>
    <row r="718" spans="1:18" ht="12.75" hidden="1" customHeight="1" outlineLevel="2" x14ac:dyDescent="0.25">
      <c r="A718" s="11" t="s">
        <v>23</v>
      </c>
      <c r="B718" s="11" t="s">
        <v>24</v>
      </c>
      <c r="C718" s="12">
        <v>43391</v>
      </c>
      <c r="D718" s="12">
        <v>43392</v>
      </c>
      <c r="E718" s="13">
        <f t="shared" si="70"/>
        <v>10</v>
      </c>
      <c r="F718" s="13">
        <f t="shared" si="71"/>
        <v>2018</v>
      </c>
      <c r="G718" s="13" t="str">
        <f t="shared" si="72"/>
        <v>10 2018</v>
      </c>
      <c r="H718" s="14">
        <v>-1</v>
      </c>
      <c r="I718" s="15">
        <v>2.4190999999999998</v>
      </c>
      <c r="J718" s="16">
        <f t="shared" si="73"/>
        <v>2.4190999999999997E-2</v>
      </c>
      <c r="K718" s="17">
        <v>-25000000</v>
      </c>
      <c r="L718" s="17">
        <v>1679.93</v>
      </c>
      <c r="M718" s="17">
        <v>25000000</v>
      </c>
      <c r="Q718" s="18">
        <f t="shared" si="74"/>
        <v>9.8518750876816878E-3</v>
      </c>
      <c r="R718" s="18">
        <f t="shared" si="75"/>
        <v>2.3832671024610769E-4</v>
      </c>
    </row>
    <row r="719" spans="1:18" ht="12.75" hidden="1" customHeight="1" outlineLevel="2" x14ac:dyDescent="0.25">
      <c r="A719" s="11" t="s">
        <v>25</v>
      </c>
      <c r="B719" s="11" t="s">
        <v>24</v>
      </c>
      <c r="C719" s="12">
        <v>43392</v>
      </c>
      <c r="D719" s="12">
        <v>43395</v>
      </c>
      <c r="E719" s="13">
        <f t="shared" si="70"/>
        <v>10</v>
      </c>
      <c r="F719" s="13">
        <f t="shared" si="71"/>
        <v>2018</v>
      </c>
      <c r="G719" s="13" t="str">
        <f t="shared" si="72"/>
        <v>10 2018</v>
      </c>
      <c r="H719" s="14">
        <v>-3</v>
      </c>
      <c r="I719" s="15">
        <v>2.2200000000000002</v>
      </c>
      <c r="J719" s="16">
        <f t="shared" si="73"/>
        <v>2.2200000000000001E-2</v>
      </c>
      <c r="K719" s="17">
        <v>-12222000</v>
      </c>
      <c r="L719" s="17">
        <v>2261.0700000000002</v>
      </c>
      <c r="M719" s="17">
        <v>36666000</v>
      </c>
      <c r="Q719" s="18">
        <f t="shared" si="74"/>
        <v>1.4449154078597471E-2</v>
      </c>
      <c r="R719" s="18">
        <f t="shared" si="75"/>
        <v>3.2077122054486386E-4</v>
      </c>
    </row>
    <row r="720" spans="1:18" ht="12.75" hidden="1" customHeight="1" outlineLevel="2" x14ac:dyDescent="0.25">
      <c r="A720" s="11" t="s">
        <v>23</v>
      </c>
      <c r="B720" s="11" t="s">
        <v>24</v>
      </c>
      <c r="C720" s="12">
        <v>43392</v>
      </c>
      <c r="D720" s="12">
        <v>43395</v>
      </c>
      <c r="E720" s="13">
        <f t="shared" ref="E720:E783" si="76">MONTH(D720)</f>
        <v>10</v>
      </c>
      <c r="F720" s="13">
        <f t="shared" ref="F720:F784" si="77">YEAR(D720)</f>
        <v>2018</v>
      </c>
      <c r="G720" s="13" t="str">
        <f t="shared" ref="G720:G783" si="78">E720&amp;" "&amp;F720</f>
        <v>10 2018</v>
      </c>
      <c r="H720" s="14">
        <v>-3</v>
      </c>
      <c r="I720" s="15">
        <v>2.4155000000000002</v>
      </c>
      <c r="J720" s="16">
        <f t="shared" ref="J720:J783" si="79">+I720/100</f>
        <v>2.4155000000000003E-2</v>
      </c>
      <c r="K720" s="17">
        <v>-38821000</v>
      </c>
      <c r="L720" s="17">
        <v>7814.34</v>
      </c>
      <c r="M720" s="17">
        <v>116463000</v>
      </c>
      <c r="Q720" s="18">
        <f t="shared" si="74"/>
        <v>4.5895157133466896E-2</v>
      </c>
      <c r="R720" s="18">
        <f t="shared" si="75"/>
        <v>1.1085975205588931E-3</v>
      </c>
    </row>
    <row r="721" spans="1:18" ht="12.75" hidden="1" customHeight="1" outlineLevel="2" x14ac:dyDescent="0.25">
      <c r="A721" s="11" t="s">
        <v>23</v>
      </c>
      <c r="B721" s="11" t="s">
        <v>24</v>
      </c>
      <c r="C721" s="12">
        <v>43392</v>
      </c>
      <c r="D721" s="12">
        <v>43395</v>
      </c>
      <c r="E721" s="13">
        <f t="shared" si="76"/>
        <v>10</v>
      </c>
      <c r="F721" s="13">
        <f t="shared" si="77"/>
        <v>2018</v>
      </c>
      <c r="G721" s="13" t="str">
        <f t="shared" si="78"/>
        <v>10 2018</v>
      </c>
      <c r="H721" s="14">
        <v>-3</v>
      </c>
      <c r="I721" s="15">
        <v>2.4155000000000002</v>
      </c>
      <c r="J721" s="16">
        <f t="shared" si="79"/>
        <v>2.4155000000000003E-2</v>
      </c>
      <c r="K721" s="17">
        <v>-25000000</v>
      </c>
      <c r="L721" s="17">
        <v>5032.29</v>
      </c>
      <c r="M721" s="17">
        <v>75000000</v>
      </c>
      <c r="Q721" s="18">
        <f t="shared" ref="Q721:Q742" si="80">+M721/$M$743</f>
        <v>2.9555625263045063E-2</v>
      </c>
      <c r="R721" s="18">
        <f t="shared" si="75"/>
        <v>7.1391612822885363E-4</v>
      </c>
    </row>
    <row r="722" spans="1:18" ht="12.75" hidden="1" customHeight="1" outlineLevel="2" x14ac:dyDescent="0.25">
      <c r="A722" s="11" t="s">
        <v>25</v>
      </c>
      <c r="B722" s="11" t="s">
        <v>24</v>
      </c>
      <c r="C722" s="12">
        <v>43395</v>
      </c>
      <c r="D722" s="12">
        <v>43396</v>
      </c>
      <c r="E722" s="13">
        <f t="shared" si="76"/>
        <v>10</v>
      </c>
      <c r="F722" s="13">
        <f t="shared" si="77"/>
        <v>2018</v>
      </c>
      <c r="G722" s="13" t="str">
        <f t="shared" si="78"/>
        <v>10 2018</v>
      </c>
      <c r="H722" s="14">
        <v>-1</v>
      </c>
      <c r="I722" s="15">
        <v>2.2200000000000002</v>
      </c>
      <c r="J722" s="16">
        <f t="shared" si="79"/>
        <v>2.2200000000000001E-2</v>
      </c>
      <c r="K722" s="17">
        <v>-11443000</v>
      </c>
      <c r="L722" s="17">
        <v>705.65</v>
      </c>
      <c r="M722" s="17">
        <v>11443000</v>
      </c>
      <c r="Q722" s="18">
        <f t="shared" si="80"/>
        <v>4.5094002651336626E-3</v>
      </c>
      <c r="R722" s="18">
        <f t="shared" si="75"/>
        <v>1.0010868588596731E-4</v>
      </c>
    </row>
    <row r="723" spans="1:18" ht="12.75" hidden="1" customHeight="1" outlineLevel="2" x14ac:dyDescent="0.25">
      <c r="A723" s="11" t="s">
        <v>23</v>
      </c>
      <c r="B723" s="11" t="s">
        <v>24</v>
      </c>
      <c r="C723" s="12">
        <v>43395</v>
      </c>
      <c r="D723" s="12">
        <v>43396</v>
      </c>
      <c r="E723" s="13">
        <f t="shared" si="76"/>
        <v>10</v>
      </c>
      <c r="F723" s="13">
        <f t="shared" si="77"/>
        <v>2018</v>
      </c>
      <c r="G723" s="13" t="str">
        <f t="shared" si="78"/>
        <v>10 2018</v>
      </c>
      <c r="H723" s="14">
        <v>-1</v>
      </c>
      <c r="I723" s="15">
        <v>2.4161000000000001</v>
      </c>
      <c r="J723" s="16">
        <f t="shared" si="79"/>
        <v>2.4161000000000002E-2</v>
      </c>
      <c r="K723" s="17">
        <v>-41891000</v>
      </c>
      <c r="L723" s="17">
        <v>2811.47</v>
      </c>
      <c r="M723" s="17">
        <v>41891000</v>
      </c>
      <c r="Q723" s="18">
        <f t="shared" si="80"/>
        <v>1.6508195971922945E-2</v>
      </c>
      <c r="R723" s="18">
        <f t="shared" si="75"/>
        <v>3.9885452287763027E-4</v>
      </c>
    </row>
    <row r="724" spans="1:18" ht="12.75" hidden="1" customHeight="1" outlineLevel="2" x14ac:dyDescent="0.25">
      <c r="A724" s="11" t="s">
        <v>23</v>
      </c>
      <c r="B724" s="11" t="s">
        <v>24</v>
      </c>
      <c r="C724" s="12">
        <v>43395</v>
      </c>
      <c r="D724" s="12">
        <v>43396</v>
      </c>
      <c r="E724" s="13">
        <f t="shared" si="76"/>
        <v>10</v>
      </c>
      <c r="F724" s="13">
        <f t="shared" si="77"/>
        <v>2018</v>
      </c>
      <c r="G724" s="13" t="str">
        <f t="shared" si="78"/>
        <v>10 2018</v>
      </c>
      <c r="H724" s="14">
        <v>-1</v>
      </c>
      <c r="I724" s="15">
        <v>2.4161000000000001</v>
      </c>
      <c r="J724" s="16">
        <f t="shared" si="79"/>
        <v>2.4161000000000002E-2</v>
      </c>
      <c r="K724" s="17">
        <v>-25000000</v>
      </c>
      <c r="L724" s="17">
        <v>1677.85</v>
      </c>
      <c r="M724" s="17">
        <v>25000000</v>
      </c>
      <c r="Q724" s="18">
        <f t="shared" si="80"/>
        <v>9.8518750876816878E-3</v>
      </c>
      <c r="R724" s="18">
        <f t="shared" si="75"/>
        <v>2.3803115399347727E-4</v>
      </c>
    </row>
    <row r="725" spans="1:18" ht="12.75" hidden="1" customHeight="1" outlineLevel="2" x14ac:dyDescent="0.25">
      <c r="A725" s="11" t="s">
        <v>25</v>
      </c>
      <c r="B725" s="11" t="s">
        <v>24</v>
      </c>
      <c r="C725" s="12">
        <v>43396</v>
      </c>
      <c r="D725" s="12">
        <v>43397</v>
      </c>
      <c r="E725" s="13">
        <f t="shared" si="76"/>
        <v>10</v>
      </c>
      <c r="F725" s="13">
        <f t="shared" si="77"/>
        <v>2018</v>
      </c>
      <c r="G725" s="13" t="str">
        <f t="shared" si="78"/>
        <v>10 2018</v>
      </c>
      <c r="H725" s="14">
        <v>-1</v>
      </c>
      <c r="I725" s="15">
        <v>2.2200000000000002</v>
      </c>
      <c r="J725" s="16">
        <f t="shared" si="79"/>
        <v>2.2200000000000001E-2</v>
      </c>
      <c r="K725" s="17">
        <v>-12719000</v>
      </c>
      <c r="L725" s="17">
        <v>784.34</v>
      </c>
      <c r="M725" s="17">
        <v>12719000</v>
      </c>
      <c r="Q725" s="18">
        <f t="shared" si="80"/>
        <v>5.0122399696089356E-3</v>
      </c>
      <c r="R725" s="18">
        <f t="shared" si="75"/>
        <v>1.1127172732531838E-4</v>
      </c>
    </row>
    <row r="726" spans="1:18" ht="12.75" hidden="1" customHeight="1" outlineLevel="2" x14ac:dyDescent="0.25">
      <c r="A726" s="11" t="s">
        <v>23</v>
      </c>
      <c r="B726" s="11" t="s">
        <v>24</v>
      </c>
      <c r="C726" s="12">
        <v>43396</v>
      </c>
      <c r="D726" s="12">
        <v>43397</v>
      </c>
      <c r="E726" s="13">
        <f t="shared" si="76"/>
        <v>10</v>
      </c>
      <c r="F726" s="13">
        <f t="shared" si="77"/>
        <v>2018</v>
      </c>
      <c r="G726" s="13" t="str">
        <f t="shared" si="78"/>
        <v>10 2018</v>
      </c>
      <c r="H726" s="14">
        <v>-1</v>
      </c>
      <c r="I726" s="15">
        <v>2.4203000000000001</v>
      </c>
      <c r="J726" s="16">
        <f t="shared" si="79"/>
        <v>2.4203000000000002E-2</v>
      </c>
      <c r="K726" s="17">
        <v>-39261000</v>
      </c>
      <c r="L726" s="17">
        <v>2639.54</v>
      </c>
      <c r="M726" s="17">
        <v>39261000</v>
      </c>
      <c r="Q726" s="18">
        <f t="shared" si="80"/>
        <v>1.5471778712698831E-2</v>
      </c>
      <c r="R726" s="18">
        <f t="shared" si="75"/>
        <v>3.7446346018344984E-4</v>
      </c>
    </row>
    <row r="727" spans="1:18" ht="12.75" hidden="1" customHeight="1" outlineLevel="2" x14ac:dyDescent="0.25">
      <c r="A727" s="11" t="s">
        <v>23</v>
      </c>
      <c r="B727" s="11" t="s">
        <v>24</v>
      </c>
      <c r="C727" s="12">
        <v>43396</v>
      </c>
      <c r="D727" s="12">
        <v>43397</v>
      </c>
      <c r="E727" s="13">
        <f t="shared" si="76"/>
        <v>10</v>
      </c>
      <c r="F727" s="13">
        <f t="shared" si="77"/>
        <v>2018</v>
      </c>
      <c r="G727" s="13" t="str">
        <f t="shared" si="78"/>
        <v>10 2018</v>
      </c>
      <c r="H727" s="14">
        <v>-1</v>
      </c>
      <c r="I727" s="15">
        <v>2.4203000000000001</v>
      </c>
      <c r="J727" s="16">
        <f t="shared" si="79"/>
        <v>2.4203000000000002E-2</v>
      </c>
      <c r="K727" s="17">
        <v>-25000000</v>
      </c>
      <c r="L727" s="17">
        <v>1680.76</v>
      </c>
      <c r="M727" s="17">
        <v>25000000</v>
      </c>
      <c r="Q727" s="18">
        <f t="shared" si="80"/>
        <v>9.8518750876816878E-3</v>
      </c>
      <c r="R727" s="18">
        <f t="shared" si="75"/>
        <v>2.384449327471599E-4</v>
      </c>
    </row>
    <row r="728" spans="1:18" ht="12.75" hidden="1" customHeight="1" outlineLevel="2" x14ac:dyDescent="0.25">
      <c r="A728" s="11" t="s">
        <v>25</v>
      </c>
      <c r="B728" s="11" t="s">
        <v>24</v>
      </c>
      <c r="C728" s="12">
        <v>43397</v>
      </c>
      <c r="D728" s="12">
        <v>43398</v>
      </c>
      <c r="E728" s="13">
        <f t="shared" si="76"/>
        <v>10</v>
      </c>
      <c r="F728" s="13">
        <f t="shared" si="77"/>
        <v>2018</v>
      </c>
      <c r="G728" s="13" t="str">
        <f t="shared" si="78"/>
        <v>10 2018</v>
      </c>
      <c r="H728" s="14">
        <v>-1</v>
      </c>
      <c r="I728" s="15">
        <v>2.25</v>
      </c>
      <c r="J728" s="16">
        <f t="shared" si="79"/>
        <v>2.2499999999999999E-2</v>
      </c>
      <c r="K728" s="17">
        <v>-13484000</v>
      </c>
      <c r="L728" s="17">
        <v>842.75</v>
      </c>
      <c r="M728" s="17">
        <v>13484000</v>
      </c>
      <c r="Q728" s="18">
        <f t="shared" si="80"/>
        <v>5.3137073472919955E-3</v>
      </c>
      <c r="R728" s="18">
        <f t="shared" si="75"/>
        <v>1.1955841531406989E-4</v>
      </c>
    </row>
    <row r="729" spans="1:18" ht="12.75" hidden="1" customHeight="1" outlineLevel="2" x14ac:dyDescent="0.25">
      <c r="A729" s="11" t="s">
        <v>23</v>
      </c>
      <c r="B729" s="11" t="s">
        <v>24</v>
      </c>
      <c r="C729" s="12">
        <v>43397</v>
      </c>
      <c r="D729" s="12">
        <v>43398</v>
      </c>
      <c r="E729" s="13">
        <f t="shared" si="76"/>
        <v>10</v>
      </c>
      <c r="F729" s="13">
        <f t="shared" si="77"/>
        <v>2018</v>
      </c>
      <c r="G729" s="13" t="str">
        <f t="shared" si="78"/>
        <v>10 2018</v>
      </c>
      <c r="H729" s="14">
        <v>-1</v>
      </c>
      <c r="I729" s="15">
        <v>2.4211999999999998</v>
      </c>
      <c r="J729" s="16">
        <f t="shared" si="79"/>
        <v>2.4211999999999997E-2</v>
      </c>
      <c r="K729" s="17">
        <v>-37866000</v>
      </c>
      <c r="L729" s="17">
        <v>2546.6999999999998</v>
      </c>
      <c r="M729" s="17">
        <v>37866000</v>
      </c>
      <c r="Q729" s="18">
        <f t="shared" si="80"/>
        <v>1.4922044082806193E-2</v>
      </c>
      <c r="R729" s="18">
        <f t="shared" si="75"/>
        <v>3.6129253133290349E-4</v>
      </c>
    </row>
    <row r="730" spans="1:18" ht="12.75" hidden="1" customHeight="1" outlineLevel="2" x14ac:dyDescent="0.25">
      <c r="A730" s="11" t="s">
        <v>23</v>
      </c>
      <c r="B730" s="11" t="s">
        <v>24</v>
      </c>
      <c r="C730" s="12">
        <v>43397</v>
      </c>
      <c r="D730" s="12">
        <v>43398</v>
      </c>
      <c r="E730" s="13">
        <f t="shared" si="76"/>
        <v>10</v>
      </c>
      <c r="F730" s="13">
        <f t="shared" si="77"/>
        <v>2018</v>
      </c>
      <c r="G730" s="13" t="str">
        <f t="shared" si="78"/>
        <v>10 2018</v>
      </c>
      <c r="H730" s="14">
        <v>-1</v>
      </c>
      <c r="I730" s="15">
        <v>2.4211999999999998</v>
      </c>
      <c r="J730" s="16">
        <f t="shared" si="79"/>
        <v>2.4211999999999997E-2</v>
      </c>
      <c r="K730" s="17">
        <v>-25000000</v>
      </c>
      <c r="L730" s="17">
        <v>1681.39</v>
      </c>
      <c r="M730" s="17">
        <v>25000000</v>
      </c>
      <c r="Q730" s="18">
        <f t="shared" si="80"/>
        <v>9.8518750876816878E-3</v>
      </c>
      <c r="R730" s="18">
        <f t="shared" si="75"/>
        <v>2.3853359962294901E-4</v>
      </c>
    </row>
    <row r="731" spans="1:18" ht="12.75" hidden="1" customHeight="1" outlineLevel="2" x14ac:dyDescent="0.25">
      <c r="A731" s="11" t="s">
        <v>25</v>
      </c>
      <c r="B731" s="11" t="s">
        <v>24</v>
      </c>
      <c r="C731" s="12">
        <v>43398</v>
      </c>
      <c r="D731" s="12">
        <v>43399</v>
      </c>
      <c r="E731" s="13">
        <f t="shared" si="76"/>
        <v>10</v>
      </c>
      <c r="F731" s="13">
        <f t="shared" si="77"/>
        <v>2018</v>
      </c>
      <c r="G731" s="13" t="str">
        <f t="shared" si="78"/>
        <v>10 2018</v>
      </c>
      <c r="H731" s="14">
        <v>-1</v>
      </c>
      <c r="I731" s="15">
        <v>2.2200000000000002</v>
      </c>
      <c r="J731" s="16">
        <f t="shared" si="79"/>
        <v>2.2200000000000001E-2</v>
      </c>
      <c r="K731" s="17">
        <v>-9757000</v>
      </c>
      <c r="L731" s="17">
        <v>601.67999999999995</v>
      </c>
      <c r="M731" s="17">
        <v>9757000</v>
      </c>
      <c r="Q731" s="18">
        <f t="shared" si="80"/>
        <v>3.8449898092204095E-3</v>
      </c>
      <c r="R731" s="18">
        <f t="shared" si="75"/>
        <v>8.5358773764693098E-5</v>
      </c>
    </row>
    <row r="732" spans="1:18" ht="12.75" hidden="1" customHeight="1" outlineLevel="2" x14ac:dyDescent="0.25">
      <c r="A732" s="11" t="s">
        <v>23</v>
      </c>
      <c r="B732" s="11" t="s">
        <v>24</v>
      </c>
      <c r="C732" s="12">
        <v>43398</v>
      </c>
      <c r="D732" s="12">
        <v>43399</v>
      </c>
      <c r="E732" s="13">
        <f t="shared" si="76"/>
        <v>10</v>
      </c>
      <c r="F732" s="13">
        <f t="shared" si="77"/>
        <v>2018</v>
      </c>
      <c r="G732" s="13" t="str">
        <f t="shared" si="78"/>
        <v>10 2018</v>
      </c>
      <c r="H732" s="14">
        <v>-1</v>
      </c>
      <c r="I732" s="15">
        <v>2.4260999999999999</v>
      </c>
      <c r="J732" s="16">
        <f t="shared" si="79"/>
        <v>2.4260999999999998E-2</v>
      </c>
      <c r="K732" s="17">
        <v>-39454000</v>
      </c>
      <c r="L732" s="17">
        <v>2658.87</v>
      </c>
      <c r="M732" s="17">
        <v>39454000</v>
      </c>
      <c r="Q732" s="18">
        <f t="shared" si="80"/>
        <v>1.5547835188375733E-2</v>
      </c>
      <c r="R732" s="18">
        <f t="shared" si="75"/>
        <v>3.7720602950518361E-4</v>
      </c>
    </row>
    <row r="733" spans="1:18" ht="12.75" hidden="1" customHeight="1" outlineLevel="2" x14ac:dyDescent="0.25">
      <c r="A733" s="11" t="s">
        <v>23</v>
      </c>
      <c r="B733" s="11" t="s">
        <v>24</v>
      </c>
      <c r="C733" s="12">
        <v>43398</v>
      </c>
      <c r="D733" s="12">
        <v>43399</v>
      </c>
      <c r="E733" s="13">
        <f t="shared" si="76"/>
        <v>10</v>
      </c>
      <c r="F733" s="13">
        <f t="shared" si="77"/>
        <v>2018</v>
      </c>
      <c r="G733" s="13" t="str">
        <f t="shared" si="78"/>
        <v>10 2018</v>
      </c>
      <c r="H733" s="14">
        <v>-1</v>
      </c>
      <c r="I733" s="15">
        <v>2.4260999999999999</v>
      </c>
      <c r="J733" s="16">
        <f t="shared" si="79"/>
        <v>2.4260999999999998E-2</v>
      </c>
      <c r="K733" s="17">
        <v>-25000000</v>
      </c>
      <c r="L733" s="17">
        <v>1684.79</v>
      </c>
      <c r="M733" s="17">
        <v>25000000</v>
      </c>
      <c r="Q733" s="18">
        <f t="shared" si="80"/>
        <v>9.8518750876816878E-3</v>
      </c>
      <c r="R733" s="18">
        <f t="shared" si="75"/>
        <v>2.3901634150224542E-4</v>
      </c>
    </row>
    <row r="734" spans="1:18" ht="12.75" hidden="1" customHeight="1" outlineLevel="2" x14ac:dyDescent="0.25">
      <c r="A734" s="11" t="s">
        <v>25</v>
      </c>
      <c r="B734" s="11" t="s">
        <v>24</v>
      </c>
      <c r="C734" s="12">
        <v>43399</v>
      </c>
      <c r="D734" s="12">
        <v>43402</v>
      </c>
      <c r="E734" s="13">
        <f t="shared" si="76"/>
        <v>10</v>
      </c>
      <c r="F734" s="13">
        <f t="shared" si="77"/>
        <v>2018</v>
      </c>
      <c r="G734" s="13" t="str">
        <f t="shared" si="78"/>
        <v>10 2018</v>
      </c>
      <c r="H734" s="14">
        <v>-3</v>
      </c>
      <c r="I734" s="15">
        <v>2.2200000000000002</v>
      </c>
      <c r="J734" s="16">
        <f t="shared" si="79"/>
        <v>2.2200000000000001E-2</v>
      </c>
      <c r="K734" s="17">
        <v>-10535000</v>
      </c>
      <c r="L734" s="17">
        <v>1948.98</v>
      </c>
      <c r="M734" s="17">
        <v>31605000</v>
      </c>
      <c r="Q734" s="18">
        <f t="shared" si="80"/>
        <v>1.2454740485847189E-2</v>
      </c>
      <c r="R734" s="18">
        <f t="shared" si="75"/>
        <v>2.7649523878580762E-4</v>
      </c>
    </row>
    <row r="735" spans="1:18" ht="12.75" hidden="1" customHeight="1" outlineLevel="2" x14ac:dyDescent="0.25">
      <c r="A735" s="11" t="s">
        <v>23</v>
      </c>
      <c r="B735" s="11" t="s">
        <v>24</v>
      </c>
      <c r="C735" s="12">
        <v>43399</v>
      </c>
      <c r="D735" s="12">
        <v>43402</v>
      </c>
      <c r="E735" s="13">
        <f t="shared" si="76"/>
        <v>10</v>
      </c>
      <c r="F735" s="13">
        <f t="shared" si="77"/>
        <v>2018</v>
      </c>
      <c r="G735" s="13" t="str">
        <f t="shared" si="78"/>
        <v>10 2018</v>
      </c>
      <c r="H735" s="14">
        <v>-3</v>
      </c>
      <c r="I735" s="15">
        <v>2.4249999999999998</v>
      </c>
      <c r="J735" s="16">
        <f t="shared" si="79"/>
        <v>2.4249999999999997E-2</v>
      </c>
      <c r="K735" s="17">
        <v>-41432000</v>
      </c>
      <c r="L735" s="17">
        <v>8372.7199999999993</v>
      </c>
      <c r="M735" s="17">
        <v>124296000</v>
      </c>
      <c r="Q735" s="18">
        <f t="shared" si="80"/>
        <v>4.8981946635939327E-2</v>
      </c>
      <c r="R735" s="18">
        <f t="shared" si="75"/>
        <v>1.1878122059215286E-3</v>
      </c>
    </row>
    <row r="736" spans="1:18" ht="12.75" hidden="1" customHeight="1" outlineLevel="2" x14ac:dyDescent="0.25">
      <c r="A736" s="11" t="s">
        <v>23</v>
      </c>
      <c r="B736" s="11" t="s">
        <v>24</v>
      </c>
      <c r="C736" s="12">
        <v>43399</v>
      </c>
      <c r="D736" s="12">
        <v>43402</v>
      </c>
      <c r="E736" s="13">
        <f t="shared" si="76"/>
        <v>10</v>
      </c>
      <c r="F736" s="13">
        <f t="shared" si="77"/>
        <v>2018</v>
      </c>
      <c r="G736" s="13" t="str">
        <f t="shared" si="78"/>
        <v>10 2018</v>
      </c>
      <c r="H736" s="14">
        <v>-3</v>
      </c>
      <c r="I736" s="15">
        <v>2.4249999999999998</v>
      </c>
      <c r="J736" s="16">
        <f t="shared" si="79"/>
        <v>2.4249999999999997E-2</v>
      </c>
      <c r="K736" s="17">
        <v>-25000000</v>
      </c>
      <c r="L736" s="17">
        <v>5052.08</v>
      </c>
      <c r="M736" s="17">
        <v>75000000</v>
      </c>
      <c r="Q736" s="18">
        <f t="shared" si="80"/>
        <v>2.9555625263045063E-2</v>
      </c>
      <c r="R736" s="18">
        <f t="shared" si="75"/>
        <v>7.1672391262884267E-4</v>
      </c>
    </row>
    <row r="737" spans="1:18" ht="12.75" hidden="1" customHeight="1" outlineLevel="2" x14ac:dyDescent="0.25">
      <c r="A737" s="11" t="s">
        <v>25</v>
      </c>
      <c r="B737" s="11" t="s">
        <v>24</v>
      </c>
      <c r="C737" s="12">
        <v>43402</v>
      </c>
      <c r="D737" s="12">
        <v>43403</v>
      </c>
      <c r="E737" s="13">
        <f t="shared" si="76"/>
        <v>10</v>
      </c>
      <c r="F737" s="13">
        <f t="shared" si="77"/>
        <v>2018</v>
      </c>
      <c r="G737" s="13" t="str">
        <f t="shared" si="78"/>
        <v>10 2018</v>
      </c>
      <c r="H737" s="14">
        <v>-1</v>
      </c>
      <c r="I737" s="15">
        <v>2.21</v>
      </c>
      <c r="J737" s="16">
        <f t="shared" si="79"/>
        <v>2.2099999999999998E-2</v>
      </c>
      <c r="K737" s="17">
        <v>-9563000</v>
      </c>
      <c r="L737" s="17">
        <v>587.05999999999995</v>
      </c>
      <c r="M737" s="17">
        <v>9563000</v>
      </c>
      <c r="Q737" s="18">
        <f t="shared" si="80"/>
        <v>3.7685392585399993E-3</v>
      </c>
      <c r="R737" s="18">
        <f t="shared" si="75"/>
        <v>8.3284717613733977E-5</v>
      </c>
    </row>
    <row r="738" spans="1:18" ht="12.75" hidden="1" customHeight="1" outlineLevel="2" x14ac:dyDescent="0.25">
      <c r="A738" s="11" t="s">
        <v>23</v>
      </c>
      <c r="B738" s="11" t="s">
        <v>24</v>
      </c>
      <c r="C738" s="12">
        <v>43402</v>
      </c>
      <c r="D738" s="12">
        <v>43403</v>
      </c>
      <c r="E738" s="13">
        <f t="shared" si="76"/>
        <v>10</v>
      </c>
      <c r="F738" s="13">
        <f t="shared" si="77"/>
        <v>2018</v>
      </c>
      <c r="G738" s="13" t="str">
        <f t="shared" si="78"/>
        <v>10 2018</v>
      </c>
      <c r="H738" s="14">
        <v>-1</v>
      </c>
      <c r="I738" s="15">
        <v>2.4220999999999999</v>
      </c>
      <c r="J738" s="16">
        <f t="shared" si="79"/>
        <v>2.4220999999999999E-2</v>
      </c>
      <c r="K738" s="17">
        <v>-42676000</v>
      </c>
      <c r="L738" s="17">
        <v>2871.26</v>
      </c>
      <c r="M738" s="17">
        <v>42676000</v>
      </c>
      <c r="Q738" s="18">
        <f t="shared" si="80"/>
        <v>1.6817544849676149E-2</v>
      </c>
      <c r="R738" s="18">
        <f t="shared" si="75"/>
        <v>4.07337753804006E-4</v>
      </c>
    </row>
    <row r="739" spans="1:18" ht="12.75" hidden="1" customHeight="1" outlineLevel="2" x14ac:dyDescent="0.25">
      <c r="A739" s="11" t="s">
        <v>23</v>
      </c>
      <c r="B739" s="11" t="s">
        <v>24</v>
      </c>
      <c r="C739" s="12">
        <v>43402</v>
      </c>
      <c r="D739" s="12">
        <v>43403</v>
      </c>
      <c r="E739" s="13">
        <f t="shared" si="76"/>
        <v>10</v>
      </c>
      <c r="F739" s="13">
        <f t="shared" si="77"/>
        <v>2018</v>
      </c>
      <c r="G739" s="13" t="str">
        <f t="shared" si="78"/>
        <v>10 2018</v>
      </c>
      <c r="H739" s="14">
        <v>-1</v>
      </c>
      <c r="I739" s="15">
        <v>2.4220999999999999</v>
      </c>
      <c r="J739" s="16">
        <f t="shared" si="79"/>
        <v>2.4220999999999999E-2</v>
      </c>
      <c r="K739" s="17">
        <v>-25000000</v>
      </c>
      <c r="L739" s="17">
        <v>1682.01</v>
      </c>
      <c r="M739" s="17">
        <v>25000000</v>
      </c>
      <c r="Q739" s="18">
        <f t="shared" si="80"/>
        <v>9.8518750876816878E-3</v>
      </c>
      <c r="R739" s="18">
        <f t="shared" si="75"/>
        <v>2.3862226649873816E-4</v>
      </c>
    </row>
    <row r="740" spans="1:18" ht="12.75" hidden="1" customHeight="1" outlineLevel="2" x14ac:dyDescent="0.25">
      <c r="A740" s="11" t="s">
        <v>25</v>
      </c>
      <c r="B740" s="11" t="s">
        <v>24</v>
      </c>
      <c r="C740" s="12">
        <v>43403</v>
      </c>
      <c r="D740" s="12">
        <v>43404</v>
      </c>
      <c r="E740" s="13">
        <f t="shared" si="76"/>
        <v>10</v>
      </c>
      <c r="F740" s="13">
        <f t="shared" si="77"/>
        <v>2018</v>
      </c>
      <c r="G740" s="13" t="str">
        <f t="shared" si="78"/>
        <v>10 2018</v>
      </c>
      <c r="H740" s="14">
        <v>-1</v>
      </c>
      <c r="I740" s="15">
        <v>2.08</v>
      </c>
      <c r="J740" s="16">
        <f t="shared" si="79"/>
        <v>2.0799999999999999E-2</v>
      </c>
      <c r="K740" s="17">
        <v>-10583000</v>
      </c>
      <c r="L740" s="17">
        <v>611.46</v>
      </c>
      <c r="M740" s="17">
        <v>10583000</v>
      </c>
      <c r="Q740" s="18">
        <f t="shared" si="80"/>
        <v>4.1704957621174123E-3</v>
      </c>
      <c r="R740" s="18">
        <f t="shared" si="75"/>
        <v>8.6746311852042168E-5</v>
      </c>
    </row>
    <row r="741" spans="1:18" ht="12.75" hidden="1" customHeight="1" outlineLevel="2" x14ac:dyDescent="0.25">
      <c r="A741" s="11" t="s">
        <v>23</v>
      </c>
      <c r="B741" s="11" t="s">
        <v>24</v>
      </c>
      <c r="C741" s="12">
        <v>43403</v>
      </c>
      <c r="D741" s="12">
        <v>43404</v>
      </c>
      <c r="E741" s="13">
        <f t="shared" si="76"/>
        <v>10</v>
      </c>
      <c r="F741" s="13">
        <f t="shared" si="77"/>
        <v>2018</v>
      </c>
      <c r="G741" s="13" t="str">
        <f t="shared" si="78"/>
        <v>10 2018</v>
      </c>
      <c r="H741" s="14">
        <v>-1</v>
      </c>
      <c r="I741" s="15">
        <v>2.4207000000000001</v>
      </c>
      <c r="J741" s="16">
        <f t="shared" si="79"/>
        <v>2.4206999999999999E-2</v>
      </c>
      <c r="K741" s="17">
        <v>-25000000</v>
      </c>
      <c r="L741" s="17">
        <v>1681.04</v>
      </c>
      <c r="M741" s="17">
        <v>25000000</v>
      </c>
      <c r="Q741" s="18">
        <f t="shared" si="80"/>
        <v>9.8518750876816878E-3</v>
      </c>
      <c r="R741" s="18">
        <f t="shared" si="75"/>
        <v>2.384843402475106E-4</v>
      </c>
    </row>
    <row r="742" spans="1:18" ht="12.75" hidden="1" customHeight="1" outlineLevel="2" x14ac:dyDescent="0.25">
      <c r="A742" s="11" t="s">
        <v>23</v>
      </c>
      <c r="B742" s="11" t="s">
        <v>24</v>
      </c>
      <c r="C742" s="12">
        <v>43403</v>
      </c>
      <c r="D742" s="12">
        <v>43404</v>
      </c>
      <c r="E742" s="13">
        <f t="shared" si="76"/>
        <v>10</v>
      </c>
      <c r="F742" s="13">
        <f t="shared" si="77"/>
        <v>2018</v>
      </c>
      <c r="G742" s="13" t="str">
        <f t="shared" si="78"/>
        <v>10 2018</v>
      </c>
      <c r="H742" s="14">
        <v>-1</v>
      </c>
      <c r="I742" s="15">
        <v>2.4207000000000001</v>
      </c>
      <c r="J742" s="16">
        <f t="shared" si="79"/>
        <v>2.4206999999999999E-2</v>
      </c>
      <c r="K742" s="17">
        <v>-43733000</v>
      </c>
      <c r="L742" s="17">
        <v>2940.68</v>
      </c>
      <c r="M742" s="17">
        <v>43733000</v>
      </c>
      <c r="Q742" s="18">
        <f t="shared" si="80"/>
        <v>1.723408212838333E-2</v>
      </c>
      <c r="R742" s="18">
        <f t="shared" si="75"/>
        <v>4.1718542608177526E-4</v>
      </c>
    </row>
    <row r="743" spans="1:18" ht="12.75" customHeight="1" outlineLevel="1" collapsed="1" x14ac:dyDescent="0.25">
      <c r="A743" s="11"/>
      <c r="B743" s="11"/>
      <c r="C743" s="12"/>
      <c r="D743" s="12"/>
      <c r="E743" s="13"/>
      <c r="F743" s="13"/>
      <c r="G743" s="24" t="s">
        <v>39</v>
      </c>
      <c r="H743" s="14"/>
      <c r="I743" s="15"/>
      <c r="J743" s="16">
        <f>+J742</f>
        <v>2.4206999999999999E-2</v>
      </c>
      <c r="K743" s="17"/>
      <c r="L743" s="17"/>
      <c r="M743" s="17">
        <f>SUBTOTAL(9,M656:M742)</f>
        <v>2537588000</v>
      </c>
      <c r="N743" s="10">
        <f>DAY(D742)</f>
        <v>31</v>
      </c>
      <c r="O743" s="25">
        <f>+M743/N743</f>
        <v>81857677.419354841</v>
      </c>
      <c r="P743" s="26">
        <f>+SUM(M740:M742)</f>
        <v>79316000</v>
      </c>
      <c r="Q743" s="18">
        <f>SUM(Q656:Q742)</f>
        <v>1.0000000000000004</v>
      </c>
      <c r="R743" s="18">
        <f>SUM(R656:R742)</f>
        <v>2.3546257890563804E-2</v>
      </c>
    </row>
    <row r="744" spans="1:18" ht="12.75" hidden="1" customHeight="1" outlineLevel="2" x14ac:dyDescent="0.25">
      <c r="A744" s="11" t="s">
        <v>25</v>
      </c>
      <c r="B744" s="11" t="s">
        <v>24</v>
      </c>
      <c r="C744" s="12">
        <v>43404</v>
      </c>
      <c r="D744" s="12">
        <v>43405</v>
      </c>
      <c r="E744" s="13">
        <f t="shared" si="76"/>
        <v>11</v>
      </c>
      <c r="F744" s="13">
        <f t="shared" si="77"/>
        <v>2018</v>
      </c>
      <c r="G744" s="13" t="str">
        <f t="shared" si="78"/>
        <v>11 2018</v>
      </c>
      <c r="H744" s="14">
        <v>-1</v>
      </c>
      <c r="I744" s="15">
        <v>2.11</v>
      </c>
      <c r="J744" s="16">
        <f t="shared" si="79"/>
        <v>2.1099999999999997E-2</v>
      </c>
      <c r="K744" s="17">
        <v>-10602000</v>
      </c>
      <c r="L744" s="17">
        <v>621.4</v>
      </c>
      <c r="M744" s="17">
        <v>10602000</v>
      </c>
      <c r="Q744" s="18">
        <f>+M744/$M$814</f>
        <v>4.9043440127636917E-3</v>
      </c>
      <c r="R744" s="18">
        <f t="shared" si="75"/>
        <v>1.0348165866931388E-4</v>
      </c>
    </row>
    <row r="745" spans="1:18" ht="12.75" hidden="1" customHeight="1" outlineLevel="2" x14ac:dyDescent="0.25">
      <c r="A745" s="11" t="s">
        <v>23</v>
      </c>
      <c r="B745" s="11" t="s">
        <v>24</v>
      </c>
      <c r="C745" s="12">
        <v>43404</v>
      </c>
      <c r="D745" s="12">
        <v>43405</v>
      </c>
      <c r="E745" s="13">
        <f t="shared" si="76"/>
        <v>11</v>
      </c>
      <c r="F745" s="13">
        <f t="shared" si="77"/>
        <v>2018</v>
      </c>
      <c r="G745" s="13" t="str">
        <f t="shared" si="78"/>
        <v>11 2018</v>
      </c>
      <c r="H745" s="14">
        <v>-1</v>
      </c>
      <c r="I745" s="15">
        <v>2.4260999999999999</v>
      </c>
      <c r="J745" s="16">
        <f t="shared" si="79"/>
        <v>2.4260999999999998E-2</v>
      </c>
      <c r="K745" s="17">
        <v>-42355000</v>
      </c>
      <c r="L745" s="17">
        <v>2854.37</v>
      </c>
      <c r="M745" s="17">
        <v>42355000</v>
      </c>
      <c r="Q745" s="18">
        <f t="shared" ref="Q745:Q808" si="81">+M745/$M$814</f>
        <v>1.9592858956857778E-2</v>
      </c>
      <c r="R745" s="18">
        <f t="shared" si="75"/>
        <v>4.7534235115232653E-4</v>
      </c>
    </row>
    <row r="746" spans="1:18" ht="12.75" hidden="1" customHeight="1" outlineLevel="2" x14ac:dyDescent="0.25">
      <c r="A746" s="11" t="s">
        <v>23</v>
      </c>
      <c r="B746" s="11" t="s">
        <v>24</v>
      </c>
      <c r="C746" s="12">
        <v>43404</v>
      </c>
      <c r="D746" s="12">
        <v>43405</v>
      </c>
      <c r="E746" s="13">
        <f t="shared" si="76"/>
        <v>11</v>
      </c>
      <c r="F746" s="13">
        <f t="shared" si="77"/>
        <v>2018</v>
      </c>
      <c r="G746" s="13" t="str">
        <f t="shared" si="78"/>
        <v>11 2018</v>
      </c>
      <c r="H746" s="14">
        <v>-1</v>
      </c>
      <c r="I746" s="15">
        <v>2.4260999999999999</v>
      </c>
      <c r="J746" s="16">
        <f t="shared" si="79"/>
        <v>2.4260999999999998E-2</v>
      </c>
      <c r="K746" s="17">
        <v>-25000000</v>
      </c>
      <c r="L746" s="17">
        <v>1684.79</v>
      </c>
      <c r="M746" s="17">
        <v>25000000</v>
      </c>
      <c r="Q746" s="18">
        <f t="shared" si="81"/>
        <v>1.1564667074051339E-2</v>
      </c>
      <c r="R746" s="18">
        <f t="shared" si="75"/>
        <v>2.8057038788355948E-4</v>
      </c>
    </row>
    <row r="747" spans="1:18" ht="12.75" hidden="1" customHeight="1" outlineLevel="2" x14ac:dyDescent="0.25">
      <c r="A747" s="11" t="s">
        <v>25</v>
      </c>
      <c r="B747" s="11" t="s">
        <v>24</v>
      </c>
      <c r="C747" s="12">
        <v>43405</v>
      </c>
      <c r="D747" s="12">
        <v>43406</v>
      </c>
      <c r="E747" s="13">
        <f t="shared" si="76"/>
        <v>11</v>
      </c>
      <c r="F747" s="13">
        <f t="shared" si="77"/>
        <v>2018</v>
      </c>
      <c r="G747" s="13" t="str">
        <f t="shared" si="78"/>
        <v>11 2018</v>
      </c>
      <c r="H747" s="14">
        <v>-1</v>
      </c>
      <c r="I747" s="15">
        <v>2.27</v>
      </c>
      <c r="J747" s="16">
        <f t="shared" si="79"/>
        <v>2.2700000000000001E-2</v>
      </c>
      <c r="K747" s="17">
        <v>-11221000</v>
      </c>
      <c r="L747" s="17">
        <v>707.55</v>
      </c>
      <c r="M747" s="17">
        <v>11221000</v>
      </c>
      <c r="Q747" s="18">
        <f t="shared" si="81"/>
        <v>5.1906851695172028E-3</v>
      </c>
      <c r="R747" s="18">
        <f t="shared" si="75"/>
        <v>1.1782855334804051E-4</v>
      </c>
    </row>
    <row r="748" spans="1:18" ht="12.75" hidden="1" customHeight="1" outlineLevel="2" x14ac:dyDescent="0.25">
      <c r="A748" s="11" t="s">
        <v>23</v>
      </c>
      <c r="B748" s="11" t="s">
        <v>24</v>
      </c>
      <c r="C748" s="12">
        <v>43405</v>
      </c>
      <c r="D748" s="12">
        <v>43406</v>
      </c>
      <c r="E748" s="13">
        <f t="shared" si="76"/>
        <v>11</v>
      </c>
      <c r="F748" s="13">
        <f t="shared" si="77"/>
        <v>2018</v>
      </c>
      <c r="G748" s="13" t="str">
        <f t="shared" si="78"/>
        <v>11 2018</v>
      </c>
      <c r="H748" s="14">
        <v>-1</v>
      </c>
      <c r="I748" s="15">
        <v>2.4315000000000002</v>
      </c>
      <c r="J748" s="16">
        <f t="shared" si="79"/>
        <v>2.4315000000000003E-2</v>
      </c>
      <c r="K748" s="17">
        <v>-42050000</v>
      </c>
      <c r="L748" s="17">
        <v>2840.13</v>
      </c>
      <c r="M748" s="17">
        <v>42050000</v>
      </c>
      <c r="Q748" s="18">
        <f t="shared" si="81"/>
        <v>1.9451770018554353E-2</v>
      </c>
      <c r="R748" s="18">
        <f t="shared" si="75"/>
        <v>4.7296978800114915E-4</v>
      </c>
    </row>
    <row r="749" spans="1:18" ht="12.75" hidden="1" customHeight="1" outlineLevel="2" x14ac:dyDescent="0.25">
      <c r="A749" s="11" t="s">
        <v>23</v>
      </c>
      <c r="B749" s="11" t="s">
        <v>24</v>
      </c>
      <c r="C749" s="12">
        <v>43405</v>
      </c>
      <c r="D749" s="12">
        <v>43406</v>
      </c>
      <c r="E749" s="13">
        <f t="shared" si="76"/>
        <v>11</v>
      </c>
      <c r="F749" s="13">
        <f t="shared" si="77"/>
        <v>2018</v>
      </c>
      <c r="G749" s="13" t="str">
        <f t="shared" si="78"/>
        <v>11 2018</v>
      </c>
      <c r="H749" s="14">
        <v>-1</v>
      </c>
      <c r="I749" s="15">
        <v>2.4315000000000002</v>
      </c>
      <c r="J749" s="16">
        <f t="shared" si="79"/>
        <v>2.4315000000000003E-2</v>
      </c>
      <c r="K749" s="17">
        <v>-25000000</v>
      </c>
      <c r="L749" s="17">
        <v>1688.54</v>
      </c>
      <c r="M749" s="17">
        <v>25000000</v>
      </c>
      <c r="Q749" s="18">
        <f t="shared" si="81"/>
        <v>1.1564667074051339E-2</v>
      </c>
      <c r="R749" s="18">
        <f t="shared" si="75"/>
        <v>2.8119487990555832E-4</v>
      </c>
    </row>
    <row r="750" spans="1:18" ht="12.75" hidden="1" customHeight="1" outlineLevel="2" x14ac:dyDescent="0.25">
      <c r="A750" s="11" t="s">
        <v>25</v>
      </c>
      <c r="B750" s="11" t="s">
        <v>24</v>
      </c>
      <c r="C750" s="12">
        <v>43406</v>
      </c>
      <c r="D750" s="12">
        <v>43409</v>
      </c>
      <c r="E750" s="13">
        <f t="shared" si="76"/>
        <v>11</v>
      </c>
      <c r="F750" s="13">
        <f t="shared" si="77"/>
        <v>2018</v>
      </c>
      <c r="G750" s="13" t="str">
        <f t="shared" si="78"/>
        <v>11 2018</v>
      </c>
      <c r="H750" s="14">
        <v>-3</v>
      </c>
      <c r="I750" s="15">
        <v>2.2000000000000002</v>
      </c>
      <c r="J750" s="16">
        <f t="shared" si="79"/>
        <v>2.2000000000000002E-2</v>
      </c>
      <c r="K750" s="17">
        <v>-11608000</v>
      </c>
      <c r="L750" s="17">
        <v>2128.13</v>
      </c>
      <c r="M750" s="17">
        <v>34824000</v>
      </c>
      <c r="Q750" s="18">
        <f t="shared" si="81"/>
        <v>1.6109118647470552E-2</v>
      </c>
      <c r="R750" s="18">
        <f t="shared" si="75"/>
        <v>3.5440061024435217E-4</v>
      </c>
    </row>
    <row r="751" spans="1:18" ht="12.75" hidden="1" customHeight="1" outlineLevel="2" x14ac:dyDescent="0.25">
      <c r="A751" s="11" t="s">
        <v>23</v>
      </c>
      <c r="B751" s="11" t="s">
        <v>24</v>
      </c>
      <c r="C751" s="12">
        <v>43406</v>
      </c>
      <c r="D751" s="12">
        <v>43409</v>
      </c>
      <c r="E751" s="13">
        <f t="shared" si="76"/>
        <v>11</v>
      </c>
      <c r="F751" s="13">
        <f t="shared" si="77"/>
        <v>2018</v>
      </c>
      <c r="G751" s="13" t="str">
        <f t="shared" si="78"/>
        <v>11 2018</v>
      </c>
      <c r="H751" s="14">
        <v>-3</v>
      </c>
      <c r="I751" s="15">
        <v>2.4422000000000001</v>
      </c>
      <c r="J751" s="16">
        <f t="shared" si="79"/>
        <v>2.4422000000000003E-2</v>
      </c>
      <c r="K751" s="17">
        <v>-40825000</v>
      </c>
      <c r="L751" s="17">
        <v>8308.57</v>
      </c>
      <c r="M751" s="17">
        <v>122475000</v>
      </c>
      <c r="Q751" s="18">
        <f t="shared" si="81"/>
        <v>5.6655303995777506E-2</v>
      </c>
      <c r="R751" s="18">
        <f t="shared" si="75"/>
        <v>1.3836358341848783E-3</v>
      </c>
    </row>
    <row r="752" spans="1:18" ht="12.75" hidden="1" customHeight="1" outlineLevel="2" x14ac:dyDescent="0.25">
      <c r="A752" s="11" t="s">
        <v>23</v>
      </c>
      <c r="B752" s="11" t="s">
        <v>24</v>
      </c>
      <c r="C752" s="12">
        <v>43406</v>
      </c>
      <c r="D752" s="12">
        <v>43409</v>
      </c>
      <c r="E752" s="13">
        <f t="shared" si="76"/>
        <v>11</v>
      </c>
      <c r="F752" s="13">
        <f t="shared" si="77"/>
        <v>2018</v>
      </c>
      <c r="G752" s="13" t="str">
        <f t="shared" si="78"/>
        <v>11 2018</v>
      </c>
      <c r="H752" s="14">
        <v>-3</v>
      </c>
      <c r="I752" s="15">
        <v>2.4422000000000001</v>
      </c>
      <c r="J752" s="16">
        <f t="shared" si="79"/>
        <v>2.4422000000000003E-2</v>
      </c>
      <c r="K752" s="17">
        <v>-25000000</v>
      </c>
      <c r="L752" s="17">
        <v>5087.92</v>
      </c>
      <c r="M752" s="17">
        <v>75000000</v>
      </c>
      <c r="Q752" s="18">
        <f t="shared" si="81"/>
        <v>3.4694001222154019E-2</v>
      </c>
      <c r="R752" s="18">
        <f t="shared" si="75"/>
        <v>8.4729689784744557E-4</v>
      </c>
    </row>
    <row r="753" spans="1:18" ht="12.75" hidden="1" customHeight="1" outlineLevel="2" x14ac:dyDescent="0.25">
      <c r="A753" s="11" t="s">
        <v>25</v>
      </c>
      <c r="B753" s="11" t="s">
        <v>24</v>
      </c>
      <c r="C753" s="12">
        <v>43409</v>
      </c>
      <c r="D753" s="12">
        <v>43410</v>
      </c>
      <c r="E753" s="13">
        <f t="shared" si="76"/>
        <v>11</v>
      </c>
      <c r="F753" s="13">
        <f t="shared" si="77"/>
        <v>2018</v>
      </c>
      <c r="G753" s="13" t="str">
        <f t="shared" si="78"/>
        <v>11 2018</v>
      </c>
      <c r="H753" s="14">
        <v>-1</v>
      </c>
      <c r="I753" s="15">
        <v>2.2400000000000002</v>
      </c>
      <c r="J753" s="16">
        <f t="shared" si="79"/>
        <v>2.2400000000000003E-2</v>
      </c>
      <c r="K753" s="17">
        <v>-11980000</v>
      </c>
      <c r="L753" s="17">
        <v>745.42</v>
      </c>
      <c r="M753" s="17">
        <v>11980000</v>
      </c>
      <c r="Q753" s="18">
        <f t="shared" si="81"/>
        <v>5.5417884618854012E-3</v>
      </c>
      <c r="R753" s="18">
        <f t="shared" si="75"/>
        <v>1.2413606154623301E-4</v>
      </c>
    </row>
    <row r="754" spans="1:18" ht="12.75" hidden="1" customHeight="1" outlineLevel="2" x14ac:dyDescent="0.25">
      <c r="A754" s="11" t="s">
        <v>23</v>
      </c>
      <c r="B754" s="11" t="s">
        <v>24</v>
      </c>
      <c r="C754" s="12">
        <v>43409</v>
      </c>
      <c r="D754" s="12">
        <v>43410</v>
      </c>
      <c r="E754" s="13">
        <f t="shared" si="76"/>
        <v>11</v>
      </c>
      <c r="F754" s="13">
        <f t="shared" si="77"/>
        <v>2018</v>
      </c>
      <c r="G754" s="13" t="str">
        <f t="shared" si="78"/>
        <v>11 2018</v>
      </c>
      <c r="H754" s="14">
        <v>-1</v>
      </c>
      <c r="I754" s="15">
        <v>2.4377</v>
      </c>
      <c r="J754" s="16">
        <f t="shared" si="79"/>
        <v>2.4376999999999999E-2</v>
      </c>
      <c r="K754" s="17">
        <v>-40080000</v>
      </c>
      <c r="L754" s="17">
        <v>2713.97</v>
      </c>
      <c r="M754" s="17">
        <v>40080000</v>
      </c>
      <c r="Q754" s="18">
        <f t="shared" si="81"/>
        <v>1.8540474253119107E-2</v>
      </c>
      <c r="R754" s="18">
        <f t="shared" si="75"/>
        <v>4.5196114086828445E-4</v>
      </c>
    </row>
    <row r="755" spans="1:18" ht="12.75" hidden="1" customHeight="1" outlineLevel="2" x14ac:dyDescent="0.25">
      <c r="A755" s="11" t="s">
        <v>23</v>
      </c>
      <c r="B755" s="11" t="s">
        <v>24</v>
      </c>
      <c r="C755" s="12">
        <v>43409</v>
      </c>
      <c r="D755" s="12">
        <v>43410</v>
      </c>
      <c r="E755" s="13">
        <f t="shared" si="76"/>
        <v>11</v>
      </c>
      <c r="F755" s="13">
        <f t="shared" si="77"/>
        <v>2018</v>
      </c>
      <c r="G755" s="13" t="str">
        <f t="shared" si="78"/>
        <v>11 2018</v>
      </c>
      <c r="H755" s="14">
        <v>-1</v>
      </c>
      <c r="I755" s="15">
        <v>2.4377</v>
      </c>
      <c r="J755" s="16">
        <f t="shared" si="79"/>
        <v>2.4376999999999999E-2</v>
      </c>
      <c r="K755" s="17">
        <v>-25000000</v>
      </c>
      <c r="L755" s="17">
        <v>1692.85</v>
      </c>
      <c r="M755" s="17">
        <v>25000000</v>
      </c>
      <c r="Q755" s="18">
        <f t="shared" si="81"/>
        <v>1.1564667074051339E-2</v>
      </c>
      <c r="R755" s="18">
        <f t="shared" si="75"/>
        <v>2.8191188926414949E-4</v>
      </c>
    </row>
    <row r="756" spans="1:18" ht="12.75" hidden="1" customHeight="1" outlineLevel="2" x14ac:dyDescent="0.25">
      <c r="A756" s="11" t="s">
        <v>25</v>
      </c>
      <c r="B756" s="11" t="s">
        <v>24</v>
      </c>
      <c r="C756" s="12">
        <v>43410</v>
      </c>
      <c r="D756" s="12">
        <v>43411</v>
      </c>
      <c r="E756" s="13">
        <f t="shared" si="76"/>
        <v>11</v>
      </c>
      <c r="F756" s="13">
        <f t="shared" si="77"/>
        <v>2018</v>
      </c>
      <c r="G756" s="13" t="str">
        <f t="shared" si="78"/>
        <v>11 2018</v>
      </c>
      <c r="H756" s="14">
        <v>-1</v>
      </c>
      <c r="I756" s="15">
        <v>2.08</v>
      </c>
      <c r="J756" s="16">
        <f t="shared" si="79"/>
        <v>2.0799999999999999E-2</v>
      </c>
      <c r="K756" s="17">
        <v>-11007000</v>
      </c>
      <c r="L756" s="17">
        <v>635.96</v>
      </c>
      <c r="M756" s="17">
        <v>11007000</v>
      </c>
      <c r="Q756" s="18">
        <f t="shared" si="81"/>
        <v>5.0916916193633234E-3</v>
      </c>
      <c r="R756" s="18">
        <f t="shared" si="75"/>
        <v>1.0590718568275712E-4</v>
      </c>
    </row>
    <row r="757" spans="1:18" ht="12.75" hidden="1" customHeight="1" outlineLevel="2" x14ac:dyDescent="0.25">
      <c r="A757" s="11" t="s">
        <v>23</v>
      </c>
      <c r="B757" s="11" t="s">
        <v>24</v>
      </c>
      <c r="C757" s="12">
        <v>43410</v>
      </c>
      <c r="D757" s="12">
        <v>43411</v>
      </c>
      <c r="E757" s="13">
        <f t="shared" si="76"/>
        <v>11</v>
      </c>
      <c r="F757" s="13">
        <f t="shared" si="77"/>
        <v>2018</v>
      </c>
      <c r="G757" s="13" t="str">
        <f t="shared" si="78"/>
        <v>11 2018</v>
      </c>
      <c r="H757" s="14">
        <v>-1</v>
      </c>
      <c r="I757" s="15">
        <v>2.4373999999999998</v>
      </c>
      <c r="J757" s="16">
        <f t="shared" si="79"/>
        <v>2.4373999999999996E-2</v>
      </c>
      <c r="K757" s="17">
        <v>-32169000</v>
      </c>
      <c r="L757" s="17">
        <v>2178.02</v>
      </c>
      <c r="M757" s="17">
        <v>32169000</v>
      </c>
      <c r="Q757" s="18">
        <f t="shared" si="81"/>
        <v>1.48809510042063E-2</v>
      </c>
      <c r="R757" s="18">
        <f t="shared" si="75"/>
        <v>3.6270829977652429E-4</v>
      </c>
    </row>
    <row r="758" spans="1:18" ht="12.75" hidden="1" customHeight="1" outlineLevel="2" x14ac:dyDescent="0.25">
      <c r="A758" s="11" t="s">
        <v>23</v>
      </c>
      <c r="B758" s="11" t="s">
        <v>24</v>
      </c>
      <c r="C758" s="12">
        <v>43410</v>
      </c>
      <c r="D758" s="12">
        <v>43411</v>
      </c>
      <c r="E758" s="13">
        <f t="shared" si="76"/>
        <v>11</v>
      </c>
      <c r="F758" s="13">
        <f t="shared" si="77"/>
        <v>2018</v>
      </c>
      <c r="G758" s="13" t="str">
        <f t="shared" si="78"/>
        <v>11 2018</v>
      </c>
      <c r="H758" s="14">
        <v>-1</v>
      </c>
      <c r="I758" s="15">
        <v>2.4373999999999998</v>
      </c>
      <c r="J758" s="16">
        <f t="shared" si="79"/>
        <v>2.4373999999999996E-2</v>
      </c>
      <c r="K758" s="17">
        <v>-25000000</v>
      </c>
      <c r="L758" s="17">
        <v>1692.64</v>
      </c>
      <c r="M758" s="17">
        <v>25000000</v>
      </c>
      <c r="Q758" s="18">
        <f t="shared" si="81"/>
        <v>1.1564667074051339E-2</v>
      </c>
      <c r="R758" s="18">
        <f t="shared" si="75"/>
        <v>2.8187719526292729E-4</v>
      </c>
    </row>
    <row r="759" spans="1:18" ht="12.75" hidden="1" customHeight="1" outlineLevel="2" x14ac:dyDescent="0.25">
      <c r="A759" s="11" t="s">
        <v>25</v>
      </c>
      <c r="B759" s="11" t="s">
        <v>24</v>
      </c>
      <c r="C759" s="12">
        <v>43411</v>
      </c>
      <c r="D759" s="12">
        <v>43412</v>
      </c>
      <c r="E759" s="13">
        <f t="shared" si="76"/>
        <v>11</v>
      </c>
      <c r="F759" s="13">
        <f t="shared" si="77"/>
        <v>2018</v>
      </c>
      <c r="G759" s="13" t="str">
        <f t="shared" si="78"/>
        <v>11 2018</v>
      </c>
      <c r="H759" s="14">
        <v>-1</v>
      </c>
      <c r="I759" s="15">
        <v>2.08</v>
      </c>
      <c r="J759" s="16">
        <f t="shared" si="79"/>
        <v>2.0799999999999999E-2</v>
      </c>
      <c r="K759" s="17">
        <v>-11466000</v>
      </c>
      <c r="L759" s="17">
        <v>662.48</v>
      </c>
      <c r="M759" s="17">
        <v>11466000</v>
      </c>
      <c r="Q759" s="18">
        <f t="shared" si="81"/>
        <v>5.3040189068429061E-3</v>
      </c>
      <c r="R759" s="18">
        <f t="shared" si="75"/>
        <v>1.1032359326233244E-4</v>
      </c>
    </row>
    <row r="760" spans="1:18" ht="12.75" hidden="1" customHeight="1" outlineLevel="2" x14ac:dyDescent="0.25">
      <c r="A760" s="11" t="s">
        <v>36</v>
      </c>
      <c r="B760" s="11" t="s">
        <v>24</v>
      </c>
      <c r="C760" s="12">
        <v>43411</v>
      </c>
      <c r="D760" s="12">
        <v>43412</v>
      </c>
      <c r="E760" s="13">
        <f t="shared" si="76"/>
        <v>11</v>
      </c>
      <c r="F760" s="13">
        <f t="shared" si="77"/>
        <v>2018</v>
      </c>
      <c r="G760" s="13" t="str">
        <f t="shared" si="78"/>
        <v>11 2018</v>
      </c>
      <c r="H760" s="14">
        <v>-1</v>
      </c>
      <c r="I760" s="15">
        <v>2.08</v>
      </c>
      <c r="J760" s="16">
        <f t="shared" si="79"/>
        <v>2.0799999999999999E-2</v>
      </c>
      <c r="K760" s="17">
        <v>-181000</v>
      </c>
      <c r="L760" s="17">
        <v>10.46</v>
      </c>
      <c r="M760" s="17">
        <v>181000</v>
      </c>
      <c r="Q760" s="18">
        <f t="shared" si="81"/>
        <v>8.3728189616131697E-5</v>
      </c>
      <c r="R760" s="18">
        <f t="shared" si="75"/>
        <v>1.7415463440155392E-6</v>
      </c>
    </row>
    <row r="761" spans="1:18" ht="12.75" hidden="1" customHeight="1" outlineLevel="2" x14ac:dyDescent="0.25">
      <c r="A761" s="11" t="s">
        <v>23</v>
      </c>
      <c r="B761" s="11" t="s">
        <v>24</v>
      </c>
      <c r="C761" s="12">
        <v>43411</v>
      </c>
      <c r="D761" s="12">
        <v>43412</v>
      </c>
      <c r="E761" s="13">
        <f t="shared" si="76"/>
        <v>11</v>
      </c>
      <c r="F761" s="13">
        <f t="shared" si="77"/>
        <v>2018</v>
      </c>
      <c r="G761" s="13" t="str">
        <f t="shared" si="78"/>
        <v>11 2018</v>
      </c>
      <c r="H761" s="14">
        <v>-1</v>
      </c>
      <c r="I761" s="15">
        <v>2.4329000000000001</v>
      </c>
      <c r="J761" s="16">
        <f t="shared" si="79"/>
        <v>2.4329E-2</v>
      </c>
      <c r="K761" s="17">
        <v>-30272000</v>
      </c>
      <c r="L761" s="17">
        <v>2045.8</v>
      </c>
      <c r="M761" s="17">
        <v>30272000</v>
      </c>
      <c r="Q761" s="18">
        <f t="shared" si="81"/>
        <v>1.4003424066627286E-2</v>
      </c>
      <c r="R761" s="18">
        <f t="shared" si="75"/>
        <v>3.4068930411697523E-4</v>
      </c>
    </row>
    <row r="762" spans="1:18" ht="12.75" hidden="1" customHeight="1" outlineLevel="2" x14ac:dyDescent="0.25">
      <c r="A762" s="11" t="s">
        <v>23</v>
      </c>
      <c r="B762" s="11" t="s">
        <v>24</v>
      </c>
      <c r="C762" s="12">
        <v>43411</v>
      </c>
      <c r="D762" s="12">
        <v>43412</v>
      </c>
      <c r="E762" s="13">
        <f t="shared" si="76"/>
        <v>11</v>
      </c>
      <c r="F762" s="13">
        <f t="shared" si="77"/>
        <v>2018</v>
      </c>
      <c r="G762" s="13" t="str">
        <f t="shared" si="78"/>
        <v>11 2018</v>
      </c>
      <c r="H762" s="14">
        <v>-1</v>
      </c>
      <c r="I762" s="15">
        <v>2.4329000000000001</v>
      </c>
      <c r="J762" s="16">
        <f t="shared" si="79"/>
        <v>2.4329E-2</v>
      </c>
      <c r="K762" s="17">
        <v>-25000000</v>
      </c>
      <c r="L762" s="17">
        <v>1689.51</v>
      </c>
      <c r="M762" s="17">
        <v>25000000</v>
      </c>
      <c r="Q762" s="18">
        <f t="shared" si="81"/>
        <v>1.1564667074051339E-2</v>
      </c>
      <c r="R762" s="18">
        <f t="shared" si="75"/>
        <v>2.8135678524459501E-4</v>
      </c>
    </row>
    <row r="763" spans="1:18" ht="12.75" hidden="1" customHeight="1" outlineLevel="2" x14ac:dyDescent="0.25">
      <c r="A763" s="11" t="s">
        <v>28</v>
      </c>
      <c r="B763" s="11" t="s">
        <v>24</v>
      </c>
      <c r="C763" s="12">
        <v>43412</v>
      </c>
      <c r="D763" s="12">
        <v>43413</v>
      </c>
      <c r="E763" s="13">
        <f t="shared" si="76"/>
        <v>11</v>
      </c>
      <c r="F763" s="13">
        <f t="shared" si="77"/>
        <v>2018</v>
      </c>
      <c r="G763" s="13" t="str">
        <f t="shared" si="78"/>
        <v>11 2018</v>
      </c>
      <c r="H763" s="14">
        <v>-1</v>
      </c>
      <c r="I763" s="15">
        <v>2.19</v>
      </c>
      <c r="J763" s="16">
        <f t="shared" si="79"/>
        <v>2.1899999999999999E-2</v>
      </c>
      <c r="K763" s="17">
        <v>-21382000</v>
      </c>
      <c r="L763" s="17">
        <v>1300.74</v>
      </c>
      <c r="M763" s="17">
        <v>21382000</v>
      </c>
      <c r="Q763" s="18">
        <f t="shared" si="81"/>
        <v>9.8910284550946283E-3</v>
      </c>
      <c r="R763" s="18">
        <f t="shared" si="75"/>
        <v>2.1661352316657234E-4</v>
      </c>
    </row>
    <row r="764" spans="1:18" ht="12.75" hidden="1" customHeight="1" outlineLevel="2" x14ac:dyDescent="0.25">
      <c r="A764" s="11" t="s">
        <v>25</v>
      </c>
      <c r="B764" s="11" t="s">
        <v>24</v>
      </c>
      <c r="C764" s="12">
        <v>43412</v>
      </c>
      <c r="D764" s="12">
        <v>43413</v>
      </c>
      <c r="E764" s="13">
        <f t="shared" si="76"/>
        <v>11</v>
      </c>
      <c r="F764" s="13">
        <f t="shared" si="77"/>
        <v>2018</v>
      </c>
      <c r="G764" s="13" t="str">
        <f t="shared" si="78"/>
        <v>11 2018</v>
      </c>
      <c r="H764" s="14">
        <v>-1</v>
      </c>
      <c r="I764" s="15">
        <v>2.19</v>
      </c>
      <c r="J764" s="16">
        <f t="shared" si="79"/>
        <v>2.1899999999999999E-2</v>
      </c>
      <c r="K764" s="17">
        <v>-19121000</v>
      </c>
      <c r="L764" s="17">
        <v>1163.19</v>
      </c>
      <c r="M764" s="17">
        <v>19121000</v>
      </c>
      <c r="Q764" s="18">
        <f t="shared" si="81"/>
        <v>8.8451199649174257E-3</v>
      </c>
      <c r="R764" s="18">
        <f t="shared" si="75"/>
        <v>1.9370812723169161E-4</v>
      </c>
    </row>
    <row r="765" spans="1:18" ht="12.75" hidden="1" customHeight="1" outlineLevel="2" x14ac:dyDescent="0.25">
      <c r="A765" s="11" t="s">
        <v>36</v>
      </c>
      <c r="B765" s="11" t="s">
        <v>24</v>
      </c>
      <c r="C765" s="12">
        <v>43412</v>
      </c>
      <c r="D765" s="12">
        <v>43413</v>
      </c>
      <c r="E765" s="13">
        <f t="shared" si="76"/>
        <v>11</v>
      </c>
      <c r="F765" s="13">
        <f t="shared" si="77"/>
        <v>2018</v>
      </c>
      <c r="G765" s="13" t="str">
        <f t="shared" si="78"/>
        <v>11 2018</v>
      </c>
      <c r="H765" s="14">
        <v>-1</v>
      </c>
      <c r="I765" s="15">
        <v>2.19</v>
      </c>
      <c r="J765" s="16">
        <f t="shared" si="79"/>
        <v>2.1899999999999999E-2</v>
      </c>
      <c r="K765" s="17">
        <v>-908000</v>
      </c>
      <c r="L765" s="17">
        <v>55.24</v>
      </c>
      <c r="M765" s="17">
        <v>908000</v>
      </c>
      <c r="Q765" s="18">
        <f t="shared" si="81"/>
        <v>4.2002870812954461E-4</v>
      </c>
      <c r="R765" s="18">
        <f t="shared" si="75"/>
        <v>9.1986287080370262E-6</v>
      </c>
    </row>
    <row r="766" spans="1:18" ht="12.75" hidden="1" customHeight="1" outlineLevel="2" x14ac:dyDescent="0.25">
      <c r="A766" s="11" t="s">
        <v>23</v>
      </c>
      <c r="B766" s="11" t="s">
        <v>24</v>
      </c>
      <c r="C766" s="12">
        <v>43412</v>
      </c>
      <c r="D766" s="12">
        <v>43413</v>
      </c>
      <c r="E766" s="13">
        <f t="shared" si="76"/>
        <v>11</v>
      </c>
      <c r="F766" s="13">
        <f t="shared" si="77"/>
        <v>2018</v>
      </c>
      <c r="G766" s="13" t="str">
        <f t="shared" si="78"/>
        <v>11 2018</v>
      </c>
      <c r="H766" s="14">
        <v>-1</v>
      </c>
      <c r="I766" s="15">
        <v>2.4491000000000001</v>
      </c>
      <c r="J766" s="16">
        <f t="shared" si="79"/>
        <v>2.4490999999999999E-2</v>
      </c>
      <c r="K766" s="17">
        <v>-25000000</v>
      </c>
      <c r="L766" s="17">
        <v>1700.76</v>
      </c>
      <c r="M766" s="17">
        <v>25000000</v>
      </c>
      <c r="Q766" s="18">
        <f t="shared" si="81"/>
        <v>1.1564667074051339E-2</v>
      </c>
      <c r="R766" s="18">
        <f t="shared" si="75"/>
        <v>2.8323026131059131E-4</v>
      </c>
    </row>
    <row r="767" spans="1:18" ht="12.75" hidden="1" customHeight="1" outlineLevel="2" x14ac:dyDescent="0.25">
      <c r="A767" s="11" t="s">
        <v>28</v>
      </c>
      <c r="B767" s="11" t="s">
        <v>24</v>
      </c>
      <c r="C767" s="12">
        <v>43413</v>
      </c>
      <c r="D767" s="12">
        <v>43417</v>
      </c>
      <c r="E767" s="13">
        <f t="shared" si="76"/>
        <v>11</v>
      </c>
      <c r="F767" s="13">
        <f t="shared" si="77"/>
        <v>2018</v>
      </c>
      <c r="G767" s="13" t="str">
        <f t="shared" si="78"/>
        <v>11 2018</v>
      </c>
      <c r="H767" s="14">
        <v>-4</v>
      </c>
      <c r="I767" s="15">
        <v>2.2599999999999998</v>
      </c>
      <c r="J767" s="16">
        <f t="shared" si="79"/>
        <v>2.2599999999999999E-2</v>
      </c>
      <c r="K767" s="17">
        <v>-22050000</v>
      </c>
      <c r="L767" s="17">
        <v>5537</v>
      </c>
      <c r="M767" s="17">
        <v>88200000</v>
      </c>
      <c r="Q767" s="18">
        <f t="shared" si="81"/>
        <v>4.0800145437253126E-2</v>
      </c>
      <c r="R767" s="18">
        <f t="shared" si="75"/>
        <v>9.2208328688192054E-4</v>
      </c>
    </row>
    <row r="768" spans="1:18" ht="12.75" hidden="1" customHeight="1" outlineLevel="2" x14ac:dyDescent="0.25">
      <c r="A768" s="11" t="s">
        <v>25</v>
      </c>
      <c r="B768" s="11" t="s">
        <v>24</v>
      </c>
      <c r="C768" s="12">
        <v>43413</v>
      </c>
      <c r="D768" s="12">
        <v>43417</v>
      </c>
      <c r="E768" s="13">
        <f t="shared" si="76"/>
        <v>11</v>
      </c>
      <c r="F768" s="13">
        <f t="shared" si="77"/>
        <v>2018</v>
      </c>
      <c r="G768" s="13" t="str">
        <f t="shared" si="78"/>
        <v>11 2018</v>
      </c>
      <c r="H768" s="14">
        <v>-4</v>
      </c>
      <c r="I768" s="15">
        <v>2.2599999999999998</v>
      </c>
      <c r="J768" s="16">
        <f t="shared" si="79"/>
        <v>2.2599999999999999E-2</v>
      </c>
      <c r="K768" s="17">
        <v>-18875000</v>
      </c>
      <c r="L768" s="17">
        <v>4739.72</v>
      </c>
      <c r="M768" s="17">
        <v>75500000</v>
      </c>
      <c r="Q768" s="18">
        <f t="shared" si="81"/>
        <v>3.4925294563635044E-2</v>
      </c>
      <c r="R768" s="18">
        <f t="shared" si="75"/>
        <v>7.8931165713815195E-4</v>
      </c>
    </row>
    <row r="769" spans="1:18" ht="12.75" hidden="1" customHeight="1" outlineLevel="2" x14ac:dyDescent="0.25">
      <c r="A769" s="11" t="s">
        <v>36</v>
      </c>
      <c r="B769" s="11" t="s">
        <v>24</v>
      </c>
      <c r="C769" s="12">
        <v>43413</v>
      </c>
      <c r="D769" s="12">
        <v>43417</v>
      </c>
      <c r="E769" s="13">
        <f t="shared" si="76"/>
        <v>11</v>
      </c>
      <c r="F769" s="13">
        <f t="shared" si="77"/>
        <v>2018</v>
      </c>
      <c r="G769" s="13" t="str">
        <f t="shared" si="78"/>
        <v>11 2018</v>
      </c>
      <c r="H769" s="14">
        <v>-4</v>
      </c>
      <c r="I769" s="15">
        <v>2.2599999999999998</v>
      </c>
      <c r="J769" s="16">
        <f t="shared" si="79"/>
        <v>2.2599999999999999E-2</v>
      </c>
      <c r="K769" s="17">
        <v>-728000</v>
      </c>
      <c r="L769" s="17">
        <v>182.81</v>
      </c>
      <c r="M769" s="17">
        <v>2912000</v>
      </c>
      <c r="Q769" s="18">
        <f t="shared" si="81"/>
        <v>1.3470524207855E-3</v>
      </c>
      <c r="R769" s="18">
        <f t="shared" si="75"/>
        <v>3.0443384709752298E-5</v>
      </c>
    </row>
    <row r="770" spans="1:18" ht="12.75" hidden="1" customHeight="1" outlineLevel="2" x14ac:dyDescent="0.25">
      <c r="A770" s="11" t="s">
        <v>23</v>
      </c>
      <c r="B770" s="11" t="s">
        <v>24</v>
      </c>
      <c r="C770" s="12">
        <v>43413</v>
      </c>
      <c r="D770" s="12">
        <v>43417</v>
      </c>
      <c r="E770" s="13">
        <f t="shared" si="76"/>
        <v>11</v>
      </c>
      <c r="F770" s="13">
        <f t="shared" si="77"/>
        <v>2018</v>
      </c>
      <c r="G770" s="13" t="str">
        <f t="shared" si="78"/>
        <v>11 2018</v>
      </c>
      <c r="H770" s="14">
        <v>-4</v>
      </c>
      <c r="I770" s="15">
        <v>2.4630000000000001</v>
      </c>
      <c r="J770" s="16">
        <f t="shared" si="79"/>
        <v>2.4629999999999999E-2</v>
      </c>
      <c r="K770" s="17">
        <v>-25000000</v>
      </c>
      <c r="L770" s="17">
        <v>6841.67</v>
      </c>
      <c r="M770" s="17">
        <v>100000000</v>
      </c>
      <c r="Q770" s="18">
        <f t="shared" si="81"/>
        <v>4.6258668296205355E-2</v>
      </c>
      <c r="R770" s="18">
        <f t="shared" si="75"/>
        <v>1.1393510001355379E-3</v>
      </c>
    </row>
    <row r="771" spans="1:18" ht="12.75" hidden="1" customHeight="1" outlineLevel="2" x14ac:dyDescent="0.25">
      <c r="A771" s="11" t="s">
        <v>28</v>
      </c>
      <c r="B771" s="11" t="s">
        <v>24</v>
      </c>
      <c r="C771" s="12">
        <v>43417</v>
      </c>
      <c r="D771" s="12">
        <v>43418</v>
      </c>
      <c r="E771" s="13">
        <f t="shared" si="76"/>
        <v>11</v>
      </c>
      <c r="F771" s="13">
        <f t="shared" si="77"/>
        <v>2018</v>
      </c>
      <c r="G771" s="13" t="str">
        <f t="shared" si="78"/>
        <v>11 2018</v>
      </c>
      <c r="H771" s="14">
        <v>-1</v>
      </c>
      <c r="I771" s="15">
        <v>2.04</v>
      </c>
      <c r="J771" s="16">
        <f t="shared" si="79"/>
        <v>2.0400000000000001E-2</v>
      </c>
      <c r="K771" s="17">
        <v>-23127000</v>
      </c>
      <c r="L771" s="17">
        <v>1310.53</v>
      </c>
      <c r="M771" s="17">
        <v>23127000</v>
      </c>
      <c r="Q771" s="18">
        <f t="shared" si="81"/>
        <v>1.0698242216863413E-2</v>
      </c>
      <c r="R771" s="18">
        <f t="shared" si="75"/>
        <v>2.1824414122401364E-4</v>
      </c>
    </row>
    <row r="772" spans="1:18" ht="12.75" hidden="1" customHeight="1" outlineLevel="2" x14ac:dyDescent="0.25">
      <c r="A772" s="11" t="s">
        <v>25</v>
      </c>
      <c r="B772" s="11" t="s">
        <v>24</v>
      </c>
      <c r="C772" s="12">
        <v>43417</v>
      </c>
      <c r="D772" s="12">
        <v>43418</v>
      </c>
      <c r="E772" s="13">
        <f t="shared" si="76"/>
        <v>11</v>
      </c>
      <c r="F772" s="13">
        <f t="shared" si="77"/>
        <v>2018</v>
      </c>
      <c r="G772" s="13" t="str">
        <f t="shared" si="78"/>
        <v>11 2018</v>
      </c>
      <c r="H772" s="14">
        <v>-1</v>
      </c>
      <c r="I772" s="15">
        <v>2.04</v>
      </c>
      <c r="J772" s="16">
        <f t="shared" si="79"/>
        <v>2.0400000000000001E-2</v>
      </c>
      <c r="K772" s="17">
        <v>-19456000</v>
      </c>
      <c r="L772" s="17">
        <v>1102.51</v>
      </c>
      <c r="M772" s="17">
        <v>19456000</v>
      </c>
      <c r="Q772" s="18">
        <f t="shared" si="81"/>
        <v>9.0000865037097137E-3</v>
      </c>
      <c r="R772" s="18">
        <f t="shared" si="75"/>
        <v>1.8360176467567817E-4</v>
      </c>
    </row>
    <row r="773" spans="1:18" ht="12.75" hidden="1" customHeight="1" outlineLevel="2" x14ac:dyDescent="0.25">
      <c r="A773" s="11" t="s">
        <v>36</v>
      </c>
      <c r="B773" s="11" t="s">
        <v>24</v>
      </c>
      <c r="C773" s="12">
        <v>43417</v>
      </c>
      <c r="D773" s="12">
        <v>43418</v>
      </c>
      <c r="E773" s="13">
        <f t="shared" si="76"/>
        <v>11</v>
      </c>
      <c r="F773" s="13">
        <f t="shared" si="77"/>
        <v>2018</v>
      </c>
      <c r="G773" s="13" t="str">
        <f t="shared" si="78"/>
        <v>11 2018</v>
      </c>
      <c r="H773" s="14">
        <v>-1</v>
      </c>
      <c r="I773" s="15">
        <v>2.04</v>
      </c>
      <c r="J773" s="16">
        <f t="shared" si="79"/>
        <v>2.0400000000000001E-2</v>
      </c>
      <c r="K773" s="17">
        <v>-297000</v>
      </c>
      <c r="L773" s="17">
        <v>16.829999999999998</v>
      </c>
      <c r="M773" s="17">
        <v>297000</v>
      </c>
      <c r="Q773" s="18">
        <f t="shared" si="81"/>
        <v>1.373882448397299E-4</v>
      </c>
      <c r="R773" s="18">
        <f t="shared" si="75"/>
        <v>2.8027201947304902E-6</v>
      </c>
    </row>
    <row r="774" spans="1:18" ht="12.75" hidden="1" customHeight="1" outlineLevel="2" x14ac:dyDescent="0.25">
      <c r="A774" s="11" t="s">
        <v>23</v>
      </c>
      <c r="B774" s="11" t="s">
        <v>24</v>
      </c>
      <c r="C774" s="12">
        <v>43417</v>
      </c>
      <c r="D774" s="12">
        <v>43418</v>
      </c>
      <c r="E774" s="13">
        <f t="shared" si="76"/>
        <v>11</v>
      </c>
      <c r="F774" s="13">
        <f t="shared" si="77"/>
        <v>2018</v>
      </c>
      <c r="G774" s="13" t="str">
        <f t="shared" si="78"/>
        <v>11 2018</v>
      </c>
      <c r="H774" s="14">
        <v>-1</v>
      </c>
      <c r="I774" s="15">
        <v>2.4619</v>
      </c>
      <c r="J774" s="16">
        <f t="shared" si="79"/>
        <v>2.4618999999999999E-2</v>
      </c>
      <c r="K774" s="17">
        <v>-509000</v>
      </c>
      <c r="L774" s="17">
        <v>34.81</v>
      </c>
      <c r="M774" s="17">
        <v>509000</v>
      </c>
      <c r="Q774" s="18">
        <f t="shared" si="81"/>
        <v>2.3545662162768527E-4</v>
      </c>
      <c r="R774" s="18">
        <f t="shared" si="75"/>
        <v>5.7967065678519836E-6</v>
      </c>
    </row>
    <row r="775" spans="1:18" ht="12.75" hidden="1" customHeight="1" outlineLevel="2" x14ac:dyDescent="0.25">
      <c r="A775" s="11" t="s">
        <v>23</v>
      </c>
      <c r="B775" s="11" t="s">
        <v>24</v>
      </c>
      <c r="C775" s="12">
        <v>43417</v>
      </c>
      <c r="D775" s="12">
        <v>43418</v>
      </c>
      <c r="E775" s="13">
        <f t="shared" si="76"/>
        <v>11</v>
      </c>
      <c r="F775" s="13">
        <f t="shared" si="77"/>
        <v>2018</v>
      </c>
      <c r="G775" s="13" t="str">
        <f t="shared" si="78"/>
        <v>11 2018</v>
      </c>
      <c r="H775" s="14">
        <v>-1</v>
      </c>
      <c r="I775" s="15">
        <v>2.4619</v>
      </c>
      <c r="J775" s="16">
        <f t="shared" si="79"/>
        <v>2.4618999999999999E-2</v>
      </c>
      <c r="K775" s="17">
        <v>-25000000</v>
      </c>
      <c r="L775" s="17">
        <v>1709.65</v>
      </c>
      <c r="M775" s="17">
        <v>25000000</v>
      </c>
      <c r="Q775" s="18">
        <f t="shared" si="81"/>
        <v>1.1564667074051339E-2</v>
      </c>
      <c r="R775" s="18">
        <f t="shared" ref="R775:R838" si="82">+Q775*J775</f>
        <v>2.8471053869606988E-4</v>
      </c>
    </row>
    <row r="776" spans="1:18" ht="12.75" hidden="1" customHeight="1" outlineLevel="2" x14ac:dyDescent="0.25">
      <c r="A776" s="11" t="s">
        <v>28</v>
      </c>
      <c r="B776" s="11" t="s">
        <v>24</v>
      </c>
      <c r="C776" s="12">
        <v>43418</v>
      </c>
      <c r="D776" s="12">
        <v>43419</v>
      </c>
      <c r="E776" s="13">
        <f t="shared" si="76"/>
        <v>11</v>
      </c>
      <c r="F776" s="13">
        <f t="shared" si="77"/>
        <v>2018</v>
      </c>
      <c r="G776" s="13" t="str">
        <f t="shared" si="78"/>
        <v>11 2018</v>
      </c>
      <c r="H776" s="14">
        <v>-1</v>
      </c>
      <c r="I776" s="15">
        <v>2.27</v>
      </c>
      <c r="J776" s="16">
        <f t="shared" si="79"/>
        <v>2.2700000000000001E-2</v>
      </c>
      <c r="K776" s="17">
        <v>-23751000</v>
      </c>
      <c r="L776" s="17">
        <v>1497.63</v>
      </c>
      <c r="M776" s="17">
        <v>23751000</v>
      </c>
      <c r="Q776" s="18">
        <f t="shared" si="81"/>
        <v>1.0986896307031735E-2</v>
      </c>
      <c r="R776" s="18">
        <f t="shared" si="82"/>
        <v>2.494025461696204E-4</v>
      </c>
    </row>
    <row r="777" spans="1:18" ht="12.75" hidden="1" customHeight="1" outlineLevel="2" x14ac:dyDescent="0.25">
      <c r="A777" s="11" t="s">
        <v>25</v>
      </c>
      <c r="B777" s="11" t="s">
        <v>24</v>
      </c>
      <c r="C777" s="12">
        <v>43418</v>
      </c>
      <c r="D777" s="12">
        <v>43419</v>
      </c>
      <c r="E777" s="13">
        <f t="shared" si="76"/>
        <v>11</v>
      </c>
      <c r="F777" s="13">
        <f t="shared" si="77"/>
        <v>2018</v>
      </c>
      <c r="G777" s="13" t="str">
        <f t="shared" si="78"/>
        <v>11 2018</v>
      </c>
      <c r="H777" s="14">
        <v>-1</v>
      </c>
      <c r="I777" s="15">
        <v>2.27</v>
      </c>
      <c r="J777" s="16">
        <f t="shared" si="79"/>
        <v>2.2700000000000001E-2</v>
      </c>
      <c r="K777" s="17">
        <v>-18139000</v>
      </c>
      <c r="L777" s="17">
        <v>1143.76</v>
      </c>
      <c r="M777" s="17">
        <v>18139000</v>
      </c>
      <c r="Q777" s="18">
        <f t="shared" si="81"/>
        <v>8.3908598422486897E-3</v>
      </c>
      <c r="R777" s="18">
        <f t="shared" si="82"/>
        <v>1.9047251841904526E-4</v>
      </c>
    </row>
    <row r="778" spans="1:18" ht="12.75" hidden="1" customHeight="1" outlineLevel="2" x14ac:dyDescent="0.25">
      <c r="A778" s="11" t="s">
        <v>23</v>
      </c>
      <c r="B778" s="11" t="s">
        <v>24</v>
      </c>
      <c r="C778" s="12">
        <v>43418</v>
      </c>
      <c r="D778" s="12">
        <v>43419</v>
      </c>
      <c r="E778" s="13">
        <f t="shared" si="76"/>
        <v>11</v>
      </c>
      <c r="F778" s="13">
        <f t="shared" si="77"/>
        <v>2018</v>
      </c>
      <c r="G778" s="13" t="str">
        <f t="shared" si="78"/>
        <v>11 2018</v>
      </c>
      <c r="H778" s="14">
        <v>-1</v>
      </c>
      <c r="I778" s="15">
        <v>2.4712999999999998</v>
      </c>
      <c r="J778" s="16">
        <f t="shared" si="79"/>
        <v>2.4712999999999999E-2</v>
      </c>
      <c r="K778" s="17">
        <v>-25000000</v>
      </c>
      <c r="L778" s="17">
        <v>1716.18</v>
      </c>
      <c r="M778" s="17">
        <v>25000000</v>
      </c>
      <c r="Q778" s="18">
        <f t="shared" si="81"/>
        <v>1.1564667074051339E-2</v>
      </c>
      <c r="R778" s="18">
        <f t="shared" si="82"/>
        <v>2.8579761740103071E-4</v>
      </c>
    </row>
    <row r="779" spans="1:18" ht="12.75" hidden="1" customHeight="1" outlineLevel="2" x14ac:dyDescent="0.25">
      <c r="A779" s="11" t="s">
        <v>25</v>
      </c>
      <c r="B779" s="11" t="s">
        <v>24</v>
      </c>
      <c r="C779" s="12">
        <v>43419</v>
      </c>
      <c r="D779" s="12">
        <v>43420</v>
      </c>
      <c r="E779" s="13">
        <f t="shared" si="76"/>
        <v>11</v>
      </c>
      <c r="F779" s="13">
        <f t="shared" si="77"/>
        <v>2018</v>
      </c>
      <c r="G779" s="13" t="str">
        <f t="shared" si="78"/>
        <v>11 2018</v>
      </c>
      <c r="H779" s="14">
        <v>-1</v>
      </c>
      <c r="I779" s="15">
        <v>2.2799999999999998</v>
      </c>
      <c r="J779" s="16">
        <f t="shared" si="79"/>
        <v>2.2799999999999997E-2</v>
      </c>
      <c r="K779" s="17">
        <v>-14817000</v>
      </c>
      <c r="L779" s="17">
        <v>938.41</v>
      </c>
      <c r="M779" s="17">
        <v>14817000</v>
      </c>
      <c r="Q779" s="18">
        <f t="shared" si="81"/>
        <v>6.8541468814487475E-3</v>
      </c>
      <c r="R779" s="18">
        <f t="shared" si="82"/>
        <v>1.5627454889703143E-4</v>
      </c>
    </row>
    <row r="780" spans="1:18" ht="12.75" hidden="1" customHeight="1" outlineLevel="2" x14ac:dyDescent="0.25">
      <c r="A780" s="11" t="s">
        <v>23</v>
      </c>
      <c r="B780" s="11" t="s">
        <v>24</v>
      </c>
      <c r="C780" s="12">
        <v>43419</v>
      </c>
      <c r="D780" s="12">
        <v>43420</v>
      </c>
      <c r="E780" s="13">
        <f t="shared" si="76"/>
        <v>11</v>
      </c>
      <c r="F780" s="13">
        <f t="shared" si="77"/>
        <v>2018</v>
      </c>
      <c r="G780" s="13" t="str">
        <f t="shared" si="78"/>
        <v>11 2018</v>
      </c>
      <c r="H780" s="14">
        <v>-1</v>
      </c>
      <c r="I780" s="15">
        <v>2.4586000000000001</v>
      </c>
      <c r="J780" s="16">
        <f t="shared" si="79"/>
        <v>2.4586E-2</v>
      </c>
      <c r="K780" s="17">
        <v>-29009000</v>
      </c>
      <c r="L780" s="17">
        <v>1981.15</v>
      </c>
      <c r="M780" s="17">
        <v>29009000</v>
      </c>
      <c r="Q780" s="18">
        <f t="shared" si="81"/>
        <v>1.3419177086046211E-2</v>
      </c>
      <c r="R780" s="18">
        <f t="shared" si="82"/>
        <v>3.2992388783753215E-4</v>
      </c>
    </row>
    <row r="781" spans="1:18" ht="12.75" hidden="1" customHeight="1" outlineLevel="2" x14ac:dyDescent="0.25">
      <c r="A781" s="11" t="s">
        <v>23</v>
      </c>
      <c r="B781" s="11" t="s">
        <v>24</v>
      </c>
      <c r="C781" s="12">
        <v>43419</v>
      </c>
      <c r="D781" s="12">
        <v>43420</v>
      </c>
      <c r="E781" s="13">
        <f t="shared" si="76"/>
        <v>11</v>
      </c>
      <c r="F781" s="13">
        <f t="shared" si="77"/>
        <v>2018</v>
      </c>
      <c r="G781" s="13" t="str">
        <f t="shared" si="78"/>
        <v>11 2018</v>
      </c>
      <c r="H781" s="14">
        <v>-1</v>
      </c>
      <c r="I781" s="15">
        <v>2.4586000000000001</v>
      </c>
      <c r="J781" s="16">
        <f t="shared" si="79"/>
        <v>2.4586E-2</v>
      </c>
      <c r="K781" s="17">
        <v>-25000000</v>
      </c>
      <c r="L781" s="17">
        <v>1707.36</v>
      </c>
      <c r="M781" s="17">
        <v>25000000</v>
      </c>
      <c r="Q781" s="18">
        <f t="shared" si="81"/>
        <v>1.1564667074051339E-2</v>
      </c>
      <c r="R781" s="18">
        <f t="shared" si="82"/>
        <v>2.8432890468262621E-4</v>
      </c>
    </row>
    <row r="782" spans="1:18" ht="12.75" hidden="1" customHeight="1" outlineLevel="2" x14ac:dyDescent="0.25">
      <c r="A782" s="11" t="s">
        <v>25</v>
      </c>
      <c r="B782" s="11" t="s">
        <v>24</v>
      </c>
      <c r="C782" s="12">
        <v>43420</v>
      </c>
      <c r="D782" s="12">
        <v>43423</v>
      </c>
      <c r="E782" s="13">
        <f t="shared" si="76"/>
        <v>11</v>
      </c>
      <c r="F782" s="13">
        <f t="shared" si="77"/>
        <v>2018</v>
      </c>
      <c r="G782" s="13" t="str">
        <f t="shared" si="78"/>
        <v>11 2018</v>
      </c>
      <c r="H782" s="14">
        <v>-3</v>
      </c>
      <c r="I782" s="15">
        <v>2.29</v>
      </c>
      <c r="J782" s="16">
        <f t="shared" si="79"/>
        <v>2.29E-2</v>
      </c>
      <c r="K782" s="17">
        <v>-15331000</v>
      </c>
      <c r="L782" s="17">
        <v>2925.67</v>
      </c>
      <c r="M782" s="17">
        <v>45993000</v>
      </c>
      <c r="Q782" s="18">
        <f t="shared" si="81"/>
        <v>2.1275749309473728E-2</v>
      </c>
      <c r="R782" s="18">
        <f t="shared" si="82"/>
        <v>4.8721465918694838E-4</v>
      </c>
    </row>
    <row r="783" spans="1:18" ht="12.75" hidden="1" customHeight="1" outlineLevel="2" x14ac:dyDescent="0.25">
      <c r="A783" s="11" t="s">
        <v>23</v>
      </c>
      <c r="B783" s="11" t="s">
        <v>24</v>
      </c>
      <c r="C783" s="12">
        <v>43420</v>
      </c>
      <c r="D783" s="12">
        <v>43423</v>
      </c>
      <c r="E783" s="13">
        <f t="shared" si="76"/>
        <v>11</v>
      </c>
      <c r="F783" s="13">
        <f t="shared" si="77"/>
        <v>2018</v>
      </c>
      <c r="G783" s="13" t="str">
        <f t="shared" si="78"/>
        <v>11 2018</v>
      </c>
      <c r="H783" s="14">
        <v>-3</v>
      </c>
      <c r="I783" s="15">
        <v>2.5</v>
      </c>
      <c r="J783" s="16">
        <f t="shared" si="79"/>
        <v>2.5000000000000001E-2</v>
      </c>
      <c r="K783" s="17">
        <v>-29848000</v>
      </c>
      <c r="L783" s="17">
        <v>6218.33</v>
      </c>
      <c r="M783" s="17">
        <v>89544000</v>
      </c>
      <c r="Q783" s="18">
        <f t="shared" si="81"/>
        <v>4.142186193915412E-2</v>
      </c>
      <c r="R783" s="18">
        <f t="shared" si="82"/>
        <v>1.0355465484788531E-3</v>
      </c>
    </row>
    <row r="784" spans="1:18" ht="12.75" hidden="1" customHeight="1" outlineLevel="2" x14ac:dyDescent="0.25">
      <c r="A784" s="11" t="s">
        <v>23</v>
      </c>
      <c r="B784" s="11" t="s">
        <v>24</v>
      </c>
      <c r="C784" s="12">
        <v>43420</v>
      </c>
      <c r="D784" s="12">
        <v>43423</v>
      </c>
      <c r="E784" s="13">
        <f t="shared" ref="E784:E847" si="83">MONTH(D784)</f>
        <v>11</v>
      </c>
      <c r="F784" s="13">
        <f t="shared" si="77"/>
        <v>2018</v>
      </c>
      <c r="G784" s="13" t="str">
        <f t="shared" ref="G784:G847" si="84">E784&amp;" "&amp;F784</f>
        <v>11 2018</v>
      </c>
      <c r="H784" s="14">
        <v>-3</v>
      </c>
      <c r="I784" s="15">
        <v>2.5</v>
      </c>
      <c r="J784" s="16">
        <f t="shared" ref="J784:J847" si="85">+I784/100</f>
        <v>2.5000000000000001E-2</v>
      </c>
      <c r="K784" s="17">
        <v>-25000000</v>
      </c>
      <c r="L784" s="17">
        <v>5208.33</v>
      </c>
      <c r="M784" s="17">
        <v>75000000</v>
      </c>
      <c r="Q784" s="18">
        <f t="shared" si="81"/>
        <v>3.4694001222154019E-2</v>
      </c>
      <c r="R784" s="18">
        <f t="shared" si="82"/>
        <v>8.6735003055385049E-4</v>
      </c>
    </row>
    <row r="785" spans="1:18" ht="12.75" hidden="1" customHeight="1" outlineLevel="2" x14ac:dyDescent="0.25">
      <c r="A785" s="11" t="s">
        <v>25</v>
      </c>
      <c r="B785" s="11" t="s">
        <v>24</v>
      </c>
      <c r="C785" s="12">
        <v>43423</v>
      </c>
      <c r="D785" s="12">
        <v>43424</v>
      </c>
      <c r="E785" s="13">
        <f t="shared" si="83"/>
        <v>11</v>
      </c>
      <c r="F785" s="13">
        <f t="shared" ref="F785:F849" si="86">YEAR(D785)</f>
        <v>2018</v>
      </c>
      <c r="G785" s="13" t="str">
        <f t="shared" si="84"/>
        <v>11 2018</v>
      </c>
      <c r="H785" s="14">
        <v>-1</v>
      </c>
      <c r="I785" s="15">
        <v>2.27</v>
      </c>
      <c r="J785" s="16">
        <f t="shared" si="85"/>
        <v>2.2700000000000001E-2</v>
      </c>
      <c r="K785" s="17">
        <v>-15541000</v>
      </c>
      <c r="L785" s="17">
        <v>979.95</v>
      </c>
      <c r="M785" s="17">
        <v>15541000</v>
      </c>
      <c r="Q785" s="18">
        <f t="shared" si="81"/>
        <v>7.1890596399132745E-3</v>
      </c>
      <c r="R785" s="18">
        <f t="shared" si="82"/>
        <v>1.6319165382603135E-4</v>
      </c>
    </row>
    <row r="786" spans="1:18" ht="12.75" hidden="1" customHeight="1" outlineLevel="2" x14ac:dyDescent="0.25">
      <c r="A786" s="11" t="s">
        <v>36</v>
      </c>
      <c r="B786" s="11" t="s">
        <v>24</v>
      </c>
      <c r="C786" s="12">
        <v>43423</v>
      </c>
      <c r="D786" s="12">
        <v>43424</v>
      </c>
      <c r="E786" s="13">
        <f t="shared" si="83"/>
        <v>11</v>
      </c>
      <c r="F786" s="13">
        <f t="shared" si="86"/>
        <v>2018</v>
      </c>
      <c r="G786" s="13" t="str">
        <f t="shared" si="84"/>
        <v>11 2018</v>
      </c>
      <c r="H786" s="14">
        <v>-1</v>
      </c>
      <c r="I786" s="15">
        <v>2.27</v>
      </c>
      <c r="J786" s="16">
        <f t="shared" si="85"/>
        <v>2.2700000000000001E-2</v>
      </c>
      <c r="K786" s="17">
        <v>-1122000</v>
      </c>
      <c r="L786" s="17">
        <v>70.75</v>
      </c>
      <c r="M786" s="17">
        <v>1122000</v>
      </c>
      <c r="Q786" s="18">
        <f t="shared" si="81"/>
        <v>5.1902225828342411E-4</v>
      </c>
      <c r="R786" s="18">
        <f t="shared" si="82"/>
        <v>1.1781805263033729E-5</v>
      </c>
    </row>
    <row r="787" spans="1:18" ht="12.75" hidden="1" customHeight="1" outlineLevel="2" x14ac:dyDescent="0.25">
      <c r="A787" s="11" t="s">
        <v>23</v>
      </c>
      <c r="B787" s="11" t="s">
        <v>24</v>
      </c>
      <c r="C787" s="12">
        <v>43423</v>
      </c>
      <c r="D787" s="12">
        <v>43424</v>
      </c>
      <c r="E787" s="13">
        <f t="shared" si="83"/>
        <v>11</v>
      </c>
      <c r="F787" s="13">
        <f t="shared" si="86"/>
        <v>2018</v>
      </c>
      <c r="G787" s="13" t="str">
        <f t="shared" si="84"/>
        <v>11 2018</v>
      </c>
      <c r="H787" s="14">
        <v>-1</v>
      </c>
      <c r="I787" s="15">
        <v>2.5455000000000001</v>
      </c>
      <c r="J787" s="16">
        <f t="shared" si="85"/>
        <v>2.5455000000000002E-2</v>
      </c>
      <c r="K787" s="17">
        <v>-25000000</v>
      </c>
      <c r="L787" s="17">
        <v>1767.71</v>
      </c>
      <c r="M787" s="17">
        <v>25000000</v>
      </c>
      <c r="Q787" s="18">
        <f t="shared" si="81"/>
        <v>1.1564667074051339E-2</v>
      </c>
      <c r="R787" s="18">
        <f t="shared" si="82"/>
        <v>2.9437860036997686E-4</v>
      </c>
    </row>
    <row r="788" spans="1:18" ht="12.75" hidden="1" customHeight="1" outlineLevel="2" x14ac:dyDescent="0.25">
      <c r="A788" s="11" t="s">
        <v>23</v>
      </c>
      <c r="B788" s="11" t="s">
        <v>24</v>
      </c>
      <c r="C788" s="12">
        <v>43423</v>
      </c>
      <c r="D788" s="12">
        <v>43424</v>
      </c>
      <c r="E788" s="13">
        <f t="shared" si="83"/>
        <v>11</v>
      </c>
      <c r="F788" s="13">
        <f t="shared" si="86"/>
        <v>2018</v>
      </c>
      <c r="G788" s="13" t="str">
        <f t="shared" si="84"/>
        <v>11 2018</v>
      </c>
      <c r="H788" s="14">
        <v>-1</v>
      </c>
      <c r="I788" s="15">
        <v>2.5455000000000001</v>
      </c>
      <c r="J788" s="16">
        <f t="shared" si="85"/>
        <v>2.5455000000000002E-2</v>
      </c>
      <c r="K788" s="17">
        <v>-27878000</v>
      </c>
      <c r="L788" s="17">
        <v>1971.21</v>
      </c>
      <c r="M788" s="17">
        <v>27878000</v>
      </c>
      <c r="Q788" s="18">
        <f t="shared" si="81"/>
        <v>1.2895991547616129E-2</v>
      </c>
      <c r="R788" s="18">
        <f t="shared" si="82"/>
        <v>3.2826746484456858E-4</v>
      </c>
    </row>
    <row r="789" spans="1:18" ht="12.75" hidden="1" customHeight="1" outlineLevel="2" x14ac:dyDescent="0.25">
      <c r="A789" s="11" t="s">
        <v>25</v>
      </c>
      <c r="B789" s="11" t="s">
        <v>24</v>
      </c>
      <c r="C789" s="12">
        <v>43424</v>
      </c>
      <c r="D789" s="12">
        <v>43425</v>
      </c>
      <c r="E789" s="13">
        <f t="shared" si="83"/>
        <v>11</v>
      </c>
      <c r="F789" s="13">
        <f t="shared" si="86"/>
        <v>2018</v>
      </c>
      <c r="G789" s="13" t="str">
        <f t="shared" si="84"/>
        <v>11 2018</v>
      </c>
      <c r="H789" s="14">
        <v>-1</v>
      </c>
      <c r="I789" s="15">
        <v>2.2599999999999998</v>
      </c>
      <c r="J789" s="16">
        <f t="shared" si="85"/>
        <v>2.2599999999999999E-2</v>
      </c>
      <c r="K789" s="17">
        <v>-14227000</v>
      </c>
      <c r="L789" s="17">
        <v>893.14</v>
      </c>
      <c r="M789" s="17">
        <v>14227000</v>
      </c>
      <c r="Q789" s="18">
        <f t="shared" si="81"/>
        <v>6.5812207385011357E-3</v>
      </c>
      <c r="R789" s="18">
        <f t="shared" si="82"/>
        <v>1.4873558869012566E-4</v>
      </c>
    </row>
    <row r="790" spans="1:18" ht="12.75" hidden="1" customHeight="1" outlineLevel="2" x14ac:dyDescent="0.25">
      <c r="A790" s="11" t="s">
        <v>36</v>
      </c>
      <c r="B790" s="11" t="s">
        <v>24</v>
      </c>
      <c r="C790" s="12">
        <v>43424</v>
      </c>
      <c r="D790" s="12">
        <v>43425</v>
      </c>
      <c r="E790" s="13">
        <f t="shared" si="83"/>
        <v>11</v>
      </c>
      <c r="F790" s="13">
        <f t="shared" si="86"/>
        <v>2018</v>
      </c>
      <c r="G790" s="13" t="str">
        <f t="shared" si="84"/>
        <v>11 2018</v>
      </c>
      <c r="H790" s="14">
        <v>-1</v>
      </c>
      <c r="I790" s="15">
        <v>2.2599999999999998</v>
      </c>
      <c r="J790" s="16">
        <f t="shared" si="85"/>
        <v>2.2599999999999999E-2</v>
      </c>
      <c r="K790" s="17">
        <v>-223000</v>
      </c>
      <c r="L790" s="17">
        <v>14</v>
      </c>
      <c r="M790" s="17">
        <v>223000</v>
      </c>
      <c r="Q790" s="18">
        <f t="shared" si="81"/>
        <v>1.0315683030053795E-4</v>
      </c>
      <c r="R790" s="18">
        <f t="shared" si="82"/>
        <v>2.3313443647921575E-6</v>
      </c>
    </row>
    <row r="791" spans="1:18" ht="12.75" hidden="1" customHeight="1" outlineLevel="2" x14ac:dyDescent="0.25">
      <c r="A791" s="11" t="s">
        <v>23</v>
      </c>
      <c r="B791" s="11" t="s">
        <v>24</v>
      </c>
      <c r="C791" s="12">
        <v>43424</v>
      </c>
      <c r="D791" s="12">
        <v>43425</v>
      </c>
      <c r="E791" s="13">
        <f t="shared" si="83"/>
        <v>11</v>
      </c>
      <c r="F791" s="13">
        <f t="shared" si="86"/>
        <v>2018</v>
      </c>
      <c r="G791" s="13" t="str">
        <f t="shared" si="84"/>
        <v>11 2018</v>
      </c>
      <c r="H791" s="14">
        <v>-1</v>
      </c>
      <c r="I791" s="15">
        <v>2.5531000000000001</v>
      </c>
      <c r="J791" s="16">
        <f t="shared" si="85"/>
        <v>2.5531000000000002E-2</v>
      </c>
      <c r="K791" s="17">
        <v>-30051000</v>
      </c>
      <c r="L791" s="17">
        <v>2131.1999999999998</v>
      </c>
      <c r="M791" s="17">
        <v>30051000</v>
      </c>
      <c r="Q791" s="18">
        <f t="shared" si="81"/>
        <v>1.3901192409692672E-2</v>
      </c>
      <c r="R791" s="18">
        <f t="shared" si="82"/>
        <v>3.5491134341186363E-4</v>
      </c>
    </row>
    <row r="792" spans="1:18" ht="12.75" hidden="1" customHeight="1" outlineLevel="2" x14ac:dyDescent="0.25">
      <c r="A792" s="11" t="s">
        <v>23</v>
      </c>
      <c r="B792" s="11" t="s">
        <v>24</v>
      </c>
      <c r="C792" s="12">
        <v>43424</v>
      </c>
      <c r="D792" s="12">
        <v>43425</v>
      </c>
      <c r="E792" s="13">
        <f t="shared" si="83"/>
        <v>11</v>
      </c>
      <c r="F792" s="13">
        <f t="shared" si="86"/>
        <v>2018</v>
      </c>
      <c r="G792" s="13" t="str">
        <f t="shared" si="84"/>
        <v>11 2018</v>
      </c>
      <c r="H792" s="14">
        <v>-1</v>
      </c>
      <c r="I792" s="15">
        <v>2.5531000000000001</v>
      </c>
      <c r="J792" s="16">
        <f t="shared" si="85"/>
        <v>2.5531000000000002E-2</v>
      </c>
      <c r="K792" s="17">
        <v>-25000000</v>
      </c>
      <c r="L792" s="17">
        <v>1772.99</v>
      </c>
      <c r="M792" s="17">
        <v>25000000</v>
      </c>
      <c r="Q792" s="18">
        <f t="shared" si="81"/>
        <v>1.1564667074051339E-2</v>
      </c>
      <c r="R792" s="18">
        <f t="shared" si="82"/>
        <v>2.9525751506760472E-4</v>
      </c>
    </row>
    <row r="793" spans="1:18" ht="12.75" hidden="1" customHeight="1" outlineLevel="2" x14ac:dyDescent="0.25">
      <c r="A793" s="11" t="s">
        <v>25</v>
      </c>
      <c r="B793" s="11" t="s">
        <v>24</v>
      </c>
      <c r="C793" s="12">
        <v>43425</v>
      </c>
      <c r="D793" s="12">
        <v>43427</v>
      </c>
      <c r="E793" s="13">
        <f t="shared" si="83"/>
        <v>11</v>
      </c>
      <c r="F793" s="13">
        <f t="shared" si="86"/>
        <v>2018</v>
      </c>
      <c r="G793" s="13" t="str">
        <f t="shared" si="84"/>
        <v>11 2018</v>
      </c>
      <c r="H793" s="14">
        <v>-2</v>
      </c>
      <c r="I793" s="15">
        <v>2.2799999999999998</v>
      </c>
      <c r="J793" s="16">
        <f t="shared" si="85"/>
        <v>2.2799999999999997E-2</v>
      </c>
      <c r="K793" s="17">
        <v>-13177000</v>
      </c>
      <c r="L793" s="17">
        <v>1669.09</v>
      </c>
      <c r="M793" s="17">
        <v>26354000</v>
      </c>
      <c r="Q793" s="18">
        <f t="shared" si="81"/>
        <v>1.219100944278196E-2</v>
      </c>
      <c r="R793" s="18">
        <f t="shared" si="82"/>
        <v>2.7795501529542864E-4</v>
      </c>
    </row>
    <row r="794" spans="1:18" ht="12.75" hidden="1" customHeight="1" outlineLevel="2" x14ac:dyDescent="0.25">
      <c r="A794" s="11" t="s">
        <v>36</v>
      </c>
      <c r="B794" s="11" t="s">
        <v>24</v>
      </c>
      <c r="C794" s="12">
        <v>43425</v>
      </c>
      <c r="D794" s="12">
        <v>43427</v>
      </c>
      <c r="E794" s="13">
        <f t="shared" si="83"/>
        <v>11</v>
      </c>
      <c r="F794" s="13">
        <f t="shared" si="86"/>
        <v>2018</v>
      </c>
      <c r="G794" s="13" t="str">
        <f t="shared" si="84"/>
        <v>11 2018</v>
      </c>
      <c r="H794" s="14">
        <v>-2</v>
      </c>
      <c r="I794" s="15">
        <v>2.2799999999999998</v>
      </c>
      <c r="J794" s="16">
        <f t="shared" si="85"/>
        <v>2.2799999999999997E-2</v>
      </c>
      <c r="K794" s="17">
        <v>-24000</v>
      </c>
      <c r="L794" s="17">
        <v>3.04</v>
      </c>
      <c r="M794" s="17">
        <v>48000</v>
      </c>
      <c r="Q794" s="18">
        <f t="shared" si="81"/>
        <v>2.2204160782178569E-5</v>
      </c>
      <c r="R794" s="18">
        <f t="shared" si="82"/>
        <v>5.0625486583367131E-7</v>
      </c>
    </row>
    <row r="795" spans="1:18" ht="12.75" hidden="1" customHeight="1" outlineLevel="2" x14ac:dyDescent="0.25">
      <c r="A795" s="11" t="s">
        <v>23</v>
      </c>
      <c r="B795" s="11" t="s">
        <v>24</v>
      </c>
      <c r="C795" s="12">
        <v>43425</v>
      </c>
      <c r="D795" s="12">
        <v>43427</v>
      </c>
      <c r="E795" s="13">
        <f t="shared" si="83"/>
        <v>11</v>
      </c>
      <c r="F795" s="13">
        <f t="shared" si="86"/>
        <v>2018</v>
      </c>
      <c r="G795" s="13" t="str">
        <f t="shared" si="84"/>
        <v>11 2018</v>
      </c>
      <c r="H795" s="14">
        <v>-2</v>
      </c>
      <c r="I795" s="15">
        <v>2.5484</v>
      </c>
      <c r="J795" s="16">
        <f t="shared" si="85"/>
        <v>2.5484E-2</v>
      </c>
      <c r="K795" s="17">
        <v>-30999000</v>
      </c>
      <c r="L795" s="17">
        <v>4388.7700000000004</v>
      </c>
      <c r="M795" s="17">
        <v>61998000</v>
      </c>
      <c r="Q795" s="18">
        <f t="shared" si="81"/>
        <v>2.8679449170281396E-2</v>
      </c>
      <c r="R795" s="18">
        <f t="shared" si="82"/>
        <v>7.3086708265545112E-4</v>
      </c>
    </row>
    <row r="796" spans="1:18" ht="12.75" hidden="1" customHeight="1" outlineLevel="2" x14ac:dyDescent="0.25">
      <c r="A796" s="11" t="s">
        <v>23</v>
      </c>
      <c r="B796" s="11" t="s">
        <v>24</v>
      </c>
      <c r="C796" s="12">
        <v>43425</v>
      </c>
      <c r="D796" s="12">
        <v>43427</v>
      </c>
      <c r="E796" s="13">
        <f t="shared" si="83"/>
        <v>11</v>
      </c>
      <c r="F796" s="13">
        <f t="shared" si="86"/>
        <v>2018</v>
      </c>
      <c r="G796" s="13" t="str">
        <f t="shared" si="84"/>
        <v>11 2018</v>
      </c>
      <c r="H796" s="14">
        <v>-2</v>
      </c>
      <c r="I796" s="15">
        <v>2.5484</v>
      </c>
      <c r="J796" s="16">
        <f t="shared" si="85"/>
        <v>2.5484E-2</v>
      </c>
      <c r="K796" s="17">
        <v>-25000000</v>
      </c>
      <c r="L796" s="17">
        <v>3539.44</v>
      </c>
      <c r="M796" s="17">
        <v>50000000</v>
      </c>
      <c r="Q796" s="18">
        <f t="shared" si="81"/>
        <v>2.3129334148102677E-2</v>
      </c>
      <c r="R796" s="18">
        <f t="shared" si="82"/>
        <v>5.8942795143024861E-4</v>
      </c>
    </row>
    <row r="797" spans="1:18" ht="12.75" hidden="1" customHeight="1" outlineLevel="2" x14ac:dyDescent="0.25">
      <c r="A797" s="11" t="s">
        <v>25</v>
      </c>
      <c r="B797" s="11" t="s">
        <v>24</v>
      </c>
      <c r="C797" s="12">
        <v>43427</v>
      </c>
      <c r="D797" s="12">
        <v>43430</v>
      </c>
      <c r="E797" s="13">
        <f t="shared" si="83"/>
        <v>11</v>
      </c>
      <c r="F797" s="13">
        <f t="shared" si="86"/>
        <v>2018</v>
      </c>
      <c r="G797" s="13" t="str">
        <f t="shared" si="84"/>
        <v>11 2018</v>
      </c>
      <c r="H797" s="14">
        <v>-3</v>
      </c>
      <c r="I797" s="15">
        <v>2.27</v>
      </c>
      <c r="J797" s="16">
        <f t="shared" si="85"/>
        <v>2.2700000000000001E-2</v>
      </c>
      <c r="K797" s="17">
        <v>-12552000</v>
      </c>
      <c r="L797" s="17">
        <v>2374.42</v>
      </c>
      <c r="M797" s="17">
        <v>37656000</v>
      </c>
      <c r="Q797" s="18">
        <f t="shared" si="81"/>
        <v>1.7419164133619089E-2</v>
      </c>
      <c r="R797" s="18">
        <f t="shared" si="82"/>
        <v>3.9541502583315336E-4</v>
      </c>
    </row>
    <row r="798" spans="1:18" ht="12.75" hidden="1" customHeight="1" outlineLevel="2" x14ac:dyDescent="0.25">
      <c r="A798" s="11" t="s">
        <v>23</v>
      </c>
      <c r="B798" s="11" t="s">
        <v>24</v>
      </c>
      <c r="C798" s="12">
        <v>43427</v>
      </c>
      <c r="D798" s="12">
        <v>43430</v>
      </c>
      <c r="E798" s="13">
        <f t="shared" si="83"/>
        <v>11</v>
      </c>
      <c r="F798" s="13">
        <f t="shared" si="86"/>
        <v>2018</v>
      </c>
      <c r="G798" s="13" t="str">
        <f t="shared" si="84"/>
        <v>11 2018</v>
      </c>
      <c r="H798" s="14">
        <v>-3</v>
      </c>
      <c r="I798" s="15">
        <v>2.5537000000000001</v>
      </c>
      <c r="J798" s="16">
        <f t="shared" si="85"/>
        <v>2.5537000000000001E-2</v>
      </c>
      <c r="K798" s="17">
        <v>-32815000</v>
      </c>
      <c r="L798" s="17">
        <v>6983.31</v>
      </c>
      <c r="M798" s="17">
        <v>98445000</v>
      </c>
      <c r="Q798" s="18">
        <f t="shared" si="81"/>
        <v>4.5539346004199364E-2</v>
      </c>
      <c r="R798" s="18">
        <f t="shared" si="82"/>
        <v>1.1629382789092391E-3</v>
      </c>
    </row>
    <row r="799" spans="1:18" ht="12.75" hidden="1" customHeight="1" outlineLevel="2" x14ac:dyDescent="0.25">
      <c r="A799" s="11" t="s">
        <v>23</v>
      </c>
      <c r="B799" s="11" t="s">
        <v>24</v>
      </c>
      <c r="C799" s="12">
        <v>43427</v>
      </c>
      <c r="D799" s="12">
        <v>43430</v>
      </c>
      <c r="E799" s="13">
        <f t="shared" si="83"/>
        <v>11</v>
      </c>
      <c r="F799" s="13">
        <f t="shared" si="86"/>
        <v>2018</v>
      </c>
      <c r="G799" s="13" t="str">
        <f t="shared" si="84"/>
        <v>11 2018</v>
      </c>
      <c r="H799" s="14">
        <v>-3</v>
      </c>
      <c r="I799" s="15">
        <v>2.5537000000000001</v>
      </c>
      <c r="J799" s="16">
        <f t="shared" si="85"/>
        <v>2.5537000000000001E-2</v>
      </c>
      <c r="K799" s="17">
        <v>-25000000</v>
      </c>
      <c r="L799" s="17">
        <v>5320.21</v>
      </c>
      <c r="M799" s="17">
        <v>75000000</v>
      </c>
      <c r="Q799" s="18">
        <f t="shared" si="81"/>
        <v>3.4694001222154019E-2</v>
      </c>
      <c r="R799" s="18">
        <f t="shared" si="82"/>
        <v>8.8598070921014718E-4</v>
      </c>
    </row>
    <row r="800" spans="1:18" ht="12.75" hidden="1" customHeight="1" outlineLevel="2" x14ac:dyDescent="0.25">
      <c r="A800" s="11" t="s">
        <v>25</v>
      </c>
      <c r="B800" s="11" t="s">
        <v>24</v>
      </c>
      <c r="C800" s="12">
        <v>43430</v>
      </c>
      <c r="D800" s="12">
        <v>43431</v>
      </c>
      <c r="E800" s="13">
        <f t="shared" si="83"/>
        <v>11</v>
      </c>
      <c r="F800" s="13">
        <f t="shared" si="86"/>
        <v>2018</v>
      </c>
      <c r="G800" s="13" t="str">
        <f t="shared" si="84"/>
        <v>11 2018</v>
      </c>
      <c r="H800" s="14">
        <v>-1</v>
      </c>
      <c r="I800" s="15">
        <v>2.27</v>
      </c>
      <c r="J800" s="16">
        <f t="shared" si="85"/>
        <v>2.2700000000000001E-2</v>
      </c>
      <c r="K800" s="17">
        <v>-10309000</v>
      </c>
      <c r="L800" s="17">
        <v>650.04</v>
      </c>
      <c r="M800" s="17">
        <v>10309000</v>
      </c>
      <c r="Q800" s="18">
        <f t="shared" si="81"/>
        <v>4.7688061146558105E-3</v>
      </c>
      <c r="R800" s="18">
        <f t="shared" si="82"/>
        <v>1.082518988026869E-4</v>
      </c>
    </row>
    <row r="801" spans="1:18" ht="12.75" hidden="1" customHeight="1" outlineLevel="2" x14ac:dyDescent="0.25">
      <c r="A801" s="11" t="s">
        <v>36</v>
      </c>
      <c r="B801" s="11" t="s">
        <v>24</v>
      </c>
      <c r="C801" s="12">
        <v>43430</v>
      </c>
      <c r="D801" s="12">
        <v>43431</v>
      </c>
      <c r="E801" s="13">
        <f t="shared" si="83"/>
        <v>11</v>
      </c>
      <c r="F801" s="13">
        <f t="shared" si="86"/>
        <v>2018</v>
      </c>
      <c r="G801" s="13" t="str">
        <f t="shared" si="84"/>
        <v>11 2018</v>
      </c>
      <c r="H801" s="14">
        <v>-1</v>
      </c>
      <c r="I801" s="15">
        <v>2.27</v>
      </c>
      <c r="J801" s="16">
        <f t="shared" si="85"/>
        <v>2.2700000000000001E-2</v>
      </c>
      <c r="K801" s="17">
        <v>-21000</v>
      </c>
      <c r="L801" s="17">
        <v>1.32</v>
      </c>
      <c r="M801" s="17">
        <v>21000</v>
      </c>
      <c r="Q801" s="18">
        <f t="shared" si="81"/>
        <v>9.7143203422031242E-6</v>
      </c>
      <c r="R801" s="18">
        <f t="shared" si="82"/>
        <v>2.2051507176801095E-7</v>
      </c>
    </row>
    <row r="802" spans="1:18" ht="12.75" hidden="1" customHeight="1" outlineLevel="2" x14ac:dyDescent="0.25">
      <c r="A802" s="11" t="s">
        <v>23</v>
      </c>
      <c r="B802" s="11" t="s">
        <v>24</v>
      </c>
      <c r="C802" s="12">
        <v>43430</v>
      </c>
      <c r="D802" s="12">
        <v>43431</v>
      </c>
      <c r="E802" s="13">
        <f t="shared" si="83"/>
        <v>11</v>
      </c>
      <c r="F802" s="13">
        <f t="shared" si="86"/>
        <v>2018</v>
      </c>
      <c r="G802" s="13" t="str">
        <f t="shared" si="84"/>
        <v>11 2018</v>
      </c>
      <c r="H802" s="14">
        <v>-1</v>
      </c>
      <c r="I802" s="15">
        <v>2.5421</v>
      </c>
      <c r="J802" s="16">
        <f t="shared" si="85"/>
        <v>2.5420999999999999E-2</v>
      </c>
      <c r="K802" s="17">
        <v>-36583000</v>
      </c>
      <c r="L802" s="17">
        <v>2583.27</v>
      </c>
      <c r="M802" s="17">
        <v>36583000</v>
      </c>
      <c r="Q802" s="18">
        <f t="shared" si="81"/>
        <v>1.6922808622800805E-2</v>
      </c>
      <c r="R802" s="18">
        <f t="shared" si="82"/>
        <v>4.3019471800021924E-4</v>
      </c>
    </row>
    <row r="803" spans="1:18" ht="12.75" hidden="1" customHeight="1" outlineLevel="2" x14ac:dyDescent="0.25">
      <c r="A803" s="11" t="s">
        <v>23</v>
      </c>
      <c r="B803" s="11" t="s">
        <v>24</v>
      </c>
      <c r="C803" s="12">
        <v>43430</v>
      </c>
      <c r="D803" s="12">
        <v>43431</v>
      </c>
      <c r="E803" s="13">
        <f t="shared" si="83"/>
        <v>11</v>
      </c>
      <c r="F803" s="13">
        <f t="shared" si="86"/>
        <v>2018</v>
      </c>
      <c r="G803" s="13" t="str">
        <f t="shared" si="84"/>
        <v>11 2018</v>
      </c>
      <c r="H803" s="14">
        <v>-1</v>
      </c>
      <c r="I803" s="15">
        <v>2.5421</v>
      </c>
      <c r="J803" s="16">
        <f t="shared" si="85"/>
        <v>2.5420999999999999E-2</v>
      </c>
      <c r="K803" s="17">
        <v>-25000000</v>
      </c>
      <c r="L803" s="17">
        <v>1765.35</v>
      </c>
      <c r="M803" s="17">
        <v>25000000</v>
      </c>
      <c r="Q803" s="18">
        <f t="shared" si="81"/>
        <v>1.1564667074051339E-2</v>
      </c>
      <c r="R803" s="18">
        <f t="shared" si="82"/>
        <v>2.9398540168945906E-4</v>
      </c>
    </row>
    <row r="804" spans="1:18" ht="12.75" hidden="1" customHeight="1" outlineLevel="2" x14ac:dyDescent="0.25">
      <c r="A804" s="11" t="s">
        <v>25</v>
      </c>
      <c r="B804" s="11" t="s">
        <v>24</v>
      </c>
      <c r="C804" s="12">
        <v>43431</v>
      </c>
      <c r="D804" s="12">
        <v>43432</v>
      </c>
      <c r="E804" s="13">
        <f t="shared" si="83"/>
        <v>11</v>
      </c>
      <c r="F804" s="13">
        <f t="shared" si="86"/>
        <v>2018</v>
      </c>
      <c r="G804" s="13" t="str">
        <f t="shared" si="84"/>
        <v>11 2018</v>
      </c>
      <c r="H804" s="14">
        <v>-1</v>
      </c>
      <c r="I804" s="15">
        <v>2.3199999999999998</v>
      </c>
      <c r="J804" s="16">
        <f t="shared" si="85"/>
        <v>2.3199999999999998E-2</v>
      </c>
      <c r="K804" s="17">
        <v>-10413000</v>
      </c>
      <c r="L804" s="17">
        <v>671.06</v>
      </c>
      <c r="M804" s="17">
        <v>10413000</v>
      </c>
      <c r="Q804" s="18">
        <f t="shared" si="81"/>
        <v>4.8169151296838632E-3</v>
      </c>
      <c r="R804" s="18">
        <f t="shared" si="82"/>
        <v>1.1175243100866562E-4</v>
      </c>
    </row>
    <row r="805" spans="1:18" ht="12.75" hidden="1" customHeight="1" outlineLevel="2" x14ac:dyDescent="0.25">
      <c r="A805" s="11" t="s">
        <v>36</v>
      </c>
      <c r="B805" s="11" t="s">
        <v>24</v>
      </c>
      <c r="C805" s="12">
        <v>43431</v>
      </c>
      <c r="D805" s="12">
        <v>43432</v>
      </c>
      <c r="E805" s="13">
        <f t="shared" si="83"/>
        <v>11</v>
      </c>
      <c r="F805" s="13">
        <f t="shared" si="86"/>
        <v>2018</v>
      </c>
      <c r="G805" s="13" t="str">
        <f t="shared" si="84"/>
        <v>11 2018</v>
      </c>
      <c r="H805" s="14">
        <v>-1</v>
      </c>
      <c r="I805" s="15">
        <v>2.3199999999999998</v>
      </c>
      <c r="J805" s="16">
        <f t="shared" si="85"/>
        <v>2.3199999999999998E-2</v>
      </c>
      <c r="K805" s="17">
        <v>-765000</v>
      </c>
      <c r="L805" s="17">
        <v>49.3</v>
      </c>
      <c r="M805" s="17">
        <v>765000</v>
      </c>
      <c r="Q805" s="18">
        <f t="shared" si="81"/>
        <v>3.5387881246597098E-4</v>
      </c>
      <c r="R805" s="18">
        <f t="shared" si="82"/>
        <v>8.2099884492105267E-6</v>
      </c>
    </row>
    <row r="806" spans="1:18" ht="12.75" hidden="1" customHeight="1" outlineLevel="2" x14ac:dyDescent="0.25">
      <c r="A806" s="11" t="s">
        <v>23</v>
      </c>
      <c r="B806" s="11" t="s">
        <v>24</v>
      </c>
      <c r="C806" s="12">
        <v>43431</v>
      </c>
      <c r="D806" s="12">
        <v>43432</v>
      </c>
      <c r="E806" s="13">
        <f t="shared" si="83"/>
        <v>11</v>
      </c>
      <c r="F806" s="13">
        <f t="shared" si="86"/>
        <v>2018</v>
      </c>
      <c r="G806" s="13" t="str">
        <f t="shared" si="84"/>
        <v>11 2018</v>
      </c>
      <c r="H806" s="14">
        <v>-1</v>
      </c>
      <c r="I806" s="15">
        <v>2.5493999999999999</v>
      </c>
      <c r="J806" s="16">
        <f t="shared" si="85"/>
        <v>2.5493999999999999E-2</v>
      </c>
      <c r="K806" s="17">
        <v>-36832000</v>
      </c>
      <c r="L806" s="17">
        <v>2608.3200000000002</v>
      </c>
      <c r="M806" s="17">
        <v>36832000</v>
      </c>
      <c r="Q806" s="18">
        <f t="shared" si="81"/>
        <v>1.7037992706858355E-2</v>
      </c>
      <c r="R806" s="18">
        <f t="shared" si="82"/>
        <v>4.343665860686469E-4</v>
      </c>
    </row>
    <row r="807" spans="1:18" ht="12.75" hidden="1" customHeight="1" outlineLevel="2" x14ac:dyDescent="0.25">
      <c r="A807" s="11" t="s">
        <v>23</v>
      </c>
      <c r="B807" s="11" t="s">
        <v>24</v>
      </c>
      <c r="C807" s="12">
        <v>43431</v>
      </c>
      <c r="D807" s="12">
        <v>43432</v>
      </c>
      <c r="E807" s="13">
        <f t="shared" si="83"/>
        <v>11</v>
      </c>
      <c r="F807" s="13">
        <f t="shared" si="86"/>
        <v>2018</v>
      </c>
      <c r="G807" s="13" t="str">
        <f t="shared" si="84"/>
        <v>11 2018</v>
      </c>
      <c r="H807" s="14">
        <v>-1</v>
      </c>
      <c r="I807" s="15">
        <v>2.5493999999999999</v>
      </c>
      <c r="J807" s="16">
        <f t="shared" si="85"/>
        <v>2.5493999999999999E-2</v>
      </c>
      <c r="K807" s="17">
        <v>-25000000</v>
      </c>
      <c r="L807" s="17">
        <v>1770.42</v>
      </c>
      <c r="M807" s="17">
        <v>25000000</v>
      </c>
      <c r="Q807" s="18">
        <f t="shared" si="81"/>
        <v>1.1564667074051339E-2</v>
      </c>
      <c r="R807" s="18">
        <f t="shared" si="82"/>
        <v>2.9482962238586483E-4</v>
      </c>
    </row>
    <row r="808" spans="1:18" ht="12.75" hidden="1" customHeight="1" outlineLevel="2" x14ac:dyDescent="0.25">
      <c r="A808" s="11" t="s">
        <v>25</v>
      </c>
      <c r="B808" s="11" t="s">
        <v>24</v>
      </c>
      <c r="C808" s="12">
        <v>43432</v>
      </c>
      <c r="D808" s="12">
        <v>43433</v>
      </c>
      <c r="E808" s="13">
        <f t="shared" si="83"/>
        <v>11</v>
      </c>
      <c r="F808" s="13">
        <f t="shared" si="86"/>
        <v>2018</v>
      </c>
      <c r="G808" s="13" t="str">
        <f t="shared" si="84"/>
        <v>11 2018</v>
      </c>
      <c r="H808" s="14">
        <v>-1</v>
      </c>
      <c r="I808" s="15">
        <v>2.25</v>
      </c>
      <c r="J808" s="16">
        <f t="shared" si="85"/>
        <v>2.2499999999999999E-2</v>
      </c>
      <c r="K808" s="17">
        <v>-11344000</v>
      </c>
      <c r="L808" s="17">
        <v>709</v>
      </c>
      <c r="M808" s="17">
        <v>11344000</v>
      </c>
      <c r="Q808" s="18">
        <f t="shared" si="81"/>
        <v>5.2475833315215352E-3</v>
      </c>
      <c r="R808" s="18">
        <f t="shared" si="82"/>
        <v>1.1807062495923454E-4</v>
      </c>
    </row>
    <row r="809" spans="1:18" ht="12.75" hidden="1" customHeight="1" outlineLevel="2" x14ac:dyDescent="0.25">
      <c r="A809" s="11" t="s">
        <v>23</v>
      </c>
      <c r="B809" s="11" t="s">
        <v>24</v>
      </c>
      <c r="C809" s="12">
        <v>43432</v>
      </c>
      <c r="D809" s="12">
        <v>43433</v>
      </c>
      <c r="E809" s="13">
        <f t="shared" si="83"/>
        <v>11</v>
      </c>
      <c r="F809" s="13">
        <f t="shared" si="86"/>
        <v>2018</v>
      </c>
      <c r="G809" s="13" t="str">
        <f t="shared" si="84"/>
        <v>11 2018</v>
      </c>
      <c r="H809" s="14">
        <v>-1</v>
      </c>
      <c r="I809" s="15">
        <v>2.5548999999999999</v>
      </c>
      <c r="J809" s="16">
        <f t="shared" si="85"/>
        <v>2.5548999999999999E-2</v>
      </c>
      <c r="K809" s="17">
        <v>-50570000</v>
      </c>
      <c r="L809" s="17">
        <v>3588.92</v>
      </c>
      <c r="M809" s="17">
        <v>50570000</v>
      </c>
      <c r="Q809" s="18">
        <f t="shared" ref="Q809:Q813" si="87">+M809/$M$814</f>
        <v>2.339300855739105E-2</v>
      </c>
      <c r="R809" s="18">
        <f t="shared" si="82"/>
        <v>5.9766797563278395E-4</v>
      </c>
    </row>
    <row r="810" spans="1:18" ht="12.75" hidden="1" customHeight="1" outlineLevel="2" x14ac:dyDescent="0.25">
      <c r="A810" s="11" t="s">
        <v>23</v>
      </c>
      <c r="B810" s="11" t="s">
        <v>24</v>
      </c>
      <c r="C810" s="12">
        <v>43432</v>
      </c>
      <c r="D810" s="12">
        <v>43433</v>
      </c>
      <c r="E810" s="13">
        <f t="shared" si="83"/>
        <v>11</v>
      </c>
      <c r="F810" s="13">
        <f t="shared" si="86"/>
        <v>2018</v>
      </c>
      <c r="G810" s="13" t="str">
        <f t="shared" si="84"/>
        <v>11 2018</v>
      </c>
      <c r="H810" s="14">
        <v>-1</v>
      </c>
      <c r="I810" s="15">
        <v>2.5548999999999999</v>
      </c>
      <c r="J810" s="16">
        <f t="shared" si="85"/>
        <v>2.5548999999999999E-2</v>
      </c>
      <c r="K810" s="17">
        <v>-25000000</v>
      </c>
      <c r="L810" s="17">
        <v>1774.24</v>
      </c>
      <c r="M810" s="17">
        <v>25000000</v>
      </c>
      <c r="Q810" s="18">
        <f t="shared" si="87"/>
        <v>1.1564667074051339E-2</v>
      </c>
      <c r="R810" s="18">
        <f t="shared" si="82"/>
        <v>2.9546567907493763E-4</v>
      </c>
    </row>
    <row r="811" spans="1:18" ht="12.75" hidden="1" customHeight="1" outlineLevel="2" x14ac:dyDescent="0.25">
      <c r="A811" s="11" t="s">
        <v>25</v>
      </c>
      <c r="B811" s="11" t="s">
        <v>24</v>
      </c>
      <c r="C811" s="12">
        <v>43433</v>
      </c>
      <c r="D811" s="12">
        <v>43434</v>
      </c>
      <c r="E811" s="13">
        <f t="shared" si="83"/>
        <v>11</v>
      </c>
      <c r="F811" s="13">
        <f t="shared" si="86"/>
        <v>2018</v>
      </c>
      <c r="G811" s="13" t="str">
        <f t="shared" si="84"/>
        <v>11 2018</v>
      </c>
      <c r="H811" s="14">
        <v>-1</v>
      </c>
      <c r="I811" s="15">
        <v>2.25</v>
      </c>
      <c r="J811" s="16">
        <f t="shared" si="85"/>
        <v>2.2499999999999999E-2</v>
      </c>
      <c r="K811" s="17">
        <v>-13580000</v>
      </c>
      <c r="L811" s="17">
        <v>848.75</v>
      </c>
      <c r="M811" s="17">
        <v>13580000</v>
      </c>
      <c r="Q811" s="18">
        <f t="shared" si="87"/>
        <v>6.2819271546246868E-3</v>
      </c>
      <c r="R811" s="18">
        <f t="shared" si="82"/>
        <v>1.4134336097905545E-4</v>
      </c>
    </row>
    <row r="812" spans="1:18" ht="12.75" hidden="1" customHeight="1" outlineLevel="2" x14ac:dyDescent="0.25">
      <c r="A812" s="11" t="s">
        <v>23</v>
      </c>
      <c r="B812" s="11" t="s">
        <v>24</v>
      </c>
      <c r="C812" s="12">
        <v>43433</v>
      </c>
      <c r="D812" s="12">
        <v>43434</v>
      </c>
      <c r="E812" s="13">
        <f t="shared" si="83"/>
        <v>11</v>
      </c>
      <c r="F812" s="13">
        <f t="shared" si="86"/>
        <v>2018</v>
      </c>
      <c r="G812" s="13" t="str">
        <f t="shared" si="84"/>
        <v>11 2018</v>
      </c>
      <c r="H812" s="14">
        <v>-1</v>
      </c>
      <c r="I812" s="15">
        <v>2.5600999999999998</v>
      </c>
      <c r="J812" s="16">
        <f t="shared" si="85"/>
        <v>2.5600999999999999E-2</v>
      </c>
      <c r="K812" s="17">
        <v>-25000000</v>
      </c>
      <c r="L812" s="17">
        <v>1777.85</v>
      </c>
      <c r="M812" s="17">
        <v>25000000</v>
      </c>
      <c r="Q812" s="18">
        <f t="shared" si="87"/>
        <v>1.1564667074051339E-2</v>
      </c>
      <c r="R812" s="18">
        <f t="shared" si="82"/>
        <v>2.9606704176278833E-4</v>
      </c>
    </row>
    <row r="813" spans="1:18" ht="12.75" hidden="1" customHeight="1" outlineLevel="2" x14ac:dyDescent="0.25">
      <c r="A813" s="11" t="s">
        <v>23</v>
      </c>
      <c r="B813" s="11" t="s">
        <v>24</v>
      </c>
      <c r="C813" s="12">
        <v>43433</v>
      </c>
      <c r="D813" s="12">
        <v>43434</v>
      </c>
      <c r="E813" s="13">
        <f t="shared" si="83"/>
        <v>11</v>
      </c>
      <c r="F813" s="13">
        <f t="shared" si="86"/>
        <v>2018</v>
      </c>
      <c r="G813" s="13" t="str">
        <f t="shared" si="84"/>
        <v>11 2018</v>
      </c>
      <c r="H813" s="14">
        <v>-1</v>
      </c>
      <c r="I813" s="15">
        <v>2.5600999999999998</v>
      </c>
      <c r="J813" s="16">
        <f t="shared" si="85"/>
        <v>2.5600999999999999E-2</v>
      </c>
      <c r="K813" s="17">
        <v>-54450000</v>
      </c>
      <c r="L813" s="17">
        <v>3872.15</v>
      </c>
      <c r="M813" s="17">
        <v>54450000</v>
      </c>
      <c r="Q813" s="18">
        <f t="shared" si="87"/>
        <v>2.5187844887283817E-2</v>
      </c>
      <c r="R813" s="18">
        <f t="shared" si="82"/>
        <v>6.4483401695935292E-4</v>
      </c>
    </row>
    <row r="814" spans="1:18" ht="12.75" customHeight="1" outlineLevel="1" collapsed="1" x14ac:dyDescent="0.25">
      <c r="A814" s="11"/>
      <c r="B814" s="11"/>
      <c r="C814" s="12"/>
      <c r="D814" s="12"/>
      <c r="E814" s="13"/>
      <c r="F814" s="13"/>
      <c r="G814" s="24" t="s">
        <v>40</v>
      </c>
      <c r="H814" s="14"/>
      <c r="I814" s="15"/>
      <c r="J814" s="16">
        <f>+J813</f>
        <v>2.5600999999999999E-2</v>
      </c>
      <c r="K814" s="17"/>
      <c r="L814" s="17"/>
      <c r="M814" s="17">
        <f>SUBTOTAL(9,M744:M813)</f>
        <v>2161757000</v>
      </c>
      <c r="N814" s="10">
        <f>DAY(D813)</f>
        <v>30</v>
      </c>
      <c r="O814" s="25">
        <f>+M814/N814</f>
        <v>72058566.666666672</v>
      </c>
      <c r="P814" s="26">
        <f>+SUM(M811:M813)</f>
        <v>93030000</v>
      </c>
      <c r="Q814" s="18">
        <f>SUM(Q744:Q813)</f>
        <v>1</v>
      </c>
      <c r="R814" s="18">
        <f>SUM(R744:R813)</f>
        <v>2.4241946459754724E-2</v>
      </c>
    </row>
    <row r="815" spans="1:18" ht="12.75" hidden="1" customHeight="1" outlineLevel="2" x14ac:dyDescent="0.25">
      <c r="A815" s="11" t="s">
        <v>25</v>
      </c>
      <c r="B815" s="11" t="s">
        <v>24</v>
      </c>
      <c r="C815" s="12">
        <v>43434</v>
      </c>
      <c r="D815" s="12">
        <v>43437</v>
      </c>
      <c r="E815" s="13">
        <f t="shared" si="83"/>
        <v>12</v>
      </c>
      <c r="F815" s="13">
        <f t="shared" si="86"/>
        <v>2018</v>
      </c>
      <c r="G815" s="13" t="str">
        <f t="shared" si="84"/>
        <v>12 2018</v>
      </c>
      <c r="H815" s="14">
        <v>-3</v>
      </c>
      <c r="I815" s="15">
        <v>2.3199999999999998</v>
      </c>
      <c r="J815" s="16">
        <f t="shared" si="85"/>
        <v>2.3199999999999998E-2</v>
      </c>
      <c r="K815" s="17">
        <v>-10125000</v>
      </c>
      <c r="L815" s="17">
        <v>1957.5</v>
      </c>
      <c r="M815" s="17">
        <v>30375000</v>
      </c>
      <c r="Q815" s="18">
        <f>+M815/$M$873</f>
        <v>1.3742329178889611E-2</v>
      </c>
      <c r="R815" s="18">
        <f t="shared" si="82"/>
        <v>3.1882203695023895E-4</v>
      </c>
    </row>
    <row r="816" spans="1:18" ht="12.75" hidden="1" customHeight="1" outlineLevel="2" x14ac:dyDescent="0.25">
      <c r="A816" s="11" t="s">
        <v>23</v>
      </c>
      <c r="B816" s="11" t="s">
        <v>24</v>
      </c>
      <c r="C816" s="12">
        <v>43434</v>
      </c>
      <c r="D816" s="12">
        <v>43437</v>
      </c>
      <c r="E816" s="13">
        <f t="shared" si="83"/>
        <v>12</v>
      </c>
      <c r="F816" s="13">
        <f t="shared" si="86"/>
        <v>2018</v>
      </c>
      <c r="G816" s="13" t="str">
        <f t="shared" si="84"/>
        <v>12 2018</v>
      </c>
      <c r="H816" s="14">
        <v>-3</v>
      </c>
      <c r="I816" s="15">
        <v>2.5539000000000001</v>
      </c>
      <c r="J816" s="16">
        <f t="shared" si="85"/>
        <v>2.5538999999999999E-2</v>
      </c>
      <c r="K816" s="17">
        <v>-61191000</v>
      </c>
      <c r="L816" s="17">
        <v>13022.97</v>
      </c>
      <c r="M816" s="17">
        <v>183573000</v>
      </c>
      <c r="Q816" s="18">
        <f t="shared" ref="Q816:Q872" si="88">+M816/$M$873</f>
        <v>8.3052529855351526E-2</v>
      </c>
      <c r="R816" s="18">
        <f t="shared" si="82"/>
        <v>2.1210785599758224E-3</v>
      </c>
    </row>
    <row r="817" spans="1:18" ht="12.75" hidden="1" customHeight="1" outlineLevel="2" x14ac:dyDescent="0.25">
      <c r="A817" s="11" t="s">
        <v>23</v>
      </c>
      <c r="B817" s="11" t="s">
        <v>24</v>
      </c>
      <c r="C817" s="12">
        <v>43434</v>
      </c>
      <c r="D817" s="12">
        <v>43437</v>
      </c>
      <c r="E817" s="13">
        <f t="shared" si="83"/>
        <v>12</v>
      </c>
      <c r="F817" s="13">
        <f t="shared" si="86"/>
        <v>2018</v>
      </c>
      <c r="G817" s="13" t="str">
        <f t="shared" si="84"/>
        <v>12 2018</v>
      </c>
      <c r="H817" s="14">
        <v>-3</v>
      </c>
      <c r="I817" s="15">
        <v>2.5539000000000001</v>
      </c>
      <c r="J817" s="16">
        <f t="shared" si="85"/>
        <v>2.5538999999999999E-2</v>
      </c>
      <c r="K817" s="17">
        <v>-25000000</v>
      </c>
      <c r="L817" s="17">
        <v>5320.63</v>
      </c>
      <c r="M817" s="17">
        <v>75000000</v>
      </c>
      <c r="Q817" s="18">
        <f t="shared" si="88"/>
        <v>3.3931676984912618E-2</v>
      </c>
      <c r="R817" s="18">
        <f t="shared" si="82"/>
        <v>8.6658109851768333E-4</v>
      </c>
    </row>
    <row r="818" spans="1:18" ht="12.75" hidden="1" customHeight="1" outlineLevel="2" x14ac:dyDescent="0.25">
      <c r="A818" s="11" t="s">
        <v>25</v>
      </c>
      <c r="B818" s="11" t="s">
        <v>24</v>
      </c>
      <c r="C818" s="12">
        <v>43437</v>
      </c>
      <c r="D818" s="12">
        <v>43438</v>
      </c>
      <c r="E818" s="13">
        <f t="shared" si="83"/>
        <v>12</v>
      </c>
      <c r="F818" s="13">
        <f t="shared" si="86"/>
        <v>2018</v>
      </c>
      <c r="G818" s="13" t="str">
        <f t="shared" si="84"/>
        <v>12 2018</v>
      </c>
      <c r="H818" s="14">
        <v>-1</v>
      </c>
      <c r="I818" s="15">
        <v>2.34</v>
      </c>
      <c r="J818" s="16">
        <f t="shared" si="85"/>
        <v>2.3399999999999997E-2</v>
      </c>
      <c r="K818" s="17">
        <v>-9558000</v>
      </c>
      <c r="L818" s="17">
        <v>621.27</v>
      </c>
      <c r="M818" s="17">
        <v>9558000</v>
      </c>
      <c r="Q818" s="18">
        <f t="shared" si="88"/>
        <v>4.3242529149572643E-3</v>
      </c>
      <c r="R818" s="18">
        <f t="shared" si="82"/>
        <v>1.0118751820999997E-4</v>
      </c>
    </row>
    <row r="819" spans="1:18" ht="12.75" hidden="1" customHeight="1" outlineLevel="2" x14ac:dyDescent="0.25">
      <c r="A819" s="11" t="s">
        <v>23</v>
      </c>
      <c r="B819" s="11" t="s">
        <v>24</v>
      </c>
      <c r="C819" s="12">
        <v>43437</v>
      </c>
      <c r="D819" s="12">
        <v>43438</v>
      </c>
      <c r="E819" s="13">
        <f t="shared" si="83"/>
        <v>12</v>
      </c>
      <c r="F819" s="13">
        <f t="shared" si="86"/>
        <v>2018</v>
      </c>
      <c r="G819" s="13" t="str">
        <f t="shared" si="84"/>
        <v>12 2018</v>
      </c>
      <c r="H819" s="14">
        <v>-1</v>
      </c>
      <c r="I819" s="15">
        <v>2.5463</v>
      </c>
      <c r="J819" s="16">
        <f t="shared" si="85"/>
        <v>2.5463E-2</v>
      </c>
      <c r="K819" s="17">
        <v>-62675000</v>
      </c>
      <c r="L819" s="17">
        <v>4433.04</v>
      </c>
      <c r="M819" s="17">
        <v>62675000</v>
      </c>
      <c r="Q819" s="18">
        <f t="shared" si="88"/>
        <v>2.835557140039198E-2</v>
      </c>
      <c r="R819" s="18">
        <f t="shared" si="82"/>
        <v>7.2201791456818099E-4</v>
      </c>
    </row>
    <row r="820" spans="1:18" ht="12.75" hidden="1" customHeight="1" outlineLevel="2" x14ac:dyDescent="0.25">
      <c r="A820" s="11" t="s">
        <v>23</v>
      </c>
      <c r="B820" s="11" t="s">
        <v>24</v>
      </c>
      <c r="C820" s="12">
        <v>43437</v>
      </c>
      <c r="D820" s="12">
        <v>43438</v>
      </c>
      <c r="E820" s="13">
        <f t="shared" si="83"/>
        <v>12</v>
      </c>
      <c r="F820" s="13">
        <f t="shared" si="86"/>
        <v>2018</v>
      </c>
      <c r="G820" s="13" t="str">
        <f t="shared" si="84"/>
        <v>12 2018</v>
      </c>
      <c r="H820" s="14">
        <v>-1</v>
      </c>
      <c r="I820" s="15">
        <v>2.5463</v>
      </c>
      <c r="J820" s="16">
        <f t="shared" si="85"/>
        <v>2.5463E-2</v>
      </c>
      <c r="K820" s="17">
        <v>-25000000</v>
      </c>
      <c r="L820" s="17">
        <v>1768.26</v>
      </c>
      <c r="M820" s="17">
        <v>25000000</v>
      </c>
      <c r="Q820" s="18">
        <f t="shared" si="88"/>
        <v>1.1310558994970873E-2</v>
      </c>
      <c r="R820" s="18">
        <f t="shared" si="82"/>
        <v>2.8800076368894336E-4</v>
      </c>
    </row>
    <row r="821" spans="1:18" ht="12.75" hidden="1" customHeight="1" outlineLevel="2" x14ac:dyDescent="0.25">
      <c r="A821" s="11" t="s">
        <v>25</v>
      </c>
      <c r="B821" s="11" t="s">
        <v>24</v>
      </c>
      <c r="C821" s="12">
        <v>43438</v>
      </c>
      <c r="D821" s="12">
        <v>43439</v>
      </c>
      <c r="E821" s="13">
        <f t="shared" si="83"/>
        <v>12</v>
      </c>
      <c r="F821" s="13">
        <f t="shared" si="86"/>
        <v>2018</v>
      </c>
      <c r="G821" s="13" t="str">
        <f t="shared" si="84"/>
        <v>12 2018</v>
      </c>
      <c r="H821" s="14">
        <v>-1</v>
      </c>
      <c r="I821" s="15">
        <v>2.34</v>
      </c>
      <c r="J821" s="16">
        <f t="shared" si="85"/>
        <v>2.3399999999999997E-2</v>
      </c>
      <c r="K821" s="17">
        <v>-11247000</v>
      </c>
      <c r="L821" s="17">
        <v>731.06</v>
      </c>
      <c r="M821" s="17">
        <v>11247000</v>
      </c>
      <c r="Q821" s="18">
        <f t="shared" si="88"/>
        <v>5.0883942806574968E-3</v>
      </c>
      <c r="R821" s="18">
        <f t="shared" si="82"/>
        <v>1.1906842616738542E-4</v>
      </c>
    </row>
    <row r="822" spans="1:18" ht="12.75" hidden="1" customHeight="1" outlineLevel="2" x14ac:dyDescent="0.25">
      <c r="A822" s="11" t="s">
        <v>23</v>
      </c>
      <c r="B822" s="11" t="s">
        <v>24</v>
      </c>
      <c r="C822" s="12">
        <v>43438</v>
      </c>
      <c r="D822" s="12">
        <v>43439</v>
      </c>
      <c r="E822" s="13">
        <f t="shared" si="83"/>
        <v>12</v>
      </c>
      <c r="F822" s="13">
        <f t="shared" si="86"/>
        <v>2018</v>
      </c>
      <c r="G822" s="13" t="str">
        <f t="shared" si="84"/>
        <v>12 2018</v>
      </c>
      <c r="H822" s="14">
        <v>-1</v>
      </c>
      <c r="I822" s="15">
        <v>2.5545</v>
      </c>
      <c r="J822" s="16">
        <f t="shared" si="85"/>
        <v>2.5544999999999998E-2</v>
      </c>
      <c r="K822" s="17">
        <v>-60594000</v>
      </c>
      <c r="L822" s="17">
        <v>4299.6499999999996</v>
      </c>
      <c r="M822" s="17">
        <v>60594000</v>
      </c>
      <c r="Q822" s="18">
        <f t="shared" si="88"/>
        <v>2.7414080469650604E-2</v>
      </c>
      <c r="R822" s="18">
        <f t="shared" si="82"/>
        <v>7.0029268559722465E-4</v>
      </c>
    </row>
    <row r="823" spans="1:18" ht="12.75" hidden="1" customHeight="1" outlineLevel="2" x14ac:dyDescent="0.25">
      <c r="A823" s="11" t="s">
        <v>23</v>
      </c>
      <c r="B823" s="11" t="s">
        <v>24</v>
      </c>
      <c r="C823" s="12">
        <v>43438</v>
      </c>
      <c r="D823" s="12">
        <v>43439</v>
      </c>
      <c r="E823" s="13">
        <f t="shared" si="83"/>
        <v>12</v>
      </c>
      <c r="F823" s="13">
        <f t="shared" si="86"/>
        <v>2018</v>
      </c>
      <c r="G823" s="13" t="str">
        <f t="shared" si="84"/>
        <v>12 2018</v>
      </c>
      <c r="H823" s="14">
        <v>-1</v>
      </c>
      <c r="I823" s="15">
        <v>2.5545</v>
      </c>
      <c r="J823" s="16">
        <f t="shared" si="85"/>
        <v>2.5544999999999998E-2</v>
      </c>
      <c r="K823" s="17">
        <v>-25000000</v>
      </c>
      <c r="L823" s="17">
        <v>1773.96</v>
      </c>
      <c r="M823" s="17">
        <v>25000000</v>
      </c>
      <c r="Q823" s="18">
        <f t="shared" si="88"/>
        <v>1.1310558994970873E-2</v>
      </c>
      <c r="R823" s="18">
        <f t="shared" si="82"/>
        <v>2.8892822952653096E-4</v>
      </c>
    </row>
    <row r="824" spans="1:18" ht="12.75" hidden="1" customHeight="1" outlineLevel="2" x14ac:dyDescent="0.25">
      <c r="A824" s="11" t="s">
        <v>25</v>
      </c>
      <c r="B824" s="11" t="s">
        <v>24</v>
      </c>
      <c r="C824" s="12">
        <v>43439</v>
      </c>
      <c r="D824" s="12">
        <v>43440</v>
      </c>
      <c r="E824" s="13">
        <f t="shared" si="83"/>
        <v>12</v>
      </c>
      <c r="F824" s="13">
        <f t="shared" si="86"/>
        <v>2018</v>
      </c>
      <c r="G824" s="13" t="str">
        <f t="shared" si="84"/>
        <v>12 2018</v>
      </c>
      <c r="H824" s="14">
        <v>-1</v>
      </c>
      <c r="I824" s="15">
        <v>2.39</v>
      </c>
      <c r="J824" s="16">
        <f t="shared" si="85"/>
        <v>2.3900000000000001E-2</v>
      </c>
      <c r="K824" s="17">
        <v>-12317000</v>
      </c>
      <c r="L824" s="17">
        <v>817.71</v>
      </c>
      <c r="M824" s="17">
        <v>12317000</v>
      </c>
      <c r="Q824" s="18">
        <f t="shared" si="88"/>
        <v>5.5724862056422495E-3</v>
      </c>
      <c r="R824" s="18">
        <f t="shared" si="82"/>
        <v>1.3318242031484977E-4</v>
      </c>
    </row>
    <row r="825" spans="1:18" ht="12.75" hidden="1" customHeight="1" outlineLevel="2" x14ac:dyDescent="0.25">
      <c r="A825" s="11" t="s">
        <v>23</v>
      </c>
      <c r="B825" s="11" t="s">
        <v>24</v>
      </c>
      <c r="C825" s="12">
        <v>43439</v>
      </c>
      <c r="D825" s="12">
        <v>43440</v>
      </c>
      <c r="E825" s="13">
        <f t="shared" si="83"/>
        <v>12</v>
      </c>
      <c r="F825" s="13">
        <f t="shared" si="86"/>
        <v>2018</v>
      </c>
      <c r="G825" s="13" t="str">
        <f t="shared" si="84"/>
        <v>12 2018</v>
      </c>
      <c r="H825" s="14">
        <v>-1</v>
      </c>
      <c r="I825" s="15">
        <v>2.5579999999999998</v>
      </c>
      <c r="J825" s="16">
        <f t="shared" si="85"/>
        <v>2.5579999999999999E-2</v>
      </c>
      <c r="K825" s="17">
        <v>-58531000</v>
      </c>
      <c r="L825" s="17">
        <v>4158.95</v>
      </c>
      <c r="M825" s="17">
        <v>58531000</v>
      </c>
      <c r="Q825" s="18">
        <f t="shared" si="88"/>
        <v>2.6480733141385607E-2</v>
      </c>
      <c r="R825" s="18">
        <f t="shared" si="82"/>
        <v>6.7737715375664376E-4</v>
      </c>
    </row>
    <row r="826" spans="1:18" ht="12.75" hidden="1" customHeight="1" outlineLevel="2" x14ac:dyDescent="0.25">
      <c r="A826" s="11" t="s">
        <v>23</v>
      </c>
      <c r="B826" s="11" t="s">
        <v>24</v>
      </c>
      <c r="C826" s="12">
        <v>43439</v>
      </c>
      <c r="D826" s="12">
        <v>43440</v>
      </c>
      <c r="E826" s="13">
        <f t="shared" si="83"/>
        <v>12</v>
      </c>
      <c r="F826" s="13">
        <f t="shared" si="86"/>
        <v>2018</v>
      </c>
      <c r="G826" s="13" t="str">
        <f t="shared" si="84"/>
        <v>12 2018</v>
      </c>
      <c r="H826" s="14">
        <v>-1</v>
      </c>
      <c r="I826" s="15">
        <v>2.5579999999999998</v>
      </c>
      <c r="J826" s="16">
        <f t="shared" si="85"/>
        <v>2.5579999999999999E-2</v>
      </c>
      <c r="K826" s="17">
        <v>-25000000</v>
      </c>
      <c r="L826" s="17">
        <v>1776.39</v>
      </c>
      <c r="M826" s="17">
        <v>25000000</v>
      </c>
      <c r="Q826" s="18">
        <f t="shared" si="88"/>
        <v>1.1310558994970873E-2</v>
      </c>
      <c r="R826" s="18">
        <f t="shared" si="82"/>
        <v>2.893240990913549E-4</v>
      </c>
    </row>
    <row r="827" spans="1:18" ht="12.75" hidden="1" customHeight="1" outlineLevel="2" x14ac:dyDescent="0.25">
      <c r="A827" s="11" t="s">
        <v>25</v>
      </c>
      <c r="B827" s="11" t="s">
        <v>24</v>
      </c>
      <c r="C827" s="12">
        <v>43440</v>
      </c>
      <c r="D827" s="12">
        <v>43441</v>
      </c>
      <c r="E827" s="13">
        <f t="shared" si="83"/>
        <v>12</v>
      </c>
      <c r="F827" s="13">
        <f t="shared" si="86"/>
        <v>2018</v>
      </c>
      <c r="G827" s="13" t="str">
        <f t="shared" si="84"/>
        <v>12 2018</v>
      </c>
      <c r="H827" s="14">
        <v>-1</v>
      </c>
      <c r="I827" s="15">
        <v>2.35</v>
      </c>
      <c r="J827" s="16">
        <f t="shared" si="85"/>
        <v>2.35E-2</v>
      </c>
      <c r="K827" s="17">
        <v>-12394000</v>
      </c>
      <c r="L827" s="17">
        <v>809.05</v>
      </c>
      <c r="M827" s="17">
        <v>12394000</v>
      </c>
      <c r="Q827" s="18">
        <f t="shared" si="88"/>
        <v>5.6073227273467597E-3</v>
      </c>
      <c r="R827" s="18">
        <f t="shared" si="82"/>
        <v>1.3177208409264886E-4</v>
      </c>
    </row>
    <row r="828" spans="1:18" ht="12.75" hidden="1" customHeight="1" outlineLevel="2" x14ac:dyDescent="0.25">
      <c r="A828" s="11" t="s">
        <v>23</v>
      </c>
      <c r="B828" s="11" t="s">
        <v>24</v>
      </c>
      <c r="C828" s="12">
        <v>43440</v>
      </c>
      <c r="D828" s="12">
        <v>43441</v>
      </c>
      <c r="E828" s="13">
        <f t="shared" si="83"/>
        <v>12</v>
      </c>
      <c r="F828" s="13">
        <f t="shared" si="86"/>
        <v>2018</v>
      </c>
      <c r="G828" s="13" t="str">
        <f t="shared" si="84"/>
        <v>12 2018</v>
      </c>
      <c r="H828" s="14">
        <v>-1</v>
      </c>
      <c r="I828" s="15">
        <v>2.5893000000000002</v>
      </c>
      <c r="J828" s="16">
        <f t="shared" si="85"/>
        <v>2.5893000000000003E-2</v>
      </c>
      <c r="K828" s="17">
        <v>-51669000</v>
      </c>
      <c r="L828" s="17">
        <v>3716.29</v>
      </c>
      <c r="M828" s="17">
        <v>51669000</v>
      </c>
      <c r="Q828" s="18">
        <f t="shared" si="88"/>
        <v>2.3376210908446E-2</v>
      </c>
      <c r="R828" s="18">
        <f t="shared" si="82"/>
        <v>6.0528022905239232E-4</v>
      </c>
    </row>
    <row r="829" spans="1:18" ht="12.75" hidden="1" customHeight="1" outlineLevel="2" x14ac:dyDescent="0.25">
      <c r="A829" s="11" t="s">
        <v>23</v>
      </c>
      <c r="B829" s="11" t="s">
        <v>24</v>
      </c>
      <c r="C829" s="12">
        <v>43440</v>
      </c>
      <c r="D829" s="12">
        <v>43441</v>
      </c>
      <c r="E829" s="13">
        <f t="shared" si="83"/>
        <v>12</v>
      </c>
      <c r="F829" s="13">
        <f t="shared" si="86"/>
        <v>2018</v>
      </c>
      <c r="G829" s="13" t="str">
        <f t="shared" si="84"/>
        <v>12 2018</v>
      </c>
      <c r="H829" s="14">
        <v>-1</v>
      </c>
      <c r="I829" s="15">
        <v>2.5893000000000002</v>
      </c>
      <c r="J829" s="16">
        <f t="shared" si="85"/>
        <v>2.5893000000000003E-2</v>
      </c>
      <c r="K829" s="17">
        <v>-25000000</v>
      </c>
      <c r="L829" s="17">
        <v>1798.13</v>
      </c>
      <c r="M829" s="17">
        <v>25000000</v>
      </c>
      <c r="Q829" s="18">
        <f t="shared" si="88"/>
        <v>1.1310558994970873E-2</v>
      </c>
      <c r="R829" s="18">
        <f t="shared" si="82"/>
        <v>2.9286430405678083E-4</v>
      </c>
    </row>
    <row r="830" spans="1:18" ht="12.75" hidden="1" customHeight="1" outlineLevel="2" x14ac:dyDescent="0.25">
      <c r="A830" s="11" t="s">
        <v>25</v>
      </c>
      <c r="B830" s="11" t="s">
        <v>24</v>
      </c>
      <c r="C830" s="12">
        <v>43441</v>
      </c>
      <c r="D830" s="12">
        <v>43444</v>
      </c>
      <c r="E830" s="13">
        <f t="shared" si="83"/>
        <v>12</v>
      </c>
      <c r="F830" s="13">
        <f t="shared" si="86"/>
        <v>2018</v>
      </c>
      <c r="G830" s="13" t="str">
        <f t="shared" si="84"/>
        <v>12 2018</v>
      </c>
      <c r="H830" s="14">
        <v>-3</v>
      </c>
      <c r="I830" s="15">
        <v>2.38</v>
      </c>
      <c r="J830" s="16">
        <f t="shared" si="85"/>
        <v>2.3799999999999998E-2</v>
      </c>
      <c r="K830" s="17">
        <v>-11550000</v>
      </c>
      <c r="L830" s="17">
        <v>2290.75</v>
      </c>
      <c r="M830" s="17">
        <v>34650000</v>
      </c>
      <c r="Q830" s="18">
        <f t="shared" si="88"/>
        <v>1.567643476702963E-2</v>
      </c>
      <c r="R830" s="18">
        <f t="shared" si="82"/>
        <v>3.7309914745530518E-4</v>
      </c>
    </row>
    <row r="831" spans="1:18" ht="12.75" hidden="1" customHeight="1" outlineLevel="2" x14ac:dyDescent="0.25">
      <c r="A831" s="11" t="s">
        <v>23</v>
      </c>
      <c r="B831" s="11" t="s">
        <v>24</v>
      </c>
      <c r="C831" s="12">
        <v>43441</v>
      </c>
      <c r="D831" s="12">
        <v>43444</v>
      </c>
      <c r="E831" s="13">
        <f t="shared" si="83"/>
        <v>12</v>
      </c>
      <c r="F831" s="13">
        <f t="shared" si="86"/>
        <v>2018</v>
      </c>
      <c r="G831" s="13" t="str">
        <f t="shared" si="84"/>
        <v>12 2018</v>
      </c>
      <c r="H831" s="14">
        <v>-3</v>
      </c>
      <c r="I831" s="15">
        <v>2.6107</v>
      </c>
      <c r="J831" s="16">
        <f t="shared" si="85"/>
        <v>2.6107000000000002E-2</v>
      </c>
      <c r="K831" s="17">
        <v>-52308000</v>
      </c>
      <c r="L831" s="17">
        <v>11380.04</v>
      </c>
      <c r="M831" s="17">
        <v>156924000</v>
      </c>
      <c r="Q831" s="18">
        <f t="shared" si="88"/>
        <v>7.0995926389072372E-2</v>
      </c>
      <c r="R831" s="18">
        <f t="shared" si="82"/>
        <v>1.8534906502395126E-3</v>
      </c>
    </row>
    <row r="832" spans="1:18" ht="12.75" hidden="1" customHeight="1" outlineLevel="2" x14ac:dyDescent="0.25">
      <c r="A832" s="11" t="s">
        <v>23</v>
      </c>
      <c r="B832" s="11" t="s">
        <v>24</v>
      </c>
      <c r="C832" s="12">
        <v>43441</v>
      </c>
      <c r="D832" s="12">
        <v>43444</v>
      </c>
      <c r="E832" s="13">
        <f t="shared" si="83"/>
        <v>12</v>
      </c>
      <c r="F832" s="13">
        <f t="shared" si="86"/>
        <v>2018</v>
      </c>
      <c r="G832" s="13" t="str">
        <f t="shared" si="84"/>
        <v>12 2018</v>
      </c>
      <c r="H832" s="14">
        <v>-3</v>
      </c>
      <c r="I832" s="15">
        <v>2.6107</v>
      </c>
      <c r="J832" s="16">
        <f t="shared" si="85"/>
        <v>2.6107000000000002E-2</v>
      </c>
      <c r="K832" s="17">
        <v>-25000000</v>
      </c>
      <c r="L832" s="17">
        <v>5438.96</v>
      </c>
      <c r="M832" s="17">
        <v>75000000</v>
      </c>
      <c r="Q832" s="18">
        <f t="shared" si="88"/>
        <v>3.3931676984912618E-2</v>
      </c>
      <c r="R832" s="18">
        <f t="shared" si="82"/>
        <v>8.8585429104511373E-4</v>
      </c>
    </row>
    <row r="833" spans="1:18" ht="12.75" hidden="1" customHeight="1" outlineLevel="2" x14ac:dyDescent="0.25">
      <c r="A833" s="11" t="s">
        <v>25</v>
      </c>
      <c r="B833" s="11" t="s">
        <v>24</v>
      </c>
      <c r="C833" s="12">
        <v>43444</v>
      </c>
      <c r="D833" s="12">
        <v>43445</v>
      </c>
      <c r="E833" s="13">
        <f t="shared" si="83"/>
        <v>12</v>
      </c>
      <c r="F833" s="13">
        <f t="shared" si="86"/>
        <v>2018</v>
      </c>
      <c r="G833" s="13" t="str">
        <f t="shared" si="84"/>
        <v>12 2018</v>
      </c>
      <c r="H833" s="14">
        <v>-1</v>
      </c>
      <c r="I833" s="15">
        <v>2.4</v>
      </c>
      <c r="J833" s="16">
        <f t="shared" si="85"/>
        <v>2.4E-2</v>
      </c>
      <c r="K833" s="17">
        <v>-11758000</v>
      </c>
      <c r="L833" s="17">
        <v>783.87</v>
      </c>
      <c r="M833" s="17">
        <v>11758000</v>
      </c>
      <c r="Q833" s="18">
        <f t="shared" si="88"/>
        <v>5.3195821065147014E-3</v>
      </c>
      <c r="R833" s="18">
        <f t="shared" si="82"/>
        <v>1.2766997055635283E-4</v>
      </c>
    </row>
    <row r="834" spans="1:18" ht="12.75" hidden="1" customHeight="1" outlineLevel="2" x14ac:dyDescent="0.25">
      <c r="A834" s="11" t="s">
        <v>23</v>
      </c>
      <c r="B834" s="11" t="s">
        <v>24</v>
      </c>
      <c r="C834" s="12">
        <v>43444</v>
      </c>
      <c r="D834" s="12">
        <v>43445</v>
      </c>
      <c r="E834" s="13">
        <f t="shared" si="83"/>
        <v>12</v>
      </c>
      <c r="F834" s="13">
        <f t="shared" si="86"/>
        <v>2018</v>
      </c>
      <c r="G834" s="13" t="str">
        <f t="shared" si="84"/>
        <v>12 2018</v>
      </c>
      <c r="H834" s="14">
        <v>-1</v>
      </c>
      <c r="I834" s="15">
        <v>2.6373000000000002</v>
      </c>
      <c r="J834" s="16">
        <f t="shared" si="85"/>
        <v>2.6373000000000001E-2</v>
      </c>
      <c r="K834" s="17">
        <v>-52666000</v>
      </c>
      <c r="L834" s="17">
        <v>3858.22</v>
      </c>
      <c r="M834" s="17">
        <v>52666000</v>
      </c>
      <c r="Q834" s="18">
        <f t="shared" si="88"/>
        <v>2.3827276001165441E-2</v>
      </c>
      <c r="R834" s="18">
        <f t="shared" si="82"/>
        <v>6.2839674997873616E-4</v>
      </c>
    </row>
    <row r="835" spans="1:18" ht="12.75" hidden="1" customHeight="1" outlineLevel="2" x14ac:dyDescent="0.25">
      <c r="A835" s="11" t="s">
        <v>23</v>
      </c>
      <c r="B835" s="11" t="s">
        <v>24</v>
      </c>
      <c r="C835" s="12">
        <v>43444</v>
      </c>
      <c r="D835" s="12">
        <v>43445</v>
      </c>
      <c r="E835" s="13">
        <f t="shared" si="83"/>
        <v>12</v>
      </c>
      <c r="F835" s="13">
        <f t="shared" si="86"/>
        <v>2018</v>
      </c>
      <c r="G835" s="13" t="str">
        <f t="shared" si="84"/>
        <v>12 2018</v>
      </c>
      <c r="H835" s="14">
        <v>-1</v>
      </c>
      <c r="I835" s="15">
        <v>2.6373000000000002</v>
      </c>
      <c r="J835" s="16">
        <f t="shared" si="85"/>
        <v>2.6373000000000001E-2</v>
      </c>
      <c r="K835" s="17">
        <v>-25000000</v>
      </c>
      <c r="L835" s="17">
        <v>1831.46</v>
      </c>
      <c r="M835" s="17">
        <v>25000000</v>
      </c>
      <c r="Q835" s="18">
        <f t="shared" si="88"/>
        <v>1.1310558994970873E-2</v>
      </c>
      <c r="R835" s="18">
        <f t="shared" si="82"/>
        <v>2.9829337237436684E-4</v>
      </c>
    </row>
    <row r="836" spans="1:18" ht="12.75" hidden="1" customHeight="1" outlineLevel="2" x14ac:dyDescent="0.25">
      <c r="A836" s="11" t="s">
        <v>25</v>
      </c>
      <c r="B836" s="11" t="s">
        <v>24</v>
      </c>
      <c r="C836" s="12">
        <v>43445</v>
      </c>
      <c r="D836" s="12">
        <v>43446</v>
      </c>
      <c r="E836" s="13">
        <f t="shared" si="83"/>
        <v>12</v>
      </c>
      <c r="F836" s="13">
        <f t="shared" si="86"/>
        <v>2018</v>
      </c>
      <c r="G836" s="13" t="str">
        <f t="shared" si="84"/>
        <v>12 2018</v>
      </c>
      <c r="H836" s="14">
        <v>-1</v>
      </c>
      <c r="I836" s="15">
        <v>2.4300000000000002</v>
      </c>
      <c r="J836" s="16">
        <f t="shared" si="85"/>
        <v>2.4300000000000002E-2</v>
      </c>
      <c r="K836" s="17">
        <v>-12516000</v>
      </c>
      <c r="L836" s="17">
        <v>844.83</v>
      </c>
      <c r="M836" s="17">
        <v>12516000</v>
      </c>
      <c r="Q836" s="18">
        <f t="shared" si="88"/>
        <v>5.6625182552422181E-3</v>
      </c>
      <c r="R836" s="18">
        <f t="shared" si="82"/>
        <v>1.3759919360238591E-4</v>
      </c>
    </row>
    <row r="837" spans="1:18" ht="12.75" hidden="1" customHeight="1" outlineLevel="2" x14ac:dyDescent="0.25">
      <c r="A837" s="11" t="s">
        <v>23</v>
      </c>
      <c r="B837" s="11" t="s">
        <v>24</v>
      </c>
      <c r="C837" s="12">
        <v>43445</v>
      </c>
      <c r="D837" s="12">
        <v>43446</v>
      </c>
      <c r="E837" s="13">
        <f t="shared" si="83"/>
        <v>12</v>
      </c>
      <c r="F837" s="13">
        <f t="shared" si="86"/>
        <v>2018</v>
      </c>
      <c r="G837" s="13" t="str">
        <f t="shared" si="84"/>
        <v>12 2018</v>
      </c>
      <c r="H837" s="14">
        <v>-1</v>
      </c>
      <c r="I837" s="15">
        <v>2.6716000000000002</v>
      </c>
      <c r="J837" s="16">
        <f t="shared" si="85"/>
        <v>2.6716000000000004E-2</v>
      </c>
      <c r="K837" s="17">
        <v>-25000000</v>
      </c>
      <c r="L837" s="17">
        <v>1855.28</v>
      </c>
      <c r="M837" s="17">
        <v>25000000</v>
      </c>
      <c r="Q837" s="18">
        <f t="shared" si="88"/>
        <v>1.1310558994970873E-2</v>
      </c>
      <c r="R837" s="18">
        <f t="shared" si="82"/>
        <v>3.0217289410964187E-4</v>
      </c>
    </row>
    <row r="838" spans="1:18" ht="12.75" hidden="1" customHeight="1" outlineLevel="2" x14ac:dyDescent="0.25">
      <c r="A838" s="11" t="s">
        <v>23</v>
      </c>
      <c r="B838" s="11" t="s">
        <v>24</v>
      </c>
      <c r="C838" s="12">
        <v>43445</v>
      </c>
      <c r="D838" s="12">
        <v>43446</v>
      </c>
      <c r="E838" s="13">
        <f t="shared" si="83"/>
        <v>12</v>
      </c>
      <c r="F838" s="13">
        <f t="shared" si="86"/>
        <v>2018</v>
      </c>
      <c r="G838" s="13" t="str">
        <f t="shared" si="84"/>
        <v>12 2018</v>
      </c>
      <c r="H838" s="14">
        <v>-1</v>
      </c>
      <c r="I838" s="15">
        <v>2.6716000000000002</v>
      </c>
      <c r="J838" s="16">
        <f t="shared" si="85"/>
        <v>2.6716000000000004E-2</v>
      </c>
      <c r="K838" s="17">
        <v>-51147000</v>
      </c>
      <c r="L838" s="17">
        <v>3795.68</v>
      </c>
      <c r="M838" s="17">
        <v>51147000</v>
      </c>
      <c r="Q838" s="18">
        <f t="shared" si="88"/>
        <v>2.314004643663101E-2</v>
      </c>
      <c r="R838" s="18">
        <f t="shared" si="82"/>
        <v>6.1820948060103411E-4</v>
      </c>
    </row>
    <row r="839" spans="1:18" ht="12.75" hidden="1" customHeight="1" outlineLevel="2" x14ac:dyDescent="0.25">
      <c r="A839" s="11" t="s">
        <v>25</v>
      </c>
      <c r="B839" s="11" t="s">
        <v>24</v>
      </c>
      <c r="C839" s="12">
        <v>43446</v>
      </c>
      <c r="D839" s="12">
        <v>43447</v>
      </c>
      <c r="E839" s="13">
        <f t="shared" si="83"/>
        <v>12</v>
      </c>
      <c r="F839" s="13">
        <f t="shared" si="86"/>
        <v>2018</v>
      </c>
      <c r="G839" s="13" t="str">
        <f t="shared" si="84"/>
        <v>12 2018</v>
      </c>
      <c r="H839" s="14">
        <v>-1</v>
      </c>
      <c r="I839" s="15">
        <v>2.4300000000000002</v>
      </c>
      <c r="J839" s="16">
        <f t="shared" si="85"/>
        <v>2.4300000000000002E-2</v>
      </c>
      <c r="K839" s="17">
        <v>-5972000</v>
      </c>
      <c r="L839" s="17">
        <v>403.11</v>
      </c>
      <c r="M839" s="17">
        <v>5972000</v>
      </c>
      <c r="Q839" s="18">
        <f t="shared" si="88"/>
        <v>2.701866332718642E-3</v>
      </c>
      <c r="R839" s="18">
        <f t="shared" ref="R839:R872" si="89">+Q839*J839</f>
        <v>6.5655351885063006E-5</v>
      </c>
    </row>
    <row r="840" spans="1:18" ht="12.75" hidden="1" customHeight="1" outlineLevel="2" x14ac:dyDescent="0.25">
      <c r="A840" s="11" t="s">
        <v>23</v>
      </c>
      <c r="B840" s="11" t="s">
        <v>24</v>
      </c>
      <c r="C840" s="12">
        <v>43446</v>
      </c>
      <c r="D840" s="12">
        <v>43447</v>
      </c>
      <c r="E840" s="13">
        <f t="shared" si="83"/>
        <v>12</v>
      </c>
      <c r="F840" s="13">
        <f t="shared" si="86"/>
        <v>2018</v>
      </c>
      <c r="G840" s="13" t="str">
        <f t="shared" si="84"/>
        <v>12 2018</v>
      </c>
      <c r="H840" s="14">
        <v>-1</v>
      </c>
      <c r="I840" s="15">
        <v>2.6850000000000001</v>
      </c>
      <c r="J840" s="16">
        <f t="shared" si="85"/>
        <v>2.6849999999999999E-2</v>
      </c>
      <c r="K840" s="17">
        <v>-21751000</v>
      </c>
      <c r="L840" s="17">
        <v>1622.26</v>
      </c>
      <c r="M840" s="17">
        <v>21751000</v>
      </c>
      <c r="Q840" s="18">
        <f t="shared" si="88"/>
        <v>9.8406387479844579E-3</v>
      </c>
      <c r="R840" s="18">
        <f t="shared" si="89"/>
        <v>2.642211503833827E-4</v>
      </c>
    </row>
    <row r="841" spans="1:18" ht="12.75" hidden="1" customHeight="1" outlineLevel="2" x14ac:dyDescent="0.25">
      <c r="A841" s="11" t="s">
        <v>23</v>
      </c>
      <c r="B841" s="11" t="s">
        <v>24</v>
      </c>
      <c r="C841" s="12">
        <v>43446</v>
      </c>
      <c r="D841" s="12">
        <v>43447</v>
      </c>
      <c r="E841" s="13">
        <f t="shared" si="83"/>
        <v>12</v>
      </c>
      <c r="F841" s="13">
        <f t="shared" si="86"/>
        <v>2018</v>
      </c>
      <c r="G841" s="13" t="str">
        <f t="shared" si="84"/>
        <v>12 2018</v>
      </c>
      <c r="H841" s="14">
        <v>-1</v>
      </c>
      <c r="I841" s="15">
        <v>2.6850000000000001</v>
      </c>
      <c r="J841" s="16">
        <f t="shared" si="85"/>
        <v>2.6849999999999999E-2</v>
      </c>
      <c r="K841" s="17">
        <v>-25000000</v>
      </c>
      <c r="L841" s="17">
        <v>1864.58</v>
      </c>
      <c r="M841" s="17">
        <v>25000000</v>
      </c>
      <c r="Q841" s="18">
        <f t="shared" si="88"/>
        <v>1.1310558994970873E-2</v>
      </c>
      <c r="R841" s="18">
        <f t="shared" si="89"/>
        <v>3.0368850901496791E-4</v>
      </c>
    </row>
    <row r="842" spans="1:18" ht="12.75" hidden="1" customHeight="1" outlineLevel="2" x14ac:dyDescent="0.25">
      <c r="A842" s="11" t="s">
        <v>25</v>
      </c>
      <c r="B842" s="11" t="s">
        <v>24</v>
      </c>
      <c r="C842" s="12">
        <v>43447</v>
      </c>
      <c r="D842" s="12">
        <v>43448</v>
      </c>
      <c r="E842" s="13">
        <f t="shared" si="83"/>
        <v>12</v>
      </c>
      <c r="F842" s="13">
        <f t="shared" si="86"/>
        <v>2018</v>
      </c>
      <c r="G842" s="13" t="str">
        <f t="shared" si="84"/>
        <v>12 2018</v>
      </c>
      <c r="H842" s="14">
        <v>-1</v>
      </c>
      <c r="I842" s="15">
        <v>2.41</v>
      </c>
      <c r="J842" s="16">
        <f t="shared" si="85"/>
        <v>2.41E-2</v>
      </c>
      <c r="K842" s="17">
        <v>-6474000</v>
      </c>
      <c r="L842" s="17">
        <v>433.4</v>
      </c>
      <c r="M842" s="17">
        <v>6474000</v>
      </c>
      <c r="Q842" s="18">
        <f t="shared" si="88"/>
        <v>2.9289823573376574E-3</v>
      </c>
      <c r="R842" s="18">
        <f t="shared" si="89"/>
        <v>7.0588474811837548E-5</v>
      </c>
    </row>
    <row r="843" spans="1:18" ht="12.75" hidden="1" customHeight="1" outlineLevel="2" x14ac:dyDescent="0.25">
      <c r="A843" s="11" t="s">
        <v>23</v>
      </c>
      <c r="B843" s="11" t="s">
        <v>24</v>
      </c>
      <c r="C843" s="12">
        <v>43447</v>
      </c>
      <c r="D843" s="12">
        <v>43448</v>
      </c>
      <c r="E843" s="13">
        <f t="shared" si="83"/>
        <v>12</v>
      </c>
      <c r="F843" s="13">
        <f t="shared" si="86"/>
        <v>2018</v>
      </c>
      <c r="G843" s="13" t="str">
        <f t="shared" si="84"/>
        <v>12 2018</v>
      </c>
      <c r="H843" s="14">
        <v>-1</v>
      </c>
      <c r="I843" s="15">
        <v>2.7498999999999998</v>
      </c>
      <c r="J843" s="16">
        <f t="shared" si="85"/>
        <v>2.7498999999999999E-2</v>
      </c>
      <c r="K843" s="17">
        <v>-22269000</v>
      </c>
      <c r="L843" s="17">
        <v>1701.04</v>
      </c>
      <c r="M843" s="17">
        <v>22269000</v>
      </c>
      <c r="Q843" s="18">
        <f t="shared" si="88"/>
        <v>1.0074993530360255E-2</v>
      </c>
      <c r="R843" s="18">
        <f t="shared" si="89"/>
        <v>2.7705224709137662E-4</v>
      </c>
    </row>
    <row r="844" spans="1:18" ht="12.75" hidden="1" customHeight="1" outlineLevel="2" x14ac:dyDescent="0.25">
      <c r="A844" s="11" t="s">
        <v>23</v>
      </c>
      <c r="B844" s="11" t="s">
        <v>24</v>
      </c>
      <c r="C844" s="12">
        <v>43447</v>
      </c>
      <c r="D844" s="12">
        <v>43448</v>
      </c>
      <c r="E844" s="13">
        <f t="shared" si="83"/>
        <v>12</v>
      </c>
      <c r="F844" s="13">
        <f t="shared" si="86"/>
        <v>2018</v>
      </c>
      <c r="G844" s="13" t="str">
        <f t="shared" si="84"/>
        <v>12 2018</v>
      </c>
      <c r="H844" s="14">
        <v>-1</v>
      </c>
      <c r="I844" s="15">
        <v>2.7498999999999998</v>
      </c>
      <c r="J844" s="16">
        <f t="shared" si="85"/>
        <v>2.7498999999999999E-2</v>
      </c>
      <c r="K844" s="17">
        <v>-25000000</v>
      </c>
      <c r="L844" s="17">
        <v>1909.65</v>
      </c>
      <c r="M844" s="17">
        <v>25000000</v>
      </c>
      <c r="Q844" s="18">
        <f t="shared" si="88"/>
        <v>1.1310558994970873E-2</v>
      </c>
      <c r="R844" s="18">
        <f t="shared" si="89"/>
        <v>3.1102906180270401E-4</v>
      </c>
    </row>
    <row r="845" spans="1:18" ht="12.75" hidden="1" customHeight="1" outlineLevel="2" x14ac:dyDescent="0.25">
      <c r="A845" s="11" t="s">
        <v>25</v>
      </c>
      <c r="B845" s="11" t="s">
        <v>24</v>
      </c>
      <c r="C845" s="12">
        <v>43448</v>
      </c>
      <c r="D845" s="12">
        <v>43451</v>
      </c>
      <c r="E845" s="13">
        <f t="shared" si="83"/>
        <v>12</v>
      </c>
      <c r="F845" s="13">
        <f t="shared" si="86"/>
        <v>2018</v>
      </c>
      <c r="G845" s="13" t="str">
        <f t="shared" si="84"/>
        <v>12 2018</v>
      </c>
      <c r="H845" s="14">
        <v>-3</v>
      </c>
      <c r="I845" s="15">
        <v>2.46</v>
      </c>
      <c r="J845" s="16">
        <f t="shared" si="85"/>
        <v>2.46E-2</v>
      </c>
      <c r="K845" s="17">
        <v>-5917000</v>
      </c>
      <c r="L845" s="17">
        <v>1212.99</v>
      </c>
      <c r="M845" s="17">
        <v>17751000</v>
      </c>
      <c r="Q845" s="18">
        <f t="shared" si="88"/>
        <v>8.0309493087891183E-3</v>
      </c>
      <c r="R845" s="18">
        <f t="shared" si="89"/>
        <v>1.9756135299621233E-4</v>
      </c>
    </row>
    <row r="846" spans="1:18" ht="12.75" hidden="1" customHeight="1" outlineLevel="2" x14ac:dyDescent="0.25">
      <c r="A846" s="11" t="s">
        <v>23</v>
      </c>
      <c r="B846" s="11" t="s">
        <v>24</v>
      </c>
      <c r="C846" s="12">
        <v>43448</v>
      </c>
      <c r="D846" s="12">
        <v>43451</v>
      </c>
      <c r="E846" s="13">
        <f t="shared" si="83"/>
        <v>12</v>
      </c>
      <c r="F846" s="13">
        <f t="shared" si="86"/>
        <v>2018</v>
      </c>
      <c r="G846" s="13" t="str">
        <f t="shared" si="84"/>
        <v>12 2018</v>
      </c>
      <c r="H846" s="14">
        <v>-3</v>
      </c>
      <c r="I846" s="15">
        <v>2.7515999999999998</v>
      </c>
      <c r="J846" s="16">
        <f t="shared" si="85"/>
        <v>2.7515999999999999E-2</v>
      </c>
      <c r="K846" s="17">
        <v>-22259000</v>
      </c>
      <c r="L846" s="17">
        <v>5103.99</v>
      </c>
      <c r="M846" s="17">
        <v>66777000</v>
      </c>
      <c r="Q846" s="18">
        <f t="shared" si="88"/>
        <v>3.0211407920286801E-2</v>
      </c>
      <c r="R846" s="18">
        <f t="shared" si="89"/>
        <v>8.3129710033461154E-4</v>
      </c>
    </row>
    <row r="847" spans="1:18" ht="12.75" hidden="1" customHeight="1" outlineLevel="2" x14ac:dyDescent="0.25">
      <c r="A847" s="11" t="s">
        <v>23</v>
      </c>
      <c r="B847" s="11" t="s">
        <v>24</v>
      </c>
      <c r="C847" s="12">
        <v>43448</v>
      </c>
      <c r="D847" s="12">
        <v>43451</v>
      </c>
      <c r="E847" s="13">
        <f t="shared" si="83"/>
        <v>12</v>
      </c>
      <c r="F847" s="13">
        <f t="shared" si="86"/>
        <v>2018</v>
      </c>
      <c r="G847" s="13" t="str">
        <f t="shared" si="84"/>
        <v>12 2018</v>
      </c>
      <c r="H847" s="14">
        <v>-3</v>
      </c>
      <c r="I847" s="15">
        <v>2.7515999999999998</v>
      </c>
      <c r="J847" s="16">
        <f t="shared" si="85"/>
        <v>2.7515999999999999E-2</v>
      </c>
      <c r="K847" s="17">
        <v>-25000000</v>
      </c>
      <c r="L847" s="17">
        <v>5732.5</v>
      </c>
      <c r="M847" s="17">
        <v>75000000</v>
      </c>
      <c r="Q847" s="18">
        <f t="shared" si="88"/>
        <v>3.3931676984912618E-2</v>
      </c>
      <c r="R847" s="18">
        <f t="shared" si="89"/>
        <v>9.3366402391685554E-4</v>
      </c>
    </row>
    <row r="848" spans="1:18" ht="12.75" hidden="1" customHeight="1" outlineLevel="2" x14ac:dyDescent="0.25">
      <c r="A848" s="11" t="s">
        <v>25</v>
      </c>
      <c r="B848" s="11" t="s">
        <v>24</v>
      </c>
      <c r="C848" s="12">
        <v>43451</v>
      </c>
      <c r="D848" s="12">
        <v>43452</v>
      </c>
      <c r="E848" s="13">
        <f t="shared" ref="E848:E872" si="90">MONTH(D848)</f>
        <v>12</v>
      </c>
      <c r="F848" s="13">
        <f t="shared" si="86"/>
        <v>2018</v>
      </c>
      <c r="G848" s="13" t="str">
        <f t="shared" ref="G848:G872" si="91">E848&amp;" "&amp;F848</f>
        <v>12 2018</v>
      </c>
      <c r="H848" s="14">
        <v>-1</v>
      </c>
      <c r="I848" s="15">
        <v>2.42</v>
      </c>
      <c r="J848" s="16">
        <f t="shared" ref="J848:J872" si="92">+I848/100</f>
        <v>2.4199999999999999E-2</v>
      </c>
      <c r="K848" s="17">
        <v>-3486000</v>
      </c>
      <c r="L848" s="17">
        <v>234.34</v>
      </c>
      <c r="M848" s="17">
        <v>3486000</v>
      </c>
      <c r="Q848" s="18">
        <f t="shared" si="88"/>
        <v>1.5771443462587386E-3</v>
      </c>
      <c r="R848" s="18">
        <f t="shared" si="89"/>
        <v>3.8166893179461477E-5</v>
      </c>
    </row>
    <row r="849" spans="1:18" ht="12.75" hidden="1" customHeight="1" outlineLevel="2" x14ac:dyDescent="0.25">
      <c r="A849" s="11" t="s">
        <v>23</v>
      </c>
      <c r="B849" s="11" t="s">
        <v>24</v>
      </c>
      <c r="C849" s="12">
        <v>43451</v>
      </c>
      <c r="D849" s="12">
        <v>43452</v>
      </c>
      <c r="E849" s="13">
        <f t="shared" si="90"/>
        <v>12</v>
      </c>
      <c r="F849" s="13">
        <f t="shared" si="86"/>
        <v>2018</v>
      </c>
      <c r="G849" s="13" t="str">
        <f t="shared" si="91"/>
        <v>12 2018</v>
      </c>
      <c r="H849" s="14">
        <v>-1</v>
      </c>
      <c r="I849" s="15">
        <v>2.7481</v>
      </c>
      <c r="J849" s="16">
        <f t="shared" si="92"/>
        <v>2.7480999999999998E-2</v>
      </c>
      <c r="K849" s="17">
        <v>-29098000</v>
      </c>
      <c r="L849" s="17">
        <v>2221.23</v>
      </c>
      <c r="M849" s="17">
        <v>29098000</v>
      </c>
      <c r="Q849" s="18">
        <f t="shared" si="88"/>
        <v>1.3164585825426499E-2</v>
      </c>
      <c r="R849" s="18">
        <f t="shared" si="89"/>
        <v>3.6177598306854562E-4</v>
      </c>
    </row>
    <row r="850" spans="1:18" ht="12.75" hidden="1" customHeight="1" outlineLevel="2" x14ac:dyDescent="0.25">
      <c r="A850" s="11" t="s">
        <v>23</v>
      </c>
      <c r="B850" s="11" t="s">
        <v>24</v>
      </c>
      <c r="C850" s="12">
        <v>43451</v>
      </c>
      <c r="D850" s="12">
        <v>43452</v>
      </c>
      <c r="E850" s="13">
        <f t="shared" si="90"/>
        <v>12</v>
      </c>
      <c r="F850" s="13">
        <f t="shared" ref="F850:F872" si="93">YEAR(D850)</f>
        <v>2018</v>
      </c>
      <c r="G850" s="13" t="str">
        <f t="shared" si="91"/>
        <v>12 2018</v>
      </c>
      <c r="H850" s="14">
        <v>-1</v>
      </c>
      <c r="I850" s="15">
        <v>2.7481</v>
      </c>
      <c r="J850" s="16">
        <f t="shared" si="92"/>
        <v>2.7480999999999998E-2</v>
      </c>
      <c r="K850" s="17">
        <v>-25000000</v>
      </c>
      <c r="L850" s="17">
        <v>1908.4</v>
      </c>
      <c r="M850" s="17">
        <v>25000000</v>
      </c>
      <c r="Q850" s="18">
        <f t="shared" si="88"/>
        <v>1.1310558994970873E-2</v>
      </c>
      <c r="R850" s="18">
        <f t="shared" si="89"/>
        <v>3.1082547174079457E-4</v>
      </c>
    </row>
    <row r="851" spans="1:18" ht="12.75" hidden="1" customHeight="1" outlineLevel="2" x14ac:dyDescent="0.25">
      <c r="A851" s="11" t="s">
        <v>25</v>
      </c>
      <c r="B851" s="11" t="s">
        <v>24</v>
      </c>
      <c r="C851" s="12">
        <v>43452</v>
      </c>
      <c r="D851" s="12">
        <v>43453</v>
      </c>
      <c r="E851" s="13">
        <f t="shared" si="90"/>
        <v>12</v>
      </c>
      <c r="F851" s="13">
        <f t="shared" si="93"/>
        <v>2018</v>
      </c>
      <c r="G851" s="13" t="str">
        <f t="shared" si="91"/>
        <v>12 2018</v>
      </c>
      <c r="H851" s="14">
        <v>-1</v>
      </c>
      <c r="I851" s="15">
        <v>2.42</v>
      </c>
      <c r="J851" s="16">
        <f t="shared" si="92"/>
        <v>2.4199999999999999E-2</v>
      </c>
      <c r="K851" s="17">
        <v>-3763000</v>
      </c>
      <c r="L851" s="17">
        <v>252.96</v>
      </c>
      <c r="M851" s="17">
        <v>3763000</v>
      </c>
      <c r="Q851" s="18">
        <f t="shared" si="88"/>
        <v>1.7024653399230157E-3</v>
      </c>
      <c r="R851" s="18">
        <f t="shared" si="89"/>
        <v>4.1199661226136978E-5</v>
      </c>
    </row>
    <row r="852" spans="1:18" ht="12.75" hidden="1" customHeight="1" outlineLevel="2" x14ac:dyDescent="0.25">
      <c r="A852" s="11" t="s">
        <v>23</v>
      </c>
      <c r="B852" s="11" t="s">
        <v>24</v>
      </c>
      <c r="C852" s="12">
        <v>43452</v>
      </c>
      <c r="D852" s="12">
        <v>43453</v>
      </c>
      <c r="E852" s="13">
        <f t="shared" si="90"/>
        <v>12</v>
      </c>
      <c r="F852" s="13">
        <f t="shared" si="93"/>
        <v>2018</v>
      </c>
      <c r="G852" s="13" t="str">
        <f t="shared" si="91"/>
        <v>12 2018</v>
      </c>
      <c r="H852" s="14">
        <v>-1</v>
      </c>
      <c r="I852" s="15">
        <v>2.7524000000000002</v>
      </c>
      <c r="J852" s="16">
        <f t="shared" si="92"/>
        <v>2.7524000000000003E-2</v>
      </c>
      <c r="K852" s="17">
        <v>-30656000</v>
      </c>
      <c r="L852" s="17">
        <v>2343.8200000000002</v>
      </c>
      <c r="M852" s="17">
        <v>30656000</v>
      </c>
      <c r="Q852" s="18">
        <f t="shared" si="88"/>
        <v>1.3869459861993083E-2</v>
      </c>
      <c r="R852" s="18">
        <f t="shared" si="89"/>
        <v>3.8174301324149767E-4</v>
      </c>
    </row>
    <row r="853" spans="1:18" ht="12.75" hidden="1" customHeight="1" outlineLevel="2" x14ac:dyDescent="0.25">
      <c r="A853" s="11" t="s">
        <v>23</v>
      </c>
      <c r="B853" s="11" t="s">
        <v>24</v>
      </c>
      <c r="C853" s="12">
        <v>43452</v>
      </c>
      <c r="D853" s="12">
        <v>43453</v>
      </c>
      <c r="E853" s="13">
        <f t="shared" si="90"/>
        <v>12</v>
      </c>
      <c r="F853" s="13">
        <f t="shared" si="93"/>
        <v>2018</v>
      </c>
      <c r="G853" s="13" t="str">
        <f t="shared" si="91"/>
        <v>12 2018</v>
      </c>
      <c r="H853" s="14">
        <v>-1</v>
      </c>
      <c r="I853" s="15">
        <v>2.7524000000000002</v>
      </c>
      <c r="J853" s="16">
        <f t="shared" si="92"/>
        <v>2.7524000000000003E-2</v>
      </c>
      <c r="K853" s="17">
        <v>-25000000</v>
      </c>
      <c r="L853" s="17">
        <v>1911.39</v>
      </c>
      <c r="M853" s="17">
        <v>25000000</v>
      </c>
      <c r="Q853" s="18">
        <f t="shared" si="88"/>
        <v>1.1310558994970873E-2</v>
      </c>
      <c r="R853" s="18">
        <f t="shared" si="89"/>
        <v>3.1131182577757836E-4</v>
      </c>
    </row>
    <row r="854" spans="1:18" ht="12.75" hidden="1" customHeight="1" outlineLevel="2" x14ac:dyDescent="0.25">
      <c r="A854" s="11" t="s">
        <v>25</v>
      </c>
      <c r="B854" s="11" t="s">
        <v>24</v>
      </c>
      <c r="C854" s="12">
        <v>43453</v>
      </c>
      <c r="D854" s="12">
        <v>43454</v>
      </c>
      <c r="E854" s="13">
        <f t="shared" si="90"/>
        <v>12</v>
      </c>
      <c r="F854" s="13">
        <f t="shared" si="93"/>
        <v>2018</v>
      </c>
      <c r="G854" s="13" t="str">
        <f t="shared" si="91"/>
        <v>12 2018</v>
      </c>
      <c r="H854" s="14">
        <v>-1</v>
      </c>
      <c r="I854" s="15">
        <v>2.39</v>
      </c>
      <c r="J854" s="16">
        <f t="shared" si="92"/>
        <v>2.3900000000000001E-2</v>
      </c>
      <c r="K854" s="17">
        <v>-4097000</v>
      </c>
      <c r="L854" s="17">
        <v>272</v>
      </c>
      <c r="M854" s="17">
        <v>4097000</v>
      </c>
      <c r="Q854" s="18">
        <f t="shared" si="88"/>
        <v>1.8535744080958266E-3</v>
      </c>
      <c r="R854" s="18">
        <f t="shared" si="89"/>
        <v>4.4300428353490258E-5</v>
      </c>
    </row>
    <row r="855" spans="1:18" ht="12.75" hidden="1" customHeight="1" outlineLevel="2" x14ac:dyDescent="0.25">
      <c r="A855" s="11" t="s">
        <v>23</v>
      </c>
      <c r="B855" s="11" t="s">
        <v>24</v>
      </c>
      <c r="C855" s="12">
        <v>43453</v>
      </c>
      <c r="D855" s="12">
        <v>43454</v>
      </c>
      <c r="E855" s="13">
        <f t="shared" si="90"/>
        <v>12</v>
      </c>
      <c r="F855" s="13">
        <f t="shared" si="93"/>
        <v>2018</v>
      </c>
      <c r="G855" s="13" t="str">
        <f t="shared" si="91"/>
        <v>12 2018</v>
      </c>
      <c r="H855" s="14">
        <v>-1</v>
      </c>
      <c r="I855" s="15">
        <v>2.7534000000000001</v>
      </c>
      <c r="J855" s="16">
        <f t="shared" si="92"/>
        <v>2.7533999999999999E-2</v>
      </c>
      <c r="K855" s="17">
        <v>-31645000</v>
      </c>
      <c r="L855" s="17">
        <v>2420.3200000000002</v>
      </c>
      <c r="M855" s="17">
        <v>31645000</v>
      </c>
      <c r="Q855" s="18">
        <f t="shared" si="88"/>
        <v>1.4316905575834132E-2</v>
      </c>
      <c r="R855" s="18">
        <f t="shared" si="89"/>
        <v>3.9420167812501697E-4</v>
      </c>
    </row>
    <row r="856" spans="1:18" ht="12.75" hidden="1" customHeight="1" outlineLevel="2" x14ac:dyDescent="0.25">
      <c r="A856" s="11" t="s">
        <v>23</v>
      </c>
      <c r="B856" s="11" t="s">
        <v>24</v>
      </c>
      <c r="C856" s="12">
        <v>43453</v>
      </c>
      <c r="D856" s="12">
        <v>43454</v>
      </c>
      <c r="E856" s="13">
        <f t="shared" si="90"/>
        <v>12</v>
      </c>
      <c r="F856" s="13">
        <f t="shared" si="93"/>
        <v>2018</v>
      </c>
      <c r="G856" s="13" t="str">
        <f t="shared" si="91"/>
        <v>12 2018</v>
      </c>
      <c r="H856" s="14">
        <v>-1</v>
      </c>
      <c r="I856" s="15">
        <v>2.7534000000000001</v>
      </c>
      <c r="J856" s="16">
        <f t="shared" si="92"/>
        <v>2.7533999999999999E-2</v>
      </c>
      <c r="K856" s="17">
        <v>-25000000</v>
      </c>
      <c r="L856" s="17">
        <v>1912.08</v>
      </c>
      <c r="M856" s="17">
        <v>25000000</v>
      </c>
      <c r="Q856" s="18">
        <f t="shared" si="88"/>
        <v>1.1310558994970873E-2</v>
      </c>
      <c r="R856" s="18">
        <f t="shared" si="89"/>
        <v>3.11424931367528E-4</v>
      </c>
    </row>
    <row r="857" spans="1:18" ht="12.75" hidden="1" customHeight="1" outlineLevel="2" x14ac:dyDescent="0.25">
      <c r="A857" s="11" t="s">
        <v>25</v>
      </c>
      <c r="B857" s="11" t="s">
        <v>24</v>
      </c>
      <c r="C857" s="12">
        <v>43454</v>
      </c>
      <c r="D857" s="12">
        <v>43455</v>
      </c>
      <c r="E857" s="13">
        <f t="shared" si="90"/>
        <v>12</v>
      </c>
      <c r="F857" s="13">
        <f t="shared" si="93"/>
        <v>2018</v>
      </c>
      <c r="G857" s="13" t="str">
        <f t="shared" si="91"/>
        <v>12 2018</v>
      </c>
      <c r="H857" s="14">
        <v>-1</v>
      </c>
      <c r="I857" s="15">
        <v>2.44</v>
      </c>
      <c r="J857" s="16">
        <f t="shared" si="92"/>
        <v>2.4399999999999998E-2</v>
      </c>
      <c r="K857" s="17">
        <v>-2787000</v>
      </c>
      <c r="L857" s="17">
        <v>188.9</v>
      </c>
      <c r="M857" s="17">
        <v>2787000</v>
      </c>
      <c r="Q857" s="18">
        <f t="shared" si="88"/>
        <v>1.2609011167593529E-3</v>
      </c>
      <c r="R857" s="18">
        <f t="shared" si="89"/>
        <v>3.0765987248928205E-5</v>
      </c>
    </row>
    <row r="858" spans="1:18" ht="12.75" hidden="1" customHeight="1" outlineLevel="2" x14ac:dyDescent="0.25">
      <c r="A858" s="11" t="s">
        <v>23</v>
      </c>
      <c r="B858" s="11" t="s">
        <v>24</v>
      </c>
      <c r="C858" s="12">
        <v>43454</v>
      </c>
      <c r="D858" s="12">
        <v>43455</v>
      </c>
      <c r="E858" s="13">
        <f t="shared" si="90"/>
        <v>12</v>
      </c>
      <c r="F858" s="13">
        <f t="shared" si="93"/>
        <v>2018</v>
      </c>
      <c r="G858" s="13" t="str">
        <f t="shared" si="91"/>
        <v>12 2018</v>
      </c>
      <c r="H858" s="14">
        <v>-1</v>
      </c>
      <c r="I858" s="15">
        <v>2.7812000000000001</v>
      </c>
      <c r="J858" s="16">
        <f t="shared" si="92"/>
        <v>2.7812E-2</v>
      </c>
      <c r="K858" s="17">
        <v>-34153000</v>
      </c>
      <c r="L858" s="17">
        <v>2638.51</v>
      </c>
      <c r="M858" s="17">
        <v>34153000</v>
      </c>
      <c r="Q858" s="18">
        <f t="shared" si="88"/>
        <v>1.5451580854209609E-2</v>
      </c>
      <c r="R858" s="18">
        <f t="shared" si="89"/>
        <v>4.2973936671727764E-4</v>
      </c>
    </row>
    <row r="859" spans="1:18" ht="12.75" hidden="1" customHeight="1" outlineLevel="2" x14ac:dyDescent="0.25">
      <c r="A859" s="11" t="s">
        <v>23</v>
      </c>
      <c r="B859" s="11" t="s">
        <v>24</v>
      </c>
      <c r="C859" s="12">
        <v>43454</v>
      </c>
      <c r="D859" s="12">
        <v>43455</v>
      </c>
      <c r="E859" s="13">
        <f t="shared" si="90"/>
        <v>12</v>
      </c>
      <c r="F859" s="13">
        <f t="shared" si="93"/>
        <v>2018</v>
      </c>
      <c r="G859" s="13" t="str">
        <f t="shared" si="91"/>
        <v>12 2018</v>
      </c>
      <c r="H859" s="14">
        <v>-1</v>
      </c>
      <c r="I859" s="15">
        <v>2.7812000000000001</v>
      </c>
      <c r="J859" s="16">
        <f t="shared" si="92"/>
        <v>2.7812E-2</v>
      </c>
      <c r="K859" s="17">
        <v>-25000000</v>
      </c>
      <c r="L859" s="17">
        <v>1931.39</v>
      </c>
      <c r="M859" s="17">
        <v>25000000</v>
      </c>
      <c r="Q859" s="18">
        <f t="shared" si="88"/>
        <v>1.1310558994970873E-2</v>
      </c>
      <c r="R859" s="18">
        <f t="shared" si="89"/>
        <v>3.1456926676812994E-4</v>
      </c>
    </row>
    <row r="860" spans="1:18" ht="12.75" hidden="1" customHeight="1" outlineLevel="2" x14ac:dyDescent="0.25">
      <c r="A860" s="11" t="s">
        <v>25</v>
      </c>
      <c r="B860" s="11" t="s">
        <v>24</v>
      </c>
      <c r="C860" s="12">
        <v>43455</v>
      </c>
      <c r="D860" s="12">
        <v>43458</v>
      </c>
      <c r="E860" s="13">
        <f t="shared" si="90"/>
        <v>12</v>
      </c>
      <c r="F860" s="13">
        <f t="shared" si="93"/>
        <v>2018</v>
      </c>
      <c r="G860" s="13" t="str">
        <f t="shared" si="91"/>
        <v>12 2018</v>
      </c>
      <c r="H860" s="14">
        <v>-3</v>
      </c>
      <c r="I860" s="15">
        <v>2.44</v>
      </c>
      <c r="J860" s="16">
        <f t="shared" si="92"/>
        <v>2.4399999999999998E-2</v>
      </c>
      <c r="K860" s="17">
        <v>-2618000</v>
      </c>
      <c r="L860" s="17">
        <v>532.33000000000004</v>
      </c>
      <c r="M860" s="17">
        <v>7854000</v>
      </c>
      <c r="Q860" s="18">
        <f t="shared" si="88"/>
        <v>3.5533252138600494E-3</v>
      </c>
      <c r="R860" s="18">
        <f t="shared" si="89"/>
        <v>8.6701135218185196E-5</v>
      </c>
    </row>
    <row r="861" spans="1:18" ht="12.75" hidden="1" customHeight="1" outlineLevel="2" x14ac:dyDescent="0.25">
      <c r="A861" s="11" t="s">
        <v>23</v>
      </c>
      <c r="B861" s="11" t="s">
        <v>24</v>
      </c>
      <c r="C861" s="12">
        <v>43455</v>
      </c>
      <c r="D861" s="12">
        <v>43458</v>
      </c>
      <c r="E861" s="13">
        <f t="shared" si="90"/>
        <v>12</v>
      </c>
      <c r="F861" s="13">
        <f t="shared" si="93"/>
        <v>2018</v>
      </c>
      <c r="G861" s="13" t="str">
        <f t="shared" si="91"/>
        <v>12 2018</v>
      </c>
      <c r="H861" s="14">
        <v>-3</v>
      </c>
      <c r="I861" s="15">
        <v>2.7911000000000001</v>
      </c>
      <c r="J861" s="16">
        <f t="shared" si="92"/>
        <v>2.7911000000000002E-2</v>
      </c>
      <c r="K861" s="17">
        <v>-25000000</v>
      </c>
      <c r="L861" s="17">
        <v>5814.79</v>
      </c>
      <c r="M861" s="17">
        <v>75000000</v>
      </c>
      <c r="Q861" s="18">
        <f t="shared" si="88"/>
        <v>3.3931676984912618E-2</v>
      </c>
      <c r="R861" s="18">
        <f t="shared" si="89"/>
        <v>9.4706703632589618E-4</v>
      </c>
    </row>
    <row r="862" spans="1:18" ht="12.75" hidden="1" customHeight="1" outlineLevel="2" x14ac:dyDescent="0.25">
      <c r="A862" s="11" t="s">
        <v>23</v>
      </c>
      <c r="B862" s="11" t="s">
        <v>24</v>
      </c>
      <c r="C862" s="12">
        <v>43455</v>
      </c>
      <c r="D862" s="12">
        <v>43458</v>
      </c>
      <c r="E862" s="13">
        <f t="shared" si="90"/>
        <v>12</v>
      </c>
      <c r="F862" s="13">
        <f t="shared" si="93"/>
        <v>2018</v>
      </c>
      <c r="G862" s="13" t="str">
        <f t="shared" si="91"/>
        <v>12 2018</v>
      </c>
      <c r="H862" s="14">
        <v>-3</v>
      </c>
      <c r="I862" s="15">
        <v>2.7911000000000001</v>
      </c>
      <c r="J862" s="16">
        <f t="shared" si="92"/>
        <v>2.7911000000000002E-2</v>
      </c>
      <c r="K862" s="17">
        <v>-36018000</v>
      </c>
      <c r="L862" s="17">
        <v>8377.49</v>
      </c>
      <c r="M862" s="17">
        <v>108054000</v>
      </c>
      <c r="Q862" s="18">
        <f t="shared" si="88"/>
        <v>4.8886045665703308E-2</v>
      </c>
      <c r="R862" s="18">
        <f t="shared" si="89"/>
        <v>1.3644584205754452E-3</v>
      </c>
    </row>
    <row r="863" spans="1:18" ht="12.75" hidden="1" customHeight="1" outlineLevel="2" x14ac:dyDescent="0.25">
      <c r="A863" s="11" t="s">
        <v>25</v>
      </c>
      <c r="B863" s="11" t="s">
        <v>24</v>
      </c>
      <c r="C863" s="12">
        <v>43458</v>
      </c>
      <c r="D863" s="12">
        <v>43460</v>
      </c>
      <c r="E863" s="13">
        <f t="shared" si="90"/>
        <v>12</v>
      </c>
      <c r="F863" s="13">
        <f t="shared" si="93"/>
        <v>2018</v>
      </c>
      <c r="G863" s="13" t="str">
        <f t="shared" si="91"/>
        <v>12 2018</v>
      </c>
      <c r="H863" s="14">
        <v>-2</v>
      </c>
      <c r="I863" s="15">
        <v>2.44</v>
      </c>
      <c r="J863" s="16">
        <f t="shared" si="92"/>
        <v>2.4399999999999998E-2</v>
      </c>
      <c r="K863" s="17">
        <v>-2530000</v>
      </c>
      <c r="L863" s="17">
        <v>342.96</v>
      </c>
      <c r="M863" s="17">
        <v>5060000</v>
      </c>
      <c r="Q863" s="18">
        <f t="shared" si="88"/>
        <v>2.2892571405821048E-3</v>
      </c>
      <c r="R863" s="18">
        <f t="shared" si="89"/>
        <v>5.5857874230203357E-5</v>
      </c>
    </row>
    <row r="864" spans="1:18" ht="12.75" hidden="1" customHeight="1" outlineLevel="2" x14ac:dyDescent="0.25">
      <c r="A864" s="11" t="s">
        <v>23</v>
      </c>
      <c r="B864" s="11" t="s">
        <v>24</v>
      </c>
      <c r="C864" s="12">
        <v>43458</v>
      </c>
      <c r="D864" s="12">
        <v>43460</v>
      </c>
      <c r="E864" s="13">
        <f t="shared" si="90"/>
        <v>12</v>
      </c>
      <c r="F864" s="13">
        <f t="shared" si="93"/>
        <v>2018</v>
      </c>
      <c r="G864" s="13" t="str">
        <f t="shared" si="91"/>
        <v>12 2018</v>
      </c>
      <c r="H864" s="14">
        <v>-2</v>
      </c>
      <c r="I864" s="15">
        <v>2.7919999999999998</v>
      </c>
      <c r="J864" s="16">
        <f t="shared" si="92"/>
        <v>2.7919999999999997E-2</v>
      </c>
      <c r="K864" s="17">
        <v>-40263000</v>
      </c>
      <c r="L864" s="17">
        <v>6245.24</v>
      </c>
      <c r="M864" s="17">
        <v>80526000</v>
      </c>
      <c r="Q864" s="18">
        <f t="shared" si="88"/>
        <v>3.6431762945160984E-2</v>
      </c>
      <c r="R864" s="18">
        <f t="shared" si="89"/>
        <v>1.0171748214288946E-3</v>
      </c>
    </row>
    <row r="865" spans="1:18" ht="12.75" hidden="1" customHeight="1" outlineLevel="2" x14ac:dyDescent="0.25">
      <c r="A865" s="11" t="s">
        <v>23</v>
      </c>
      <c r="B865" s="11" t="s">
        <v>24</v>
      </c>
      <c r="C865" s="12">
        <v>43458</v>
      </c>
      <c r="D865" s="12">
        <v>43460</v>
      </c>
      <c r="E865" s="13">
        <f t="shared" si="90"/>
        <v>12</v>
      </c>
      <c r="F865" s="13">
        <f t="shared" si="93"/>
        <v>2018</v>
      </c>
      <c r="G865" s="13" t="str">
        <f t="shared" si="91"/>
        <v>12 2018</v>
      </c>
      <c r="H865" s="14">
        <v>-2</v>
      </c>
      <c r="I865" s="15">
        <v>2.7919999999999998</v>
      </c>
      <c r="J865" s="16">
        <f t="shared" si="92"/>
        <v>2.7919999999999997E-2</v>
      </c>
      <c r="K865" s="17">
        <v>-25000000</v>
      </c>
      <c r="L865" s="17">
        <v>3877.78</v>
      </c>
      <c r="M865" s="17">
        <v>50000000</v>
      </c>
      <c r="Q865" s="18">
        <f t="shared" si="88"/>
        <v>2.2621117989941746E-2</v>
      </c>
      <c r="R865" s="18">
        <f t="shared" si="89"/>
        <v>6.3158161427917352E-4</v>
      </c>
    </row>
    <row r="866" spans="1:18" ht="12.75" hidden="1" customHeight="1" outlineLevel="2" x14ac:dyDescent="0.25">
      <c r="A866" s="11" t="s">
        <v>25</v>
      </c>
      <c r="B866" s="11" t="s">
        <v>24</v>
      </c>
      <c r="C866" s="12">
        <v>43460</v>
      </c>
      <c r="D866" s="12">
        <v>43461</v>
      </c>
      <c r="E866" s="13">
        <f t="shared" si="90"/>
        <v>12</v>
      </c>
      <c r="F866" s="13">
        <f t="shared" si="93"/>
        <v>2018</v>
      </c>
      <c r="G866" s="13" t="str">
        <f t="shared" si="91"/>
        <v>12 2018</v>
      </c>
      <c r="H866" s="14">
        <v>-1</v>
      </c>
      <c r="I866" s="15">
        <v>2.48</v>
      </c>
      <c r="J866" s="16">
        <f t="shared" si="92"/>
        <v>2.4799999999999999E-2</v>
      </c>
      <c r="K866" s="17">
        <v>-1505000</v>
      </c>
      <c r="L866" s="17">
        <v>103.68</v>
      </c>
      <c r="M866" s="17">
        <v>1505000</v>
      </c>
      <c r="Q866" s="18">
        <f t="shared" si="88"/>
        <v>6.8089565149724661E-4</v>
      </c>
      <c r="R866" s="18">
        <f t="shared" si="89"/>
        <v>1.6886212157131714E-5</v>
      </c>
    </row>
    <row r="867" spans="1:18" ht="12.75" hidden="1" customHeight="1" outlineLevel="2" x14ac:dyDescent="0.25">
      <c r="A867" s="11" t="s">
        <v>23</v>
      </c>
      <c r="B867" s="11" t="s">
        <v>24</v>
      </c>
      <c r="C867" s="12">
        <v>43460</v>
      </c>
      <c r="D867" s="12">
        <v>43461</v>
      </c>
      <c r="E867" s="13">
        <f t="shared" si="90"/>
        <v>12</v>
      </c>
      <c r="F867" s="13">
        <f t="shared" si="93"/>
        <v>2018</v>
      </c>
      <c r="G867" s="13" t="str">
        <f t="shared" si="91"/>
        <v>12 2018</v>
      </c>
      <c r="H867" s="14">
        <v>-1</v>
      </c>
      <c r="I867" s="15">
        <v>2.7919999999999998</v>
      </c>
      <c r="J867" s="16">
        <f t="shared" si="92"/>
        <v>2.7919999999999997E-2</v>
      </c>
      <c r="K867" s="17">
        <v>-46158000</v>
      </c>
      <c r="L867" s="17">
        <v>3579.81</v>
      </c>
      <c r="M867" s="17">
        <v>46158000</v>
      </c>
      <c r="Q867" s="18">
        <f t="shared" si="88"/>
        <v>2.0882911283594624E-2</v>
      </c>
      <c r="R867" s="18">
        <f t="shared" si="89"/>
        <v>5.8305088303796187E-4</v>
      </c>
    </row>
    <row r="868" spans="1:18" ht="12.75" hidden="1" customHeight="1" outlineLevel="2" x14ac:dyDescent="0.25">
      <c r="A868" s="11" t="s">
        <v>23</v>
      </c>
      <c r="B868" s="11" t="s">
        <v>24</v>
      </c>
      <c r="C868" s="12">
        <v>43460</v>
      </c>
      <c r="D868" s="12">
        <v>43461</v>
      </c>
      <c r="E868" s="13">
        <f t="shared" si="90"/>
        <v>12</v>
      </c>
      <c r="F868" s="13">
        <f t="shared" si="93"/>
        <v>2018</v>
      </c>
      <c r="G868" s="13" t="str">
        <f t="shared" si="91"/>
        <v>12 2018</v>
      </c>
      <c r="H868" s="14">
        <v>-1</v>
      </c>
      <c r="I868" s="15">
        <v>2.7919999999999998</v>
      </c>
      <c r="J868" s="16">
        <f t="shared" si="92"/>
        <v>2.7919999999999997E-2</v>
      </c>
      <c r="K868" s="17">
        <v>-25000000</v>
      </c>
      <c r="L868" s="17">
        <v>1938.89</v>
      </c>
      <c r="M868" s="17">
        <v>25000000</v>
      </c>
      <c r="Q868" s="18">
        <f t="shared" si="88"/>
        <v>1.1310558994970873E-2</v>
      </c>
      <c r="R868" s="18">
        <f t="shared" si="89"/>
        <v>3.1579080713958676E-4</v>
      </c>
    </row>
    <row r="869" spans="1:18" ht="12.75" hidden="1" customHeight="1" outlineLevel="2" x14ac:dyDescent="0.25">
      <c r="A869" s="11" t="s">
        <v>23</v>
      </c>
      <c r="B869" s="11" t="s">
        <v>24</v>
      </c>
      <c r="C869" s="12">
        <v>43461</v>
      </c>
      <c r="D869" s="12">
        <v>43462</v>
      </c>
      <c r="E869" s="13">
        <f t="shared" si="90"/>
        <v>12</v>
      </c>
      <c r="F869" s="13">
        <f t="shared" si="93"/>
        <v>2018</v>
      </c>
      <c r="G869" s="13" t="str">
        <f t="shared" si="91"/>
        <v>12 2018</v>
      </c>
      <c r="H869" s="14">
        <v>-1</v>
      </c>
      <c r="I869" s="15">
        <v>2.7919999999999998</v>
      </c>
      <c r="J869" s="16">
        <f t="shared" si="92"/>
        <v>2.7919999999999997E-2</v>
      </c>
      <c r="K869" s="17">
        <v>-36097000</v>
      </c>
      <c r="L869" s="17">
        <v>2799.52</v>
      </c>
      <c r="M869" s="17">
        <v>36097000</v>
      </c>
      <c r="Q869" s="18">
        <f t="shared" si="88"/>
        <v>1.6331089921658545E-2</v>
      </c>
      <c r="R869" s="18">
        <f t="shared" si="89"/>
        <v>4.5596403061270649E-4</v>
      </c>
    </row>
    <row r="870" spans="1:18" ht="12.75" hidden="1" customHeight="1" outlineLevel="2" x14ac:dyDescent="0.25">
      <c r="A870" s="11" t="s">
        <v>23</v>
      </c>
      <c r="B870" s="11" t="s">
        <v>24</v>
      </c>
      <c r="C870" s="12">
        <v>43461</v>
      </c>
      <c r="D870" s="12">
        <v>43462</v>
      </c>
      <c r="E870" s="13">
        <f t="shared" si="90"/>
        <v>12</v>
      </c>
      <c r="F870" s="13">
        <f t="shared" si="93"/>
        <v>2018</v>
      </c>
      <c r="G870" s="13" t="str">
        <f t="shared" si="91"/>
        <v>12 2018</v>
      </c>
      <c r="H870" s="14">
        <v>-1</v>
      </c>
      <c r="I870" s="15">
        <v>2.7919999999999998</v>
      </c>
      <c r="J870" s="16">
        <f t="shared" si="92"/>
        <v>2.7919999999999997E-2</v>
      </c>
      <c r="K870" s="17">
        <v>-25000000</v>
      </c>
      <c r="L870" s="17">
        <v>1938.89</v>
      </c>
      <c r="M870" s="17">
        <v>25000000</v>
      </c>
      <c r="Q870" s="18">
        <f t="shared" si="88"/>
        <v>1.1310558994970873E-2</v>
      </c>
      <c r="R870" s="18">
        <f t="shared" si="89"/>
        <v>3.1579080713958676E-4</v>
      </c>
    </row>
    <row r="871" spans="1:18" ht="12.75" hidden="1" customHeight="1" outlineLevel="2" x14ac:dyDescent="0.25">
      <c r="A871" s="11" t="s">
        <v>23</v>
      </c>
      <c r="B871" s="11" t="s">
        <v>24</v>
      </c>
      <c r="C871" s="12">
        <v>43462</v>
      </c>
      <c r="D871" s="12">
        <v>43465</v>
      </c>
      <c r="E871" s="13">
        <f t="shared" si="90"/>
        <v>12</v>
      </c>
      <c r="F871" s="13">
        <f t="shared" si="93"/>
        <v>2018</v>
      </c>
      <c r="G871" s="13" t="str">
        <f t="shared" si="91"/>
        <v>12 2018</v>
      </c>
      <c r="H871" s="14">
        <v>-3</v>
      </c>
      <c r="I871" s="15">
        <v>2.7932000000000001</v>
      </c>
      <c r="J871" s="16">
        <f t="shared" si="92"/>
        <v>2.7932000000000002E-2</v>
      </c>
      <c r="K871" s="17">
        <v>-25000000</v>
      </c>
      <c r="L871" s="17">
        <v>5819.17</v>
      </c>
      <c r="M871" s="17">
        <v>25000000</v>
      </c>
      <c r="Q871" s="18">
        <f t="shared" si="88"/>
        <v>1.1310558994970873E-2</v>
      </c>
      <c r="R871" s="18">
        <f t="shared" si="89"/>
        <v>3.1592653384752647E-4</v>
      </c>
    </row>
    <row r="872" spans="1:18" ht="12.75" hidden="1" customHeight="1" outlineLevel="2" x14ac:dyDescent="0.25">
      <c r="A872" s="11" t="s">
        <v>23</v>
      </c>
      <c r="B872" s="11" t="s">
        <v>24</v>
      </c>
      <c r="C872" s="12">
        <v>43462</v>
      </c>
      <c r="D872" s="12">
        <v>43465</v>
      </c>
      <c r="E872" s="13">
        <f t="shared" si="90"/>
        <v>12</v>
      </c>
      <c r="F872" s="13">
        <f t="shared" si="93"/>
        <v>2018</v>
      </c>
      <c r="G872" s="13" t="str">
        <f t="shared" si="91"/>
        <v>12 2018</v>
      </c>
      <c r="H872" s="14">
        <v>-3</v>
      </c>
      <c r="I872" s="15">
        <v>2.7932000000000001</v>
      </c>
      <c r="J872" s="16">
        <f t="shared" si="92"/>
        <v>2.7932000000000002E-2</v>
      </c>
      <c r="K872" s="17">
        <v>-35599000</v>
      </c>
      <c r="L872" s="17">
        <v>8286.26</v>
      </c>
      <c r="M872" s="17">
        <v>106797000</v>
      </c>
      <c r="Q872" s="18">
        <f t="shared" si="88"/>
        <v>4.8317350759436176E-2</v>
      </c>
      <c r="R872" s="18">
        <f t="shared" si="89"/>
        <v>1.3496002414125714E-3</v>
      </c>
    </row>
    <row r="873" spans="1:18" ht="12.75" customHeight="1" outlineLevel="1" collapsed="1" x14ac:dyDescent="0.25">
      <c r="A873" s="11"/>
      <c r="B873" s="11"/>
      <c r="C873" s="12"/>
      <c r="D873" s="12"/>
      <c r="E873" s="13"/>
      <c r="F873" s="13"/>
      <c r="G873" s="24" t="s">
        <v>41</v>
      </c>
      <c r="H873" s="14"/>
      <c r="I873" s="15"/>
      <c r="J873" s="16">
        <f>+J872</f>
        <v>2.7932000000000002E-2</v>
      </c>
      <c r="K873" s="17"/>
      <c r="L873" s="17"/>
      <c r="M873" s="17">
        <f>SUBTOTAL(9,M815:M872)</f>
        <v>2210324000</v>
      </c>
      <c r="N873" s="10">
        <f>DAY(D872)</f>
        <v>31</v>
      </c>
      <c r="O873" s="25">
        <f>+M873/N873</f>
        <v>71300774.193548381</v>
      </c>
      <c r="P873" s="26">
        <f>+SUM(M871:M872)</f>
        <v>131797000</v>
      </c>
      <c r="Q873" s="18">
        <f>SUM(Q815:Q872)</f>
        <v>1.0000000000000002</v>
      </c>
      <c r="R873" s="18">
        <f>SUM(R815:R872)</f>
        <v>2.6561195469985404E-2</v>
      </c>
    </row>
    <row r="874" spans="1:18" ht="12.75" hidden="1" customHeight="1" outlineLevel="2" x14ac:dyDescent="0.25">
      <c r="A874" s="27" t="s">
        <v>23</v>
      </c>
      <c r="B874" s="27" t="s">
        <v>24</v>
      </c>
      <c r="C874" s="28">
        <v>43465</v>
      </c>
      <c r="D874" s="28">
        <v>43467</v>
      </c>
      <c r="E874" s="13">
        <f>MONTH(D874)</f>
        <v>1</v>
      </c>
      <c r="F874" s="13">
        <f>YEAR(D874)</f>
        <v>2019</v>
      </c>
      <c r="G874" s="13" t="str">
        <f>E874&amp;" "&amp;F874</f>
        <v>1 2019</v>
      </c>
      <c r="H874" s="29">
        <v>-1</v>
      </c>
      <c r="I874" s="30">
        <v>2.794</v>
      </c>
      <c r="J874" s="16">
        <f>+I874/100</f>
        <v>2.794E-2</v>
      </c>
      <c r="K874" s="31">
        <v>-25000000</v>
      </c>
      <c r="L874" s="31">
        <v>1940.28</v>
      </c>
      <c r="M874" s="31">
        <v>25000000</v>
      </c>
      <c r="Q874" s="18">
        <f t="shared" ref="Q874:Q936" si="94">+M874/$M$937</f>
        <v>1.4604748763269875E-2</v>
      </c>
      <c r="R874" s="18">
        <f>+Q874*J874</f>
        <v>4.080566804457603E-4</v>
      </c>
    </row>
    <row r="875" spans="1:18" ht="12.75" hidden="1" customHeight="1" outlineLevel="2" x14ac:dyDescent="0.25">
      <c r="A875" s="27" t="s">
        <v>23</v>
      </c>
      <c r="B875" s="27" t="s">
        <v>24</v>
      </c>
      <c r="C875" s="28">
        <v>43465</v>
      </c>
      <c r="D875" s="28">
        <v>43467</v>
      </c>
      <c r="E875" s="13">
        <f t="shared" ref="E875:E939" si="95">MONTH(D875)</f>
        <v>1</v>
      </c>
      <c r="F875" s="13">
        <f t="shared" ref="F875:F939" si="96">YEAR(D875)</f>
        <v>2019</v>
      </c>
      <c r="G875" s="13" t="str">
        <f t="shared" ref="G875:G939" si="97">E875&amp;" "&amp;F875</f>
        <v>1 2019</v>
      </c>
      <c r="H875" s="29">
        <v>-1</v>
      </c>
      <c r="I875" s="30">
        <v>2.794</v>
      </c>
      <c r="J875" s="16">
        <f t="shared" ref="J875:J938" si="98">+I875/100</f>
        <v>2.794E-2</v>
      </c>
      <c r="K875" s="31">
        <v>-38875000</v>
      </c>
      <c r="L875" s="31">
        <v>3017.13</v>
      </c>
      <c r="M875" s="31">
        <v>38875000</v>
      </c>
      <c r="Q875" s="18">
        <f t="shared" si="94"/>
        <v>2.2710384326884655E-2</v>
      </c>
      <c r="R875" s="18">
        <f t="shared" ref="R875:R938" si="99">+Q875*J875</f>
        <v>6.3452813809315722E-4</v>
      </c>
    </row>
    <row r="876" spans="1:18" ht="12.75" hidden="1" customHeight="1" outlineLevel="2" x14ac:dyDescent="0.25">
      <c r="A876" s="27" t="s">
        <v>23</v>
      </c>
      <c r="B876" s="27" t="s">
        <v>24</v>
      </c>
      <c r="C876" s="28">
        <v>43467</v>
      </c>
      <c r="D876" s="28">
        <v>43468</v>
      </c>
      <c r="E876" s="13">
        <f t="shared" si="95"/>
        <v>1</v>
      </c>
      <c r="F876" s="13">
        <f t="shared" si="96"/>
        <v>2019</v>
      </c>
      <c r="G876" s="13" t="str">
        <f t="shared" si="97"/>
        <v>1 2019</v>
      </c>
      <c r="H876" s="29">
        <v>-1</v>
      </c>
      <c r="I876" s="30">
        <v>2.7985000000000002</v>
      </c>
      <c r="J876" s="16">
        <f t="shared" si="98"/>
        <v>2.7985000000000003E-2</v>
      </c>
      <c r="K876" s="31">
        <v>-36150000</v>
      </c>
      <c r="L876" s="31">
        <v>2810.16</v>
      </c>
      <c r="M876" s="31">
        <v>36150000</v>
      </c>
      <c r="Q876" s="18">
        <f t="shared" si="94"/>
        <v>2.1118466711688239E-2</v>
      </c>
      <c r="R876" s="18">
        <f t="shared" si="99"/>
        <v>5.9100029092659537E-4</v>
      </c>
    </row>
    <row r="877" spans="1:18" ht="12.75" hidden="1" customHeight="1" outlineLevel="2" x14ac:dyDescent="0.25">
      <c r="A877" s="27" t="s">
        <v>23</v>
      </c>
      <c r="B877" s="27" t="s">
        <v>24</v>
      </c>
      <c r="C877" s="28">
        <v>43467</v>
      </c>
      <c r="D877" s="28">
        <v>43468</v>
      </c>
      <c r="E877" s="13">
        <f t="shared" si="95"/>
        <v>1</v>
      </c>
      <c r="F877" s="13">
        <f t="shared" si="96"/>
        <v>2019</v>
      </c>
      <c r="G877" s="13" t="str">
        <f t="shared" si="97"/>
        <v>1 2019</v>
      </c>
      <c r="H877" s="29">
        <v>-1</v>
      </c>
      <c r="I877" s="30">
        <v>2.7985000000000002</v>
      </c>
      <c r="J877" s="16">
        <f t="shared" si="98"/>
        <v>2.7985000000000003E-2</v>
      </c>
      <c r="K877" s="31">
        <v>-25000000</v>
      </c>
      <c r="L877" s="31">
        <v>1943.4</v>
      </c>
      <c r="M877" s="31">
        <v>25000000</v>
      </c>
      <c r="Q877" s="18">
        <f t="shared" si="94"/>
        <v>1.4604748763269875E-2</v>
      </c>
      <c r="R877" s="18">
        <f t="shared" si="99"/>
        <v>4.087138941401075E-4</v>
      </c>
    </row>
    <row r="878" spans="1:18" ht="12.75" hidden="1" customHeight="1" outlineLevel="2" x14ac:dyDescent="0.25">
      <c r="A878" s="27" t="s">
        <v>23</v>
      </c>
      <c r="B878" s="27" t="s">
        <v>24</v>
      </c>
      <c r="C878" s="28">
        <v>43468</v>
      </c>
      <c r="D878" s="28">
        <v>43469</v>
      </c>
      <c r="E878" s="13">
        <f t="shared" si="95"/>
        <v>1</v>
      </c>
      <c r="F878" s="13">
        <f t="shared" si="96"/>
        <v>2019</v>
      </c>
      <c r="G878" s="13" t="str">
        <f t="shared" si="97"/>
        <v>1 2019</v>
      </c>
      <c r="H878" s="29">
        <v>-1</v>
      </c>
      <c r="I878" s="30">
        <v>2.7812999999999999</v>
      </c>
      <c r="J878" s="16">
        <f t="shared" si="98"/>
        <v>2.7812999999999997E-2</v>
      </c>
      <c r="K878" s="31">
        <v>-35336000</v>
      </c>
      <c r="L878" s="31">
        <v>2730</v>
      </c>
      <c r="M878" s="31">
        <v>35336000</v>
      </c>
      <c r="Q878" s="18">
        <f t="shared" si="94"/>
        <v>2.0642936091956172E-2</v>
      </c>
      <c r="R878" s="18">
        <f t="shared" si="99"/>
        <v>5.7414198152557698E-4</v>
      </c>
    </row>
    <row r="879" spans="1:18" ht="12.75" hidden="1" customHeight="1" outlineLevel="2" x14ac:dyDescent="0.25">
      <c r="A879" s="27" t="s">
        <v>23</v>
      </c>
      <c r="B879" s="27" t="s">
        <v>24</v>
      </c>
      <c r="C879" s="28">
        <v>43468</v>
      </c>
      <c r="D879" s="28">
        <v>43469</v>
      </c>
      <c r="E879" s="13">
        <f t="shared" si="95"/>
        <v>1</v>
      </c>
      <c r="F879" s="13">
        <f t="shared" si="96"/>
        <v>2019</v>
      </c>
      <c r="G879" s="13" t="str">
        <f t="shared" si="97"/>
        <v>1 2019</v>
      </c>
      <c r="H879" s="29">
        <v>-1</v>
      </c>
      <c r="I879" s="30">
        <v>2.7812999999999999</v>
      </c>
      <c r="J879" s="16">
        <f t="shared" si="98"/>
        <v>2.7812999999999997E-2</v>
      </c>
      <c r="K879" s="31">
        <v>-25000000</v>
      </c>
      <c r="L879" s="31">
        <v>1931.46</v>
      </c>
      <c r="M879" s="31">
        <v>25000000</v>
      </c>
      <c r="Q879" s="18">
        <f t="shared" si="94"/>
        <v>1.4604748763269875E-2</v>
      </c>
      <c r="R879" s="18">
        <f t="shared" si="99"/>
        <v>4.0620187735282502E-4</v>
      </c>
    </row>
    <row r="880" spans="1:18" ht="12.75" hidden="1" customHeight="1" outlineLevel="2" x14ac:dyDescent="0.25">
      <c r="A880" s="27" t="s">
        <v>23</v>
      </c>
      <c r="B880" s="27" t="s">
        <v>24</v>
      </c>
      <c r="C880" s="28">
        <v>43469</v>
      </c>
      <c r="D880" s="28">
        <v>43472</v>
      </c>
      <c r="E880" s="13">
        <f t="shared" si="95"/>
        <v>1</v>
      </c>
      <c r="F880" s="13">
        <f t="shared" si="96"/>
        <v>2019</v>
      </c>
      <c r="G880" s="13" t="str">
        <f t="shared" si="97"/>
        <v>1 2019</v>
      </c>
      <c r="H880" s="29">
        <v>-3</v>
      </c>
      <c r="I880" s="30">
        <v>2.7757999999999998</v>
      </c>
      <c r="J880" s="16">
        <f t="shared" si="98"/>
        <v>2.7757999999999998E-2</v>
      </c>
      <c r="K880" s="31">
        <v>-34209000</v>
      </c>
      <c r="L880" s="31">
        <v>7913.11</v>
      </c>
      <c r="M880" s="31">
        <v>102627000</v>
      </c>
      <c r="Q880" s="18">
        <f t="shared" si="94"/>
        <v>5.9953662053123899E-2</v>
      </c>
      <c r="R880" s="18">
        <f t="shared" si="99"/>
        <v>1.664193751270613E-3</v>
      </c>
    </row>
    <row r="881" spans="1:18" ht="12.75" hidden="1" customHeight="1" outlineLevel="2" x14ac:dyDescent="0.25">
      <c r="A881" s="27" t="s">
        <v>23</v>
      </c>
      <c r="B881" s="27" t="s">
        <v>24</v>
      </c>
      <c r="C881" s="28">
        <v>43469</v>
      </c>
      <c r="D881" s="28">
        <v>43472</v>
      </c>
      <c r="E881" s="13">
        <f t="shared" si="95"/>
        <v>1</v>
      </c>
      <c r="F881" s="13">
        <f t="shared" si="96"/>
        <v>2019</v>
      </c>
      <c r="G881" s="13" t="str">
        <f t="shared" si="97"/>
        <v>1 2019</v>
      </c>
      <c r="H881" s="29">
        <v>-3</v>
      </c>
      <c r="I881" s="30">
        <v>2.7757999999999998</v>
      </c>
      <c r="J881" s="16">
        <f t="shared" si="98"/>
        <v>2.7757999999999998E-2</v>
      </c>
      <c r="K881" s="31">
        <v>-25000000</v>
      </c>
      <c r="L881" s="31">
        <v>5782.92</v>
      </c>
      <c r="M881" s="31">
        <v>75000000</v>
      </c>
      <c r="Q881" s="18">
        <f t="shared" si="94"/>
        <v>4.3814246289809622E-2</v>
      </c>
      <c r="R881" s="18">
        <f t="shared" si="99"/>
        <v>1.2161958485125354E-3</v>
      </c>
    </row>
    <row r="882" spans="1:18" ht="12.75" hidden="1" customHeight="1" outlineLevel="2" x14ac:dyDescent="0.25">
      <c r="A882" s="27" t="s">
        <v>23</v>
      </c>
      <c r="B882" s="27" t="s">
        <v>24</v>
      </c>
      <c r="C882" s="28">
        <v>43472</v>
      </c>
      <c r="D882" s="28">
        <v>43473</v>
      </c>
      <c r="E882" s="13">
        <f t="shared" si="95"/>
        <v>1</v>
      </c>
      <c r="F882" s="13">
        <f t="shared" si="96"/>
        <v>2019</v>
      </c>
      <c r="G882" s="13" t="str">
        <f t="shared" si="97"/>
        <v>1 2019</v>
      </c>
      <c r="H882" s="29">
        <v>-1</v>
      </c>
      <c r="I882" s="30">
        <v>2.7652000000000001</v>
      </c>
      <c r="J882" s="16">
        <f t="shared" si="98"/>
        <v>2.7651999999999999E-2</v>
      </c>
      <c r="K882" s="31">
        <v>-26899000</v>
      </c>
      <c r="L882" s="31">
        <v>2066.14</v>
      </c>
      <c r="M882" s="31">
        <v>26899000</v>
      </c>
      <c r="Q882" s="18">
        <f t="shared" si="94"/>
        <v>1.5714125479327854E-2</v>
      </c>
      <c r="R882" s="18">
        <f t="shared" si="99"/>
        <v>4.3452699775437383E-4</v>
      </c>
    </row>
    <row r="883" spans="1:18" ht="12.75" hidden="1" customHeight="1" outlineLevel="2" x14ac:dyDescent="0.25">
      <c r="A883" s="27" t="s">
        <v>23</v>
      </c>
      <c r="B883" s="27" t="s">
        <v>24</v>
      </c>
      <c r="C883" s="28">
        <v>43472</v>
      </c>
      <c r="D883" s="28">
        <v>43473</v>
      </c>
      <c r="E883" s="13">
        <f t="shared" si="95"/>
        <v>1</v>
      </c>
      <c r="F883" s="13">
        <f t="shared" si="96"/>
        <v>2019</v>
      </c>
      <c r="G883" s="13" t="str">
        <f t="shared" si="97"/>
        <v>1 2019</v>
      </c>
      <c r="H883" s="29">
        <v>-1</v>
      </c>
      <c r="I883" s="30">
        <v>2.7652000000000001</v>
      </c>
      <c r="J883" s="16">
        <f t="shared" si="98"/>
        <v>2.7651999999999999E-2</v>
      </c>
      <c r="K883" s="31">
        <v>-25000000</v>
      </c>
      <c r="L883" s="31">
        <v>1920.28</v>
      </c>
      <c r="M883" s="31">
        <v>25000000</v>
      </c>
      <c r="Q883" s="18">
        <f t="shared" si="94"/>
        <v>1.4604748763269875E-2</v>
      </c>
      <c r="R883" s="18">
        <f t="shared" si="99"/>
        <v>4.0385051280193859E-4</v>
      </c>
    </row>
    <row r="884" spans="1:18" ht="12.75" hidden="1" customHeight="1" outlineLevel="2" x14ac:dyDescent="0.25">
      <c r="A884" s="27" t="s">
        <v>29</v>
      </c>
      <c r="B884" s="27" t="s">
        <v>24</v>
      </c>
      <c r="C884" s="28">
        <v>43473</v>
      </c>
      <c r="D884" s="28">
        <v>43474</v>
      </c>
      <c r="E884" s="13">
        <f t="shared" si="95"/>
        <v>1</v>
      </c>
      <c r="F884" s="13">
        <f t="shared" si="96"/>
        <v>2019</v>
      </c>
      <c r="G884" s="13" t="str">
        <f t="shared" si="97"/>
        <v>1 2019</v>
      </c>
      <c r="H884" s="29">
        <v>-1</v>
      </c>
      <c r="I884" s="30">
        <v>2.48</v>
      </c>
      <c r="J884" s="16">
        <f t="shared" si="98"/>
        <v>2.4799999999999999E-2</v>
      </c>
      <c r="K884" s="31">
        <v>-11488000</v>
      </c>
      <c r="L884" s="31">
        <v>791.4</v>
      </c>
      <c r="M884" s="31">
        <v>11488000</v>
      </c>
      <c r="Q884" s="18">
        <f t="shared" si="94"/>
        <v>6.7111741516977727E-3</v>
      </c>
      <c r="R884" s="18">
        <f t="shared" si="99"/>
        <v>1.6643711896210475E-4</v>
      </c>
    </row>
    <row r="885" spans="1:18" ht="12.75" hidden="1" customHeight="1" outlineLevel="2" x14ac:dyDescent="0.25">
      <c r="A885" s="27" t="s">
        <v>23</v>
      </c>
      <c r="B885" s="27" t="s">
        <v>24</v>
      </c>
      <c r="C885" s="28">
        <v>43473</v>
      </c>
      <c r="D885" s="28">
        <v>43474</v>
      </c>
      <c r="E885" s="13">
        <f t="shared" si="95"/>
        <v>1</v>
      </c>
      <c r="F885" s="13">
        <f t="shared" si="96"/>
        <v>2019</v>
      </c>
      <c r="G885" s="13" t="str">
        <f t="shared" si="97"/>
        <v>1 2019</v>
      </c>
      <c r="H885" s="29">
        <v>-1</v>
      </c>
      <c r="I885" s="30">
        <v>2.8127</v>
      </c>
      <c r="J885" s="16">
        <f t="shared" si="98"/>
        <v>2.8126999999999999E-2</v>
      </c>
      <c r="K885" s="31">
        <v>-25000000</v>
      </c>
      <c r="L885" s="31">
        <v>1953.26</v>
      </c>
      <c r="M885" s="31">
        <v>25000000</v>
      </c>
      <c r="Q885" s="18">
        <f t="shared" si="94"/>
        <v>1.4604748763269875E-2</v>
      </c>
      <c r="R885" s="18">
        <f t="shared" si="99"/>
        <v>4.1078776846449177E-4</v>
      </c>
    </row>
    <row r="886" spans="1:18" ht="12.75" hidden="1" customHeight="1" outlineLevel="2" x14ac:dyDescent="0.25">
      <c r="A886" s="27" t="s">
        <v>23</v>
      </c>
      <c r="B886" s="27" t="s">
        <v>24</v>
      </c>
      <c r="C886" s="28">
        <v>43473</v>
      </c>
      <c r="D886" s="28">
        <v>43474</v>
      </c>
      <c r="E886" s="13">
        <f t="shared" si="95"/>
        <v>1</v>
      </c>
      <c r="F886" s="13">
        <f t="shared" si="96"/>
        <v>2019</v>
      </c>
      <c r="G886" s="13" t="str">
        <f t="shared" si="97"/>
        <v>1 2019</v>
      </c>
      <c r="H886" s="29">
        <v>-1</v>
      </c>
      <c r="I886" s="30">
        <v>2.8127</v>
      </c>
      <c r="J886" s="16">
        <f t="shared" si="98"/>
        <v>2.8126999999999999E-2</v>
      </c>
      <c r="K886" s="31">
        <v>-13538000</v>
      </c>
      <c r="L886" s="31">
        <v>1057.73</v>
      </c>
      <c r="M886" s="31">
        <v>13538000</v>
      </c>
      <c r="Q886" s="18">
        <f t="shared" si="94"/>
        <v>7.9087635502859029E-3</v>
      </c>
      <c r="R886" s="18">
        <f t="shared" si="99"/>
        <v>2.2244979237889158E-4</v>
      </c>
    </row>
    <row r="887" spans="1:18" ht="12.75" hidden="1" customHeight="1" outlineLevel="2" x14ac:dyDescent="0.25">
      <c r="A887" s="27" t="s">
        <v>25</v>
      </c>
      <c r="B887" s="27" t="s">
        <v>24</v>
      </c>
      <c r="C887" s="28">
        <v>43474</v>
      </c>
      <c r="D887" s="28">
        <v>43475</v>
      </c>
      <c r="E887" s="13">
        <f t="shared" si="95"/>
        <v>1</v>
      </c>
      <c r="F887" s="13">
        <f t="shared" si="96"/>
        <v>2019</v>
      </c>
      <c r="G887" s="13" t="str">
        <f t="shared" si="97"/>
        <v>1 2019</v>
      </c>
      <c r="H887" s="29">
        <v>-1</v>
      </c>
      <c r="I887" s="30">
        <v>2.4500000000000002</v>
      </c>
      <c r="J887" s="16">
        <f t="shared" si="98"/>
        <v>2.4500000000000001E-2</v>
      </c>
      <c r="K887" s="31">
        <v>-931000</v>
      </c>
      <c r="L887" s="31">
        <v>63.36</v>
      </c>
      <c r="M887" s="31">
        <v>931000</v>
      </c>
      <c r="Q887" s="18">
        <f t="shared" si="94"/>
        <v>5.4388084394417014E-4</v>
      </c>
      <c r="R887" s="18">
        <f t="shared" si="99"/>
        <v>1.3325080676632169E-5</v>
      </c>
    </row>
    <row r="888" spans="1:18" ht="12.75" hidden="1" customHeight="1" outlineLevel="2" x14ac:dyDescent="0.25">
      <c r="A888" s="27" t="s">
        <v>29</v>
      </c>
      <c r="B888" s="27" t="s">
        <v>24</v>
      </c>
      <c r="C888" s="28">
        <v>43474</v>
      </c>
      <c r="D888" s="28">
        <v>43475</v>
      </c>
      <c r="E888" s="13">
        <f t="shared" si="95"/>
        <v>1</v>
      </c>
      <c r="F888" s="13">
        <f t="shared" si="96"/>
        <v>2019</v>
      </c>
      <c r="G888" s="13" t="str">
        <f t="shared" si="97"/>
        <v>1 2019</v>
      </c>
      <c r="H888" s="29">
        <v>-1</v>
      </c>
      <c r="I888" s="30">
        <v>2.4500000000000002</v>
      </c>
      <c r="J888" s="16">
        <f t="shared" si="98"/>
        <v>2.4500000000000001E-2</v>
      </c>
      <c r="K888" s="31">
        <v>-11274000</v>
      </c>
      <c r="L888" s="31">
        <v>767.26</v>
      </c>
      <c r="M888" s="31">
        <v>11274000</v>
      </c>
      <c r="Q888" s="18">
        <f t="shared" si="94"/>
        <v>6.5861575022841826E-3</v>
      </c>
      <c r="R888" s="18">
        <f t="shared" si="99"/>
        <v>1.6136085880596247E-4</v>
      </c>
    </row>
    <row r="889" spans="1:18" ht="12.75" hidden="1" customHeight="1" outlineLevel="2" x14ac:dyDescent="0.25">
      <c r="A889" s="27" t="s">
        <v>23</v>
      </c>
      <c r="B889" s="27" t="s">
        <v>24</v>
      </c>
      <c r="C889" s="28">
        <v>43474</v>
      </c>
      <c r="D889" s="28">
        <v>43475</v>
      </c>
      <c r="E889" s="13">
        <f t="shared" si="95"/>
        <v>1</v>
      </c>
      <c r="F889" s="13">
        <f t="shared" si="96"/>
        <v>2019</v>
      </c>
      <c r="G889" s="13" t="str">
        <f t="shared" si="97"/>
        <v>1 2019</v>
      </c>
      <c r="H889" s="29">
        <v>-1</v>
      </c>
      <c r="I889" s="30">
        <v>2.8062999999999998</v>
      </c>
      <c r="J889" s="16">
        <f t="shared" si="98"/>
        <v>2.8062999999999998E-2</v>
      </c>
      <c r="K889" s="31">
        <v>-11441000</v>
      </c>
      <c r="L889" s="31">
        <v>891.86</v>
      </c>
      <c r="M889" s="31">
        <v>11441000</v>
      </c>
      <c r="Q889" s="18">
        <f t="shared" si="94"/>
        <v>6.6837172240228251E-3</v>
      </c>
      <c r="R889" s="18">
        <f t="shared" si="99"/>
        <v>1.8756515645775251E-4</v>
      </c>
    </row>
    <row r="890" spans="1:18" ht="12.75" hidden="1" customHeight="1" outlineLevel="2" x14ac:dyDescent="0.25">
      <c r="A890" s="27" t="s">
        <v>23</v>
      </c>
      <c r="B890" s="27" t="s">
        <v>24</v>
      </c>
      <c r="C890" s="28">
        <v>43474</v>
      </c>
      <c r="D890" s="28">
        <v>43475</v>
      </c>
      <c r="E890" s="13">
        <f t="shared" si="95"/>
        <v>1</v>
      </c>
      <c r="F890" s="13">
        <f t="shared" si="96"/>
        <v>2019</v>
      </c>
      <c r="G890" s="13" t="str">
        <f t="shared" si="97"/>
        <v>1 2019</v>
      </c>
      <c r="H890" s="29">
        <v>-1</v>
      </c>
      <c r="I890" s="30">
        <v>2.8062999999999998</v>
      </c>
      <c r="J890" s="16">
        <f t="shared" si="98"/>
        <v>2.8062999999999998E-2</v>
      </c>
      <c r="K890" s="31">
        <v>-25000000</v>
      </c>
      <c r="L890" s="31">
        <v>1948.82</v>
      </c>
      <c r="M890" s="31">
        <v>25000000</v>
      </c>
      <c r="Q890" s="18">
        <f t="shared" si="94"/>
        <v>1.4604748763269875E-2</v>
      </c>
      <c r="R890" s="18">
        <f t="shared" si="99"/>
        <v>4.0985306454364247E-4</v>
      </c>
    </row>
    <row r="891" spans="1:18" ht="12.75" hidden="1" customHeight="1" outlineLevel="2" x14ac:dyDescent="0.25">
      <c r="A891" s="27" t="s">
        <v>25</v>
      </c>
      <c r="B891" s="27" t="s">
        <v>24</v>
      </c>
      <c r="C891" s="28">
        <v>43475</v>
      </c>
      <c r="D891" s="28">
        <v>43476</v>
      </c>
      <c r="E891" s="13">
        <f t="shared" si="95"/>
        <v>1</v>
      </c>
      <c r="F891" s="13">
        <f t="shared" si="96"/>
        <v>2019</v>
      </c>
      <c r="G891" s="13" t="str">
        <f t="shared" si="97"/>
        <v>1 2019</v>
      </c>
      <c r="H891" s="29">
        <v>-1</v>
      </c>
      <c r="I891" s="30">
        <v>2.44</v>
      </c>
      <c r="J891" s="16">
        <f t="shared" si="98"/>
        <v>2.4399999999999998E-2</v>
      </c>
      <c r="K891" s="31">
        <v>-1163000</v>
      </c>
      <c r="L891" s="31">
        <v>78.83</v>
      </c>
      <c r="M891" s="31">
        <v>1163000</v>
      </c>
      <c r="Q891" s="18">
        <f t="shared" si="94"/>
        <v>6.794129124673146E-4</v>
      </c>
      <c r="R891" s="18">
        <f t="shared" si="99"/>
        <v>1.6577675064202475E-5</v>
      </c>
    </row>
    <row r="892" spans="1:18" ht="12.75" hidden="1" customHeight="1" outlineLevel="2" x14ac:dyDescent="0.25">
      <c r="A892" s="27" t="s">
        <v>29</v>
      </c>
      <c r="B892" s="27" t="s">
        <v>24</v>
      </c>
      <c r="C892" s="28">
        <v>43475</v>
      </c>
      <c r="D892" s="28">
        <v>43476</v>
      </c>
      <c r="E892" s="13">
        <f t="shared" si="95"/>
        <v>1</v>
      </c>
      <c r="F892" s="13">
        <f t="shared" si="96"/>
        <v>2019</v>
      </c>
      <c r="G892" s="13" t="str">
        <f t="shared" si="97"/>
        <v>1 2019</v>
      </c>
      <c r="H892" s="29">
        <v>-1</v>
      </c>
      <c r="I892" s="30">
        <v>2.44</v>
      </c>
      <c r="J892" s="16">
        <f t="shared" si="98"/>
        <v>2.4399999999999998E-2</v>
      </c>
      <c r="K892" s="31">
        <v>-11005000</v>
      </c>
      <c r="L892" s="31">
        <v>745.89</v>
      </c>
      <c r="M892" s="31">
        <v>11005000</v>
      </c>
      <c r="Q892" s="18">
        <f t="shared" si="94"/>
        <v>6.4290104055913988E-3</v>
      </c>
      <c r="R892" s="18">
        <f t="shared" si="99"/>
        <v>1.5686785389643011E-4</v>
      </c>
    </row>
    <row r="893" spans="1:18" ht="12.75" hidden="1" customHeight="1" outlineLevel="2" x14ac:dyDescent="0.25">
      <c r="A893" s="27" t="s">
        <v>23</v>
      </c>
      <c r="B893" s="27" t="s">
        <v>24</v>
      </c>
      <c r="C893" s="28">
        <v>43475</v>
      </c>
      <c r="D893" s="28">
        <v>43476</v>
      </c>
      <c r="E893" s="13">
        <f t="shared" si="95"/>
        <v>1</v>
      </c>
      <c r="F893" s="13">
        <f t="shared" si="96"/>
        <v>2019</v>
      </c>
      <c r="G893" s="13" t="str">
        <f t="shared" si="97"/>
        <v>1 2019</v>
      </c>
      <c r="H893" s="29">
        <v>-1</v>
      </c>
      <c r="I893" s="30">
        <v>2.8035999999999999</v>
      </c>
      <c r="J893" s="16">
        <f t="shared" si="98"/>
        <v>2.8035999999999998E-2</v>
      </c>
      <c r="K893" s="31">
        <v>-10898000</v>
      </c>
      <c r="L893" s="31">
        <v>848.71</v>
      </c>
      <c r="M893" s="31">
        <v>10898000</v>
      </c>
      <c r="Q893" s="18">
        <f t="shared" si="94"/>
        <v>6.3665020808846041E-3</v>
      </c>
      <c r="R893" s="18">
        <f t="shared" si="99"/>
        <v>1.7849125233968075E-4</v>
      </c>
    </row>
    <row r="894" spans="1:18" ht="12.75" hidden="1" customHeight="1" outlineLevel="2" x14ac:dyDescent="0.25">
      <c r="A894" s="27" t="s">
        <v>23</v>
      </c>
      <c r="B894" s="27" t="s">
        <v>24</v>
      </c>
      <c r="C894" s="28">
        <v>43475</v>
      </c>
      <c r="D894" s="28">
        <v>43476</v>
      </c>
      <c r="E894" s="13">
        <f t="shared" si="95"/>
        <v>1</v>
      </c>
      <c r="F894" s="13">
        <f t="shared" si="96"/>
        <v>2019</v>
      </c>
      <c r="G894" s="13" t="str">
        <f t="shared" si="97"/>
        <v>1 2019</v>
      </c>
      <c r="H894" s="29">
        <v>-1</v>
      </c>
      <c r="I894" s="30">
        <v>2.8035999999999999</v>
      </c>
      <c r="J894" s="16">
        <f t="shared" si="98"/>
        <v>2.8035999999999998E-2</v>
      </c>
      <c r="K894" s="31">
        <v>-25000000</v>
      </c>
      <c r="L894" s="31">
        <v>1946.94</v>
      </c>
      <c r="M894" s="31">
        <v>25000000</v>
      </c>
      <c r="Q894" s="18">
        <f t="shared" si="94"/>
        <v>1.4604748763269875E-2</v>
      </c>
      <c r="R894" s="18">
        <f t="shared" si="99"/>
        <v>4.094587363270342E-4</v>
      </c>
    </row>
    <row r="895" spans="1:18" ht="12.75" hidden="1" customHeight="1" outlineLevel="2" x14ac:dyDescent="0.25">
      <c r="A895" s="27" t="s">
        <v>25</v>
      </c>
      <c r="B895" s="27" t="s">
        <v>24</v>
      </c>
      <c r="C895" s="28">
        <v>43476</v>
      </c>
      <c r="D895" s="28">
        <v>43479</v>
      </c>
      <c r="E895" s="13">
        <f t="shared" si="95"/>
        <v>1</v>
      </c>
      <c r="F895" s="13">
        <f t="shared" si="96"/>
        <v>2019</v>
      </c>
      <c r="G895" s="13" t="str">
        <f t="shared" si="97"/>
        <v>1 2019</v>
      </c>
      <c r="H895" s="29">
        <v>-3</v>
      </c>
      <c r="I895" s="30">
        <v>2.44</v>
      </c>
      <c r="J895" s="16">
        <f t="shared" si="98"/>
        <v>2.4399999999999998E-2</v>
      </c>
      <c r="K895" s="31">
        <v>-1004000</v>
      </c>
      <c r="L895" s="31">
        <v>204.15</v>
      </c>
      <c r="M895" s="31">
        <v>3012000</v>
      </c>
      <c r="Q895" s="18">
        <f t="shared" si="94"/>
        <v>1.7595801309987546E-3</v>
      </c>
      <c r="R895" s="18">
        <f t="shared" si="99"/>
        <v>4.2933755196369609E-5</v>
      </c>
    </row>
    <row r="896" spans="1:18" ht="12.75" hidden="1" customHeight="1" outlineLevel="2" x14ac:dyDescent="0.25">
      <c r="A896" s="27" t="s">
        <v>29</v>
      </c>
      <c r="B896" s="27" t="s">
        <v>24</v>
      </c>
      <c r="C896" s="28">
        <v>43476</v>
      </c>
      <c r="D896" s="28">
        <v>43479</v>
      </c>
      <c r="E896" s="13">
        <f t="shared" si="95"/>
        <v>1</v>
      </c>
      <c r="F896" s="13">
        <f t="shared" si="96"/>
        <v>2019</v>
      </c>
      <c r="G896" s="13" t="str">
        <f t="shared" si="97"/>
        <v>1 2019</v>
      </c>
      <c r="H896" s="29">
        <v>-3</v>
      </c>
      <c r="I896" s="30">
        <v>2.44</v>
      </c>
      <c r="J896" s="16">
        <f t="shared" si="98"/>
        <v>2.4399999999999998E-2</v>
      </c>
      <c r="K896" s="31">
        <v>-10397000</v>
      </c>
      <c r="L896" s="31">
        <v>2114.06</v>
      </c>
      <c r="M896" s="31">
        <v>31191000</v>
      </c>
      <c r="Q896" s="18">
        <f t="shared" si="94"/>
        <v>1.8221468747006028E-2</v>
      </c>
      <c r="R896" s="18">
        <f t="shared" si="99"/>
        <v>4.4460383742694703E-4</v>
      </c>
    </row>
    <row r="897" spans="1:18" ht="12.75" hidden="1" customHeight="1" outlineLevel="2" x14ac:dyDescent="0.25">
      <c r="A897" s="27" t="s">
        <v>23</v>
      </c>
      <c r="B897" s="27" t="s">
        <v>24</v>
      </c>
      <c r="C897" s="28">
        <v>43476</v>
      </c>
      <c r="D897" s="28">
        <v>43479</v>
      </c>
      <c r="E897" s="13">
        <f t="shared" si="95"/>
        <v>1</v>
      </c>
      <c r="F897" s="13">
        <f t="shared" si="96"/>
        <v>2019</v>
      </c>
      <c r="G897" s="13" t="str">
        <f t="shared" si="97"/>
        <v>1 2019</v>
      </c>
      <c r="H897" s="29">
        <v>-3</v>
      </c>
      <c r="I897" s="30">
        <v>2.8170999999999999</v>
      </c>
      <c r="J897" s="16">
        <f t="shared" si="98"/>
        <v>2.8170999999999998E-2</v>
      </c>
      <c r="K897" s="31">
        <v>-10763000</v>
      </c>
      <c r="L897" s="31">
        <v>2526.6999999999998</v>
      </c>
      <c r="M897" s="31">
        <v>32289000</v>
      </c>
      <c r="Q897" s="18">
        <f t="shared" si="94"/>
        <v>1.8862909312688841E-2</v>
      </c>
      <c r="R897" s="18">
        <f t="shared" si="99"/>
        <v>5.3138701824775728E-4</v>
      </c>
    </row>
    <row r="898" spans="1:18" ht="12.75" hidden="1" customHeight="1" outlineLevel="2" x14ac:dyDescent="0.25">
      <c r="A898" s="27" t="s">
        <v>23</v>
      </c>
      <c r="B898" s="27" t="s">
        <v>24</v>
      </c>
      <c r="C898" s="28">
        <v>43476</v>
      </c>
      <c r="D898" s="28">
        <v>43479</v>
      </c>
      <c r="E898" s="13">
        <f t="shared" si="95"/>
        <v>1</v>
      </c>
      <c r="F898" s="13">
        <f t="shared" si="96"/>
        <v>2019</v>
      </c>
      <c r="G898" s="13" t="str">
        <f t="shared" si="97"/>
        <v>1 2019</v>
      </c>
      <c r="H898" s="29">
        <v>-3</v>
      </c>
      <c r="I898" s="30">
        <v>2.8170999999999999</v>
      </c>
      <c r="J898" s="16">
        <f t="shared" si="98"/>
        <v>2.8170999999999998E-2</v>
      </c>
      <c r="K898" s="31">
        <v>-25000000</v>
      </c>
      <c r="L898" s="31">
        <v>5868.96</v>
      </c>
      <c r="M898" s="31">
        <v>75000000</v>
      </c>
      <c r="Q898" s="18">
        <f t="shared" si="94"/>
        <v>4.3814246289809622E-2</v>
      </c>
      <c r="R898" s="18">
        <f t="shared" si="99"/>
        <v>1.2342911322302268E-3</v>
      </c>
    </row>
    <row r="899" spans="1:18" ht="12.75" hidden="1" customHeight="1" outlineLevel="2" x14ac:dyDescent="0.25">
      <c r="A899" s="27" t="s">
        <v>25</v>
      </c>
      <c r="B899" s="27" t="s">
        <v>24</v>
      </c>
      <c r="C899" s="28">
        <v>43479</v>
      </c>
      <c r="D899" s="28">
        <v>43480</v>
      </c>
      <c r="E899" s="13">
        <f t="shared" si="95"/>
        <v>1</v>
      </c>
      <c r="F899" s="13">
        <f t="shared" si="96"/>
        <v>2019</v>
      </c>
      <c r="G899" s="13" t="str">
        <f t="shared" si="97"/>
        <v>1 2019</v>
      </c>
      <c r="H899" s="29">
        <v>-1</v>
      </c>
      <c r="I899" s="30">
        <v>2.4700000000000002</v>
      </c>
      <c r="J899" s="16">
        <f t="shared" si="98"/>
        <v>2.4700000000000003E-2</v>
      </c>
      <c r="K899" s="31">
        <v>-741000</v>
      </c>
      <c r="L899" s="31">
        <v>50.84</v>
      </c>
      <c r="M899" s="31">
        <v>741000</v>
      </c>
      <c r="Q899" s="18">
        <f t="shared" si="94"/>
        <v>4.3288475334331907E-4</v>
      </c>
      <c r="R899" s="18">
        <f t="shared" si="99"/>
        <v>1.0692253407579983E-5</v>
      </c>
    </row>
    <row r="900" spans="1:18" ht="12.75" hidden="1" customHeight="1" outlineLevel="2" x14ac:dyDescent="0.25">
      <c r="A900" s="27" t="s">
        <v>29</v>
      </c>
      <c r="B900" s="27" t="s">
        <v>24</v>
      </c>
      <c r="C900" s="28">
        <v>43479</v>
      </c>
      <c r="D900" s="28">
        <v>43480</v>
      </c>
      <c r="E900" s="13">
        <f t="shared" si="95"/>
        <v>1</v>
      </c>
      <c r="F900" s="13">
        <f t="shared" si="96"/>
        <v>2019</v>
      </c>
      <c r="G900" s="13" t="str">
        <f t="shared" si="97"/>
        <v>1 2019</v>
      </c>
      <c r="H900" s="29">
        <v>-1</v>
      </c>
      <c r="I900" s="30">
        <v>2.4700000000000002</v>
      </c>
      <c r="J900" s="16">
        <f t="shared" si="98"/>
        <v>2.4700000000000003E-2</v>
      </c>
      <c r="K900" s="31">
        <v>-9520000</v>
      </c>
      <c r="L900" s="31">
        <v>653.17999999999995</v>
      </c>
      <c r="M900" s="31">
        <v>9520000</v>
      </c>
      <c r="Q900" s="18">
        <f t="shared" si="94"/>
        <v>5.5614883290531682E-3</v>
      </c>
      <c r="R900" s="18">
        <f t="shared" si="99"/>
        <v>1.3736876172761327E-4</v>
      </c>
    </row>
    <row r="901" spans="1:18" ht="12.75" hidden="1" customHeight="1" outlineLevel="2" x14ac:dyDescent="0.25">
      <c r="A901" s="27" t="s">
        <v>23</v>
      </c>
      <c r="B901" s="27" t="s">
        <v>24</v>
      </c>
      <c r="C901" s="28">
        <v>43479</v>
      </c>
      <c r="D901" s="28">
        <v>43480</v>
      </c>
      <c r="E901" s="13">
        <f t="shared" si="95"/>
        <v>1</v>
      </c>
      <c r="F901" s="13">
        <f t="shared" si="96"/>
        <v>2019</v>
      </c>
      <c r="G901" s="13" t="str">
        <f t="shared" si="97"/>
        <v>1 2019</v>
      </c>
      <c r="H901" s="29">
        <v>-1</v>
      </c>
      <c r="I901" s="30">
        <v>2.7902</v>
      </c>
      <c r="J901" s="16">
        <f t="shared" si="98"/>
        <v>2.7902E-2</v>
      </c>
      <c r="K901" s="31">
        <v>-11196000</v>
      </c>
      <c r="L901" s="31">
        <v>867.75</v>
      </c>
      <c r="M901" s="31">
        <v>11196000</v>
      </c>
      <c r="Q901" s="18">
        <f t="shared" si="94"/>
        <v>6.5405906861427804E-3</v>
      </c>
      <c r="R901" s="18">
        <f t="shared" si="99"/>
        <v>1.8249556132475585E-4</v>
      </c>
    </row>
    <row r="902" spans="1:18" ht="12.75" hidden="1" customHeight="1" outlineLevel="2" x14ac:dyDescent="0.25">
      <c r="A902" s="27" t="s">
        <v>23</v>
      </c>
      <c r="B902" s="27" t="s">
        <v>24</v>
      </c>
      <c r="C902" s="28">
        <v>43479</v>
      </c>
      <c r="D902" s="28">
        <v>43480</v>
      </c>
      <c r="E902" s="13">
        <f t="shared" si="95"/>
        <v>1</v>
      </c>
      <c r="F902" s="13">
        <f t="shared" si="96"/>
        <v>2019</v>
      </c>
      <c r="G902" s="13" t="str">
        <f t="shared" si="97"/>
        <v>1 2019</v>
      </c>
      <c r="H902" s="29">
        <v>-1</v>
      </c>
      <c r="I902" s="30">
        <v>2.7902</v>
      </c>
      <c r="J902" s="16">
        <f t="shared" si="98"/>
        <v>2.7902E-2</v>
      </c>
      <c r="K902" s="31">
        <v>-25000000</v>
      </c>
      <c r="L902" s="31">
        <v>1937.64</v>
      </c>
      <c r="M902" s="31">
        <v>25000000</v>
      </c>
      <c r="Q902" s="18">
        <f t="shared" si="94"/>
        <v>1.4604748763269875E-2</v>
      </c>
      <c r="R902" s="18">
        <f t="shared" si="99"/>
        <v>4.0750169999275603E-4</v>
      </c>
    </row>
    <row r="903" spans="1:18" ht="12.75" hidden="1" customHeight="1" outlineLevel="2" x14ac:dyDescent="0.25">
      <c r="A903" s="27" t="s">
        <v>29</v>
      </c>
      <c r="B903" s="27" t="s">
        <v>24</v>
      </c>
      <c r="C903" s="28">
        <v>43480</v>
      </c>
      <c r="D903" s="28">
        <v>43481</v>
      </c>
      <c r="E903" s="13">
        <f t="shared" si="95"/>
        <v>1</v>
      </c>
      <c r="F903" s="13">
        <f t="shared" si="96"/>
        <v>2019</v>
      </c>
      <c r="G903" s="13" t="str">
        <f t="shared" si="97"/>
        <v>1 2019</v>
      </c>
      <c r="H903" s="29">
        <v>-1</v>
      </c>
      <c r="I903" s="30">
        <v>2.4700000000000002</v>
      </c>
      <c r="J903" s="16">
        <f t="shared" si="98"/>
        <v>2.4700000000000003E-2</v>
      </c>
      <c r="K903" s="31">
        <v>-6784000</v>
      </c>
      <c r="L903" s="31">
        <v>465.46</v>
      </c>
      <c r="M903" s="31">
        <v>6784000</v>
      </c>
      <c r="Q903" s="18">
        <f t="shared" si="94"/>
        <v>3.963144624400913E-3</v>
      </c>
      <c r="R903" s="18">
        <f t="shared" si="99"/>
        <v>9.7889672222702562E-5</v>
      </c>
    </row>
    <row r="904" spans="1:18" ht="12.75" hidden="1" customHeight="1" outlineLevel="2" x14ac:dyDescent="0.25">
      <c r="A904" s="27" t="s">
        <v>23</v>
      </c>
      <c r="B904" s="27" t="s">
        <v>24</v>
      </c>
      <c r="C904" s="28">
        <v>43480</v>
      </c>
      <c r="D904" s="28">
        <v>43481</v>
      </c>
      <c r="E904" s="13">
        <f t="shared" si="95"/>
        <v>1</v>
      </c>
      <c r="F904" s="13">
        <f t="shared" si="96"/>
        <v>2019</v>
      </c>
      <c r="G904" s="13" t="str">
        <f t="shared" si="97"/>
        <v>1 2019</v>
      </c>
      <c r="H904" s="29">
        <v>-1</v>
      </c>
      <c r="I904" s="30">
        <v>2.7635999999999998</v>
      </c>
      <c r="J904" s="16">
        <f t="shared" si="98"/>
        <v>2.7635999999999997E-2</v>
      </c>
      <c r="K904" s="31">
        <v>-16951000</v>
      </c>
      <c r="L904" s="31">
        <v>1301.27</v>
      </c>
      <c r="M904" s="31">
        <v>16951000</v>
      </c>
      <c r="Q904" s="18">
        <f t="shared" si="94"/>
        <v>9.9026038514475057E-3</v>
      </c>
      <c r="R904" s="18">
        <f t="shared" si="99"/>
        <v>2.7366836003860323E-4</v>
      </c>
    </row>
    <row r="905" spans="1:18" ht="12.75" hidden="1" customHeight="1" outlineLevel="2" x14ac:dyDescent="0.25">
      <c r="A905" s="27" t="s">
        <v>23</v>
      </c>
      <c r="B905" s="27" t="s">
        <v>24</v>
      </c>
      <c r="C905" s="28">
        <v>43480</v>
      </c>
      <c r="D905" s="28">
        <v>43481</v>
      </c>
      <c r="E905" s="13">
        <f t="shared" si="95"/>
        <v>1</v>
      </c>
      <c r="F905" s="13">
        <f t="shared" si="96"/>
        <v>2019</v>
      </c>
      <c r="G905" s="13" t="str">
        <f t="shared" si="97"/>
        <v>1 2019</v>
      </c>
      <c r="H905" s="29">
        <v>-1</v>
      </c>
      <c r="I905" s="30">
        <v>2.7635999999999998</v>
      </c>
      <c r="J905" s="16">
        <f t="shared" si="98"/>
        <v>2.7635999999999997E-2</v>
      </c>
      <c r="K905" s="31">
        <v>-25000000</v>
      </c>
      <c r="L905" s="31">
        <v>1919.17</v>
      </c>
      <c r="M905" s="31">
        <v>25000000</v>
      </c>
      <c r="Q905" s="18">
        <f t="shared" si="94"/>
        <v>1.4604748763269875E-2</v>
      </c>
      <c r="R905" s="18">
        <f t="shared" si="99"/>
        <v>4.036168368217262E-4</v>
      </c>
    </row>
    <row r="906" spans="1:18" ht="12.75" hidden="1" customHeight="1" outlineLevel="2" x14ac:dyDescent="0.25">
      <c r="A906" s="27" t="s">
        <v>29</v>
      </c>
      <c r="B906" s="27" t="s">
        <v>24</v>
      </c>
      <c r="C906" s="28">
        <v>43481</v>
      </c>
      <c r="D906" s="28">
        <v>43482</v>
      </c>
      <c r="E906" s="13">
        <f t="shared" si="95"/>
        <v>1</v>
      </c>
      <c r="F906" s="13">
        <f t="shared" si="96"/>
        <v>2019</v>
      </c>
      <c r="G906" s="13" t="str">
        <f t="shared" si="97"/>
        <v>1 2019</v>
      </c>
      <c r="H906" s="29">
        <v>-1</v>
      </c>
      <c r="I906" s="30">
        <v>2.4500000000000002</v>
      </c>
      <c r="J906" s="16">
        <f t="shared" si="98"/>
        <v>2.4500000000000001E-2</v>
      </c>
      <c r="K906" s="31">
        <v>-6540000</v>
      </c>
      <c r="L906" s="31">
        <v>445.08</v>
      </c>
      <c r="M906" s="31">
        <v>6540000</v>
      </c>
      <c r="Q906" s="18">
        <f t="shared" si="94"/>
        <v>3.8206022764713994E-3</v>
      </c>
      <c r="R906" s="18">
        <f t="shared" si="99"/>
        <v>9.3604755773549287E-5</v>
      </c>
    </row>
    <row r="907" spans="1:18" ht="12.75" hidden="1" customHeight="1" outlineLevel="2" x14ac:dyDescent="0.25">
      <c r="A907" s="27" t="s">
        <v>23</v>
      </c>
      <c r="B907" s="27" t="s">
        <v>24</v>
      </c>
      <c r="C907" s="28">
        <v>43481</v>
      </c>
      <c r="D907" s="28">
        <v>43482</v>
      </c>
      <c r="E907" s="13">
        <f t="shared" si="95"/>
        <v>1</v>
      </c>
      <c r="F907" s="13">
        <f t="shared" si="96"/>
        <v>2019</v>
      </c>
      <c r="G907" s="13" t="str">
        <f t="shared" si="97"/>
        <v>1 2019</v>
      </c>
      <c r="H907" s="29">
        <v>-1</v>
      </c>
      <c r="I907" s="30">
        <v>2.7565</v>
      </c>
      <c r="J907" s="16">
        <f t="shared" si="98"/>
        <v>2.7564999999999999E-2</v>
      </c>
      <c r="K907" s="31">
        <v>-25000000</v>
      </c>
      <c r="L907" s="31">
        <v>1914.24</v>
      </c>
      <c r="M907" s="31">
        <v>25000000</v>
      </c>
      <c r="Q907" s="18">
        <f t="shared" si="94"/>
        <v>1.4604748763269875E-2</v>
      </c>
      <c r="R907" s="18">
        <f t="shared" si="99"/>
        <v>4.0257989965953412E-4</v>
      </c>
    </row>
    <row r="908" spans="1:18" ht="12.75" hidden="1" customHeight="1" outlineLevel="2" x14ac:dyDescent="0.25">
      <c r="A908" s="27" t="s">
        <v>23</v>
      </c>
      <c r="B908" s="27" t="s">
        <v>24</v>
      </c>
      <c r="C908" s="28">
        <v>43481</v>
      </c>
      <c r="D908" s="28">
        <v>43482</v>
      </c>
      <c r="E908" s="13">
        <f t="shared" si="95"/>
        <v>1</v>
      </c>
      <c r="F908" s="13">
        <f t="shared" si="96"/>
        <v>2019</v>
      </c>
      <c r="G908" s="13" t="str">
        <f t="shared" si="97"/>
        <v>1 2019</v>
      </c>
      <c r="H908" s="29">
        <v>-1</v>
      </c>
      <c r="I908" s="30">
        <v>2.7565</v>
      </c>
      <c r="J908" s="16">
        <f t="shared" si="98"/>
        <v>2.7564999999999999E-2</v>
      </c>
      <c r="K908" s="31">
        <v>-16169000</v>
      </c>
      <c r="L908" s="31">
        <v>1238.05</v>
      </c>
      <c r="M908" s="31">
        <v>16169000</v>
      </c>
      <c r="Q908" s="18">
        <f t="shared" si="94"/>
        <v>9.445767310132424E-3</v>
      </c>
      <c r="R908" s="18">
        <f t="shared" si="99"/>
        <v>2.6037257590380027E-4</v>
      </c>
    </row>
    <row r="909" spans="1:18" ht="12.75" hidden="1" customHeight="1" outlineLevel="2" x14ac:dyDescent="0.25">
      <c r="A909" s="27" t="s">
        <v>25</v>
      </c>
      <c r="B909" s="27" t="s">
        <v>24</v>
      </c>
      <c r="C909" s="28">
        <v>43482</v>
      </c>
      <c r="D909" s="28">
        <v>43483</v>
      </c>
      <c r="E909" s="13">
        <f t="shared" si="95"/>
        <v>1</v>
      </c>
      <c r="F909" s="13">
        <f t="shared" si="96"/>
        <v>2019</v>
      </c>
      <c r="G909" s="13" t="str">
        <f t="shared" si="97"/>
        <v>1 2019</v>
      </c>
      <c r="H909" s="29">
        <v>-1</v>
      </c>
      <c r="I909" s="30">
        <v>2.4500000000000002</v>
      </c>
      <c r="J909" s="16">
        <f t="shared" si="98"/>
        <v>2.4500000000000001E-2</v>
      </c>
      <c r="K909" s="31">
        <v>-46000</v>
      </c>
      <c r="L909" s="31">
        <v>3.13</v>
      </c>
      <c r="M909" s="31">
        <v>46000</v>
      </c>
      <c r="Q909" s="18">
        <f t="shared" si="94"/>
        <v>2.6872737724416569E-5</v>
      </c>
      <c r="R909" s="18">
        <f t="shared" si="99"/>
        <v>6.5838207424820596E-7</v>
      </c>
    </row>
    <row r="910" spans="1:18" ht="12.75" hidden="1" customHeight="1" outlineLevel="2" x14ac:dyDescent="0.25">
      <c r="A910" s="27" t="s">
        <v>29</v>
      </c>
      <c r="B910" s="27" t="s">
        <v>24</v>
      </c>
      <c r="C910" s="28">
        <v>43482</v>
      </c>
      <c r="D910" s="28">
        <v>43483</v>
      </c>
      <c r="E910" s="13">
        <f t="shared" si="95"/>
        <v>1</v>
      </c>
      <c r="F910" s="13">
        <f t="shared" si="96"/>
        <v>2019</v>
      </c>
      <c r="G910" s="13" t="str">
        <f t="shared" si="97"/>
        <v>1 2019</v>
      </c>
      <c r="H910" s="29">
        <v>-1</v>
      </c>
      <c r="I910" s="30">
        <v>2.4500000000000002</v>
      </c>
      <c r="J910" s="16">
        <f t="shared" si="98"/>
        <v>2.4500000000000001E-2</v>
      </c>
      <c r="K910" s="31">
        <v>-6502000</v>
      </c>
      <c r="L910" s="31">
        <v>442.5</v>
      </c>
      <c r="M910" s="31">
        <v>6502000</v>
      </c>
      <c r="Q910" s="18">
        <f t="shared" si="94"/>
        <v>3.7984030583512289E-3</v>
      </c>
      <c r="R910" s="18">
        <f t="shared" si="99"/>
        <v>9.3060874929605118E-5</v>
      </c>
    </row>
    <row r="911" spans="1:18" ht="12.75" hidden="1" customHeight="1" outlineLevel="2" x14ac:dyDescent="0.25">
      <c r="A911" s="27" t="s">
        <v>23</v>
      </c>
      <c r="B911" s="27" t="s">
        <v>24</v>
      </c>
      <c r="C911" s="28">
        <v>43482</v>
      </c>
      <c r="D911" s="28">
        <v>43483</v>
      </c>
      <c r="E911" s="13">
        <f t="shared" si="95"/>
        <v>1</v>
      </c>
      <c r="F911" s="13">
        <f t="shared" si="96"/>
        <v>2019</v>
      </c>
      <c r="G911" s="13" t="str">
        <f t="shared" si="97"/>
        <v>1 2019</v>
      </c>
      <c r="H911" s="29">
        <v>-1</v>
      </c>
      <c r="I911" s="30">
        <v>2.7492000000000001</v>
      </c>
      <c r="J911" s="16">
        <f t="shared" si="98"/>
        <v>2.7492000000000003E-2</v>
      </c>
      <c r="K911" s="31">
        <v>-16153000</v>
      </c>
      <c r="L911" s="31">
        <v>1233.55</v>
      </c>
      <c r="M911" s="31">
        <v>16153000</v>
      </c>
      <c r="Q911" s="18">
        <f t="shared" si="94"/>
        <v>9.4364202709239318E-3</v>
      </c>
      <c r="R911" s="18">
        <f t="shared" si="99"/>
        <v>2.5942606608824078E-4</v>
      </c>
    </row>
    <row r="912" spans="1:18" ht="12.75" hidden="1" customHeight="1" outlineLevel="2" x14ac:dyDescent="0.25">
      <c r="A912" s="27" t="s">
        <v>23</v>
      </c>
      <c r="B912" s="27" t="s">
        <v>24</v>
      </c>
      <c r="C912" s="28">
        <v>43482</v>
      </c>
      <c r="D912" s="28">
        <v>43483</v>
      </c>
      <c r="E912" s="13">
        <f t="shared" si="95"/>
        <v>1</v>
      </c>
      <c r="F912" s="13">
        <f t="shared" si="96"/>
        <v>2019</v>
      </c>
      <c r="G912" s="13" t="str">
        <f t="shared" si="97"/>
        <v>1 2019</v>
      </c>
      <c r="H912" s="29">
        <v>-1</v>
      </c>
      <c r="I912" s="30">
        <v>2.7492000000000001</v>
      </c>
      <c r="J912" s="16">
        <f t="shared" si="98"/>
        <v>2.7492000000000003E-2</v>
      </c>
      <c r="K912" s="31">
        <v>-25000000</v>
      </c>
      <c r="L912" s="31">
        <v>1909.17</v>
      </c>
      <c r="M912" s="31">
        <v>25000000</v>
      </c>
      <c r="Q912" s="18">
        <f t="shared" si="94"/>
        <v>1.4604748763269875E-2</v>
      </c>
      <c r="R912" s="18">
        <f t="shared" si="99"/>
        <v>4.0151375299981543E-4</v>
      </c>
    </row>
    <row r="913" spans="1:18" ht="12.75" hidden="1" customHeight="1" outlineLevel="2" x14ac:dyDescent="0.25">
      <c r="A913" s="27" t="s">
        <v>29</v>
      </c>
      <c r="B913" s="27" t="s">
        <v>24</v>
      </c>
      <c r="C913" s="28">
        <v>43483</v>
      </c>
      <c r="D913" s="28">
        <v>43487</v>
      </c>
      <c r="E913" s="13">
        <f t="shared" si="95"/>
        <v>1</v>
      </c>
      <c r="F913" s="13">
        <f t="shared" si="96"/>
        <v>2019</v>
      </c>
      <c r="G913" s="13" t="str">
        <f t="shared" si="97"/>
        <v>1 2019</v>
      </c>
      <c r="H913" s="29">
        <v>-4</v>
      </c>
      <c r="I913" s="30">
        <v>2.4300000000000002</v>
      </c>
      <c r="J913" s="16">
        <f t="shared" si="98"/>
        <v>2.4300000000000002E-2</v>
      </c>
      <c r="K913" s="31">
        <v>-5893000</v>
      </c>
      <c r="L913" s="31">
        <v>1591.11</v>
      </c>
      <c r="M913" s="31">
        <v>23572000</v>
      </c>
      <c r="Q913" s="18">
        <f t="shared" si="94"/>
        <v>1.37705255139119E-2</v>
      </c>
      <c r="R913" s="18">
        <f t="shared" si="99"/>
        <v>3.3462376998805919E-4</v>
      </c>
    </row>
    <row r="914" spans="1:18" ht="12.75" hidden="1" customHeight="1" outlineLevel="2" x14ac:dyDescent="0.25">
      <c r="A914" s="27" t="s">
        <v>23</v>
      </c>
      <c r="B914" s="27" t="s">
        <v>24</v>
      </c>
      <c r="C914" s="28">
        <v>43483</v>
      </c>
      <c r="D914" s="28">
        <v>43487</v>
      </c>
      <c r="E914" s="13">
        <f t="shared" si="95"/>
        <v>1</v>
      </c>
      <c r="F914" s="13">
        <f t="shared" si="96"/>
        <v>2019</v>
      </c>
      <c r="G914" s="13" t="str">
        <f t="shared" si="97"/>
        <v>1 2019</v>
      </c>
      <c r="H914" s="29">
        <v>-4</v>
      </c>
      <c r="I914" s="30">
        <v>2.7351000000000001</v>
      </c>
      <c r="J914" s="16">
        <f t="shared" si="98"/>
        <v>2.7351E-2</v>
      </c>
      <c r="K914" s="31">
        <v>-17037000</v>
      </c>
      <c r="L914" s="31">
        <v>5177.54</v>
      </c>
      <c r="M914" s="31">
        <v>68148000</v>
      </c>
      <c r="Q914" s="18">
        <f t="shared" si="94"/>
        <v>3.9811376748772616E-2</v>
      </c>
      <c r="R914" s="18">
        <f t="shared" si="99"/>
        <v>1.0888809654556798E-3</v>
      </c>
    </row>
    <row r="915" spans="1:18" ht="12.75" hidden="1" customHeight="1" outlineLevel="2" x14ac:dyDescent="0.25">
      <c r="A915" s="27" t="s">
        <v>23</v>
      </c>
      <c r="B915" s="27" t="s">
        <v>24</v>
      </c>
      <c r="C915" s="28">
        <v>43483</v>
      </c>
      <c r="D915" s="28">
        <v>43487</v>
      </c>
      <c r="E915" s="13">
        <f t="shared" si="95"/>
        <v>1</v>
      </c>
      <c r="F915" s="13">
        <f t="shared" si="96"/>
        <v>2019</v>
      </c>
      <c r="G915" s="13" t="str">
        <f t="shared" si="97"/>
        <v>1 2019</v>
      </c>
      <c r="H915" s="29">
        <v>-4</v>
      </c>
      <c r="I915" s="30">
        <v>2.7351000000000001</v>
      </c>
      <c r="J915" s="16">
        <f t="shared" si="98"/>
        <v>2.7351E-2</v>
      </c>
      <c r="K915" s="31">
        <v>-25000000</v>
      </c>
      <c r="L915" s="31">
        <v>7597.5</v>
      </c>
      <c r="M915" s="31">
        <v>100000000</v>
      </c>
      <c r="Q915" s="18">
        <f t="shared" si="94"/>
        <v>5.84189950530795E-2</v>
      </c>
      <c r="R915" s="18">
        <f t="shared" si="99"/>
        <v>1.5978179336967775E-3</v>
      </c>
    </row>
    <row r="916" spans="1:18" ht="12.75" hidden="1" customHeight="1" outlineLevel="2" x14ac:dyDescent="0.25">
      <c r="A916" s="27" t="s">
        <v>29</v>
      </c>
      <c r="B916" s="27" t="s">
        <v>24</v>
      </c>
      <c r="C916" s="28">
        <v>43487</v>
      </c>
      <c r="D916" s="28">
        <v>43488</v>
      </c>
      <c r="E916" s="13">
        <f t="shared" si="95"/>
        <v>1</v>
      </c>
      <c r="F916" s="13">
        <f t="shared" si="96"/>
        <v>2019</v>
      </c>
      <c r="G916" s="13" t="str">
        <f t="shared" si="97"/>
        <v>1 2019</v>
      </c>
      <c r="H916" s="29">
        <v>-1</v>
      </c>
      <c r="I916" s="30">
        <v>2.5099999999999998</v>
      </c>
      <c r="J916" s="16">
        <f t="shared" si="98"/>
        <v>2.5099999999999997E-2</v>
      </c>
      <c r="K916" s="31">
        <v>-5918000</v>
      </c>
      <c r="L916" s="31">
        <v>412.62</v>
      </c>
      <c r="M916" s="31">
        <v>5918000</v>
      </c>
      <c r="Q916" s="18">
        <f t="shared" si="94"/>
        <v>3.4572361272412447E-3</v>
      </c>
      <c r="R916" s="18">
        <f t="shared" si="99"/>
        <v>8.6776626793755228E-5</v>
      </c>
    </row>
    <row r="917" spans="1:18" ht="12.75" hidden="1" customHeight="1" outlineLevel="2" x14ac:dyDescent="0.25">
      <c r="A917" s="27" t="s">
        <v>23</v>
      </c>
      <c r="B917" s="27" t="s">
        <v>24</v>
      </c>
      <c r="C917" s="28">
        <v>43487</v>
      </c>
      <c r="D917" s="28">
        <v>43488</v>
      </c>
      <c r="E917" s="13">
        <f t="shared" si="95"/>
        <v>1</v>
      </c>
      <c r="F917" s="13">
        <f t="shared" si="96"/>
        <v>2019</v>
      </c>
      <c r="G917" s="13" t="str">
        <f t="shared" si="97"/>
        <v>1 2019</v>
      </c>
      <c r="H917" s="29">
        <v>-1</v>
      </c>
      <c r="I917" s="30">
        <v>2.7303999999999999</v>
      </c>
      <c r="J917" s="16">
        <f t="shared" si="98"/>
        <v>2.7303999999999998E-2</v>
      </c>
      <c r="K917" s="31">
        <v>-25000000</v>
      </c>
      <c r="L917" s="31">
        <v>1896.11</v>
      </c>
      <c r="M917" s="31">
        <v>25000000</v>
      </c>
      <c r="Q917" s="18">
        <f t="shared" si="94"/>
        <v>1.4604748763269875E-2</v>
      </c>
      <c r="R917" s="18">
        <f t="shared" si="99"/>
        <v>3.9876806023232062E-4</v>
      </c>
    </row>
    <row r="918" spans="1:18" ht="12.75" hidden="1" customHeight="1" outlineLevel="2" x14ac:dyDescent="0.25">
      <c r="A918" s="27" t="s">
        <v>23</v>
      </c>
      <c r="B918" s="27" t="s">
        <v>24</v>
      </c>
      <c r="C918" s="28">
        <v>43487</v>
      </c>
      <c r="D918" s="28">
        <v>43488</v>
      </c>
      <c r="E918" s="13">
        <f t="shared" si="95"/>
        <v>1</v>
      </c>
      <c r="F918" s="13">
        <f t="shared" si="96"/>
        <v>2019</v>
      </c>
      <c r="G918" s="13" t="str">
        <f t="shared" si="97"/>
        <v>1 2019</v>
      </c>
      <c r="H918" s="29">
        <v>-1</v>
      </c>
      <c r="I918" s="30">
        <v>2.7303999999999999</v>
      </c>
      <c r="J918" s="16">
        <f t="shared" si="98"/>
        <v>2.7303999999999998E-2</v>
      </c>
      <c r="K918" s="31">
        <v>-20967000</v>
      </c>
      <c r="L918" s="31">
        <v>1590.23</v>
      </c>
      <c r="M918" s="31">
        <v>20967000</v>
      </c>
      <c r="Q918" s="18">
        <f t="shared" si="94"/>
        <v>1.2248710692779179E-2</v>
      </c>
      <c r="R918" s="18">
        <f t="shared" si="99"/>
        <v>3.3443879675564269E-4</v>
      </c>
    </row>
    <row r="919" spans="1:18" ht="12.75" hidden="1" customHeight="1" outlineLevel="2" x14ac:dyDescent="0.25">
      <c r="A919" s="27" t="s">
        <v>29</v>
      </c>
      <c r="B919" s="27" t="s">
        <v>24</v>
      </c>
      <c r="C919" s="28">
        <v>43488</v>
      </c>
      <c r="D919" s="28">
        <v>43489</v>
      </c>
      <c r="E919" s="13">
        <f t="shared" si="95"/>
        <v>1</v>
      </c>
      <c r="F919" s="13">
        <f t="shared" si="96"/>
        <v>2019</v>
      </c>
      <c r="G919" s="13" t="str">
        <f t="shared" si="97"/>
        <v>1 2019</v>
      </c>
      <c r="H919" s="29">
        <v>-1</v>
      </c>
      <c r="I919" s="30">
        <v>2.46</v>
      </c>
      <c r="J919" s="16">
        <f t="shared" si="98"/>
        <v>2.46E-2</v>
      </c>
      <c r="K919" s="31">
        <v>-6185000</v>
      </c>
      <c r="L919" s="31">
        <v>422.64</v>
      </c>
      <c r="M919" s="31">
        <v>6185000</v>
      </c>
      <c r="Q919" s="18">
        <f t="shared" si="94"/>
        <v>3.6132148440329668E-3</v>
      </c>
      <c r="R919" s="18">
        <f t="shared" si="99"/>
        <v>8.8885085163210983E-5</v>
      </c>
    </row>
    <row r="920" spans="1:18" ht="12.75" hidden="1" customHeight="1" outlineLevel="2" x14ac:dyDescent="0.25">
      <c r="A920" s="27" t="s">
        <v>23</v>
      </c>
      <c r="B920" s="27" t="s">
        <v>24</v>
      </c>
      <c r="C920" s="28">
        <v>43488</v>
      </c>
      <c r="D920" s="28">
        <v>43489</v>
      </c>
      <c r="E920" s="13">
        <f t="shared" si="95"/>
        <v>1</v>
      </c>
      <c r="F920" s="13">
        <f t="shared" si="96"/>
        <v>2019</v>
      </c>
      <c r="G920" s="13" t="str">
        <f t="shared" si="97"/>
        <v>1 2019</v>
      </c>
      <c r="H920" s="29">
        <v>-1</v>
      </c>
      <c r="I920" s="30">
        <v>2.7393000000000001</v>
      </c>
      <c r="J920" s="16">
        <f t="shared" si="98"/>
        <v>2.7393000000000001E-2</v>
      </c>
      <c r="K920" s="31">
        <v>-19448000</v>
      </c>
      <c r="L920" s="31">
        <v>1479.83</v>
      </c>
      <c r="M920" s="31">
        <v>19448000</v>
      </c>
      <c r="Q920" s="18">
        <f t="shared" si="94"/>
        <v>1.13613261579229E-2</v>
      </c>
      <c r="R920" s="18">
        <f t="shared" si="99"/>
        <v>3.1122080744398203E-4</v>
      </c>
    </row>
    <row r="921" spans="1:18" ht="12.75" hidden="1" customHeight="1" outlineLevel="2" x14ac:dyDescent="0.25">
      <c r="A921" s="27" t="s">
        <v>23</v>
      </c>
      <c r="B921" s="27" t="s">
        <v>24</v>
      </c>
      <c r="C921" s="28">
        <v>43488</v>
      </c>
      <c r="D921" s="28">
        <v>43489</v>
      </c>
      <c r="E921" s="13">
        <f t="shared" si="95"/>
        <v>1</v>
      </c>
      <c r="F921" s="13">
        <f t="shared" si="96"/>
        <v>2019</v>
      </c>
      <c r="G921" s="13" t="str">
        <f t="shared" si="97"/>
        <v>1 2019</v>
      </c>
      <c r="H921" s="29">
        <v>-1</v>
      </c>
      <c r="I921" s="30">
        <v>2.7393000000000001</v>
      </c>
      <c r="J921" s="16">
        <f t="shared" si="98"/>
        <v>2.7393000000000001E-2</v>
      </c>
      <c r="K921" s="31">
        <v>-25000000</v>
      </c>
      <c r="L921" s="31">
        <v>1902.29</v>
      </c>
      <c r="M921" s="31">
        <v>25000000</v>
      </c>
      <c r="Q921" s="18">
        <f t="shared" si="94"/>
        <v>1.4604748763269875E-2</v>
      </c>
      <c r="R921" s="18">
        <f t="shared" si="99"/>
        <v>4.000678828722517E-4</v>
      </c>
    </row>
    <row r="922" spans="1:18" ht="12.75" hidden="1" customHeight="1" outlineLevel="2" x14ac:dyDescent="0.25">
      <c r="A922" s="27" t="s">
        <v>29</v>
      </c>
      <c r="B922" s="27" t="s">
        <v>24</v>
      </c>
      <c r="C922" s="28">
        <v>43489</v>
      </c>
      <c r="D922" s="28">
        <v>43490</v>
      </c>
      <c r="E922" s="13">
        <f t="shared" si="95"/>
        <v>1</v>
      </c>
      <c r="F922" s="13">
        <f t="shared" si="96"/>
        <v>2019</v>
      </c>
      <c r="G922" s="13" t="str">
        <f t="shared" si="97"/>
        <v>1 2019</v>
      </c>
      <c r="H922" s="29">
        <v>-1</v>
      </c>
      <c r="I922" s="30">
        <v>2.46</v>
      </c>
      <c r="J922" s="16">
        <f t="shared" si="98"/>
        <v>2.46E-2</v>
      </c>
      <c r="K922" s="31">
        <v>-10553000</v>
      </c>
      <c r="L922" s="31">
        <v>721.12</v>
      </c>
      <c r="M922" s="31">
        <v>10553000</v>
      </c>
      <c r="Q922" s="18">
        <f t="shared" si="94"/>
        <v>6.1649565479514794E-3</v>
      </c>
      <c r="R922" s="18">
        <f t="shared" si="99"/>
        <v>1.516579310796064E-4</v>
      </c>
    </row>
    <row r="923" spans="1:18" ht="12.75" hidden="1" customHeight="1" outlineLevel="2" x14ac:dyDescent="0.25">
      <c r="A923" s="27" t="s">
        <v>23</v>
      </c>
      <c r="B923" s="27" t="s">
        <v>24</v>
      </c>
      <c r="C923" s="28">
        <v>43489</v>
      </c>
      <c r="D923" s="28">
        <v>43490</v>
      </c>
      <c r="E923" s="13">
        <f t="shared" si="95"/>
        <v>1</v>
      </c>
      <c r="F923" s="13">
        <f t="shared" si="96"/>
        <v>2019</v>
      </c>
      <c r="G923" s="13" t="str">
        <f t="shared" si="97"/>
        <v>1 2019</v>
      </c>
      <c r="H923" s="29">
        <v>-1</v>
      </c>
      <c r="I923" s="30">
        <v>2.7578999999999998</v>
      </c>
      <c r="J923" s="16">
        <f t="shared" si="98"/>
        <v>2.7578999999999999E-2</v>
      </c>
      <c r="K923" s="31">
        <v>-25000000</v>
      </c>
      <c r="L923" s="31">
        <v>1915.21</v>
      </c>
      <c r="M923" s="31">
        <v>25000000</v>
      </c>
      <c r="Q923" s="18">
        <f t="shared" si="94"/>
        <v>1.4604748763269875E-2</v>
      </c>
      <c r="R923" s="18">
        <f t="shared" si="99"/>
        <v>4.0278436614221989E-4</v>
      </c>
    </row>
    <row r="924" spans="1:18" ht="12.75" hidden="1" customHeight="1" outlineLevel="2" x14ac:dyDescent="0.25">
      <c r="A924" s="27" t="s">
        <v>23</v>
      </c>
      <c r="B924" s="27" t="s">
        <v>24</v>
      </c>
      <c r="C924" s="28">
        <v>43489</v>
      </c>
      <c r="D924" s="28">
        <v>43490</v>
      </c>
      <c r="E924" s="13">
        <f t="shared" si="95"/>
        <v>1</v>
      </c>
      <c r="F924" s="13">
        <f t="shared" si="96"/>
        <v>2019</v>
      </c>
      <c r="G924" s="13" t="str">
        <f t="shared" si="97"/>
        <v>1 2019</v>
      </c>
      <c r="H924" s="29">
        <v>-1</v>
      </c>
      <c r="I924" s="30">
        <v>2.7578999999999998</v>
      </c>
      <c r="J924" s="16">
        <f t="shared" si="98"/>
        <v>2.7578999999999999E-2</v>
      </c>
      <c r="K924" s="31">
        <v>-30699000</v>
      </c>
      <c r="L924" s="31">
        <v>2351.8000000000002</v>
      </c>
      <c r="M924" s="31">
        <v>30699000</v>
      </c>
      <c r="Q924" s="18">
        <f t="shared" si="94"/>
        <v>1.7934047291344877E-2</v>
      </c>
      <c r="R924" s="18">
        <f t="shared" si="99"/>
        <v>4.946030902480003E-4</v>
      </c>
    </row>
    <row r="925" spans="1:18" ht="12.75" hidden="1" customHeight="1" outlineLevel="2" x14ac:dyDescent="0.25">
      <c r="A925" s="27" t="s">
        <v>29</v>
      </c>
      <c r="B925" s="27" t="s">
        <v>24</v>
      </c>
      <c r="C925" s="28">
        <v>43490</v>
      </c>
      <c r="D925" s="28">
        <v>43493</v>
      </c>
      <c r="E925" s="13">
        <f t="shared" si="95"/>
        <v>1</v>
      </c>
      <c r="F925" s="13">
        <f t="shared" si="96"/>
        <v>2019</v>
      </c>
      <c r="G925" s="13" t="str">
        <f t="shared" si="97"/>
        <v>1 2019</v>
      </c>
      <c r="H925" s="29">
        <v>-3</v>
      </c>
      <c r="I925" s="30">
        <v>2.46</v>
      </c>
      <c r="J925" s="16">
        <f t="shared" si="98"/>
        <v>2.46E-2</v>
      </c>
      <c r="K925" s="31">
        <v>-11489000</v>
      </c>
      <c r="L925" s="31">
        <v>2355.25</v>
      </c>
      <c r="M925" s="31">
        <v>34467000</v>
      </c>
      <c r="Q925" s="18">
        <f t="shared" si="94"/>
        <v>2.0135275024944912E-2</v>
      </c>
      <c r="R925" s="18">
        <f t="shared" si="99"/>
        <v>4.953277656136448E-4</v>
      </c>
    </row>
    <row r="926" spans="1:18" ht="12.75" hidden="1" customHeight="1" outlineLevel="2" x14ac:dyDescent="0.25">
      <c r="A926" s="27" t="s">
        <v>23</v>
      </c>
      <c r="B926" s="27" t="s">
        <v>24</v>
      </c>
      <c r="C926" s="28">
        <v>43490</v>
      </c>
      <c r="D926" s="28">
        <v>43493</v>
      </c>
      <c r="E926" s="13">
        <f t="shared" si="95"/>
        <v>1</v>
      </c>
      <c r="F926" s="13">
        <f t="shared" si="96"/>
        <v>2019</v>
      </c>
      <c r="G926" s="13" t="str">
        <f t="shared" si="97"/>
        <v>1 2019</v>
      </c>
      <c r="H926" s="29">
        <v>-3</v>
      </c>
      <c r="I926" s="30">
        <v>2.7538</v>
      </c>
      <c r="J926" s="16">
        <f t="shared" si="98"/>
        <v>2.7538E-2</v>
      </c>
      <c r="K926" s="31">
        <v>-40484000</v>
      </c>
      <c r="L926" s="31">
        <v>9290.4</v>
      </c>
      <c r="M926" s="31">
        <v>121452000</v>
      </c>
      <c r="Q926" s="18">
        <f t="shared" si="94"/>
        <v>7.0951037871866116E-2</v>
      </c>
      <c r="R926" s="18">
        <f t="shared" si="99"/>
        <v>1.9538496809154491E-3</v>
      </c>
    </row>
    <row r="927" spans="1:18" ht="12.75" hidden="1" customHeight="1" outlineLevel="2" x14ac:dyDescent="0.25">
      <c r="A927" s="27" t="s">
        <v>23</v>
      </c>
      <c r="B927" s="27" t="s">
        <v>24</v>
      </c>
      <c r="C927" s="28">
        <v>43490</v>
      </c>
      <c r="D927" s="28">
        <v>43493</v>
      </c>
      <c r="E927" s="13">
        <f t="shared" si="95"/>
        <v>1</v>
      </c>
      <c r="F927" s="13">
        <f t="shared" si="96"/>
        <v>2019</v>
      </c>
      <c r="G927" s="13" t="str">
        <f t="shared" si="97"/>
        <v>1 2019</v>
      </c>
      <c r="H927" s="29">
        <v>-3</v>
      </c>
      <c r="I927" s="30">
        <v>2.7538</v>
      </c>
      <c r="J927" s="16">
        <f t="shared" si="98"/>
        <v>2.7538E-2</v>
      </c>
      <c r="K927" s="31">
        <v>-25000000</v>
      </c>
      <c r="L927" s="31">
        <v>5737.08</v>
      </c>
      <c r="M927" s="31">
        <v>75000000</v>
      </c>
      <c r="Q927" s="18">
        <f t="shared" si="94"/>
        <v>4.3814246289809622E-2</v>
      </c>
      <c r="R927" s="18">
        <f t="shared" si="99"/>
        <v>1.2065567143287775E-3</v>
      </c>
    </row>
    <row r="928" spans="1:18" ht="12.75" hidden="1" customHeight="1" outlineLevel="2" x14ac:dyDescent="0.25">
      <c r="A928" s="27" t="s">
        <v>29</v>
      </c>
      <c r="B928" s="27" t="s">
        <v>24</v>
      </c>
      <c r="C928" s="28">
        <v>43493</v>
      </c>
      <c r="D928" s="28">
        <v>43494</v>
      </c>
      <c r="E928" s="13">
        <f t="shared" si="95"/>
        <v>1</v>
      </c>
      <c r="F928" s="13">
        <f t="shared" si="96"/>
        <v>2019</v>
      </c>
      <c r="G928" s="13" t="str">
        <f t="shared" si="97"/>
        <v>1 2019</v>
      </c>
      <c r="H928" s="29">
        <v>-1</v>
      </c>
      <c r="I928" s="30">
        <v>2.46</v>
      </c>
      <c r="J928" s="16">
        <f t="shared" si="98"/>
        <v>2.46E-2</v>
      </c>
      <c r="K928" s="31">
        <v>-11444000</v>
      </c>
      <c r="L928" s="31">
        <v>782.01</v>
      </c>
      <c r="M928" s="31">
        <v>11444000</v>
      </c>
      <c r="Q928" s="18">
        <f t="shared" si="94"/>
        <v>6.6854697938744179E-3</v>
      </c>
      <c r="R928" s="18">
        <f t="shared" si="99"/>
        <v>1.6446255692931068E-4</v>
      </c>
    </row>
    <row r="929" spans="1:18" ht="12.75" hidden="1" customHeight="1" outlineLevel="2" x14ac:dyDescent="0.25">
      <c r="A929" s="27" t="s">
        <v>23</v>
      </c>
      <c r="B929" s="27" t="s">
        <v>24</v>
      </c>
      <c r="C929" s="28">
        <v>43493</v>
      </c>
      <c r="D929" s="28">
        <v>43494</v>
      </c>
      <c r="E929" s="13">
        <f t="shared" si="95"/>
        <v>1</v>
      </c>
      <c r="F929" s="13">
        <f t="shared" si="96"/>
        <v>2019</v>
      </c>
      <c r="G929" s="13" t="str">
        <f t="shared" si="97"/>
        <v>1 2019</v>
      </c>
      <c r="H929" s="29">
        <v>-1</v>
      </c>
      <c r="I929" s="30">
        <v>2.7610999999999999</v>
      </c>
      <c r="J929" s="16">
        <f t="shared" si="98"/>
        <v>2.7611E-2</v>
      </c>
      <c r="K929" s="31">
        <v>-25000000</v>
      </c>
      <c r="L929" s="31">
        <v>1917.43</v>
      </c>
      <c r="M929" s="31">
        <v>25000000</v>
      </c>
      <c r="Q929" s="18">
        <f t="shared" si="94"/>
        <v>1.4604748763269875E-2</v>
      </c>
      <c r="R929" s="18">
        <f t="shared" si="99"/>
        <v>4.0325171810264455E-4</v>
      </c>
    </row>
    <row r="930" spans="1:18" ht="12.75" hidden="1" customHeight="1" outlineLevel="2" x14ac:dyDescent="0.25">
      <c r="A930" s="27" t="s">
        <v>23</v>
      </c>
      <c r="B930" s="27" t="s">
        <v>24</v>
      </c>
      <c r="C930" s="28">
        <v>43493</v>
      </c>
      <c r="D930" s="28">
        <v>43494</v>
      </c>
      <c r="E930" s="13">
        <f t="shared" si="95"/>
        <v>1</v>
      </c>
      <c r="F930" s="13">
        <f t="shared" si="96"/>
        <v>2019</v>
      </c>
      <c r="G930" s="13" t="str">
        <f t="shared" si="97"/>
        <v>1 2019</v>
      </c>
      <c r="H930" s="29">
        <v>-1</v>
      </c>
      <c r="I930" s="30">
        <v>2.7610999999999999</v>
      </c>
      <c r="J930" s="16">
        <f t="shared" si="98"/>
        <v>2.7611E-2</v>
      </c>
      <c r="K930" s="31">
        <v>-39772000</v>
      </c>
      <c r="L930" s="31">
        <v>3050.4</v>
      </c>
      <c r="M930" s="31">
        <v>39772000</v>
      </c>
      <c r="Q930" s="18">
        <f t="shared" si="94"/>
        <v>2.3234402712510777E-2</v>
      </c>
      <c r="R930" s="18">
        <f t="shared" si="99"/>
        <v>6.4152509329513507E-4</v>
      </c>
    </row>
    <row r="931" spans="1:18" ht="12.75" hidden="1" customHeight="1" outlineLevel="2" x14ac:dyDescent="0.25">
      <c r="A931" s="27" t="s">
        <v>29</v>
      </c>
      <c r="B931" s="27" t="s">
        <v>24</v>
      </c>
      <c r="C931" s="28">
        <v>43494</v>
      </c>
      <c r="D931" s="28">
        <v>43495</v>
      </c>
      <c r="E931" s="13">
        <f t="shared" si="95"/>
        <v>1</v>
      </c>
      <c r="F931" s="13">
        <f t="shared" si="96"/>
        <v>2019</v>
      </c>
      <c r="G931" s="13" t="str">
        <f t="shared" si="97"/>
        <v>1 2019</v>
      </c>
      <c r="H931" s="29">
        <v>-1</v>
      </c>
      <c r="I931" s="30">
        <v>2.37</v>
      </c>
      <c r="J931" s="16">
        <f t="shared" si="98"/>
        <v>2.3700000000000002E-2</v>
      </c>
      <c r="K931" s="31">
        <v>-10265000</v>
      </c>
      <c r="L931" s="31">
        <v>675.78</v>
      </c>
      <c r="M931" s="31">
        <v>10265000</v>
      </c>
      <c r="Q931" s="18">
        <f t="shared" si="94"/>
        <v>5.9967098421986106E-3</v>
      </c>
      <c r="R931" s="18">
        <f t="shared" si="99"/>
        <v>1.4212202326010709E-4</v>
      </c>
    </row>
    <row r="932" spans="1:18" ht="12.75" hidden="1" customHeight="1" outlineLevel="2" x14ac:dyDescent="0.25">
      <c r="A932" s="27" t="s">
        <v>23</v>
      </c>
      <c r="B932" s="27" t="s">
        <v>24</v>
      </c>
      <c r="C932" s="28">
        <v>43494</v>
      </c>
      <c r="D932" s="28">
        <v>43495</v>
      </c>
      <c r="E932" s="13">
        <f t="shared" si="95"/>
        <v>1</v>
      </c>
      <c r="F932" s="13">
        <f t="shared" si="96"/>
        <v>2019</v>
      </c>
      <c r="G932" s="13" t="str">
        <f t="shared" si="97"/>
        <v>1 2019</v>
      </c>
      <c r="H932" s="29">
        <v>-1</v>
      </c>
      <c r="I932" s="30">
        <v>2.7633000000000001</v>
      </c>
      <c r="J932" s="16">
        <f t="shared" si="98"/>
        <v>2.7633000000000001E-2</v>
      </c>
      <c r="K932" s="31">
        <v>-39930000</v>
      </c>
      <c r="L932" s="31">
        <v>3064.96</v>
      </c>
      <c r="M932" s="31">
        <v>39930000</v>
      </c>
      <c r="Q932" s="18">
        <f t="shared" si="94"/>
        <v>2.3326704724694645E-2</v>
      </c>
      <c r="R932" s="18">
        <f t="shared" si="99"/>
        <v>6.4458683165748718E-4</v>
      </c>
    </row>
    <row r="933" spans="1:18" ht="12.75" hidden="1" customHeight="1" outlineLevel="2" x14ac:dyDescent="0.25">
      <c r="A933" s="27" t="s">
        <v>23</v>
      </c>
      <c r="B933" s="27" t="s">
        <v>24</v>
      </c>
      <c r="C933" s="28">
        <v>43494</v>
      </c>
      <c r="D933" s="28">
        <v>43495</v>
      </c>
      <c r="E933" s="13">
        <f t="shared" si="95"/>
        <v>1</v>
      </c>
      <c r="F933" s="13">
        <f t="shared" si="96"/>
        <v>2019</v>
      </c>
      <c r="G933" s="13" t="str">
        <f t="shared" si="97"/>
        <v>1 2019</v>
      </c>
      <c r="H933" s="29">
        <v>-1</v>
      </c>
      <c r="I933" s="30">
        <v>2.7633000000000001</v>
      </c>
      <c r="J933" s="16">
        <f t="shared" si="98"/>
        <v>2.7633000000000001E-2</v>
      </c>
      <c r="K933" s="31">
        <v>-25000000</v>
      </c>
      <c r="L933" s="31">
        <v>1918.96</v>
      </c>
      <c r="M933" s="31">
        <v>25000000</v>
      </c>
      <c r="Q933" s="18">
        <f t="shared" si="94"/>
        <v>1.4604748763269875E-2</v>
      </c>
      <c r="R933" s="18">
        <f t="shared" si="99"/>
        <v>4.0357302257543648E-4</v>
      </c>
    </row>
    <row r="934" spans="1:18" ht="12.75" hidden="1" customHeight="1" outlineLevel="2" x14ac:dyDescent="0.25">
      <c r="A934" s="27" t="s">
        <v>29</v>
      </c>
      <c r="B934" s="27" t="s">
        <v>24</v>
      </c>
      <c r="C934" s="28">
        <v>43495</v>
      </c>
      <c r="D934" s="28">
        <v>43496</v>
      </c>
      <c r="E934" s="13">
        <f t="shared" si="95"/>
        <v>1</v>
      </c>
      <c r="F934" s="13">
        <f t="shared" si="96"/>
        <v>2019</v>
      </c>
      <c r="G934" s="13" t="str">
        <f t="shared" si="97"/>
        <v>1 2019</v>
      </c>
      <c r="H934" s="29">
        <v>-1</v>
      </c>
      <c r="I934" s="30">
        <v>2.46</v>
      </c>
      <c r="J934" s="16">
        <f t="shared" si="98"/>
        <v>2.46E-2</v>
      </c>
      <c r="K934" s="31">
        <v>-10532000</v>
      </c>
      <c r="L934" s="31">
        <v>719.69</v>
      </c>
      <c r="M934" s="31">
        <v>10532000</v>
      </c>
      <c r="Q934" s="18">
        <f t="shared" si="94"/>
        <v>6.1526885589903331E-3</v>
      </c>
      <c r="R934" s="18">
        <f t="shared" si="99"/>
        <v>1.5135613855116219E-4</v>
      </c>
    </row>
    <row r="935" spans="1:18" ht="12.75" hidden="1" customHeight="1" outlineLevel="2" x14ac:dyDescent="0.25">
      <c r="A935" s="27" t="s">
        <v>23</v>
      </c>
      <c r="B935" s="27" t="s">
        <v>24</v>
      </c>
      <c r="C935" s="28">
        <v>43495</v>
      </c>
      <c r="D935" s="28">
        <v>43496</v>
      </c>
      <c r="E935" s="13">
        <f t="shared" si="95"/>
        <v>1</v>
      </c>
      <c r="F935" s="13">
        <f t="shared" si="96"/>
        <v>2019</v>
      </c>
      <c r="G935" s="13" t="str">
        <f t="shared" si="97"/>
        <v>1 2019</v>
      </c>
      <c r="H935" s="29">
        <v>-1</v>
      </c>
      <c r="I935" s="30">
        <v>2.7608000000000001</v>
      </c>
      <c r="J935" s="16">
        <f t="shared" si="98"/>
        <v>2.7608000000000001E-2</v>
      </c>
      <c r="K935" s="31">
        <v>-25000000</v>
      </c>
      <c r="L935" s="31">
        <v>1917.22</v>
      </c>
      <c r="M935" s="31">
        <v>25000000</v>
      </c>
      <c r="Q935" s="18">
        <f t="shared" si="94"/>
        <v>1.4604748763269875E-2</v>
      </c>
      <c r="R935" s="18">
        <f t="shared" si="99"/>
        <v>4.0320790385635471E-4</v>
      </c>
    </row>
    <row r="936" spans="1:18" ht="12.75" hidden="1" customHeight="1" outlineLevel="2" x14ac:dyDescent="0.25">
      <c r="A936" s="27" t="s">
        <v>23</v>
      </c>
      <c r="B936" s="27" t="s">
        <v>24</v>
      </c>
      <c r="C936" s="28">
        <v>43495</v>
      </c>
      <c r="D936" s="28">
        <v>43496</v>
      </c>
      <c r="E936" s="13">
        <f t="shared" si="95"/>
        <v>1</v>
      </c>
      <c r="F936" s="13">
        <f t="shared" si="96"/>
        <v>2019</v>
      </c>
      <c r="G936" s="13" t="str">
        <f t="shared" si="97"/>
        <v>1 2019</v>
      </c>
      <c r="H936" s="29">
        <v>-1</v>
      </c>
      <c r="I936" s="30">
        <v>2.7608000000000001</v>
      </c>
      <c r="J936" s="16">
        <f t="shared" si="98"/>
        <v>2.7608000000000001E-2</v>
      </c>
      <c r="K936" s="31">
        <v>-39701000</v>
      </c>
      <c r="L936" s="31">
        <v>3044.63</v>
      </c>
      <c r="M936" s="31">
        <v>39701000</v>
      </c>
      <c r="Q936" s="18">
        <f t="shared" si="94"/>
        <v>2.3192925226023092E-2</v>
      </c>
      <c r="R936" s="18">
        <f t="shared" si="99"/>
        <v>6.4031027964004555E-4</v>
      </c>
    </row>
    <row r="937" spans="1:18" ht="12.75" customHeight="1" outlineLevel="1" collapsed="1" x14ac:dyDescent="0.25">
      <c r="A937" s="27"/>
      <c r="B937" s="27"/>
      <c r="C937" s="28"/>
      <c r="D937" s="28"/>
      <c r="E937" s="13"/>
      <c r="F937" s="13"/>
      <c r="G937" s="24" t="s">
        <v>42</v>
      </c>
      <c r="H937" s="29"/>
      <c r="I937" s="30"/>
      <c r="J937" s="16">
        <f>+J936</f>
        <v>2.7608000000000001E-2</v>
      </c>
      <c r="K937" s="31"/>
      <c r="L937" s="31"/>
      <c r="M937" s="31">
        <f>SUBTOTAL(9,M874:M936)</f>
        <v>1711772000</v>
      </c>
      <c r="N937" s="10">
        <f>DAY(D936)</f>
        <v>31</v>
      </c>
      <c r="O937" s="25">
        <f>+M937/N937</f>
        <v>55218451.612903222</v>
      </c>
      <c r="P937" s="26">
        <f>SUM(M934:M936)</f>
        <v>75233000</v>
      </c>
      <c r="Q937" s="18">
        <f>SUM(Q874:Q936)</f>
        <v>1.0000000000000002</v>
      </c>
      <c r="R937" s="18">
        <f>SUM(R874:R936)</f>
        <v>2.7292904571403199E-2</v>
      </c>
    </row>
    <row r="938" spans="1:18" ht="12.75" hidden="1" customHeight="1" outlineLevel="2" x14ac:dyDescent="0.25">
      <c r="A938" s="27" t="s">
        <v>29</v>
      </c>
      <c r="B938" s="27" t="s">
        <v>24</v>
      </c>
      <c r="C938" s="28">
        <v>43496</v>
      </c>
      <c r="D938" s="28">
        <v>43497</v>
      </c>
      <c r="E938" s="13">
        <f t="shared" si="95"/>
        <v>2</v>
      </c>
      <c r="F938" s="13">
        <f t="shared" si="96"/>
        <v>2019</v>
      </c>
      <c r="G938" s="13" t="str">
        <f t="shared" si="97"/>
        <v>2 2019</v>
      </c>
      <c r="H938" s="29">
        <v>-1</v>
      </c>
      <c r="I938" s="30">
        <v>2.46</v>
      </c>
      <c r="J938" s="16">
        <f t="shared" si="98"/>
        <v>2.46E-2</v>
      </c>
      <c r="K938" s="31">
        <v>-10239000</v>
      </c>
      <c r="L938" s="31">
        <v>699.67</v>
      </c>
      <c r="M938" s="31">
        <v>10239000</v>
      </c>
      <c r="Q938" s="18">
        <f>+M938/$M$995</f>
        <v>5.6830134013437419E-3</v>
      </c>
      <c r="R938" s="18">
        <f t="shared" si="99"/>
        <v>1.3980212967305605E-4</v>
      </c>
    </row>
    <row r="939" spans="1:18" ht="12.75" hidden="1" customHeight="1" outlineLevel="2" x14ac:dyDescent="0.25">
      <c r="A939" s="27" t="s">
        <v>23</v>
      </c>
      <c r="B939" s="27" t="s">
        <v>24</v>
      </c>
      <c r="C939" s="28">
        <v>43496</v>
      </c>
      <c r="D939" s="28">
        <v>43497</v>
      </c>
      <c r="E939" s="13">
        <f t="shared" si="95"/>
        <v>2</v>
      </c>
      <c r="F939" s="13">
        <f t="shared" si="96"/>
        <v>2019</v>
      </c>
      <c r="G939" s="13" t="str">
        <f t="shared" si="97"/>
        <v>2 2019</v>
      </c>
      <c r="H939" s="29">
        <v>-1</v>
      </c>
      <c r="I939" s="30">
        <v>2.7721</v>
      </c>
      <c r="J939" s="16">
        <f t="shared" ref="J939:J1002" si="100">+I939/100</f>
        <v>2.7720999999999999E-2</v>
      </c>
      <c r="K939" s="31">
        <v>-40588000</v>
      </c>
      <c r="L939" s="31">
        <v>3125.39</v>
      </c>
      <c r="M939" s="31">
        <v>40588000</v>
      </c>
      <c r="Q939" s="18">
        <f t="shared" ref="Q939:Q994" si="101">+M939/$M$995</f>
        <v>2.2527800364658641E-2</v>
      </c>
      <c r="R939" s="18">
        <f t="shared" ref="R939:R1002" si="102">+Q939*J939</f>
        <v>6.2449315390870213E-4</v>
      </c>
    </row>
    <row r="940" spans="1:18" ht="12.75" hidden="1" customHeight="1" outlineLevel="2" x14ac:dyDescent="0.25">
      <c r="A940" s="27" t="s">
        <v>23</v>
      </c>
      <c r="B940" s="27" t="s">
        <v>24</v>
      </c>
      <c r="C940" s="28">
        <v>43496</v>
      </c>
      <c r="D940" s="28">
        <v>43497</v>
      </c>
      <c r="E940" s="13">
        <f t="shared" ref="E940:E1004" si="103">MONTH(D940)</f>
        <v>2</v>
      </c>
      <c r="F940" s="13">
        <f t="shared" ref="F940:F1004" si="104">YEAR(D940)</f>
        <v>2019</v>
      </c>
      <c r="G940" s="13" t="str">
        <f t="shared" ref="G940:G1004" si="105">E940&amp;" "&amp;F940</f>
        <v>2 2019</v>
      </c>
      <c r="H940" s="29">
        <v>-1</v>
      </c>
      <c r="I940" s="30">
        <v>2.7721</v>
      </c>
      <c r="J940" s="16">
        <f t="shared" si="100"/>
        <v>2.7720999999999999E-2</v>
      </c>
      <c r="K940" s="31">
        <v>-25000000</v>
      </c>
      <c r="L940" s="31">
        <v>1925.07</v>
      </c>
      <c r="M940" s="31">
        <v>25000000</v>
      </c>
      <c r="Q940" s="18">
        <f t="shared" si="101"/>
        <v>1.3875899505185424E-2</v>
      </c>
      <c r="R940" s="18">
        <f t="shared" si="102"/>
        <v>3.8465381018324514E-4</v>
      </c>
    </row>
    <row r="941" spans="1:18" ht="12.75" hidden="1" customHeight="1" outlineLevel="2" x14ac:dyDescent="0.25">
      <c r="A941" s="27" t="s">
        <v>29</v>
      </c>
      <c r="B941" s="27" t="s">
        <v>24</v>
      </c>
      <c r="C941" s="28">
        <v>43497</v>
      </c>
      <c r="D941" s="28">
        <v>43500</v>
      </c>
      <c r="E941" s="13">
        <f t="shared" si="103"/>
        <v>2</v>
      </c>
      <c r="F941" s="13">
        <f t="shared" si="104"/>
        <v>2019</v>
      </c>
      <c r="G941" s="13" t="str">
        <f t="shared" si="105"/>
        <v>2 2019</v>
      </c>
      <c r="H941" s="29">
        <v>-3</v>
      </c>
      <c r="I941" s="30">
        <v>2.39</v>
      </c>
      <c r="J941" s="16">
        <f t="shared" si="100"/>
        <v>2.3900000000000001E-2</v>
      </c>
      <c r="K941" s="31">
        <v>-10314000</v>
      </c>
      <c r="L941" s="31">
        <v>2054.21</v>
      </c>
      <c r="M941" s="31">
        <v>30942000</v>
      </c>
      <c r="Q941" s="18">
        <f t="shared" si="101"/>
        <v>1.7173923299577894E-2</v>
      </c>
      <c r="R941" s="18">
        <f t="shared" si="102"/>
        <v>4.1045676685991169E-4</v>
      </c>
    </row>
    <row r="942" spans="1:18" ht="12.75" hidden="1" customHeight="1" outlineLevel="2" x14ac:dyDescent="0.25">
      <c r="A942" s="27" t="s">
        <v>23</v>
      </c>
      <c r="B942" s="27" t="s">
        <v>24</v>
      </c>
      <c r="C942" s="28">
        <v>43497</v>
      </c>
      <c r="D942" s="28">
        <v>43500</v>
      </c>
      <c r="E942" s="13">
        <f t="shared" si="103"/>
        <v>2</v>
      </c>
      <c r="F942" s="13">
        <f t="shared" si="104"/>
        <v>2019</v>
      </c>
      <c r="G942" s="13" t="str">
        <f t="shared" si="105"/>
        <v>2 2019</v>
      </c>
      <c r="H942" s="29">
        <v>-3</v>
      </c>
      <c r="I942" s="30">
        <v>2.774</v>
      </c>
      <c r="J942" s="16">
        <f t="shared" si="100"/>
        <v>2.7740000000000001E-2</v>
      </c>
      <c r="K942" s="31">
        <v>-25000000</v>
      </c>
      <c r="L942" s="31">
        <v>5779.17</v>
      </c>
      <c r="M942" s="31">
        <v>75000000</v>
      </c>
      <c r="Q942" s="18">
        <f t="shared" si="101"/>
        <v>4.1627698515556269E-2</v>
      </c>
      <c r="R942" s="18">
        <f t="shared" si="102"/>
        <v>1.1547523568215309E-3</v>
      </c>
    </row>
    <row r="943" spans="1:18" ht="12.75" hidden="1" customHeight="1" outlineLevel="2" x14ac:dyDescent="0.25">
      <c r="A943" s="27" t="s">
        <v>23</v>
      </c>
      <c r="B943" s="27" t="s">
        <v>24</v>
      </c>
      <c r="C943" s="28">
        <v>43497</v>
      </c>
      <c r="D943" s="28">
        <v>43500</v>
      </c>
      <c r="E943" s="13">
        <f t="shared" si="103"/>
        <v>2</v>
      </c>
      <c r="F943" s="13">
        <f t="shared" si="104"/>
        <v>2019</v>
      </c>
      <c r="G943" s="13" t="str">
        <f t="shared" si="105"/>
        <v>2 2019</v>
      </c>
      <c r="H943" s="29">
        <v>-3</v>
      </c>
      <c r="I943" s="30">
        <v>2.774</v>
      </c>
      <c r="J943" s="16">
        <f t="shared" si="100"/>
        <v>2.7740000000000001E-2</v>
      </c>
      <c r="K943" s="31">
        <v>-40303000</v>
      </c>
      <c r="L943" s="31">
        <v>9316.7099999999991</v>
      </c>
      <c r="M943" s="31">
        <v>120909000</v>
      </c>
      <c r="Q943" s="18">
        <f t="shared" si="101"/>
        <v>6.7108845330898573E-2</v>
      </c>
      <c r="R943" s="18">
        <f t="shared" si="102"/>
        <v>1.8615993694791264E-3</v>
      </c>
    </row>
    <row r="944" spans="1:18" ht="12.75" hidden="1" customHeight="1" outlineLevel="2" x14ac:dyDescent="0.25">
      <c r="A944" s="27" t="s">
        <v>29</v>
      </c>
      <c r="B944" s="27" t="s">
        <v>24</v>
      </c>
      <c r="C944" s="28">
        <v>43500</v>
      </c>
      <c r="D944" s="28">
        <v>43501</v>
      </c>
      <c r="E944" s="13">
        <f t="shared" si="103"/>
        <v>2</v>
      </c>
      <c r="F944" s="13">
        <f t="shared" si="104"/>
        <v>2019</v>
      </c>
      <c r="G944" s="13" t="str">
        <f t="shared" si="105"/>
        <v>2 2019</v>
      </c>
      <c r="H944" s="29">
        <v>-1</v>
      </c>
      <c r="I944" s="30">
        <v>2.4300000000000002</v>
      </c>
      <c r="J944" s="16">
        <f t="shared" si="100"/>
        <v>2.4300000000000002E-2</v>
      </c>
      <c r="K944" s="31">
        <v>-10112000</v>
      </c>
      <c r="L944" s="31">
        <v>682.56</v>
      </c>
      <c r="M944" s="31">
        <v>10112000</v>
      </c>
      <c r="Q944" s="18">
        <f t="shared" si="101"/>
        <v>5.6125238318574001E-3</v>
      </c>
      <c r="R944" s="18">
        <f t="shared" si="102"/>
        <v>1.3638432911413484E-4</v>
      </c>
    </row>
    <row r="945" spans="1:18" ht="12.75" hidden="1" customHeight="1" outlineLevel="2" x14ac:dyDescent="0.25">
      <c r="A945" s="27" t="s">
        <v>23</v>
      </c>
      <c r="B945" s="27" t="s">
        <v>24</v>
      </c>
      <c r="C945" s="28">
        <v>43500</v>
      </c>
      <c r="D945" s="28">
        <v>43501</v>
      </c>
      <c r="E945" s="13">
        <f t="shared" si="103"/>
        <v>2</v>
      </c>
      <c r="F945" s="13">
        <f t="shared" si="104"/>
        <v>2019</v>
      </c>
      <c r="G945" s="13" t="str">
        <f t="shared" si="105"/>
        <v>2 2019</v>
      </c>
      <c r="H945" s="29">
        <v>-1</v>
      </c>
      <c r="I945" s="30">
        <v>2.7740999999999998</v>
      </c>
      <c r="J945" s="16">
        <f t="shared" si="100"/>
        <v>2.7740999999999998E-2</v>
      </c>
      <c r="K945" s="31">
        <v>-39695000</v>
      </c>
      <c r="L945" s="31">
        <v>3058.83</v>
      </c>
      <c r="M945" s="31">
        <v>39695000</v>
      </c>
      <c r="Q945" s="18">
        <f t="shared" si="101"/>
        <v>2.2032153234333416E-2</v>
      </c>
      <c r="R945" s="18">
        <f t="shared" si="102"/>
        <v>6.1119396287364323E-4</v>
      </c>
    </row>
    <row r="946" spans="1:18" ht="12.75" hidden="1" customHeight="1" outlineLevel="2" x14ac:dyDescent="0.25">
      <c r="A946" s="27" t="s">
        <v>23</v>
      </c>
      <c r="B946" s="27" t="s">
        <v>24</v>
      </c>
      <c r="C946" s="28">
        <v>43500</v>
      </c>
      <c r="D946" s="28">
        <v>43501</v>
      </c>
      <c r="E946" s="13">
        <f t="shared" si="103"/>
        <v>2</v>
      </c>
      <c r="F946" s="13">
        <f t="shared" si="104"/>
        <v>2019</v>
      </c>
      <c r="G946" s="13" t="str">
        <f t="shared" si="105"/>
        <v>2 2019</v>
      </c>
      <c r="H946" s="29">
        <v>-1</v>
      </c>
      <c r="I946" s="30">
        <v>2.7740999999999998</v>
      </c>
      <c r="J946" s="16">
        <f t="shared" si="100"/>
        <v>2.7740999999999998E-2</v>
      </c>
      <c r="K946" s="31">
        <v>-25000000</v>
      </c>
      <c r="L946" s="31">
        <v>1926.46</v>
      </c>
      <c r="M946" s="31">
        <v>25000000</v>
      </c>
      <c r="Q946" s="18">
        <f t="shared" si="101"/>
        <v>1.3875899505185424E-2</v>
      </c>
      <c r="R946" s="18">
        <f t="shared" si="102"/>
        <v>3.8493132817334882E-4</v>
      </c>
    </row>
    <row r="947" spans="1:18" ht="12.75" hidden="1" customHeight="1" outlineLevel="2" x14ac:dyDescent="0.25">
      <c r="A947" s="27" t="s">
        <v>29</v>
      </c>
      <c r="B947" s="27" t="s">
        <v>24</v>
      </c>
      <c r="C947" s="28">
        <v>43501</v>
      </c>
      <c r="D947" s="28">
        <v>43502</v>
      </c>
      <c r="E947" s="13">
        <f t="shared" si="103"/>
        <v>2</v>
      </c>
      <c r="F947" s="13">
        <f t="shared" si="104"/>
        <v>2019</v>
      </c>
      <c r="G947" s="13" t="str">
        <f t="shared" si="105"/>
        <v>2 2019</v>
      </c>
      <c r="H947" s="29">
        <v>-1</v>
      </c>
      <c r="I947" s="30">
        <v>2.4300000000000002</v>
      </c>
      <c r="J947" s="16">
        <f t="shared" si="100"/>
        <v>2.4300000000000002E-2</v>
      </c>
      <c r="K947" s="31">
        <v>-10103000</v>
      </c>
      <c r="L947" s="31">
        <v>681.95</v>
      </c>
      <c r="M947" s="31">
        <v>10103000</v>
      </c>
      <c r="Q947" s="18">
        <f t="shared" si="101"/>
        <v>5.6075285080355334E-3</v>
      </c>
      <c r="R947" s="18">
        <f t="shared" si="102"/>
        <v>1.3626294274526348E-4</v>
      </c>
    </row>
    <row r="948" spans="1:18" ht="12.75" hidden="1" customHeight="1" outlineLevel="2" x14ac:dyDescent="0.25">
      <c r="A948" s="27" t="s">
        <v>23</v>
      </c>
      <c r="B948" s="27" t="s">
        <v>24</v>
      </c>
      <c r="C948" s="28">
        <v>43501</v>
      </c>
      <c r="D948" s="28">
        <v>43502</v>
      </c>
      <c r="E948" s="13">
        <f t="shared" si="103"/>
        <v>2</v>
      </c>
      <c r="F948" s="13">
        <f t="shared" si="104"/>
        <v>2019</v>
      </c>
      <c r="G948" s="13" t="str">
        <f t="shared" si="105"/>
        <v>2 2019</v>
      </c>
      <c r="H948" s="29">
        <v>-1</v>
      </c>
      <c r="I948" s="30">
        <v>2.7783000000000002</v>
      </c>
      <c r="J948" s="16">
        <f t="shared" si="100"/>
        <v>2.7783000000000002E-2</v>
      </c>
      <c r="K948" s="31">
        <v>-25000000</v>
      </c>
      <c r="L948" s="31">
        <v>1929.38</v>
      </c>
      <c r="M948" s="31">
        <v>25000000</v>
      </c>
      <c r="Q948" s="18">
        <f t="shared" si="101"/>
        <v>1.3875899505185424E-2</v>
      </c>
      <c r="R948" s="18">
        <f t="shared" si="102"/>
        <v>3.8551411595256666E-4</v>
      </c>
    </row>
    <row r="949" spans="1:18" ht="12.75" hidden="1" customHeight="1" outlineLevel="2" x14ac:dyDescent="0.25">
      <c r="A949" s="27" t="s">
        <v>23</v>
      </c>
      <c r="B949" s="27" t="s">
        <v>24</v>
      </c>
      <c r="C949" s="28">
        <v>43501</v>
      </c>
      <c r="D949" s="28">
        <v>43502</v>
      </c>
      <c r="E949" s="13">
        <f t="shared" si="103"/>
        <v>2</v>
      </c>
      <c r="F949" s="13">
        <f t="shared" si="104"/>
        <v>2019</v>
      </c>
      <c r="G949" s="13" t="str">
        <f t="shared" si="105"/>
        <v>2 2019</v>
      </c>
      <c r="H949" s="29">
        <v>-1</v>
      </c>
      <c r="I949" s="30">
        <v>2.7783000000000002</v>
      </c>
      <c r="J949" s="16">
        <f t="shared" si="100"/>
        <v>2.7783000000000002E-2</v>
      </c>
      <c r="K949" s="31">
        <v>-37322000</v>
      </c>
      <c r="L949" s="31">
        <v>2880.33</v>
      </c>
      <c r="M949" s="31">
        <v>37322000</v>
      </c>
      <c r="Q949" s="18">
        <f t="shared" si="101"/>
        <v>2.0715052853301216E-2</v>
      </c>
      <c r="R949" s="18">
        <f t="shared" si="102"/>
        <v>5.7552631342326773E-4</v>
      </c>
    </row>
    <row r="950" spans="1:18" ht="12.75" hidden="1" customHeight="1" outlineLevel="2" x14ac:dyDescent="0.25">
      <c r="A950" s="27" t="s">
        <v>29</v>
      </c>
      <c r="B950" s="27" t="s">
        <v>24</v>
      </c>
      <c r="C950" s="28">
        <v>43502</v>
      </c>
      <c r="D950" s="28">
        <v>43503</v>
      </c>
      <c r="E950" s="13">
        <f t="shared" si="103"/>
        <v>2</v>
      </c>
      <c r="F950" s="13">
        <f t="shared" si="104"/>
        <v>2019</v>
      </c>
      <c r="G950" s="13" t="str">
        <f t="shared" si="105"/>
        <v>2 2019</v>
      </c>
      <c r="H950" s="29">
        <v>-1</v>
      </c>
      <c r="I950" s="30">
        <v>2.41</v>
      </c>
      <c r="J950" s="16">
        <f t="shared" si="100"/>
        <v>2.41E-2</v>
      </c>
      <c r="K950" s="31">
        <v>-7906000</v>
      </c>
      <c r="L950" s="31">
        <v>529.26</v>
      </c>
      <c r="M950" s="31">
        <v>7906000</v>
      </c>
      <c r="Q950" s="18">
        <f t="shared" si="101"/>
        <v>4.3881144595198382E-3</v>
      </c>
      <c r="R950" s="18">
        <f t="shared" si="102"/>
        <v>1.057535584744281E-4</v>
      </c>
    </row>
    <row r="951" spans="1:18" ht="12.75" hidden="1" customHeight="1" outlineLevel="2" x14ac:dyDescent="0.25">
      <c r="A951" s="27" t="s">
        <v>23</v>
      </c>
      <c r="B951" s="27" t="s">
        <v>24</v>
      </c>
      <c r="C951" s="28">
        <v>43502</v>
      </c>
      <c r="D951" s="28">
        <v>43503</v>
      </c>
      <c r="E951" s="13">
        <f t="shared" si="103"/>
        <v>2</v>
      </c>
      <c r="F951" s="13">
        <f t="shared" si="104"/>
        <v>2019</v>
      </c>
      <c r="G951" s="13" t="str">
        <f t="shared" si="105"/>
        <v>2 2019</v>
      </c>
      <c r="H951" s="29">
        <v>-1</v>
      </c>
      <c r="I951" s="30">
        <v>2.7835999999999999</v>
      </c>
      <c r="J951" s="16">
        <f t="shared" si="100"/>
        <v>2.7836E-2</v>
      </c>
      <c r="K951" s="31">
        <v>-25000000</v>
      </c>
      <c r="L951" s="31">
        <v>1933.06</v>
      </c>
      <c r="M951" s="31">
        <v>25000000</v>
      </c>
      <c r="Q951" s="18">
        <f t="shared" si="101"/>
        <v>1.3875899505185424E-2</v>
      </c>
      <c r="R951" s="18">
        <f t="shared" si="102"/>
        <v>3.8624953862634147E-4</v>
      </c>
    </row>
    <row r="952" spans="1:18" ht="12.75" hidden="1" customHeight="1" outlineLevel="2" x14ac:dyDescent="0.25">
      <c r="A952" s="27" t="s">
        <v>23</v>
      </c>
      <c r="B952" s="27" t="s">
        <v>24</v>
      </c>
      <c r="C952" s="28">
        <v>43502</v>
      </c>
      <c r="D952" s="28">
        <v>43503</v>
      </c>
      <c r="E952" s="13">
        <f t="shared" si="103"/>
        <v>2</v>
      </c>
      <c r="F952" s="13">
        <f t="shared" si="104"/>
        <v>2019</v>
      </c>
      <c r="G952" s="13" t="str">
        <f t="shared" si="105"/>
        <v>2 2019</v>
      </c>
      <c r="H952" s="29">
        <v>-1</v>
      </c>
      <c r="I952" s="30">
        <v>2.7835999999999999</v>
      </c>
      <c r="J952" s="16">
        <f t="shared" si="100"/>
        <v>2.7836E-2</v>
      </c>
      <c r="K952" s="31">
        <v>-29624000</v>
      </c>
      <c r="L952" s="31">
        <v>2290.59</v>
      </c>
      <c r="M952" s="31">
        <v>29624000</v>
      </c>
      <c r="Q952" s="18">
        <f t="shared" si="101"/>
        <v>1.6442385877664521E-2</v>
      </c>
      <c r="R952" s="18">
        <f t="shared" si="102"/>
        <v>4.576902532906696E-4</v>
      </c>
    </row>
    <row r="953" spans="1:18" ht="12.75" hidden="1" customHeight="1" outlineLevel="2" x14ac:dyDescent="0.25">
      <c r="A953" s="27" t="s">
        <v>29</v>
      </c>
      <c r="B953" s="27" t="s">
        <v>24</v>
      </c>
      <c r="C953" s="28">
        <v>43503</v>
      </c>
      <c r="D953" s="28">
        <v>43504</v>
      </c>
      <c r="E953" s="13">
        <f t="shared" si="103"/>
        <v>2</v>
      </c>
      <c r="F953" s="13">
        <f t="shared" si="104"/>
        <v>2019</v>
      </c>
      <c r="G953" s="13" t="str">
        <f t="shared" si="105"/>
        <v>2 2019</v>
      </c>
      <c r="H953" s="29">
        <v>-1</v>
      </c>
      <c r="I953" s="30">
        <v>2.44</v>
      </c>
      <c r="J953" s="16">
        <f t="shared" si="100"/>
        <v>2.4399999999999998E-2</v>
      </c>
      <c r="K953" s="31">
        <v>-7679000</v>
      </c>
      <c r="L953" s="31">
        <v>520.47</v>
      </c>
      <c r="M953" s="31">
        <v>7679000</v>
      </c>
      <c r="Q953" s="18">
        <f t="shared" si="101"/>
        <v>4.2621212920127549E-3</v>
      </c>
      <c r="R953" s="18">
        <f t="shared" si="102"/>
        <v>1.0399575952511122E-4</v>
      </c>
    </row>
    <row r="954" spans="1:18" ht="12.75" hidden="1" customHeight="1" outlineLevel="2" x14ac:dyDescent="0.25">
      <c r="A954" s="27" t="s">
        <v>23</v>
      </c>
      <c r="B954" s="27" t="s">
        <v>24</v>
      </c>
      <c r="C954" s="28">
        <v>43503</v>
      </c>
      <c r="D954" s="28">
        <v>43504</v>
      </c>
      <c r="E954" s="13">
        <f t="shared" si="103"/>
        <v>2</v>
      </c>
      <c r="F954" s="13">
        <f t="shared" si="104"/>
        <v>2019</v>
      </c>
      <c r="G954" s="13" t="str">
        <f t="shared" si="105"/>
        <v>2 2019</v>
      </c>
      <c r="H954" s="29">
        <v>-1</v>
      </c>
      <c r="I954" s="30">
        <v>2.7783000000000002</v>
      </c>
      <c r="J954" s="16">
        <f t="shared" si="100"/>
        <v>2.7783000000000002E-2</v>
      </c>
      <c r="K954" s="31">
        <v>-28135000</v>
      </c>
      <c r="L954" s="31">
        <v>2171.3200000000002</v>
      </c>
      <c r="M954" s="31">
        <v>28135000</v>
      </c>
      <c r="Q954" s="18">
        <f t="shared" si="101"/>
        <v>1.5615937303135676E-2</v>
      </c>
      <c r="R954" s="18">
        <f t="shared" si="102"/>
        <v>4.3385758609301852E-4</v>
      </c>
    </row>
    <row r="955" spans="1:18" ht="12.75" hidden="1" customHeight="1" outlineLevel="2" x14ac:dyDescent="0.25">
      <c r="A955" s="27" t="s">
        <v>23</v>
      </c>
      <c r="B955" s="27" t="s">
        <v>24</v>
      </c>
      <c r="C955" s="28">
        <v>43503</v>
      </c>
      <c r="D955" s="28">
        <v>43504</v>
      </c>
      <c r="E955" s="13">
        <f t="shared" si="103"/>
        <v>2</v>
      </c>
      <c r="F955" s="13">
        <f t="shared" si="104"/>
        <v>2019</v>
      </c>
      <c r="G955" s="13" t="str">
        <f t="shared" si="105"/>
        <v>2 2019</v>
      </c>
      <c r="H955" s="29">
        <v>-1</v>
      </c>
      <c r="I955" s="30">
        <v>2.7783000000000002</v>
      </c>
      <c r="J955" s="16">
        <f t="shared" si="100"/>
        <v>2.7783000000000002E-2</v>
      </c>
      <c r="K955" s="31">
        <v>-25000000</v>
      </c>
      <c r="L955" s="31">
        <v>1929.38</v>
      </c>
      <c r="M955" s="31">
        <v>25000000</v>
      </c>
      <c r="Q955" s="18">
        <f t="shared" si="101"/>
        <v>1.3875899505185424E-2</v>
      </c>
      <c r="R955" s="18">
        <f t="shared" si="102"/>
        <v>3.8551411595256666E-4</v>
      </c>
    </row>
    <row r="956" spans="1:18" ht="12.75" hidden="1" customHeight="1" outlineLevel="2" x14ac:dyDescent="0.25">
      <c r="A956" s="27" t="s">
        <v>29</v>
      </c>
      <c r="B956" s="27" t="s">
        <v>24</v>
      </c>
      <c r="C956" s="28">
        <v>43504</v>
      </c>
      <c r="D956" s="28">
        <v>43507</v>
      </c>
      <c r="E956" s="13">
        <f t="shared" si="103"/>
        <v>2</v>
      </c>
      <c r="F956" s="13">
        <f t="shared" si="104"/>
        <v>2019</v>
      </c>
      <c r="G956" s="13" t="str">
        <f t="shared" si="105"/>
        <v>2 2019</v>
      </c>
      <c r="H956" s="29">
        <v>-3</v>
      </c>
      <c r="I956" s="30">
        <v>2.44</v>
      </c>
      <c r="J956" s="16">
        <f t="shared" si="100"/>
        <v>2.4399999999999998E-2</v>
      </c>
      <c r="K956" s="31">
        <v>-7912000</v>
      </c>
      <c r="L956" s="31">
        <v>1608.77</v>
      </c>
      <c r="M956" s="31">
        <v>23736000</v>
      </c>
      <c r="Q956" s="18">
        <f t="shared" si="101"/>
        <v>1.3174334026203249E-2</v>
      </c>
      <c r="R956" s="18">
        <f t="shared" si="102"/>
        <v>3.2145375023935927E-4</v>
      </c>
    </row>
    <row r="957" spans="1:18" ht="12.75" hidden="1" customHeight="1" outlineLevel="2" x14ac:dyDescent="0.25">
      <c r="A957" s="27" t="s">
        <v>23</v>
      </c>
      <c r="B957" s="27" t="s">
        <v>24</v>
      </c>
      <c r="C957" s="28">
        <v>43504</v>
      </c>
      <c r="D957" s="28">
        <v>43507</v>
      </c>
      <c r="E957" s="13">
        <f t="shared" si="103"/>
        <v>2</v>
      </c>
      <c r="F957" s="13">
        <f t="shared" si="104"/>
        <v>2019</v>
      </c>
      <c r="G957" s="13" t="str">
        <f t="shared" si="105"/>
        <v>2 2019</v>
      </c>
      <c r="H957" s="29">
        <v>-3</v>
      </c>
      <c r="I957" s="30">
        <v>2.7810999999999999</v>
      </c>
      <c r="J957" s="16">
        <f t="shared" si="100"/>
        <v>2.7810999999999999E-2</v>
      </c>
      <c r="K957" s="31">
        <v>-28581000</v>
      </c>
      <c r="L957" s="31">
        <v>6623.88</v>
      </c>
      <c r="M957" s="31">
        <v>85743000</v>
      </c>
      <c r="Q957" s="18">
        <f t="shared" si="101"/>
        <v>4.7590450050924549E-2</v>
      </c>
      <c r="R957" s="18">
        <f t="shared" si="102"/>
        <v>1.3235380063662625E-3</v>
      </c>
    </row>
    <row r="958" spans="1:18" ht="12.75" hidden="1" customHeight="1" outlineLevel="2" x14ac:dyDescent="0.25">
      <c r="A958" s="27" t="s">
        <v>23</v>
      </c>
      <c r="B958" s="27" t="s">
        <v>24</v>
      </c>
      <c r="C958" s="28">
        <v>43504</v>
      </c>
      <c r="D958" s="28">
        <v>43507</v>
      </c>
      <c r="E958" s="13">
        <f t="shared" si="103"/>
        <v>2</v>
      </c>
      <c r="F958" s="13">
        <f t="shared" si="104"/>
        <v>2019</v>
      </c>
      <c r="G958" s="13" t="str">
        <f t="shared" si="105"/>
        <v>2 2019</v>
      </c>
      <c r="H958" s="29">
        <v>-3</v>
      </c>
      <c r="I958" s="30">
        <v>2.7810999999999999</v>
      </c>
      <c r="J958" s="16">
        <f t="shared" si="100"/>
        <v>2.7810999999999999E-2</v>
      </c>
      <c r="K958" s="31">
        <v>-25000000</v>
      </c>
      <c r="L958" s="31">
        <v>5793.96</v>
      </c>
      <c r="M958" s="31">
        <v>75000000</v>
      </c>
      <c r="Q958" s="18">
        <f t="shared" si="101"/>
        <v>4.1627698515556269E-2</v>
      </c>
      <c r="R958" s="18">
        <f t="shared" si="102"/>
        <v>1.1577079234161354E-3</v>
      </c>
    </row>
    <row r="959" spans="1:18" ht="12.75" hidden="1" customHeight="1" outlineLevel="2" x14ac:dyDescent="0.25">
      <c r="A959" s="27" t="s">
        <v>29</v>
      </c>
      <c r="B959" s="27" t="s">
        <v>24</v>
      </c>
      <c r="C959" s="28">
        <v>43507</v>
      </c>
      <c r="D959" s="28">
        <v>43508</v>
      </c>
      <c r="E959" s="13">
        <f t="shared" si="103"/>
        <v>2</v>
      </c>
      <c r="F959" s="13">
        <f t="shared" si="104"/>
        <v>2019</v>
      </c>
      <c r="G959" s="13" t="str">
        <f t="shared" si="105"/>
        <v>2 2019</v>
      </c>
      <c r="H959" s="29">
        <v>-1</v>
      </c>
      <c r="I959" s="30">
        <v>2.4</v>
      </c>
      <c r="J959" s="16">
        <f t="shared" si="100"/>
        <v>2.4E-2</v>
      </c>
      <c r="K959" s="31">
        <v>-8290000</v>
      </c>
      <c r="L959" s="31">
        <v>552.66999999999996</v>
      </c>
      <c r="M959" s="31">
        <v>8290000</v>
      </c>
      <c r="Q959" s="18">
        <f t="shared" si="101"/>
        <v>4.6012482759194865E-3</v>
      </c>
      <c r="R959" s="18">
        <f t="shared" si="102"/>
        <v>1.1042995862206768E-4</v>
      </c>
    </row>
    <row r="960" spans="1:18" ht="12.75" hidden="1" customHeight="1" outlineLevel="2" x14ac:dyDescent="0.25">
      <c r="A960" s="27" t="s">
        <v>23</v>
      </c>
      <c r="B960" s="27" t="s">
        <v>24</v>
      </c>
      <c r="C960" s="28">
        <v>43507</v>
      </c>
      <c r="D960" s="28">
        <v>43508</v>
      </c>
      <c r="E960" s="13">
        <f t="shared" si="103"/>
        <v>2</v>
      </c>
      <c r="F960" s="13">
        <f t="shared" si="104"/>
        <v>2019</v>
      </c>
      <c r="G960" s="13" t="str">
        <f t="shared" si="105"/>
        <v>2 2019</v>
      </c>
      <c r="H960" s="29">
        <v>-1</v>
      </c>
      <c r="I960" s="30">
        <v>2.77</v>
      </c>
      <c r="J960" s="16">
        <f t="shared" si="100"/>
        <v>2.7699999999999999E-2</v>
      </c>
      <c r="K960" s="31">
        <v>-25000000</v>
      </c>
      <c r="L960" s="31">
        <v>1923.61</v>
      </c>
      <c r="M960" s="31">
        <v>25000000</v>
      </c>
      <c r="Q960" s="18">
        <f t="shared" si="101"/>
        <v>1.3875899505185424E-2</v>
      </c>
      <c r="R960" s="18">
        <f t="shared" si="102"/>
        <v>3.8436241629363624E-4</v>
      </c>
    </row>
    <row r="961" spans="1:18" ht="12.75" hidden="1" customHeight="1" outlineLevel="2" x14ac:dyDescent="0.25">
      <c r="A961" s="27" t="s">
        <v>23</v>
      </c>
      <c r="B961" s="27" t="s">
        <v>24</v>
      </c>
      <c r="C961" s="28">
        <v>43507</v>
      </c>
      <c r="D961" s="28">
        <v>43508</v>
      </c>
      <c r="E961" s="13">
        <f t="shared" si="103"/>
        <v>2</v>
      </c>
      <c r="F961" s="13">
        <f t="shared" si="104"/>
        <v>2019</v>
      </c>
      <c r="G961" s="13" t="str">
        <f t="shared" si="105"/>
        <v>2 2019</v>
      </c>
      <c r="H961" s="29">
        <v>-1</v>
      </c>
      <c r="I961" s="30">
        <v>2.77</v>
      </c>
      <c r="J961" s="16">
        <f t="shared" si="100"/>
        <v>2.7699999999999999E-2</v>
      </c>
      <c r="K961" s="31">
        <v>-29986000</v>
      </c>
      <c r="L961" s="31">
        <v>2307.2600000000002</v>
      </c>
      <c r="M961" s="31">
        <v>29986000</v>
      </c>
      <c r="Q961" s="18">
        <f t="shared" si="101"/>
        <v>1.6643308902499605E-2</v>
      </c>
      <c r="R961" s="18">
        <f t="shared" si="102"/>
        <v>4.6101965659923908E-4</v>
      </c>
    </row>
    <row r="962" spans="1:18" ht="12.75" hidden="1" customHeight="1" outlineLevel="2" x14ac:dyDescent="0.25">
      <c r="A962" s="27" t="s">
        <v>29</v>
      </c>
      <c r="B962" s="27" t="s">
        <v>24</v>
      </c>
      <c r="C962" s="28">
        <v>43508</v>
      </c>
      <c r="D962" s="28">
        <v>43509</v>
      </c>
      <c r="E962" s="13">
        <f t="shared" si="103"/>
        <v>2</v>
      </c>
      <c r="F962" s="13">
        <f t="shared" si="104"/>
        <v>2019</v>
      </c>
      <c r="G962" s="13" t="str">
        <f t="shared" si="105"/>
        <v>2 2019</v>
      </c>
      <c r="H962" s="29">
        <v>-1</v>
      </c>
      <c r="I962" s="30">
        <v>2.41</v>
      </c>
      <c r="J962" s="16">
        <f t="shared" si="100"/>
        <v>2.41E-2</v>
      </c>
      <c r="K962" s="31">
        <v>-7958000</v>
      </c>
      <c r="L962" s="31">
        <v>532.74</v>
      </c>
      <c r="M962" s="31">
        <v>7958000</v>
      </c>
      <c r="Q962" s="18">
        <f t="shared" si="101"/>
        <v>4.416976330490624E-3</v>
      </c>
      <c r="R962" s="18">
        <f t="shared" si="102"/>
        <v>1.0644912956482404E-4</v>
      </c>
    </row>
    <row r="963" spans="1:18" ht="12.75" hidden="1" customHeight="1" outlineLevel="2" x14ac:dyDescent="0.25">
      <c r="A963" s="27" t="s">
        <v>23</v>
      </c>
      <c r="B963" s="27" t="s">
        <v>24</v>
      </c>
      <c r="C963" s="28">
        <v>43508</v>
      </c>
      <c r="D963" s="28">
        <v>43509</v>
      </c>
      <c r="E963" s="13">
        <f t="shared" si="103"/>
        <v>2</v>
      </c>
      <c r="F963" s="13">
        <f t="shared" si="104"/>
        <v>2019</v>
      </c>
      <c r="G963" s="13" t="str">
        <f t="shared" si="105"/>
        <v>2 2019</v>
      </c>
      <c r="H963" s="29">
        <v>-1</v>
      </c>
      <c r="I963" s="30">
        <v>2.7728999999999999</v>
      </c>
      <c r="J963" s="16">
        <f t="shared" si="100"/>
        <v>2.7729E-2</v>
      </c>
      <c r="K963" s="31">
        <v>-26567000</v>
      </c>
      <c r="L963" s="31">
        <v>2046.32</v>
      </c>
      <c r="M963" s="31">
        <v>26567000</v>
      </c>
      <c r="Q963" s="18">
        <f t="shared" si="101"/>
        <v>1.4745640886170445E-2</v>
      </c>
      <c r="R963" s="18">
        <f t="shared" si="102"/>
        <v>4.0888187613262027E-4</v>
      </c>
    </row>
    <row r="964" spans="1:18" ht="12.75" hidden="1" customHeight="1" outlineLevel="2" x14ac:dyDescent="0.25">
      <c r="A964" s="27" t="s">
        <v>23</v>
      </c>
      <c r="B964" s="27" t="s">
        <v>24</v>
      </c>
      <c r="C964" s="28">
        <v>43508</v>
      </c>
      <c r="D964" s="28">
        <v>43509</v>
      </c>
      <c r="E964" s="13">
        <f t="shared" si="103"/>
        <v>2</v>
      </c>
      <c r="F964" s="13">
        <f t="shared" si="104"/>
        <v>2019</v>
      </c>
      <c r="G964" s="13" t="str">
        <f t="shared" si="105"/>
        <v>2 2019</v>
      </c>
      <c r="H964" s="29">
        <v>-1</v>
      </c>
      <c r="I964" s="30">
        <v>2.7728999999999999</v>
      </c>
      <c r="J964" s="16">
        <f t="shared" si="100"/>
        <v>2.7729E-2</v>
      </c>
      <c r="K964" s="31">
        <v>-25000000</v>
      </c>
      <c r="L964" s="31">
        <v>1925.63</v>
      </c>
      <c r="M964" s="31">
        <v>25000000</v>
      </c>
      <c r="Q964" s="18">
        <f t="shared" si="101"/>
        <v>1.3875899505185424E-2</v>
      </c>
      <c r="R964" s="18">
        <f t="shared" si="102"/>
        <v>3.847648173792866E-4</v>
      </c>
    </row>
    <row r="965" spans="1:18" ht="12.75" hidden="1" customHeight="1" outlineLevel="2" x14ac:dyDescent="0.25">
      <c r="A965" s="27" t="s">
        <v>29</v>
      </c>
      <c r="B965" s="27" t="s">
        <v>24</v>
      </c>
      <c r="C965" s="28">
        <v>43509</v>
      </c>
      <c r="D965" s="28">
        <v>43510</v>
      </c>
      <c r="E965" s="13">
        <f t="shared" si="103"/>
        <v>2</v>
      </c>
      <c r="F965" s="13">
        <f t="shared" si="104"/>
        <v>2019</v>
      </c>
      <c r="G965" s="13" t="str">
        <f t="shared" si="105"/>
        <v>2 2019</v>
      </c>
      <c r="H965" s="29">
        <v>-1</v>
      </c>
      <c r="I965" s="30">
        <v>2.41</v>
      </c>
      <c r="J965" s="16">
        <f t="shared" si="100"/>
        <v>2.41E-2</v>
      </c>
      <c r="K965" s="31">
        <v>-7721000</v>
      </c>
      <c r="L965" s="31">
        <v>516.88</v>
      </c>
      <c r="M965" s="31">
        <v>7721000</v>
      </c>
      <c r="Q965" s="18">
        <f t="shared" si="101"/>
        <v>4.2854328031814663E-3</v>
      </c>
      <c r="R965" s="18">
        <f t="shared" si="102"/>
        <v>1.0327893055667334E-4</v>
      </c>
    </row>
    <row r="966" spans="1:18" ht="12.75" hidden="1" customHeight="1" outlineLevel="2" x14ac:dyDescent="0.25">
      <c r="A966" s="27" t="s">
        <v>23</v>
      </c>
      <c r="B966" s="27" t="s">
        <v>24</v>
      </c>
      <c r="C966" s="28">
        <v>43509</v>
      </c>
      <c r="D966" s="28">
        <v>43510</v>
      </c>
      <c r="E966" s="13">
        <f t="shared" si="103"/>
        <v>2</v>
      </c>
      <c r="F966" s="13">
        <f t="shared" si="104"/>
        <v>2019</v>
      </c>
      <c r="G966" s="13" t="str">
        <f t="shared" si="105"/>
        <v>2 2019</v>
      </c>
      <c r="H966" s="29">
        <v>-1</v>
      </c>
      <c r="I966" s="30">
        <v>2.774</v>
      </c>
      <c r="J966" s="16">
        <f t="shared" si="100"/>
        <v>2.7740000000000001E-2</v>
      </c>
      <c r="K966" s="31">
        <v>-25000000</v>
      </c>
      <c r="L966" s="31">
        <v>1926.39</v>
      </c>
      <c r="M966" s="31">
        <v>25000000</v>
      </c>
      <c r="Q966" s="18">
        <f t="shared" si="101"/>
        <v>1.3875899505185424E-2</v>
      </c>
      <c r="R966" s="18">
        <f t="shared" si="102"/>
        <v>3.8491745227384368E-4</v>
      </c>
    </row>
    <row r="967" spans="1:18" ht="12.75" hidden="1" customHeight="1" outlineLevel="2" x14ac:dyDescent="0.25">
      <c r="A967" s="27" t="s">
        <v>23</v>
      </c>
      <c r="B967" s="27" t="s">
        <v>24</v>
      </c>
      <c r="C967" s="28">
        <v>43509</v>
      </c>
      <c r="D967" s="28">
        <v>43510</v>
      </c>
      <c r="E967" s="13">
        <f t="shared" si="103"/>
        <v>2</v>
      </c>
      <c r="F967" s="13">
        <f t="shared" si="104"/>
        <v>2019</v>
      </c>
      <c r="G967" s="13" t="str">
        <f t="shared" si="105"/>
        <v>2 2019</v>
      </c>
      <c r="H967" s="29">
        <v>-1</v>
      </c>
      <c r="I967" s="30">
        <v>2.774</v>
      </c>
      <c r="J967" s="16">
        <f t="shared" si="100"/>
        <v>2.7740000000000001E-2</v>
      </c>
      <c r="K967" s="31">
        <v>-24778000</v>
      </c>
      <c r="L967" s="31">
        <v>1909.28</v>
      </c>
      <c r="M967" s="31">
        <v>24778000</v>
      </c>
      <c r="Q967" s="18">
        <f t="shared" si="101"/>
        <v>1.3752681517579378E-2</v>
      </c>
      <c r="R967" s="18">
        <f t="shared" si="102"/>
        <v>3.8149938529765195E-4</v>
      </c>
    </row>
    <row r="968" spans="1:18" ht="12.75" hidden="1" customHeight="1" outlineLevel="2" x14ac:dyDescent="0.25">
      <c r="A968" s="27" t="s">
        <v>29</v>
      </c>
      <c r="B968" s="27" t="s">
        <v>24</v>
      </c>
      <c r="C968" s="28">
        <v>43510</v>
      </c>
      <c r="D968" s="28">
        <v>43511</v>
      </c>
      <c r="E968" s="13">
        <f t="shared" si="103"/>
        <v>2</v>
      </c>
      <c r="F968" s="13">
        <f t="shared" si="104"/>
        <v>2019</v>
      </c>
      <c r="G968" s="13" t="str">
        <f t="shared" si="105"/>
        <v>2 2019</v>
      </c>
      <c r="H968" s="29">
        <v>-1</v>
      </c>
      <c r="I968" s="30">
        <v>2.4</v>
      </c>
      <c r="J968" s="16">
        <f t="shared" si="100"/>
        <v>2.4E-2</v>
      </c>
      <c r="K968" s="31">
        <v>-7943000</v>
      </c>
      <c r="L968" s="31">
        <v>529.53</v>
      </c>
      <c r="M968" s="31">
        <v>7943000</v>
      </c>
      <c r="Q968" s="18">
        <f t="shared" si="101"/>
        <v>4.4086507907875128E-3</v>
      </c>
      <c r="R968" s="18">
        <f t="shared" si="102"/>
        <v>1.0580761897890031E-4</v>
      </c>
    </row>
    <row r="969" spans="1:18" ht="12.75" hidden="1" customHeight="1" outlineLevel="2" x14ac:dyDescent="0.25">
      <c r="A969" s="27" t="s">
        <v>23</v>
      </c>
      <c r="B969" s="27" t="s">
        <v>24</v>
      </c>
      <c r="C969" s="28">
        <v>43510</v>
      </c>
      <c r="D969" s="28">
        <v>43511</v>
      </c>
      <c r="E969" s="13">
        <f t="shared" si="103"/>
        <v>2</v>
      </c>
      <c r="F969" s="13">
        <f t="shared" si="104"/>
        <v>2019</v>
      </c>
      <c r="G969" s="13" t="str">
        <f t="shared" si="105"/>
        <v>2 2019</v>
      </c>
      <c r="H969" s="29">
        <v>-1</v>
      </c>
      <c r="I969" s="30">
        <v>2.7553000000000001</v>
      </c>
      <c r="J969" s="16">
        <f t="shared" si="100"/>
        <v>2.7553000000000001E-2</v>
      </c>
      <c r="K969" s="31">
        <v>-25113000</v>
      </c>
      <c r="L969" s="31">
        <v>1922.05</v>
      </c>
      <c r="M969" s="31">
        <v>25113000</v>
      </c>
      <c r="Q969" s="18">
        <f t="shared" si="101"/>
        <v>1.3938618570948861E-2</v>
      </c>
      <c r="R969" s="18">
        <f t="shared" si="102"/>
        <v>3.8405075748535399E-4</v>
      </c>
    </row>
    <row r="970" spans="1:18" ht="12.75" hidden="1" customHeight="1" outlineLevel="2" x14ac:dyDescent="0.25">
      <c r="A970" s="27" t="s">
        <v>23</v>
      </c>
      <c r="B970" s="27" t="s">
        <v>24</v>
      </c>
      <c r="C970" s="28">
        <v>43510</v>
      </c>
      <c r="D970" s="28">
        <v>43511</v>
      </c>
      <c r="E970" s="13">
        <f t="shared" si="103"/>
        <v>2</v>
      </c>
      <c r="F970" s="13">
        <f t="shared" si="104"/>
        <v>2019</v>
      </c>
      <c r="G970" s="13" t="str">
        <f t="shared" si="105"/>
        <v>2 2019</v>
      </c>
      <c r="H970" s="29">
        <v>-1</v>
      </c>
      <c r="I970" s="30">
        <v>2.7553000000000001</v>
      </c>
      <c r="J970" s="16">
        <f t="shared" si="100"/>
        <v>2.7553000000000001E-2</v>
      </c>
      <c r="K970" s="31">
        <v>-25000000</v>
      </c>
      <c r="L970" s="31">
        <v>1913.4</v>
      </c>
      <c r="M970" s="31">
        <v>25000000</v>
      </c>
      <c r="Q970" s="18">
        <f t="shared" si="101"/>
        <v>1.3875899505185424E-2</v>
      </c>
      <c r="R970" s="18">
        <f t="shared" si="102"/>
        <v>3.82322659066374E-4</v>
      </c>
    </row>
    <row r="971" spans="1:18" ht="12.75" hidden="1" customHeight="1" outlineLevel="2" x14ac:dyDescent="0.25">
      <c r="A971" s="27" t="s">
        <v>29</v>
      </c>
      <c r="B971" s="27" t="s">
        <v>24</v>
      </c>
      <c r="C971" s="28">
        <v>43511</v>
      </c>
      <c r="D971" s="28">
        <v>43515</v>
      </c>
      <c r="E971" s="13">
        <f t="shared" si="103"/>
        <v>2</v>
      </c>
      <c r="F971" s="13">
        <f t="shared" si="104"/>
        <v>2019</v>
      </c>
      <c r="G971" s="13" t="str">
        <f t="shared" si="105"/>
        <v>2 2019</v>
      </c>
      <c r="H971" s="29">
        <v>-4</v>
      </c>
      <c r="I971" s="30">
        <v>2.38</v>
      </c>
      <c r="J971" s="16">
        <f t="shared" si="100"/>
        <v>2.3799999999999998E-2</v>
      </c>
      <c r="K971" s="31">
        <v>-9515000</v>
      </c>
      <c r="L971" s="31">
        <v>2516.19</v>
      </c>
      <c r="M971" s="31">
        <v>38060000</v>
      </c>
      <c r="Q971" s="18">
        <f t="shared" si="101"/>
        <v>2.1124669406694288E-2</v>
      </c>
      <c r="R971" s="18">
        <f t="shared" si="102"/>
        <v>5.0276713187932397E-4</v>
      </c>
    </row>
    <row r="972" spans="1:18" ht="12.75" hidden="1" customHeight="1" outlineLevel="2" x14ac:dyDescent="0.25">
      <c r="A972" s="27" t="s">
        <v>23</v>
      </c>
      <c r="B972" s="27" t="s">
        <v>24</v>
      </c>
      <c r="C972" s="28">
        <v>43511</v>
      </c>
      <c r="D972" s="28">
        <v>43515</v>
      </c>
      <c r="E972" s="13">
        <f t="shared" si="103"/>
        <v>2</v>
      </c>
      <c r="F972" s="13">
        <f t="shared" si="104"/>
        <v>2019</v>
      </c>
      <c r="G972" s="13" t="str">
        <f t="shared" si="105"/>
        <v>2 2019</v>
      </c>
      <c r="H972" s="29">
        <v>-4</v>
      </c>
      <c r="I972" s="30">
        <v>2.7637999999999998</v>
      </c>
      <c r="J972" s="16">
        <f t="shared" si="100"/>
        <v>2.7637999999999999E-2</v>
      </c>
      <c r="K972" s="31">
        <v>-25000000</v>
      </c>
      <c r="L972" s="31">
        <v>7677.22</v>
      </c>
      <c r="M972" s="31">
        <v>100000000</v>
      </c>
      <c r="Q972" s="18">
        <f t="shared" si="101"/>
        <v>5.5503598020741694E-2</v>
      </c>
      <c r="R972" s="18">
        <f t="shared" si="102"/>
        <v>1.5340084420972589E-3</v>
      </c>
    </row>
    <row r="973" spans="1:18" ht="12.75" hidden="1" customHeight="1" outlineLevel="2" x14ac:dyDescent="0.25">
      <c r="A973" s="27" t="s">
        <v>23</v>
      </c>
      <c r="B973" s="27" t="s">
        <v>24</v>
      </c>
      <c r="C973" s="28">
        <v>43511</v>
      </c>
      <c r="D973" s="28">
        <v>43515</v>
      </c>
      <c r="E973" s="13">
        <f t="shared" si="103"/>
        <v>2</v>
      </c>
      <c r="F973" s="13">
        <f t="shared" si="104"/>
        <v>2019</v>
      </c>
      <c r="G973" s="13" t="str">
        <f t="shared" si="105"/>
        <v>2 2019</v>
      </c>
      <c r="H973" s="29">
        <v>-4</v>
      </c>
      <c r="I973" s="30">
        <v>2.7637999999999998</v>
      </c>
      <c r="J973" s="16">
        <f t="shared" si="100"/>
        <v>2.7637999999999999E-2</v>
      </c>
      <c r="K973" s="31">
        <v>-26987000</v>
      </c>
      <c r="L973" s="31">
        <v>8287.41</v>
      </c>
      <c r="M973" s="31">
        <v>107948000</v>
      </c>
      <c r="Q973" s="18">
        <f t="shared" si="101"/>
        <v>5.9915023991430241E-2</v>
      </c>
      <c r="R973" s="18">
        <f t="shared" si="102"/>
        <v>1.6559314330751489E-3</v>
      </c>
    </row>
    <row r="974" spans="1:18" ht="12.75" hidden="1" customHeight="1" outlineLevel="2" x14ac:dyDescent="0.25">
      <c r="A974" s="27" t="s">
        <v>29</v>
      </c>
      <c r="B974" s="27" t="s">
        <v>24</v>
      </c>
      <c r="C974" s="28">
        <v>43515</v>
      </c>
      <c r="D974" s="28">
        <v>43516</v>
      </c>
      <c r="E974" s="13">
        <f t="shared" si="103"/>
        <v>2</v>
      </c>
      <c r="F974" s="13">
        <f t="shared" si="104"/>
        <v>2019</v>
      </c>
      <c r="G974" s="13" t="str">
        <f t="shared" si="105"/>
        <v>2 2019</v>
      </c>
      <c r="H974" s="29">
        <v>-1</v>
      </c>
      <c r="I974" s="30">
        <v>2.4</v>
      </c>
      <c r="J974" s="16">
        <f t="shared" si="100"/>
        <v>2.4E-2</v>
      </c>
      <c r="K974" s="31">
        <v>-9585000</v>
      </c>
      <c r="L974" s="31">
        <v>639</v>
      </c>
      <c r="M974" s="31">
        <v>9585000</v>
      </c>
      <c r="Q974" s="18">
        <f t="shared" si="101"/>
        <v>5.3200198702880912E-3</v>
      </c>
      <c r="R974" s="18">
        <f t="shared" si="102"/>
        <v>1.2768047688691418E-4</v>
      </c>
    </row>
    <row r="975" spans="1:18" ht="12.75" hidden="1" customHeight="1" outlineLevel="2" x14ac:dyDescent="0.25">
      <c r="A975" s="27" t="s">
        <v>23</v>
      </c>
      <c r="B975" s="27" t="s">
        <v>24</v>
      </c>
      <c r="C975" s="28">
        <v>43515</v>
      </c>
      <c r="D975" s="28">
        <v>43516</v>
      </c>
      <c r="E975" s="13">
        <f t="shared" si="103"/>
        <v>2</v>
      </c>
      <c r="F975" s="13">
        <f t="shared" si="104"/>
        <v>2019</v>
      </c>
      <c r="G975" s="13" t="str">
        <f t="shared" si="105"/>
        <v>2 2019</v>
      </c>
      <c r="H975" s="29">
        <v>-1</v>
      </c>
      <c r="I975" s="30">
        <v>2.7696000000000001</v>
      </c>
      <c r="J975" s="16">
        <f t="shared" si="100"/>
        <v>2.7696000000000002E-2</v>
      </c>
      <c r="K975" s="31">
        <v>-26108000</v>
      </c>
      <c r="L975" s="31">
        <v>2008.58</v>
      </c>
      <c r="M975" s="31">
        <v>26108000</v>
      </c>
      <c r="Q975" s="18">
        <f t="shared" si="101"/>
        <v>1.4490879371255242E-2</v>
      </c>
      <c r="R975" s="18">
        <f t="shared" si="102"/>
        <v>4.013393950662852E-4</v>
      </c>
    </row>
    <row r="976" spans="1:18" ht="12.75" hidden="1" customHeight="1" outlineLevel="2" x14ac:dyDescent="0.25">
      <c r="A976" s="27" t="s">
        <v>23</v>
      </c>
      <c r="B976" s="27" t="s">
        <v>24</v>
      </c>
      <c r="C976" s="28">
        <v>43515</v>
      </c>
      <c r="D976" s="28">
        <v>43516</v>
      </c>
      <c r="E976" s="13">
        <f t="shared" si="103"/>
        <v>2</v>
      </c>
      <c r="F976" s="13">
        <f t="shared" si="104"/>
        <v>2019</v>
      </c>
      <c r="G976" s="13" t="str">
        <f t="shared" si="105"/>
        <v>2 2019</v>
      </c>
      <c r="H976" s="29">
        <v>-1</v>
      </c>
      <c r="I976" s="30">
        <v>2.7696000000000001</v>
      </c>
      <c r="J976" s="16">
        <f t="shared" si="100"/>
        <v>2.7696000000000002E-2</v>
      </c>
      <c r="K976" s="31">
        <v>-25000000</v>
      </c>
      <c r="L976" s="31">
        <v>1923.33</v>
      </c>
      <c r="M976" s="31">
        <v>25000000</v>
      </c>
      <c r="Q976" s="18">
        <f t="shared" si="101"/>
        <v>1.3875899505185424E-2</v>
      </c>
      <c r="R976" s="18">
        <f t="shared" si="102"/>
        <v>3.8430691269561554E-4</v>
      </c>
    </row>
    <row r="977" spans="1:18" ht="12.75" hidden="1" customHeight="1" outlineLevel="2" x14ac:dyDescent="0.25">
      <c r="A977" s="27" t="s">
        <v>29</v>
      </c>
      <c r="B977" s="27" t="s">
        <v>24</v>
      </c>
      <c r="C977" s="28">
        <v>43516</v>
      </c>
      <c r="D977" s="28">
        <v>43517</v>
      </c>
      <c r="E977" s="13">
        <f t="shared" si="103"/>
        <v>2</v>
      </c>
      <c r="F977" s="13">
        <f t="shared" si="104"/>
        <v>2019</v>
      </c>
      <c r="G977" s="13" t="str">
        <f t="shared" si="105"/>
        <v>2 2019</v>
      </c>
      <c r="H977" s="29">
        <v>-1</v>
      </c>
      <c r="I977" s="30">
        <v>2.4</v>
      </c>
      <c r="J977" s="16">
        <f t="shared" si="100"/>
        <v>2.4E-2</v>
      </c>
      <c r="K977" s="31">
        <v>-8475000</v>
      </c>
      <c r="L977" s="31">
        <v>565</v>
      </c>
      <c r="M977" s="31">
        <v>8475000</v>
      </c>
      <c r="Q977" s="18">
        <f t="shared" si="101"/>
        <v>4.7039299322578585E-3</v>
      </c>
      <c r="R977" s="18">
        <f t="shared" si="102"/>
        <v>1.1289431837418861E-4</v>
      </c>
    </row>
    <row r="978" spans="1:18" ht="12.75" hidden="1" customHeight="1" outlineLevel="2" x14ac:dyDescent="0.25">
      <c r="A978" s="27" t="s">
        <v>23</v>
      </c>
      <c r="B978" s="27" t="s">
        <v>24</v>
      </c>
      <c r="C978" s="28">
        <v>43516</v>
      </c>
      <c r="D978" s="28">
        <v>43517</v>
      </c>
      <c r="E978" s="13">
        <f t="shared" si="103"/>
        <v>2</v>
      </c>
      <c r="F978" s="13">
        <f t="shared" si="104"/>
        <v>2019</v>
      </c>
      <c r="G978" s="13" t="str">
        <f t="shared" si="105"/>
        <v>2 2019</v>
      </c>
      <c r="H978" s="29">
        <v>-1</v>
      </c>
      <c r="I978" s="30">
        <v>2.7641</v>
      </c>
      <c r="J978" s="16">
        <f t="shared" si="100"/>
        <v>2.7640999999999999E-2</v>
      </c>
      <c r="K978" s="31">
        <v>-25000000</v>
      </c>
      <c r="L978" s="31">
        <v>1919.51</v>
      </c>
      <c r="M978" s="31">
        <v>25000000</v>
      </c>
      <c r="Q978" s="18">
        <f t="shared" si="101"/>
        <v>1.3875899505185424E-2</v>
      </c>
      <c r="R978" s="18">
        <f t="shared" si="102"/>
        <v>3.8354373822283027E-4</v>
      </c>
    </row>
    <row r="979" spans="1:18" ht="12.75" hidden="1" customHeight="1" outlineLevel="2" x14ac:dyDescent="0.25">
      <c r="A979" s="27" t="s">
        <v>23</v>
      </c>
      <c r="B979" s="27" t="s">
        <v>24</v>
      </c>
      <c r="C979" s="28">
        <v>43516</v>
      </c>
      <c r="D979" s="28">
        <v>43517</v>
      </c>
      <c r="E979" s="13">
        <f t="shared" si="103"/>
        <v>2</v>
      </c>
      <c r="F979" s="13">
        <f t="shared" si="104"/>
        <v>2019</v>
      </c>
      <c r="G979" s="13" t="str">
        <f t="shared" si="105"/>
        <v>2 2019</v>
      </c>
      <c r="H979" s="29">
        <v>-1</v>
      </c>
      <c r="I979" s="30">
        <v>2.7641</v>
      </c>
      <c r="J979" s="16">
        <f t="shared" si="100"/>
        <v>2.7640999999999999E-2</v>
      </c>
      <c r="K979" s="31">
        <v>-25076000</v>
      </c>
      <c r="L979" s="31">
        <v>1925.35</v>
      </c>
      <c r="M979" s="31">
        <v>25076000</v>
      </c>
      <c r="Q979" s="18">
        <f t="shared" si="101"/>
        <v>1.3918082239681188E-2</v>
      </c>
      <c r="R979" s="18">
        <f t="shared" si="102"/>
        <v>3.8470971118702773E-4</v>
      </c>
    </row>
    <row r="980" spans="1:18" ht="12.75" hidden="1" customHeight="1" outlineLevel="2" x14ac:dyDescent="0.25">
      <c r="A980" s="27" t="s">
        <v>29</v>
      </c>
      <c r="B980" s="27" t="s">
        <v>24</v>
      </c>
      <c r="C980" s="28">
        <v>43517</v>
      </c>
      <c r="D980" s="28">
        <v>43518</v>
      </c>
      <c r="E980" s="13">
        <f t="shared" si="103"/>
        <v>2</v>
      </c>
      <c r="F980" s="13">
        <f t="shared" si="104"/>
        <v>2019</v>
      </c>
      <c r="G980" s="13" t="str">
        <f t="shared" si="105"/>
        <v>2 2019</v>
      </c>
      <c r="H980" s="29">
        <v>-1</v>
      </c>
      <c r="I980" s="30">
        <v>2.4</v>
      </c>
      <c r="J980" s="16">
        <f t="shared" si="100"/>
        <v>2.4E-2</v>
      </c>
      <c r="K980" s="31">
        <v>-7985000</v>
      </c>
      <c r="L980" s="31">
        <v>532.33000000000004</v>
      </c>
      <c r="M980" s="31">
        <v>7985000</v>
      </c>
      <c r="Q980" s="18">
        <f t="shared" si="101"/>
        <v>4.4319623019562241E-3</v>
      </c>
      <c r="R980" s="18">
        <f t="shared" si="102"/>
        <v>1.0636709524694939E-4</v>
      </c>
    </row>
    <row r="981" spans="1:18" ht="12.75" hidden="1" customHeight="1" outlineLevel="2" x14ac:dyDescent="0.25">
      <c r="A981" s="27" t="s">
        <v>23</v>
      </c>
      <c r="B981" s="27" t="s">
        <v>24</v>
      </c>
      <c r="C981" s="28">
        <v>43517</v>
      </c>
      <c r="D981" s="28">
        <v>43518</v>
      </c>
      <c r="E981" s="13">
        <f t="shared" si="103"/>
        <v>2</v>
      </c>
      <c r="F981" s="13">
        <f t="shared" si="104"/>
        <v>2019</v>
      </c>
      <c r="G981" s="13" t="str">
        <f t="shared" si="105"/>
        <v>2 2019</v>
      </c>
      <c r="H981" s="29">
        <v>-1</v>
      </c>
      <c r="I981" s="30">
        <v>2.7660999999999998</v>
      </c>
      <c r="J981" s="16">
        <f t="shared" si="100"/>
        <v>2.7660999999999998E-2</v>
      </c>
      <c r="K981" s="31">
        <v>-25000000</v>
      </c>
      <c r="L981" s="31">
        <v>1920.9</v>
      </c>
      <c r="M981" s="31">
        <v>25000000</v>
      </c>
      <c r="Q981" s="18">
        <f t="shared" si="101"/>
        <v>1.3875899505185424E-2</v>
      </c>
      <c r="R981" s="18">
        <f t="shared" si="102"/>
        <v>3.8382125621293396E-4</v>
      </c>
    </row>
    <row r="982" spans="1:18" ht="12.75" hidden="1" customHeight="1" outlineLevel="2" x14ac:dyDescent="0.25">
      <c r="A982" s="27" t="s">
        <v>23</v>
      </c>
      <c r="B982" s="27" t="s">
        <v>24</v>
      </c>
      <c r="C982" s="28">
        <v>43517</v>
      </c>
      <c r="D982" s="28">
        <v>43518</v>
      </c>
      <c r="E982" s="13">
        <f t="shared" si="103"/>
        <v>2</v>
      </c>
      <c r="F982" s="13">
        <f t="shared" si="104"/>
        <v>2019</v>
      </c>
      <c r="G982" s="13" t="str">
        <f t="shared" si="105"/>
        <v>2 2019</v>
      </c>
      <c r="H982" s="29">
        <v>-1</v>
      </c>
      <c r="I982" s="30">
        <v>2.7660999999999998</v>
      </c>
      <c r="J982" s="16">
        <f t="shared" si="100"/>
        <v>2.7660999999999998E-2</v>
      </c>
      <c r="K982" s="31">
        <v>-26202000</v>
      </c>
      <c r="L982" s="31">
        <v>2013.26</v>
      </c>
      <c r="M982" s="31">
        <v>26202000</v>
      </c>
      <c r="Q982" s="18">
        <f t="shared" si="101"/>
        <v>1.4543052753394738E-2</v>
      </c>
      <c r="R982" s="18">
        <f t="shared" si="102"/>
        <v>4.0227538221165182E-4</v>
      </c>
    </row>
    <row r="983" spans="1:18" ht="12.75" hidden="1" customHeight="1" outlineLevel="2" x14ac:dyDescent="0.25">
      <c r="A983" s="27" t="s">
        <v>29</v>
      </c>
      <c r="B983" s="27" t="s">
        <v>24</v>
      </c>
      <c r="C983" s="28">
        <v>43518</v>
      </c>
      <c r="D983" s="28">
        <v>43521</v>
      </c>
      <c r="E983" s="13">
        <f t="shared" si="103"/>
        <v>2</v>
      </c>
      <c r="F983" s="13">
        <f t="shared" si="104"/>
        <v>2019</v>
      </c>
      <c r="G983" s="13" t="str">
        <f t="shared" si="105"/>
        <v>2 2019</v>
      </c>
      <c r="H983" s="29">
        <v>-3</v>
      </c>
      <c r="I983" s="30">
        <v>2.39</v>
      </c>
      <c r="J983" s="16">
        <f t="shared" si="100"/>
        <v>2.3900000000000001E-2</v>
      </c>
      <c r="K983" s="31">
        <v>-8478000</v>
      </c>
      <c r="L983" s="31">
        <v>1688.54</v>
      </c>
      <c r="M983" s="31">
        <v>25434000</v>
      </c>
      <c r="Q983" s="18">
        <f t="shared" si="101"/>
        <v>1.4116785120595443E-2</v>
      </c>
      <c r="R983" s="18">
        <f t="shared" si="102"/>
        <v>3.3739116438223112E-4</v>
      </c>
    </row>
    <row r="984" spans="1:18" ht="12.75" hidden="1" customHeight="1" outlineLevel="2" x14ac:dyDescent="0.25">
      <c r="A984" s="27" t="s">
        <v>23</v>
      </c>
      <c r="B984" s="27" t="s">
        <v>24</v>
      </c>
      <c r="C984" s="28">
        <v>43518</v>
      </c>
      <c r="D984" s="28">
        <v>43521</v>
      </c>
      <c r="E984" s="13">
        <f t="shared" si="103"/>
        <v>2</v>
      </c>
      <c r="F984" s="13">
        <f t="shared" si="104"/>
        <v>2019</v>
      </c>
      <c r="G984" s="13" t="str">
        <f t="shared" si="105"/>
        <v>2 2019</v>
      </c>
      <c r="H984" s="29">
        <v>-3</v>
      </c>
      <c r="I984" s="30">
        <v>2.7713000000000001</v>
      </c>
      <c r="J984" s="16">
        <f t="shared" si="100"/>
        <v>2.7713000000000002E-2</v>
      </c>
      <c r="K984" s="31">
        <v>-26199000</v>
      </c>
      <c r="L984" s="31">
        <v>6050.44</v>
      </c>
      <c r="M984" s="31">
        <v>78597000</v>
      </c>
      <c r="Q984" s="18">
        <f t="shared" si="101"/>
        <v>4.362416293636235E-2</v>
      </c>
      <c r="R984" s="18">
        <f t="shared" si="102"/>
        <v>1.2089564274554098E-3</v>
      </c>
    </row>
    <row r="985" spans="1:18" ht="12.75" hidden="1" customHeight="1" outlineLevel="2" x14ac:dyDescent="0.25">
      <c r="A985" s="27" t="s">
        <v>23</v>
      </c>
      <c r="B985" s="27" t="s">
        <v>24</v>
      </c>
      <c r="C985" s="28">
        <v>43518</v>
      </c>
      <c r="D985" s="28">
        <v>43521</v>
      </c>
      <c r="E985" s="13">
        <f t="shared" si="103"/>
        <v>2</v>
      </c>
      <c r="F985" s="13">
        <f t="shared" si="104"/>
        <v>2019</v>
      </c>
      <c r="G985" s="13" t="str">
        <f t="shared" si="105"/>
        <v>2 2019</v>
      </c>
      <c r="H985" s="29">
        <v>-3</v>
      </c>
      <c r="I985" s="30">
        <v>2.7713000000000001</v>
      </c>
      <c r="J985" s="16">
        <f t="shared" si="100"/>
        <v>2.7713000000000002E-2</v>
      </c>
      <c r="K985" s="31">
        <v>-25000000</v>
      </c>
      <c r="L985" s="31">
        <v>5773.54</v>
      </c>
      <c r="M985" s="31">
        <v>75000000</v>
      </c>
      <c r="Q985" s="18">
        <f t="shared" si="101"/>
        <v>4.1627698515556269E-2</v>
      </c>
      <c r="R985" s="18">
        <f t="shared" si="102"/>
        <v>1.153628408961611E-3</v>
      </c>
    </row>
    <row r="986" spans="1:18" ht="12.75" hidden="1" customHeight="1" outlineLevel="2" x14ac:dyDescent="0.25">
      <c r="A986" s="27" t="s">
        <v>29</v>
      </c>
      <c r="B986" s="27" t="s">
        <v>24</v>
      </c>
      <c r="C986" s="28">
        <v>43521</v>
      </c>
      <c r="D986" s="28">
        <v>43522</v>
      </c>
      <c r="E986" s="13">
        <f t="shared" si="103"/>
        <v>2</v>
      </c>
      <c r="F986" s="13">
        <f t="shared" si="104"/>
        <v>2019</v>
      </c>
      <c r="G986" s="13" t="str">
        <f t="shared" si="105"/>
        <v>2 2019</v>
      </c>
      <c r="H986" s="29">
        <v>-1</v>
      </c>
      <c r="I986" s="30">
        <v>2.42</v>
      </c>
      <c r="J986" s="16">
        <f t="shared" si="100"/>
        <v>2.4199999999999999E-2</v>
      </c>
      <c r="K986" s="31">
        <v>-8803000</v>
      </c>
      <c r="L986" s="31">
        <v>591.76</v>
      </c>
      <c r="M986" s="31">
        <v>8803000</v>
      </c>
      <c r="Q986" s="18">
        <f t="shared" si="101"/>
        <v>4.8859817337658911E-3</v>
      </c>
      <c r="R986" s="18">
        <f t="shared" si="102"/>
        <v>1.1824075795713456E-4</v>
      </c>
    </row>
    <row r="987" spans="1:18" ht="12.75" hidden="1" customHeight="1" outlineLevel="2" x14ac:dyDescent="0.25">
      <c r="A987" s="27" t="s">
        <v>23</v>
      </c>
      <c r="B987" s="27" t="s">
        <v>24</v>
      </c>
      <c r="C987" s="28">
        <v>43521</v>
      </c>
      <c r="D987" s="28">
        <v>43522</v>
      </c>
      <c r="E987" s="13">
        <f t="shared" si="103"/>
        <v>2</v>
      </c>
      <c r="F987" s="13">
        <f t="shared" si="104"/>
        <v>2019</v>
      </c>
      <c r="G987" s="13" t="str">
        <f t="shared" si="105"/>
        <v>2 2019</v>
      </c>
      <c r="H987" s="29">
        <v>-1</v>
      </c>
      <c r="I987" s="30">
        <v>2.7551999999999999</v>
      </c>
      <c r="J987" s="16">
        <f t="shared" si="100"/>
        <v>2.7552E-2</v>
      </c>
      <c r="K987" s="31">
        <v>-32941000</v>
      </c>
      <c r="L987" s="31">
        <v>2521.08</v>
      </c>
      <c r="M987" s="31">
        <v>32941000</v>
      </c>
      <c r="Q987" s="18">
        <f t="shared" si="101"/>
        <v>1.8283440224012522E-2</v>
      </c>
      <c r="R987" s="18">
        <f t="shared" si="102"/>
        <v>5.0374534505199305E-4</v>
      </c>
    </row>
    <row r="988" spans="1:18" ht="12.75" hidden="1" customHeight="1" outlineLevel="2" x14ac:dyDescent="0.25">
      <c r="A988" s="27" t="s">
        <v>23</v>
      </c>
      <c r="B988" s="27" t="s">
        <v>24</v>
      </c>
      <c r="C988" s="28">
        <v>43521</v>
      </c>
      <c r="D988" s="28">
        <v>43522</v>
      </c>
      <c r="E988" s="13">
        <f t="shared" si="103"/>
        <v>2</v>
      </c>
      <c r="F988" s="13">
        <f t="shared" si="104"/>
        <v>2019</v>
      </c>
      <c r="G988" s="13" t="str">
        <f t="shared" si="105"/>
        <v>2 2019</v>
      </c>
      <c r="H988" s="29">
        <v>-1</v>
      </c>
      <c r="I988" s="30">
        <v>2.7551999999999999</v>
      </c>
      <c r="J988" s="16">
        <f t="shared" si="100"/>
        <v>2.7552E-2</v>
      </c>
      <c r="K988" s="31">
        <v>-25000000</v>
      </c>
      <c r="L988" s="31">
        <v>1913.33</v>
      </c>
      <c r="M988" s="31">
        <v>25000000</v>
      </c>
      <c r="Q988" s="18">
        <f t="shared" si="101"/>
        <v>1.3875899505185424E-2</v>
      </c>
      <c r="R988" s="18">
        <f t="shared" si="102"/>
        <v>3.823087831668688E-4</v>
      </c>
    </row>
    <row r="989" spans="1:18" ht="12.75" hidden="1" customHeight="1" outlineLevel="2" x14ac:dyDescent="0.25">
      <c r="A989" s="27" t="s">
        <v>29</v>
      </c>
      <c r="B989" s="27" t="s">
        <v>24</v>
      </c>
      <c r="C989" s="28">
        <v>43522</v>
      </c>
      <c r="D989" s="28">
        <v>43523</v>
      </c>
      <c r="E989" s="13">
        <f t="shared" si="103"/>
        <v>2</v>
      </c>
      <c r="F989" s="13">
        <f t="shared" si="104"/>
        <v>2019</v>
      </c>
      <c r="G989" s="13" t="str">
        <f t="shared" si="105"/>
        <v>2 2019</v>
      </c>
      <c r="H989" s="29">
        <v>-1</v>
      </c>
      <c r="I989" s="30">
        <v>2.44</v>
      </c>
      <c r="J989" s="16">
        <f t="shared" si="100"/>
        <v>2.4399999999999998E-2</v>
      </c>
      <c r="K989" s="31">
        <v>-8133000</v>
      </c>
      <c r="L989" s="31">
        <v>551.24</v>
      </c>
      <c r="M989" s="31">
        <v>8133000</v>
      </c>
      <c r="Q989" s="18">
        <f t="shared" si="101"/>
        <v>4.5141076270269224E-3</v>
      </c>
      <c r="R989" s="18">
        <f t="shared" si="102"/>
        <v>1.101442260994569E-4</v>
      </c>
    </row>
    <row r="990" spans="1:18" ht="12.75" hidden="1" customHeight="1" outlineLevel="2" x14ac:dyDescent="0.25">
      <c r="A990" s="27" t="s">
        <v>23</v>
      </c>
      <c r="B990" s="27" t="s">
        <v>24</v>
      </c>
      <c r="C990" s="28">
        <v>43522</v>
      </c>
      <c r="D990" s="28">
        <v>43523</v>
      </c>
      <c r="E990" s="13">
        <f t="shared" si="103"/>
        <v>2</v>
      </c>
      <c r="F990" s="13">
        <f t="shared" si="104"/>
        <v>2019</v>
      </c>
      <c r="G990" s="13" t="str">
        <f t="shared" si="105"/>
        <v>2 2019</v>
      </c>
      <c r="H990" s="29">
        <v>-1</v>
      </c>
      <c r="I990" s="30">
        <v>2.7654999999999998</v>
      </c>
      <c r="J990" s="16">
        <f t="shared" si="100"/>
        <v>2.7654999999999999E-2</v>
      </c>
      <c r="K990" s="31">
        <v>-25000000</v>
      </c>
      <c r="L990" s="31">
        <v>1920.49</v>
      </c>
      <c r="M990" s="31">
        <v>25000000</v>
      </c>
      <c r="Q990" s="18">
        <f t="shared" si="101"/>
        <v>1.3875899505185424E-2</v>
      </c>
      <c r="R990" s="18">
        <f t="shared" si="102"/>
        <v>3.8373800081590285E-4</v>
      </c>
    </row>
    <row r="991" spans="1:18" ht="12.75" hidden="1" customHeight="1" outlineLevel="2" x14ac:dyDescent="0.25">
      <c r="A991" s="27" t="s">
        <v>23</v>
      </c>
      <c r="B991" s="27" t="s">
        <v>24</v>
      </c>
      <c r="C991" s="28">
        <v>43522</v>
      </c>
      <c r="D991" s="28">
        <v>43523</v>
      </c>
      <c r="E991" s="13">
        <f t="shared" si="103"/>
        <v>2</v>
      </c>
      <c r="F991" s="13">
        <f t="shared" si="104"/>
        <v>2019</v>
      </c>
      <c r="G991" s="13" t="str">
        <f t="shared" si="105"/>
        <v>2 2019</v>
      </c>
      <c r="H991" s="29">
        <v>-1</v>
      </c>
      <c r="I991" s="30">
        <v>2.7654999999999998</v>
      </c>
      <c r="J991" s="16">
        <f t="shared" si="100"/>
        <v>2.7654999999999999E-2</v>
      </c>
      <c r="K991" s="31">
        <v>-29277000</v>
      </c>
      <c r="L991" s="31">
        <v>2249.04</v>
      </c>
      <c r="M991" s="31">
        <v>29277000</v>
      </c>
      <c r="Q991" s="18">
        <f t="shared" si="101"/>
        <v>1.6249788392532546E-2</v>
      </c>
      <c r="R991" s="18">
        <f t="shared" si="102"/>
        <v>4.4938789799548753E-4</v>
      </c>
    </row>
    <row r="992" spans="1:18" ht="12.75" hidden="1" customHeight="1" outlineLevel="2" x14ac:dyDescent="0.25">
      <c r="A992" s="27" t="s">
        <v>29</v>
      </c>
      <c r="B992" s="27" t="s">
        <v>24</v>
      </c>
      <c r="C992" s="28">
        <v>43523</v>
      </c>
      <c r="D992" s="28">
        <v>43524</v>
      </c>
      <c r="E992" s="13">
        <f t="shared" si="103"/>
        <v>2</v>
      </c>
      <c r="F992" s="13">
        <f t="shared" si="104"/>
        <v>2019</v>
      </c>
      <c r="G992" s="13" t="str">
        <f t="shared" si="105"/>
        <v>2 2019</v>
      </c>
      <c r="H992" s="29">
        <v>-1</v>
      </c>
      <c r="I992" s="30">
        <v>2.4700000000000002</v>
      </c>
      <c r="J992" s="16">
        <f t="shared" si="100"/>
        <v>2.4700000000000003E-2</v>
      </c>
      <c r="K992" s="31">
        <v>-10822000</v>
      </c>
      <c r="L992" s="31">
        <v>742.51</v>
      </c>
      <c r="M992" s="31">
        <v>10822000</v>
      </c>
      <c r="Q992" s="18">
        <f t="shared" si="101"/>
        <v>6.0065993778046665E-3</v>
      </c>
      <c r="R992" s="18">
        <f t="shared" si="102"/>
        <v>1.4836300463177529E-4</v>
      </c>
    </row>
    <row r="993" spans="1:18" ht="12.75" hidden="1" customHeight="1" outlineLevel="2" x14ac:dyDescent="0.25">
      <c r="A993" s="27" t="s">
        <v>23</v>
      </c>
      <c r="B993" s="27" t="s">
        <v>24</v>
      </c>
      <c r="C993" s="28">
        <v>43523</v>
      </c>
      <c r="D993" s="28">
        <v>43524</v>
      </c>
      <c r="E993" s="13">
        <f t="shared" si="103"/>
        <v>2</v>
      </c>
      <c r="F993" s="13">
        <f t="shared" si="104"/>
        <v>2019</v>
      </c>
      <c r="G993" s="13" t="str">
        <f t="shared" si="105"/>
        <v>2 2019</v>
      </c>
      <c r="H993" s="29">
        <v>-1</v>
      </c>
      <c r="I993" s="30">
        <v>2.7696000000000001</v>
      </c>
      <c r="J993" s="16">
        <f t="shared" si="100"/>
        <v>2.7696000000000002E-2</v>
      </c>
      <c r="K993" s="31">
        <v>-37150000</v>
      </c>
      <c r="L993" s="31">
        <v>2858.07</v>
      </c>
      <c r="M993" s="31">
        <v>37150000</v>
      </c>
      <c r="Q993" s="18">
        <f t="shared" si="101"/>
        <v>2.0619586664705539E-2</v>
      </c>
      <c r="R993" s="18">
        <f t="shared" si="102"/>
        <v>5.7108007226568461E-4</v>
      </c>
    </row>
    <row r="994" spans="1:18" ht="12.75" hidden="1" customHeight="1" outlineLevel="2" x14ac:dyDescent="0.25">
      <c r="A994" s="27" t="s">
        <v>23</v>
      </c>
      <c r="B994" s="27" t="s">
        <v>24</v>
      </c>
      <c r="C994" s="28">
        <v>43523</v>
      </c>
      <c r="D994" s="28">
        <v>43524</v>
      </c>
      <c r="E994" s="13">
        <f t="shared" si="103"/>
        <v>2</v>
      </c>
      <c r="F994" s="13">
        <f t="shared" si="104"/>
        <v>2019</v>
      </c>
      <c r="G994" s="13" t="str">
        <f t="shared" si="105"/>
        <v>2 2019</v>
      </c>
      <c r="H994" s="29">
        <v>-1</v>
      </c>
      <c r="I994" s="30">
        <v>2.7696000000000001</v>
      </c>
      <c r="J994" s="16">
        <f t="shared" si="100"/>
        <v>2.7696000000000002E-2</v>
      </c>
      <c r="K994" s="31">
        <v>-25000000</v>
      </c>
      <c r="L994" s="31">
        <v>1923.33</v>
      </c>
      <c r="M994" s="31">
        <v>25000000</v>
      </c>
      <c r="Q994" s="18">
        <f t="shared" si="101"/>
        <v>1.3875899505185424E-2</v>
      </c>
      <c r="R994" s="18">
        <f t="shared" si="102"/>
        <v>3.8430691269561554E-4</v>
      </c>
    </row>
    <row r="995" spans="1:18" ht="12.75" customHeight="1" outlineLevel="1" collapsed="1" x14ac:dyDescent="0.25">
      <c r="A995" s="27"/>
      <c r="B995" s="27"/>
      <c r="C995" s="28"/>
      <c r="D995" s="28"/>
      <c r="E995" s="13"/>
      <c r="F995" s="13"/>
      <c r="G995" s="24" t="s">
        <v>43</v>
      </c>
      <c r="H995" s="29"/>
      <c r="I995" s="30"/>
      <c r="J995" s="16">
        <f>+J994</f>
        <v>2.7696000000000002E-2</v>
      </c>
      <c r="K995" s="31"/>
      <c r="L995" s="31"/>
      <c r="M995" s="31">
        <f>SUBTOTAL(9,M938:M994)</f>
        <v>1801685000</v>
      </c>
      <c r="N995" s="10">
        <f>DAY(D994)</f>
        <v>28</v>
      </c>
      <c r="O995" s="25">
        <f>+M995/N995</f>
        <v>64345892.857142858</v>
      </c>
      <c r="P995" s="26">
        <f>SUM(M992:M994)</f>
        <v>72972000</v>
      </c>
      <c r="Q995" s="18">
        <f>SUM(Q938:Q994)</f>
        <v>1</v>
      </c>
      <c r="R995" s="18">
        <f>SUM(R938:R994)</f>
        <v>2.7210052024077454E-2</v>
      </c>
    </row>
    <row r="996" spans="1:18" ht="12.75" hidden="1" customHeight="1" outlineLevel="2" x14ac:dyDescent="0.25">
      <c r="A996" s="27" t="s">
        <v>29</v>
      </c>
      <c r="B996" s="27" t="s">
        <v>24</v>
      </c>
      <c r="C996" s="28">
        <v>43524</v>
      </c>
      <c r="D996" s="28">
        <v>43525</v>
      </c>
      <c r="E996" s="13">
        <f t="shared" si="103"/>
        <v>3</v>
      </c>
      <c r="F996" s="13">
        <f t="shared" si="104"/>
        <v>2019</v>
      </c>
      <c r="G996" s="13" t="str">
        <f t="shared" si="105"/>
        <v>3 2019</v>
      </c>
      <c r="H996" s="29">
        <v>-1</v>
      </c>
      <c r="I996" s="30">
        <v>2.4700000000000002</v>
      </c>
      <c r="J996" s="16">
        <f t="shared" si="100"/>
        <v>2.4700000000000003E-2</v>
      </c>
      <c r="K996" s="31">
        <v>-11045000</v>
      </c>
      <c r="L996" s="31">
        <v>757.81</v>
      </c>
      <c r="M996" s="31">
        <v>11045000</v>
      </c>
      <c r="Q996" s="18">
        <f>+M996/$M$1070</f>
        <v>5.4808265354377985E-3</v>
      </c>
      <c r="R996" s="18">
        <f t="shared" si="102"/>
        <v>1.3537641542531363E-4</v>
      </c>
    </row>
    <row r="997" spans="1:18" ht="12.75" hidden="1" customHeight="1" outlineLevel="2" x14ac:dyDescent="0.25">
      <c r="A997" s="27" t="s">
        <v>23</v>
      </c>
      <c r="B997" s="27" t="s">
        <v>24</v>
      </c>
      <c r="C997" s="28">
        <v>43524</v>
      </c>
      <c r="D997" s="28">
        <v>43525</v>
      </c>
      <c r="E997" s="13">
        <f t="shared" si="103"/>
        <v>3</v>
      </c>
      <c r="F997" s="13">
        <f t="shared" si="104"/>
        <v>2019</v>
      </c>
      <c r="G997" s="13" t="str">
        <f t="shared" si="105"/>
        <v>3 2019</v>
      </c>
      <c r="H997" s="29">
        <v>-1</v>
      </c>
      <c r="I997" s="30">
        <v>2.7684000000000002</v>
      </c>
      <c r="J997" s="16">
        <f t="shared" si="100"/>
        <v>2.7684E-2</v>
      </c>
      <c r="K997" s="31">
        <v>-25000000</v>
      </c>
      <c r="L997" s="31">
        <v>1922.5</v>
      </c>
      <c r="M997" s="31">
        <v>25000000</v>
      </c>
      <c r="Q997" s="18">
        <f t="shared" ref="Q997:Q1060" si="106">+M997/$M$1070</f>
        <v>1.2405673461832953E-2</v>
      </c>
      <c r="R997" s="18">
        <f t="shared" si="102"/>
        <v>3.4343866411738348E-4</v>
      </c>
    </row>
    <row r="998" spans="1:18" ht="12.75" hidden="1" customHeight="1" outlineLevel="2" x14ac:dyDescent="0.25">
      <c r="A998" s="27" t="s">
        <v>23</v>
      </c>
      <c r="B998" s="27" t="s">
        <v>24</v>
      </c>
      <c r="C998" s="28">
        <v>43524</v>
      </c>
      <c r="D998" s="28">
        <v>43525</v>
      </c>
      <c r="E998" s="13">
        <f t="shared" si="103"/>
        <v>3</v>
      </c>
      <c r="F998" s="13">
        <f t="shared" si="104"/>
        <v>2019</v>
      </c>
      <c r="G998" s="13" t="str">
        <f t="shared" si="105"/>
        <v>3 2019</v>
      </c>
      <c r="H998" s="29">
        <v>-1</v>
      </c>
      <c r="I998" s="30">
        <v>2.7684000000000002</v>
      </c>
      <c r="J998" s="16">
        <f t="shared" si="100"/>
        <v>2.7684E-2</v>
      </c>
      <c r="K998" s="31">
        <v>-39125000</v>
      </c>
      <c r="L998" s="31">
        <v>3008.71</v>
      </c>
      <c r="M998" s="31">
        <v>39125000</v>
      </c>
      <c r="Q998" s="18">
        <f t="shared" si="106"/>
        <v>1.941487896776857E-2</v>
      </c>
      <c r="R998" s="18">
        <f t="shared" si="102"/>
        <v>5.3748150934370515E-4</v>
      </c>
    </row>
    <row r="999" spans="1:18" ht="12.75" hidden="1" customHeight="1" outlineLevel="2" x14ac:dyDescent="0.25">
      <c r="A999" s="27" t="s">
        <v>29</v>
      </c>
      <c r="B999" s="27" t="s">
        <v>24</v>
      </c>
      <c r="C999" s="28">
        <v>43525</v>
      </c>
      <c r="D999" s="28">
        <v>43528</v>
      </c>
      <c r="E999" s="13">
        <f t="shared" si="103"/>
        <v>3</v>
      </c>
      <c r="F999" s="13">
        <f t="shared" si="104"/>
        <v>2019</v>
      </c>
      <c r="G999" s="13" t="str">
        <f t="shared" si="105"/>
        <v>3 2019</v>
      </c>
      <c r="H999" s="29">
        <v>-3</v>
      </c>
      <c r="I999" s="30">
        <v>2.4500000000000002</v>
      </c>
      <c r="J999" s="16">
        <f t="shared" si="100"/>
        <v>2.4500000000000001E-2</v>
      </c>
      <c r="K999" s="31">
        <v>-10620000</v>
      </c>
      <c r="L999" s="31">
        <v>2168.25</v>
      </c>
      <c r="M999" s="31">
        <v>31860000</v>
      </c>
      <c r="Q999" s="18">
        <f t="shared" si="106"/>
        <v>1.5809790259759916E-2</v>
      </c>
      <c r="R999" s="18">
        <f t="shared" si="102"/>
        <v>3.8733986136411794E-4</v>
      </c>
    </row>
    <row r="1000" spans="1:18" ht="12.75" hidden="1" customHeight="1" outlineLevel="2" x14ac:dyDescent="0.25">
      <c r="A1000" s="27" t="s">
        <v>23</v>
      </c>
      <c r="B1000" s="27" t="s">
        <v>24</v>
      </c>
      <c r="C1000" s="28">
        <v>43525</v>
      </c>
      <c r="D1000" s="28">
        <v>43528</v>
      </c>
      <c r="E1000" s="13">
        <f t="shared" si="103"/>
        <v>3</v>
      </c>
      <c r="F1000" s="13">
        <f t="shared" si="104"/>
        <v>2019</v>
      </c>
      <c r="G1000" s="13" t="str">
        <f t="shared" si="105"/>
        <v>3 2019</v>
      </c>
      <c r="H1000" s="29">
        <v>-3</v>
      </c>
      <c r="I1000" s="30">
        <v>2.7585999999999999</v>
      </c>
      <c r="J1000" s="16">
        <f t="shared" si="100"/>
        <v>2.7585999999999999E-2</v>
      </c>
      <c r="K1000" s="31">
        <v>-38770000</v>
      </c>
      <c r="L1000" s="31">
        <v>8912.58</v>
      </c>
      <c r="M1000" s="31">
        <v>116310000</v>
      </c>
      <c r="Q1000" s="18">
        <f t="shared" si="106"/>
        <v>5.7716155213831631E-2</v>
      </c>
      <c r="R1000" s="18">
        <f t="shared" si="102"/>
        <v>1.5921578577287594E-3</v>
      </c>
    </row>
    <row r="1001" spans="1:18" ht="12.75" hidden="1" customHeight="1" outlineLevel="2" x14ac:dyDescent="0.25">
      <c r="A1001" s="27" t="s">
        <v>23</v>
      </c>
      <c r="B1001" s="27" t="s">
        <v>24</v>
      </c>
      <c r="C1001" s="28">
        <v>43525</v>
      </c>
      <c r="D1001" s="28">
        <v>43528</v>
      </c>
      <c r="E1001" s="13">
        <f t="shared" si="103"/>
        <v>3</v>
      </c>
      <c r="F1001" s="13">
        <f t="shared" si="104"/>
        <v>2019</v>
      </c>
      <c r="G1001" s="13" t="str">
        <f t="shared" si="105"/>
        <v>3 2019</v>
      </c>
      <c r="H1001" s="29">
        <v>-3</v>
      </c>
      <c r="I1001" s="30">
        <v>2.7585999999999999</v>
      </c>
      <c r="J1001" s="16">
        <f t="shared" si="100"/>
        <v>2.7585999999999999E-2</v>
      </c>
      <c r="K1001" s="31">
        <v>-25000000</v>
      </c>
      <c r="L1001" s="31">
        <v>5747.08</v>
      </c>
      <c r="M1001" s="31">
        <v>75000000</v>
      </c>
      <c r="Q1001" s="18">
        <f t="shared" si="106"/>
        <v>3.7217020385498858E-2</v>
      </c>
      <c r="R1001" s="18">
        <f t="shared" si="102"/>
        <v>1.0266687243543715E-3</v>
      </c>
    </row>
    <row r="1002" spans="1:18" ht="12.75" hidden="1" customHeight="1" outlineLevel="2" x14ac:dyDescent="0.25">
      <c r="A1002" s="27" t="s">
        <v>29</v>
      </c>
      <c r="B1002" s="27" t="s">
        <v>24</v>
      </c>
      <c r="C1002" s="28">
        <v>43528</v>
      </c>
      <c r="D1002" s="28">
        <v>43529</v>
      </c>
      <c r="E1002" s="13">
        <f t="shared" si="103"/>
        <v>3</v>
      </c>
      <c r="F1002" s="13">
        <f t="shared" si="104"/>
        <v>2019</v>
      </c>
      <c r="G1002" s="13" t="str">
        <f t="shared" si="105"/>
        <v>3 2019</v>
      </c>
      <c r="H1002" s="29">
        <v>-1</v>
      </c>
      <c r="I1002" s="30">
        <v>2.42</v>
      </c>
      <c r="J1002" s="16">
        <f t="shared" si="100"/>
        <v>2.4199999999999999E-2</v>
      </c>
      <c r="K1002" s="31">
        <v>-10852000</v>
      </c>
      <c r="L1002" s="31">
        <v>729.5</v>
      </c>
      <c r="M1002" s="31">
        <v>10852000</v>
      </c>
      <c r="Q1002" s="18">
        <f t="shared" si="106"/>
        <v>5.3850547363124479E-3</v>
      </c>
      <c r="R1002" s="18">
        <f t="shared" si="102"/>
        <v>1.3031832461876124E-4</v>
      </c>
    </row>
    <row r="1003" spans="1:18" ht="12.75" hidden="1" customHeight="1" outlineLevel="2" x14ac:dyDescent="0.25">
      <c r="A1003" s="27" t="s">
        <v>23</v>
      </c>
      <c r="B1003" s="27" t="s">
        <v>24</v>
      </c>
      <c r="C1003" s="28">
        <v>43528</v>
      </c>
      <c r="D1003" s="28">
        <v>43529</v>
      </c>
      <c r="E1003" s="13">
        <f t="shared" si="103"/>
        <v>3</v>
      </c>
      <c r="F1003" s="13">
        <f t="shared" si="104"/>
        <v>2019</v>
      </c>
      <c r="G1003" s="13" t="str">
        <f t="shared" si="105"/>
        <v>3 2019</v>
      </c>
      <c r="H1003" s="29">
        <v>-1</v>
      </c>
      <c r="I1003" s="30">
        <v>2.7568999999999999</v>
      </c>
      <c r="J1003" s="16">
        <f t="shared" ref="J1003:J1066" si="107">+I1003/100</f>
        <v>2.7569E-2</v>
      </c>
      <c r="K1003" s="31">
        <v>-25000000</v>
      </c>
      <c r="L1003" s="31">
        <v>1914.51</v>
      </c>
      <c r="M1003" s="31">
        <v>25000000</v>
      </c>
      <c r="Q1003" s="18">
        <f t="shared" si="106"/>
        <v>1.2405673461832953E-2</v>
      </c>
      <c r="R1003" s="18">
        <f t="shared" ref="R1003:R1066" si="108">+Q1003*J1003</f>
        <v>3.4201201166927269E-4</v>
      </c>
    </row>
    <row r="1004" spans="1:18" ht="12.75" hidden="1" customHeight="1" outlineLevel="2" x14ac:dyDescent="0.25">
      <c r="A1004" s="27" t="s">
        <v>23</v>
      </c>
      <c r="B1004" s="27" t="s">
        <v>24</v>
      </c>
      <c r="C1004" s="28">
        <v>43528</v>
      </c>
      <c r="D1004" s="28">
        <v>43529</v>
      </c>
      <c r="E1004" s="13">
        <f t="shared" si="103"/>
        <v>3</v>
      </c>
      <c r="F1004" s="13">
        <f t="shared" si="104"/>
        <v>2019</v>
      </c>
      <c r="G1004" s="13" t="str">
        <f t="shared" si="105"/>
        <v>3 2019</v>
      </c>
      <c r="H1004" s="29">
        <v>-1</v>
      </c>
      <c r="I1004" s="30">
        <v>2.7568999999999999</v>
      </c>
      <c r="J1004" s="16">
        <f t="shared" si="107"/>
        <v>2.7569E-2</v>
      </c>
      <c r="K1004" s="31">
        <v>-38813000</v>
      </c>
      <c r="L1004" s="31">
        <v>2972.32</v>
      </c>
      <c r="M1004" s="31">
        <v>38813000</v>
      </c>
      <c r="Q1004" s="18">
        <f t="shared" si="106"/>
        <v>1.9260056162964896E-2</v>
      </c>
      <c r="R1004" s="18">
        <f t="shared" si="108"/>
        <v>5.3098048835677918E-4</v>
      </c>
    </row>
    <row r="1005" spans="1:18" ht="12.75" hidden="1" customHeight="1" outlineLevel="2" x14ac:dyDescent="0.25">
      <c r="A1005" s="27" t="s">
        <v>29</v>
      </c>
      <c r="B1005" s="27" t="s">
        <v>24</v>
      </c>
      <c r="C1005" s="28">
        <v>43529</v>
      </c>
      <c r="D1005" s="28">
        <v>43530</v>
      </c>
      <c r="E1005" s="13">
        <f t="shared" ref="E1005:E1068" si="109">MONTH(D1005)</f>
        <v>3</v>
      </c>
      <c r="F1005" s="13">
        <f t="shared" ref="F1005:F1068" si="110">YEAR(D1005)</f>
        <v>2019</v>
      </c>
      <c r="G1005" s="13" t="str">
        <f t="shared" ref="G1005:G1068" si="111">E1005&amp;" "&amp;F1005</f>
        <v>3 2019</v>
      </c>
      <c r="H1005" s="29">
        <v>-1</v>
      </c>
      <c r="I1005" s="30">
        <v>2.39</v>
      </c>
      <c r="J1005" s="16">
        <f t="shared" si="107"/>
        <v>2.3900000000000001E-2</v>
      </c>
      <c r="K1005" s="31">
        <v>-11132000</v>
      </c>
      <c r="L1005" s="31">
        <v>739.04</v>
      </c>
      <c r="M1005" s="31">
        <v>11132000</v>
      </c>
      <c r="Q1005" s="18">
        <f t="shared" si="106"/>
        <v>5.5239982790849778E-3</v>
      </c>
      <c r="R1005" s="18">
        <f t="shared" si="108"/>
        <v>1.3202355887013097E-4</v>
      </c>
    </row>
    <row r="1006" spans="1:18" ht="12.75" hidden="1" customHeight="1" outlineLevel="2" x14ac:dyDescent="0.25">
      <c r="A1006" s="27" t="s">
        <v>23</v>
      </c>
      <c r="B1006" s="27" t="s">
        <v>24</v>
      </c>
      <c r="C1006" s="28">
        <v>43529</v>
      </c>
      <c r="D1006" s="28">
        <v>43530</v>
      </c>
      <c r="E1006" s="13">
        <f t="shared" si="109"/>
        <v>3</v>
      </c>
      <c r="F1006" s="13">
        <f t="shared" si="110"/>
        <v>2019</v>
      </c>
      <c r="G1006" s="13" t="str">
        <f t="shared" si="111"/>
        <v>3 2019</v>
      </c>
      <c r="H1006" s="29">
        <v>-1</v>
      </c>
      <c r="I1006" s="30">
        <v>2.7597999999999998</v>
      </c>
      <c r="J1006" s="16">
        <f t="shared" si="107"/>
        <v>2.7597999999999998E-2</v>
      </c>
      <c r="K1006" s="31">
        <v>-25000000</v>
      </c>
      <c r="L1006" s="31">
        <v>1916.53</v>
      </c>
      <c r="M1006" s="31">
        <v>25000000</v>
      </c>
      <c r="Q1006" s="18">
        <f t="shared" si="106"/>
        <v>1.2405673461832953E-2</v>
      </c>
      <c r="R1006" s="18">
        <f t="shared" si="108"/>
        <v>3.423717761996658E-4</v>
      </c>
    </row>
    <row r="1007" spans="1:18" ht="12.75" hidden="1" customHeight="1" outlineLevel="2" x14ac:dyDescent="0.25">
      <c r="A1007" s="27" t="s">
        <v>23</v>
      </c>
      <c r="B1007" s="27" t="s">
        <v>24</v>
      </c>
      <c r="C1007" s="28">
        <v>43529</v>
      </c>
      <c r="D1007" s="28">
        <v>43530</v>
      </c>
      <c r="E1007" s="13">
        <f t="shared" si="109"/>
        <v>3</v>
      </c>
      <c r="F1007" s="13">
        <f t="shared" si="110"/>
        <v>2019</v>
      </c>
      <c r="G1007" s="13" t="str">
        <f t="shared" si="111"/>
        <v>3 2019</v>
      </c>
      <c r="H1007" s="29">
        <v>-1</v>
      </c>
      <c r="I1007" s="30">
        <v>2.7597999999999998</v>
      </c>
      <c r="J1007" s="16">
        <f t="shared" si="107"/>
        <v>2.7597999999999998E-2</v>
      </c>
      <c r="K1007" s="31">
        <v>-36622000</v>
      </c>
      <c r="L1007" s="31">
        <v>2807.48</v>
      </c>
      <c r="M1007" s="31">
        <v>36622000</v>
      </c>
      <c r="Q1007" s="18">
        <f t="shared" si="106"/>
        <v>1.8172822940769856E-2</v>
      </c>
      <c r="R1007" s="18">
        <f t="shared" si="108"/>
        <v>5.0153356751936643E-4</v>
      </c>
    </row>
    <row r="1008" spans="1:18" ht="12.75" hidden="1" customHeight="1" outlineLevel="2" x14ac:dyDescent="0.25">
      <c r="A1008" s="27" t="s">
        <v>29</v>
      </c>
      <c r="B1008" s="27" t="s">
        <v>24</v>
      </c>
      <c r="C1008" s="28">
        <v>43530</v>
      </c>
      <c r="D1008" s="28">
        <v>43531</v>
      </c>
      <c r="E1008" s="13">
        <f t="shared" si="109"/>
        <v>3</v>
      </c>
      <c r="F1008" s="13">
        <f t="shared" si="110"/>
        <v>2019</v>
      </c>
      <c r="G1008" s="13" t="str">
        <f t="shared" si="111"/>
        <v>3 2019</v>
      </c>
      <c r="H1008" s="29">
        <v>-1</v>
      </c>
      <c r="I1008" s="30">
        <v>2.39</v>
      </c>
      <c r="J1008" s="16">
        <f t="shared" si="107"/>
        <v>2.3900000000000001E-2</v>
      </c>
      <c r="K1008" s="31">
        <v>-9304000</v>
      </c>
      <c r="L1008" s="31">
        <v>617.67999999999995</v>
      </c>
      <c r="M1008" s="31">
        <v>9304000</v>
      </c>
      <c r="Q1008" s="18">
        <f t="shared" si="106"/>
        <v>4.6168954355557523E-3</v>
      </c>
      <c r="R1008" s="18">
        <f t="shared" si="108"/>
        <v>1.1034380090978249E-4</v>
      </c>
    </row>
    <row r="1009" spans="1:18" ht="12.75" hidden="1" customHeight="1" outlineLevel="2" x14ac:dyDescent="0.25">
      <c r="A1009" s="27" t="s">
        <v>23</v>
      </c>
      <c r="B1009" s="27" t="s">
        <v>24</v>
      </c>
      <c r="C1009" s="28">
        <v>43530</v>
      </c>
      <c r="D1009" s="28">
        <v>43531</v>
      </c>
      <c r="E1009" s="13">
        <f t="shared" si="109"/>
        <v>3</v>
      </c>
      <c r="F1009" s="13">
        <f t="shared" si="110"/>
        <v>2019</v>
      </c>
      <c r="G1009" s="13" t="str">
        <f t="shared" si="111"/>
        <v>3 2019</v>
      </c>
      <c r="H1009" s="29">
        <v>-1</v>
      </c>
      <c r="I1009" s="30">
        <v>2.7627000000000002</v>
      </c>
      <c r="J1009" s="16">
        <f t="shared" si="107"/>
        <v>2.7627000000000002E-2</v>
      </c>
      <c r="K1009" s="31">
        <v>-25000000</v>
      </c>
      <c r="L1009" s="31">
        <v>1918.54</v>
      </c>
      <c r="M1009" s="31">
        <v>25000000</v>
      </c>
      <c r="Q1009" s="18">
        <f t="shared" si="106"/>
        <v>1.2405673461832953E-2</v>
      </c>
      <c r="R1009" s="18">
        <f t="shared" si="108"/>
        <v>3.4273154073005902E-4</v>
      </c>
    </row>
    <row r="1010" spans="1:18" ht="12.75" hidden="1" customHeight="1" outlineLevel="2" x14ac:dyDescent="0.25">
      <c r="A1010" s="27" t="s">
        <v>23</v>
      </c>
      <c r="B1010" s="27" t="s">
        <v>24</v>
      </c>
      <c r="C1010" s="28">
        <v>43530</v>
      </c>
      <c r="D1010" s="28">
        <v>43531</v>
      </c>
      <c r="E1010" s="13">
        <f t="shared" si="109"/>
        <v>3</v>
      </c>
      <c r="F1010" s="13">
        <f t="shared" si="110"/>
        <v>2019</v>
      </c>
      <c r="G1010" s="13" t="str">
        <f t="shared" si="111"/>
        <v>3 2019</v>
      </c>
      <c r="H1010" s="29">
        <v>-1</v>
      </c>
      <c r="I1010" s="30">
        <v>2.7627000000000002</v>
      </c>
      <c r="J1010" s="16">
        <f t="shared" si="107"/>
        <v>2.7627000000000002E-2</v>
      </c>
      <c r="K1010" s="31">
        <v>-30638000</v>
      </c>
      <c r="L1010" s="31">
        <v>2351.21</v>
      </c>
      <c r="M1010" s="31">
        <v>30638000</v>
      </c>
      <c r="Q1010" s="18">
        <f t="shared" si="106"/>
        <v>1.520340094094552E-2</v>
      </c>
      <c r="R1010" s="18">
        <f t="shared" si="108"/>
        <v>4.200243577955019E-4</v>
      </c>
    </row>
    <row r="1011" spans="1:18" ht="12.75" hidden="1" customHeight="1" outlineLevel="2" x14ac:dyDescent="0.25">
      <c r="A1011" s="27" t="s">
        <v>29</v>
      </c>
      <c r="B1011" s="27" t="s">
        <v>24</v>
      </c>
      <c r="C1011" s="28">
        <v>43531</v>
      </c>
      <c r="D1011" s="28">
        <v>43532</v>
      </c>
      <c r="E1011" s="13">
        <f t="shared" si="109"/>
        <v>3</v>
      </c>
      <c r="F1011" s="13">
        <f t="shared" si="110"/>
        <v>2019</v>
      </c>
      <c r="G1011" s="13" t="str">
        <f t="shared" si="111"/>
        <v>3 2019</v>
      </c>
      <c r="H1011" s="29">
        <v>-1</v>
      </c>
      <c r="I1011" s="30">
        <v>2.39</v>
      </c>
      <c r="J1011" s="16">
        <f t="shared" si="107"/>
        <v>2.3900000000000001E-2</v>
      </c>
      <c r="K1011" s="31">
        <v>-13406000</v>
      </c>
      <c r="L1011" s="31">
        <v>890.01</v>
      </c>
      <c r="M1011" s="31">
        <v>13406000</v>
      </c>
      <c r="Q1011" s="18">
        <f t="shared" si="106"/>
        <v>6.6524183371733025E-3</v>
      </c>
      <c r="R1011" s="18">
        <f t="shared" si="108"/>
        <v>1.5899279825844193E-4</v>
      </c>
    </row>
    <row r="1012" spans="1:18" ht="12.75" hidden="1" customHeight="1" outlineLevel="2" x14ac:dyDescent="0.25">
      <c r="A1012" s="27" t="s">
        <v>23</v>
      </c>
      <c r="B1012" s="27" t="s">
        <v>24</v>
      </c>
      <c r="C1012" s="28">
        <v>43531</v>
      </c>
      <c r="D1012" s="28">
        <v>43532</v>
      </c>
      <c r="E1012" s="13">
        <f t="shared" si="109"/>
        <v>3</v>
      </c>
      <c r="F1012" s="13">
        <f t="shared" si="110"/>
        <v>2019</v>
      </c>
      <c r="G1012" s="13" t="str">
        <f t="shared" si="111"/>
        <v>3 2019</v>
      </c>
      <c r="H1012" s="29">
        <v>-1</v>
      </c>
      <c r="I1012" s="30">
        <v>2.806</v>
      </c>
      <c r="J1012" s="16">
        <f t="shared" si="107"/>
        <v>2.8060000000000002E-2</v>
      </c>
      <c r="K1012" s="31">
        <v>-25018000</v>
      </c>
      <c r="L1012" s="31">
        <v>1950.01</v>
      </c>
      <c r="M1012" s="31">
        <v>25018000</v>
      </c>
      <c r="Q1012" s="18">
        <f t="shared" si="106"/>
        <v>1.2414605546725473E-2</v>
      </c>
      <c r="R1012" s="18">
        <f t="shared" si="108"/>
        <v>3.4835383164111679E-4</v>
      </c>
    </row>
    <row r="1013" spans="1:18" ht="12.75" hidden="1" customHeight="1" outlineLevel="2" x14ac:dyDescent="0.25">
      <c r="A1013" s="27" t="s">
        <v>23</v>
      </c>
      <c r="B1013" s="27" t="s">
        <v>24</v>
      </c>
      <c r="C1013" s="28">
        <v>43531</v>
      </c>
      <c r="D1013" s="28">
        <v>43532</v>
      </c>
      <c r="E1013" s="13">
        <f t="shared" si="109"/>
        <v>3</v>
      </c>
      <c r="F1013" s="13">
        <f t="shared" si="110"/>
        <v>2019</v>
      </c>
      <c r="G1013" s="13" t="str">
        <f t="shared" si="111"/>
        <v>3 2019</v>
      </c>
      <c r="H1013" s="29">
        <v>-1</v>
      </c>
      <c r="I1013" s="30">
        <v>2.806</v>
      </c>
      <c r="J1013" s="16">
        <f t="shared" si="107"/>
        <v>2.8060000000000002E-2</v>
      </c>
      <c r="K1013" s="31">
        <v>-25000000</v>
      </c>
      <c r="L1013" s="31">
        <v>1948.61</v>
      </c>
      <c r="M1013" s="31">
        <v>25000000</v>
      </c>
      <c r="Q1013" s="18">
        <f t="shared" si="106"/>
        <v>1.2405673461832953E-2</v>
      </c>
      <c r="R1013" s="18">
        <f t="shared" si="108"/>
        <v>3.481031973390327E-4</v>
      </c>
    </row>
    <row r="1014" spans="1:18" ht="12.75" hidden="1" customHeight="1" outlineLevel="2" x14ac:dyDescent="0.25">
      <c r="A1014" s="27" t="s">
        <v>29</v>
      </c>
      <c r="B1014" s="27" t="s">
        <v>24</v>
      </c>
      <c r="C1014" s="28">
        <v>43532</v>
      </c>
      <c r="D1014" s="28">
        <v>43535</v>
      </c>
      <c r="E1014" s="13">
        <f t="shared" si="109"/>
        <v>3</v>
      </c>
      <c r="F1014" s="13">
        <f t="shared" si="110"/>
        <v>2019</v>
      </c>
      <c r="G1014" s="13" t="str">
        <f t="shared" si="111"/>
        <v>3 2019</v>
      </c>
      <c r="H1014" s="29">
        <v>-3</v>
      </c>
      <c r="I1014" s="30">
        <v>2.4</v>
      </c>
      <c r="J1014" s="16">
        <f t="shared" si="107"/>
        <v>2.4E-2</v>
      </c>
      <c r="K1014" s="31">
        <v>-13490000</v>
      </c>
      <c r="L1014" s="31">
        <v>2698</v>
      </c>
      <c r="M1014" s="31">
        <v>40470000</v>
      </c>
      <c r="Q1014" s="18">
        <f t="shared" si="106"/>
        <v>2.0082304200015184E-2</v>
      </c>
      <c r="R1014" s="18">
        <f t="shared" si="108"/>
        <v>4.8197530080036443E-4</v>
      </c>
    </row>
    <row r="1015" spans="1:18" ht="12.75" hidden="1" customHeight="1" outlineLevel="2" x14ac:dyDescent="0.25">
      <c r="A1015" s="27" t="s">
        <v>36</v>
      </c>
      <c r="B1015" s="27" t="s">
        <v>24</v>
      </c>
      <c r="C1015" s="28">
        <v>43532</v>
      </c>
      <c r="D1015" s="28">
        <v>43535</v>
      </c>
      <c r="E1015" s="13">
        <f t="shared" si="109"/>
        <v>3</v>
      </c>
      <c r="F1015" s="13">
        <f t="shared" si="110"/>
        <v>2019</v>
      </c>
      <c r="G1015" s="13" t="str">
        <f t="shared" si="111"/>
        <v>3 2019</v>
      </c>
      <c r="H1015" s="29">
        <v>-3</v>
      </c>
      <c r="I1015" s="30">
        <v>2.4</v>
      </c>
      <c r="J1015" s="16">
        <f t="shared" si="107"/>
        <v>2.4E-2</v>
      </c>
      <c r="K1015" s="31">
        <v>-125000</v>
      </c>
      <c r="L1015" s="31">
        <v>25</v>
      </c>
      <c r="M1015" s="31">
        <v>375000</v>
      </c>
      <c r="Q1015" s="18">
        <f t="shared" si="106"/>
        <v>1.8608510192749431E-4</v>
      </c>
      <c r="R1015" s="18">
        <f t="shared" si="108"/>
        <v>4.4660424462598639E-6</v>
      </c>
    </row>
    <row r="1016" spans="1:18" ht="12.75" hidden="1" customHeight="1" outlineLevel="2" x14ac:dyDescent="0.25">
      <c r="A1016" s="27" t="s">
        <v>23</v>
      </c>
      <c r="B1016" s="27" t="s">
        <v>24</v>
      </c>
      <c r="C1016" s="28">
        <v>43532</v>
      </c>
      <c r="D1016" s="28">
        <v>43535</v>
      </c>
      <c r="E1016" s="13">
        <f t="shared" si="109"/>
        <v>3</v>
      </c>
      <c r="F1016" s="13">
        <f t="shared" si="110"/>
        <v>2019</v>
      </c>
      <c r="G1016" s="13" t="str">
        <f t="shared" si="111"/>
        <v>3 2019</v>
      </c>
      <c r="H1016" s="29">
        <v>-3</v>
      </c>
      <c r="I1016" s="30">
        <v>2.8029999999999999</v>
      </c>
      <c r="J1016" s="16">
        <f t="shared" si="107"/>
        <v>2.8029999999999999E-2</v>
      </c>
      <c r="K1016" s="31">
        <v>-24948000</v>
      </c>
      <c r="L1016" s="31">
        <v>5827.44</v>
      </c>
      <c r="M1016" s="31">
        <v>74844000</v>
      </c>
      <c r="Q1016" s="18">
        <f t="shared" si="106"/>
        <v>3.7139608983097025E-2</v>
      </c>
      <c r="R1016" s="18">
        <f t="shared" si="108"/>
        <v>1.0410232397962097E-3</v>
      </c>
    </row>
    <row r="1017" spans="1:18" ht="12.75" hidden="1" customHeight="1" outlineLevel="2" x14ac:dyDescent="0.25">
      <c r="A1017" s="27" t="s">
        <v>23</v>
      </c>
      <c r="B1017" s="27" t="s">
        <v>24</v>
      </c>
      <c r="C1017" s="28">
        <v>43532</v>
      </c>
      <c r="D1017" s="28">
        <v>43535</v>
      </c>
      <c r="E1017" s="13">
        <f t="shared" si="109"/>
        <v>3</v>
      </c>
      <c r="F1017" s="13">
        <f t="shared" si="110"/>
        <v>2019</v>
      </c>
      <c r="G1017" s="13" t="str">
        <f t="shared" si="111"/>
        <v>3 2019</v>
      </c>
      <c r="H1017" s="29">
        <v>-3</v>
      </c>
      <c r="I1017" s="30">
        <v>2.8029999999999999</v>
      </c>
      <c r="J1017" s="16">
        <f t="shared" si="107"/>
        <v>2.8029999999999999E-2</v>
      </c>
      <c r="K1017" s="31">
        <v>-25000000</v>
      </c>
      <c r="L1017" s="31">
        <v>5839.58</v>
      </c>
      <c r="M1017" s="31">
        <v>75000000</v>
      </c>
      <c r="Q1017" s="18">
        <f t="shared" si="106"/>
        <v>3.7217020385498858E-2</v>
      </c>
      <c r="R1017" s="18">
        <f t="shared" si="108"/>
        <v>1.0431930814055329E-3</v>
      </c>
    </row>
    <row r="1018" spans="1:18" ht="12.75" hidden="1" customHeight="1" outlineLevel="2" x14ac:dyDescent="0.25">
      <c r="A1018" s="27" t="s">
        <v>29</v>
      </c>
      <c r="B1018" s="27" t="s">
        <v>24</v>
      </c>
      <c r="C1018" s="28">
        <v>43535</v>
      </c>
      <c r="D1018" s="28">
        <v>43536</v>
      </c>
      <c r="E1018" s="13">
        <f t="shared" si="109"/>
        <v>3</v>
      </c>
      <c r="F1018" s="13">
        <f t="shared" si="110"/>
        <v>2019</v>
      </c>
      <c r="G1018" s="13" t="str">
        <f t="shared" si="111"/>
        <v>3 2019</v>
      </c>
      <c r="H1018" s="29">
        <v>-1</v>
      </c>
      <c r="I1018" s="30">
        <v>2.42</v>
      </c>
      <c r="J1018" s="16">
        <f t="shared" si="107"/>
        <v>2.4199999999999999E-2</v>
      </c>
      <c r="K1018" s="31">
        <v>-14204000</v>
      </c>
      <c r="L1018" s="31">
        <v>954.82</v>
      </c>
      <c r="M1018" s="31">
        <v>14204000</v>
      </c>
      <c r="Q1018" s="18">
        <f t="shared" si="106"/>
        <v>7.0484074340750108E-3</v>
      </c>
      <c r="R1018" s="18">
        <f t="shared" si="108"/>
        <v>1.7057145990461526E-4</v>
      </c>
    </row>
    <row r="1019" spans="1:18" ht="12.75" hidden="1" customHeight="1" outlineLevel="2" x14ac:dyDescent="0.25">
      <c r="A1019" s="27" t="s">
        <v>36</v>
      </c>
      <c r="B1019" s="27" t="s">
        <v>24</v>
      </c>
      <c r="C1019" s="28">
        <v>43535</v>
      </c>
      <c r="D1019" s="28">
        <v>43536</v>
      </c>
      <c r="E1019" s="13">
        <f t="shared" si="109"/>
        <v>3</v>
      </c>
      <c r="F1019" s="13">
        <f t="shared" si="110"/>
        <v>2019</v>
      </c>
      <c r="G1019" s="13" t="str">
        <f t="shared" si="111"/>
        <v>3 2019</v>
      </c>
      <c r="H1019" s="29">
        <v>-1</v>
      </c>
      <c r="I1019" s="30">
        <v>2.42</v>
      </c>
      <c r="J1019" s="16">
        <f t="shared" si="107"/>
        <v>2.4199999999999999E-2</v>
      </c>
      <c r="K1019" s="31">
        <v>-171000</v>
      </c>
      <c r="L1019" s="31">
        <v>11.5</v>
      </c>
      <c r="M1019" s="31">
        <v>171000</v>
      </c>
      <c r="Q1019" s="18">
        <f t="shared" si="106"/>
        <v>8.4854806478937395E-5</v>
      </c>
      <c r="R1019" s="18">
        <f t="shared" si="108"/>
        <v>2.0534863167902849E-6</v>
      </c>
    </row>
    <row r="1020" spans="1:18" ht="12.75" hidden="1" customHeight="1" outlineLevel="2" x14ac:dyDescent="0.25">
      <c r="A1020" s="27" t="s">
        <v>23</v>
      </c>
      <c r="B1020" s="27" t="s">
        <v>24</v>
      </c>
      <c r="C1020" s="28">
        <v>43535</v>
      </c>
      <c r="D1020" s="28">
        <v>43536</v>
      </c>
      <c r="E1020" s="13">
        <f t="shared" si="109"/>
        <v>3</v>
      </c>
      <c r="F1020" s="13">
        <f t="shared" si="110"/>
        <v>2019</v>
      </c>
      <c r="G1020" s="13" t="str">
        <f t="shared" si="111"/>
        <v>3 2019</v>
      </c>
      <c r="H1020" s="29">
        <v>-1</v>
      </c>
      <c r="I1020" s="30">
        <v>2.8178999999999998</v>
      </c>
      <c r="J1020" s="16">
        <f t="shared" si="107"/>
        <v>2.8178999999999999E-2</v>
      </c>
      <c r="K1020" s="31">
        <v>-25605000</v>
      </c>
      <c r="L1020" s="31">
        <v>2004.23</v>
      </c>
      <c r="M1020" s="31">
        <v>25605000</v>
      </c>
      <c r="Q1020" s="18">
        <f t="shared" si="106"/>
        <v>1.270589075960931E-2</v>
      </c>
      <c r="R1020" s="18">
        <f t="shared" si="108"/>
        <v>3.5803929571503074E-4</v>
      </c>
    </row>
    <row r="1021" spans="1:18" ht="12.75" hidden="1" customHeight="1" outlineLevel="2" x14ac:dyDescent="0.25">
      <c r="A1021" s="27" t="s">
        <v>23</v>
      </c>
      <c r="B1021" s="27" t="s">
        <v>24</v>
      </c>
      <c r="C1021" s="28">
        <v>43535</v>
      </c>
      <c r="D1021" s="28">
        <v>43536</v>
      </c>
      <c r="E1021" s="13">
        <f t="shared" si="109"/>
        <v>3</v>
      </c>
      <c r="F1021" s="13">
        <f t="shared" si="110"/>
        <v>2019</v>
      </c>
      <c r="G1021" s="13" t="str">
        <f t="shared" si="111"/>
        <v>3 2019</v>
      </c>
      <c r="H1021" s="29">
        <v>-1</v>
      </c>
      <c r="I1021" s="30">
        <v>2.8178999999999998</v>
      </c>
      <c r="J1021" s="16">
        <f t="shared" si="107"/>
        <v>2.8178999999999999E-2</v>
      </c>
      <c r="K1021" s="31">
        <v>-25000000</v>
      </c>
      <c r="L1021" s="31">
        <v>1956.88</v>
      </c>
      <c r="M1021" s="31">
        <v>25000000</v>
      </c>
      <c r="Q1021" s="18">
        <f t="shared" si="106"/>
        <v>1.2405673461832953E-2</v>
      </c>
      <c r="R1021" s="18">
        <f t="shared" si="108"/>
        <v>3.4957947248099078E-4</v>
      </c>
    </row>
    <row r="1022" spans="1:18" ht="12.75" hidden="1" customHeight="1" outlineLevel="2" x14ac:dyDescent="0.25">
      <c r="A1022" s="27" t="s">
        <v>29</v>
      </c>
      <c r="B1022" s="27" t="s">
        <v>24</v>
      </c>
      <c r="C1022" s="28">
        <v>43536</v>
      </c>
      <c r="D1022" s="28">
        <v>43537</v>
      </c>
      <c r="E1022" s="13">
        <f t="shared" si="109"/>
        <v>3</v>
      </c>
      <c r="F1022" s="13">
        <f t="shared" si="110"/>
        <v>2019</v>
      </c>
      <c r="G1022" s="13" t="str">
        <f t="shared" si="111"/>
        <v>3 2019</v>
      </c>
      <c r="H1022" s="29">
        <v>-1</v>
      </c>
      <c r="I1022" s="30">
        <v>2.42</v>
      </c>
      <c r="J1022" s="16">
        <f t="shared" si="107"/>
        <v>2.4199999999999999E-2</v>
      </c>
      <c r="K1022" s="31">
        <v>-14033000</v>
      </c>
      <c r="L1022" s="31">
        <v>943.33</v>
      </c>
      <c r="M1022" s="31">
        <v>14033000</v>
      </c>
      <c r="Q1022" s="18">
        <f t="shared" si="106"/>
        <v>6.9635526275960737E-3</v>
      </c>
      <c r="R1022" s="18">
        <f t="shared" si="108"/>
        <v>1.6851797358782497E-4</v>
      </c>
    </row>
    <row r="1023" spans="1:18" ht="12.75" hidden="1" customHeight="1" outlineLevel="2" x14ac:dyDescent="0.25">
      <c r="A1023" s="27" t="s">
        <v>36</v>
      </c>
      <c r="B1023" s="27" t="s">
        <v>24</v>
      </c>
      <c r="C1023" s="28">
        <v>43536</v>
      </c>
      <c r="D1023" s="28">
        <v>43537</v>
      </c>
      <c r="E1023" s="13">
        <f t="shared" si="109"/>
        <v>3</v>
      </c>
      <c r="F1023" s="13">
        <f t="shared" si="110"/>
        <v>2019</v>
      </c>
      <c r="G1023" s="13" t="str">
        <f t="shared" si="111"/>
        <v>3 2019</v>
      </c>
      <c r="H1023" s="29">
        <v>-1</v>
      </c>
      <c r="I1023" s="30">
        <v>2.42</v>
      </c>
      <c r="J1023" s="16">
        <f t="shared" si="107"/>
        <v>2.4199999999999999E-2</v>
      </c>
      <c r="K1023" s="31">
        <v>-742000</v>
      </c>
      <c r="L1023" s="31">
        <v>49.88</v>
      </c>
      <c r="M1023" s="31">
        <v>742000</v>
      </c>
      <c r="Q1023" s="18">
        <f t="shared" si="106"/>
        <v>3.6820038834720206E-4</v>
      </c>
      <c r="R1023" s="18">
        <f t="shared" si="108"/>
        <v>8.9104493980022888E-6</v>
      </c>
    </row>
    <row r="1024" spans="1:18" ht="12.75" hidden="1" customHeight="1" outlineLevel="2" x14ac:dyDescent="0.25">
      <c r="A1024" s="27" t="s">
        <v>23</v>
      </c>
      <c r="B1024" s="27" t="s">
        <v>24</v>
      </c>
      <c r="C1024" s="28">
        <v>43536</v>
      </c>
      <c r="D1024" s="28">
        <v>43537</v>
      </c>
      <c r="E1024" s="13">
        <f t="shared" si="109"/>
        <v>3</v>
      </c>
      <c r="F1024" s="13">
        <f t="shared" si="110"/>
        <v>2019</v>
      </c>
      <c r="G1024" s="13" t="str">
        <f t="shared" si="111"/>
        <v>3 2019</v>
      </c>
      <c r="H1024" s="29">
        <v>-1</v>
      </c>
      <c r="I1024" s="30">
        <v>2.8028</v>
      </c>
      <c r="J1024" s="16">
        <f t="shared" si="107"/>
        <v>2.8028000000000001E-2</v>
      </c>
      <c r="K1024" s="31">
        <v>-23605000</v>
      </c>
      <c r="L1024" s="31">
        <v>1837.78</v>
      </c>
      <c r="M1024" s="31">
        <v>23605000</v>
      </c>
      <c r="Q1024" s="18">
        <f t="shared" si="106"/>
        <v>1.1713436882662675E-2</v>
      </c>
      <c r="R1024" s="18">
        <f t="shared" si="108"/>
        <v>3.2830420894726945E-4</v>
      </c>
    </row>
    <row r="1025" spans="1:18" ht="12.75" hidden="1" customHeight="1" outlineLevel="2" x14ac:dyDescent="0.25">
      <c r="A1025" s="27" t="s">
        <v>23</v>
      </c>
      <c r="B1025" s="27" t="s">
        <v>24</v>
      </c>
      <c r="C1025" s="28">
        <v>43536</v>
      </c>
      <c r="D1025" s="28">
        <v>43537</v>
      </c>
      <c r="E1025" s="13">
        <f t="shared" si="109"/>
        <v>3</v>
      </c>
      <c r="F1025" s="13">
        <f t="shared" si="110"/>
        <v>2019</v>
      </c>
      <c r="G1025" s="13" t="str">
        <f t="shared" si="111"/>
        <v>3 2019</v>
      </c>
      <c r="H1025" s="29">
        <v>-1</v>
      </c>
      <c r="I1025" s="30">
        <v>2.8028</v>
      </c>
      <c r="J1025" s="16">
        <f t="shared" si="107"/>
        <v>2.8028000000000001E-2</v>
      </c>
      <c r="K1025" s="31">
        <v>-25000000</v>
      </c>
      <c r="L1025" s="31">
        <v>1946.39</v>
      </c>
      <c r="M1025" s="31">
        <v>25000000</v>
      </c>
      <c r="Q1025" s="18">
        <f t="shared" si="106"/>
        <v>1.2405673461832953E-2</v>
      </c>
      <c r="R1025" s="18">
        <f t="shared" si="108"/>
        <v>3.47706215788254E-4</v>
      </c>
    </row>
    <row r="1026" spans="1:18" ht="12.75" hidden="1" customHeight="1" outlineLevel="2" x14ac:dyDescent="0.25">
      <c r="A1026" s="27" t="s">
        <v>29</v>
      </c>
      <c r="B1026" s="27" t="s">
        <v>24</v>
      </c>
      <c r="C1026" s="28">
        <v>43537</v>
      </c>
      <c r="D1026" s="28">
        <v>43538</v>
      </c>
      <c r="E1026" s="13">
        <f t="shared" si="109"/>
        <v>3</v>
      </c>
      <c r="F1026" s="13">
        <f t="shared" si="110"/>
        <v>2019</v>
      </c>
      <c r="G1026" s="13" t="str">
        <f t="shared" si="111"/>
        <v>3 2019</v>
      </c>
      <c r="H1026" s="29">
        <v>-1</v>
      </c>
      <c r="I1026" s="30">
        <v>2.42</v>
      </c>
      <c r="J1026" s="16">
        <f t="shared" si="107"/>
        <v>2.4199999999999999E-2</v>
      </c>
      <c r="K1026" s="31">
        <v>-14300000</v>
      </c>
      <c r="L1026" s="31">
        <v>961.28</v>
      </c>
      <c r="M1026" s="31">
        <v>14300000</v>
      </c>
      <c r="Q1026" s="18">
        <f t="shared" si="106"/>
        <v>7.0960452201684491E-3</v>
      </c>
      <c r="R1026" s="18">
        <f t="shared" si="108"/>
        <v>1.7172429432807645E-4</v>
      </c>
    </row>
    <row r="1027" spans="1:18" ht="12.75" hidden="1" customHeight="1" outlineLevel="2" x14ac:dyDescent="0.25">
      <c r="A1027" s="27" t="s">
        <v>36</v>
      </c>
      <c r="B1027" s="27" t="s">
        <v>24</v>
      </c>
      <c r="C1027" s="28">
        <v>43537</v>
      </c>
      <c r="D1027" s="28">
        <v>43538</v>
      </c>
      <c r="E1027" s="13">
        <f t="shared" si="109"/>
        <v>3</v>
      </c>
      <c r="F1027" s="13">
        <f t="shared" si="110"/>
        <v>2019</v>
      </c>
      <c r="G1027" s="13" t="str">
        <f t="shared" si="111"/>
        <v>3 2019</v>
      </c>
      <c r="H1027" s="29">
        <v>-1</v>
      </c>
      <c r="I1027" s="30">
        <v>2.42</v>
      </c>
      <c r="J1027" s="16">
        <f t="shared" si="107"/>
        <v>2.4199999999999999E-2</v>
      </c>
      <c r="K1027" s="31">
        <v>-947000</v>
      </c>
      <c r="L1027" s="31">
        <v>63.66</v>
      </c>
      <c r="M1027" s="31">
        <v>947000</v>
      </c>
      <c r="Q1027" s="18">
        <f t="shared" si="106"/>
        <v>4.6992691073423229E-4</v>
      </c>
      <c r="R1027" s="18">
        <f t="shared" si="108"/>
        <v>1.1372231239768421E-5</v>
      </c>
    </row>
    <row r="1028" spans="1:18" ht="12.75" hidden="1" customHeight="1" outlineLevel="2" x14ac:dyDescent="0.25">
      <c r="A1028" s="27" t="s">
        <v>23</v>
      </c>
      <c r="B1028" s="27" t="s">
        <v>24</v>
      </c>
      <c r="C1028" s="28">
        <v>43537</v>
      </c>
      <c r="D1028" s="28">
        <v>43538</v>
      </c>
      <c r="E1028" s="13">
        <f t="shared" si="109"/>
        <v>3</v>
      </c>
      <c r="F1028" s="13">
        <f t="shared" si="110"/>
        <v>2019</v>
      </c>
      <c r="G1028" s="13" t="str">
        <f t="shared" si="111"/>
        <v>3 2019</v>
      </c>
      <c r="H1028" s="29">
        <v>-1</v>
      </c>
      <c r="I1028" s="30">
        <v>2.7801999999999998</v>
      </c>
      <c r="J1028" s="16">
        <f t="shared" si="107"/>
        <v>2.7801999999999997E-2</v>
      </c>
      <c r="K1028" s="31">
        <v>-22244000</v>
      </c>
      <c r="L1028" s="31">
        <v>1717.85</v>
      </c>
      <c r="M1028" s="31">
        <v>22244000</v>
      </c>
      <c r="Q1028" s="18">
        <f t="shared" si="106"/>
        <v>1.1038072019400488E-2</v>
      </c>
      <c r="R1028" s="18">
        <f t="shared" si="108"/>
        <v>3.0688047828337231E-4</v>
      </c>
    </row>
    <row r="1029" spans="1:18" ht="12.75" hidden="1" customHeight="1" outlineLevel="2" x14ac:dyDescent="0.25">
      <c r="A1029" s="27" t="s">
        <v>23</v>
      </c>
      <c r="B1029" s="27" t="s">
        <v>24</v>
      </c>
      <c r="C1029" s="28">
        <v>43537</v>
      </c>
      <c r="D1029" s="28">
        <v>43538</v>
      </c>
      <c r="E1029" s="13">
        <f t="shared" si="109"/>
        <v>3</v>
      </c>
      <c r="F1029" s="13">
        <f t="shared" si="110"/>
        <v>2019</v>
      </c>
      <c r="G1029" s="13" t="str">
        <f t="shared" si="111"/>
        <v>3 2019</v>
      </c>
      <c r="H1029" s="29">
        <v>-1</v>
      </c>
      <c r="I1029" s="30">
        <v>2.7801999999999998</v>
      </c>
      <c r="J1029" s="16">
        <f t="shared" si="107"/>
        <v>2.7801999999999997E-2</v>
      </c>
      <c r="K1029" s="31">
        <v>-25000000</v>
      </c>
      <c r="L1029" s="31">
        <v>1930.69</v>
      </c>
      <c r="M1029" s="31">
        <v>25000000</v>
      </c>
      <c r="Q1029" s="18">
        <f t="shared" si="106"/>
        <v>1.2405673461832953E-2</v>
      </c>
      <c r="R1029" s="18">
        <f t="shared" si="108"/>
        <v>3.449025335858797E-4</v>
      </c>
    </row>
    <row r="1030" spans="1:18" ht="12.75" hidden="1" customHeight="1" outlineLevel="2" x14ac:dyDescent="0.25">
      <c r="A1030" s="27" t="s">
        <v>29</v>
      </c>
      <c r="B1030" s="27" t="s">
        <v>24</v>
      </c>
      <c r="C1030" s="28">
        <v>43538</v>
      </c>
      <c r="D1030" s="28">
        <v>43539</v>
      </c>
      <c r="E1030" s="13">
        <f t="shared" si="109"/>
        <v>3</v>
      </c>
      <c r="F1030" s="13">
        <f t="shared" si="110"/>
        <v>2019</v>
      </c>
      <c r="G1030" s="13" t="str">
        <f t="shared" si="111"/>
        <v>3 2019</v>
      </c>
      <c r="H1030" s="29">
        <v>-1</v>
      </c>
      <c r="I1030" s="30">
        <v>2.39</v>
      </c>
      <c r="J1030" s="16">
        <f t="shared" si="107"/>
        <v>2.3900000000000001E-2</v>
      </c>
      <c r="K1030" s="31">
        <v>-14292000</v>
      </c>
      <c r="L1030" s="31">
        <v>948.83</v>
      </c>
      <c r="M1030" s="31">
        <v>14292000</v>
      </c>
      <c r="Q1030" s="18">
        <f t="shared" si="106"/>
        <v>7.0920754046606624E-3</v>
      </c>
      <c r="R1030" s="18">
        <f t="shared" si="108"/>
        <v>1.6950060217138985E-4</v>
      </c>
    </row>
    <row r="1031" spans="1:18" ht="12.75" hidden="1" customHeight="1" outlineLevel="2" x14ac:dyDescent="0.25">
      <c r="A1031" s="27" t="s">
        <v>36</v>
      </c>
      <c r="B1031" s="27" t="s">
        <v>24</v>
      </c>
      <c r="C1031" s="28">
        <v>43538</v>
      </c>
      <c r="D1031" s="28">
        <v>43539</v>
      </c>
      <c r="E1031" s="13">
        <f t="shared" si="109"/>
        <v>3</v>
      </c>
      <c r="F1031" s="13">
        <f t="shared" si="110"/>
        <v>2019</v>
      </c>
      <c r="G1031" s="13" t="str">
        <f t="shared" si="111"/>
        <v>3 2019</v>
      </c>
      <c r="H1031" s="29">
        <v>-1</v>
      </c>
      <c r="I1031" s="30">
        <v>2.39</v>
      </c>
      <c r="J1031" s="16">
        <f t="shared" si="107"/>
        <v>2.3900000000000001E-2</v>
      </c>
      <c r="K1031" s="31">
        <v>-1230000</v>
      </c>
      <c r="L1031" s="31">
        <v>81.66</v>
      </c>
      <c r="M1031" s="31">
        <v>1230000</v>
      </c>
      <c r="Q1031" s="18">
        <f t="shared" si="106"/>
        <v>6.103591343221813E-4</v>
      </c>
      <c r="R1031" s="18">
        <f t="shared" si="108"/>
        <v>1.4587583310300133E-5</v>
      </c>
    </row>
    <row r="1032" spans="1:18" ht="12.75" hidden="1" customHeight="1" outlineLevel="2" x14ac:dyDescent="0.25">
      <c r="A1032" s="27" t="s">
        <v>23</v>
      </c>
      <c r="B1032" s="27" t="s">
        <v>24</v>
      </c>
      <c r="C1032" s="28">
        <v>43538</v>
      </c>
      <c r="D1032" s="28">
        <v>43539</v>
      </c>
      <c r="E1032" s="13">
        <f t="shared" si="109"/>
        <v>3</v>
      </c>
      <c r="F1032" s="13">
        <f t="shared" si="110"/>
        <v>2019</v>
      </c>
      <c r="G1032" s="13" t="str">
        <f t="shared" si="111"/>
        <v>3 2019</v>
      </c>
      <c r="H1032" s="29">
        <v>-1</v>
      </c>
      <c r="I1032" s="30">
        <v>2.7663000000000002</v>
      </c>
      <c r="J1032" s="16">
        <f t="shared" si="107"/>
        <v>2.7663000000000004E-2</v>
      </c>
      <c r="K1032" s="31">
        <v>-21155000</v>
      </c>
      <c r="L1032" s="31">
        <v>1625.59</v>
      </c>
      <c r="M1032" s="31">
        <v>21155000</v>
      </c>
      <c r="Q1032" s="18">
        <f t="shared" si="106"/>
        <v>1.0497680883403046E-2</v>
      </c>
      <c r="R1032" s="18">
        <f t="shared" si="108"/>
        <v>2.9039734627757852E-4</v>
      </c>
    </row>
    <row r="1033" spans="1:18" ht="12.75" hidden="1" customHeight="1" outlineLevel="2" x14ac:dyDescent="0.25">
      <c r="A1033" s="27" t="s">
        <v>23</v>
      </c>
      <c r="B1033" s="27" t="s">
        <v>24</v>
      </c>
      <c r="C1033" s="28">
        <v>43538</v>
      </c>
      <c r="D1033" s="28">
        <v>43539</v>
      </c>
      <c r="E1033" s="13">
        <f t="shared" si="109"/>
        <v>3</v>
      </c>
      <c r="F1033" s="13">
        <f t="shared" si="110"/>
        <v>2019</v>
      </c>
      <c r="G1033" s="13" t="str">
        <f t="shared" si="111"/>
        <v>3 2019</v>
      </c>
      <c r="H1033" s="29">
        <v>-1</v>
      </c>
      <c r="I1033" s="30">
        <v>2.7663000000000002</v>
      </c>
      <c r="J1033" s="16">
        <f t="shared" si="107"/>
        <v>2.7663000000000004E-2</v>
      </c>
      <c r="K1033" s="31">
        <v>-25000000</v>
      </c>
      <c r="L1033" s="31">
        <v>1921.04</v>
      </c>
      <c r="M1033" s="31">
        <v>25000000</v>
      </c>
      <c r="Q1033" s="18">
        <f t="shared" si="106"/>
        <v>1.2405673461832953E-2</v>
      </c>
      <c r="R1033" s="18">
        <f t="shared" si="108"/>
        <v>3.4317814497468501E-4</v>
      </c>
    </row>
    <row r="1034" spans="1:18" ht="12.75" hidden="1" customHeight="1" outlineLevel="2" x14ac:dyDescent="0.25">
      <c r="A1034" s="27" t="s">
        <v>29</v>
      </c>
      <c r="B1034" s="27" t="s">
        <v>24</v>
      </c>
      <c r="C1034" s="28">
        <v>43539</v>
      </c>
      <c r="D1034" s="28">
        <v>43542</v>
      </c>
      <c r="E1034" s="13">
        <f t="shared" si="109"/>
        <v>3</v>
      </c>
      <c r="F1034" s="13">
        <f t="shared" si="110"/>
        <v>2019</v>
      </c>
      <c r="G1034" s="13" t="str">
        <f t="shared" si="111"/>
        <v>3 2019</v>
      </c>
      <c r="H1034" s="29">
        <v>-3</v>
      </c>
      <c r="I1034" s="30">
        <v>2.44</v>
      </c>
      <c r="J1034" s="16">
        <f t="shared" si="107"/>
        <v>2.4399999999999998E-2</v>
      </c>
      <c r="K1034" s="31">
        <v>-10654000</v>
      </c>
      <c r="L1034" s="31">
        <v>2166.31</v>
      </c>
      <c r="M1034" s="31">
        <v>31962000</v>
      </c>
      <c r="Q1034" s="18">
        <f t="shared" si="106"/>
        <v>1.5860405407484193E-2</v>
      </c>
      <c r="R1034" s="18">
        <f t="shared" si="108"/>
        <v>3.869938919426143E-4</v>
      </c>
    </row>
    <row r="1035" spans="1:18" ht="12.75" hidden="1" customHeight="1" outlineLevel="2" x14ac:dyDescent="0.25">
      <c r="A1035" s="27" t="s">
        <v>23</v>
      </c>
      <c r="B1035" s="27" t="s">
        <v>24</v>
      </c>
      <c r="C1035" s="28">
        <v>43539</v>
      </c>
      <c r="D1035" s="28">
        <v>43542</v>
      </c>
      <c r="E1035" s="13">
        <f t="shared" si="109"/>
        <v>3</v>
      </c>
      <c r="F1035" s="13">
        <f t="shared" si="110"/>
        <v>2019</v>
      </c>
      <c r="G1035" s="13" t="str">
        <f t="shared" si="111"/>
        <v>3 2019</v>
      </c>
      <c r="H1035" s="29">
        <v>-3</v>
      </c>
      <c r="I1035" s="30">
        <v>2.738</v>
      </c>
      <c r="J1035" s="16">
        <f t="shared" si="107"/>
        <v>2.7380000000000002E-2</v>
      </c>
      <c r="K1035" s="31">
        <v>-25000000</v>
      </c>
      <c r="L1035" s="31">
        <v>5704.17</v>
      </c>
      <c r="M1035" s="31">
        <v>75000000</v>
      </c>
      <c r="Q1035" s="18">
        <f t="shared" si="106"/>
        <v>3.7217020385498858E-2</v>
      </c>
      <c r="R1035" s="18">
        <f t="shared" si="108"/>
        <v>1.0190020181549588E-3</v>
      </c>
    </row>
    <row r="1036" spans="1:18" ht="12.75" hidden="1" customHeight="1" outlineLevel="2" x14ac:dyDescent="0.25">
      <c r="A1036" s="27" t="s">
        <v>23</v>
      </c>
      <c r="B1036" s="27" t="s">
        <v>24</v>
      </c>
      <c r="C1036" s="28">
        <v>43539</v>
      </c>
      <c r="D1036" s="28">
        <v>43542</v>
      </c>
      <c r="E1036" s="13">
        <f t="shared" si="109"/>
        <v>3</v>
      </c>
      <c r="F1036" s="13">
        <f t="shared" si="110"/>
        <v>2019</v>
      </c>
      <c r="G1036" s="13" t="str">
        <f t="shared" si="111"/>
        <v>3 2019</v>
      </c>
      <c r="H1036" s="29">
        <v>-3</v>
      </c>
      <c r="I1036" s="30">
        <v>2.738</v>
      </c>
      <c r="J1036" s="16">
        <f t="shared" si="107"/>
        <v>2.7380000000000002E-2</v>
      </c>
      <c r="K1036" s="31">
        <v>-31251000</v>
      </c>
      <c r="L1036" s="31">
        <v>7130.44</v>
      </c>
      <c r="M1036" s="31">
        <v>93753000</v>
      </c>
      <c r="Q1036" s="18">
        <f t="shared" si="106"/>
        <v>4.6522764162688995E-2</v>
      </c>
      <c r="R1036" s="18">
        <f t="shared" si="108"/>
        <v>1.2737932827744248E-3</v>
      </c>
    </row>
    <row r="1037" spans="1:18" ht="12.75" hidden="1" customHeight="1" outlineLevel="2" x14ac:dyDescent="0.25">
      <c r="A1037" s="27" t="s">
        <v>29</v>
      </c>
      <c r="B1037" s="27" t="s">
        <v>24</v>
      </c>
      <c r="C1037" s="28">
        <v>43542</v>
      </c>
      <c r="D1037" s="28">
        <v>43543</v>
      </c>
      <c r="E1037" s="13">
        <f t="shared" si="109"/>
        <v>3</v>
      </c>
      <c r="F1037" s="13">
        <f t="shared" si="110"/>
        <v>2019</v>
      </c>
      <c r="G1037" s="13" t="str">
        <f t="shared" si="111"/>
        <v>3 2019</v>
      </c>
      <c r="H1037" s="29">
        <v>-1</v>
      </c>
      <c r="I1037" s="30">
        <v>2.44</v>
      </c>
      <c r="J1037" s="16">
        <f t="shared" si="107"/>
        <v>2.4399999999999998E-2</v>
      </c>
      <c r="K1037" s="31">
        <v>-10965000</v>
      </c>
      <c r="L1037" s="31">
        <v>743.18</v>
      </c>
      <c r="M1037" s="31">
        <v>10965000</v>
      </c>
      <c r="Q1037" s="18">
        <f t="shared" si="106"/>
        <v>5.4411283803599336E-3</v>
      </c>
      <c r="R1037" s="18">
        <f t="shared" si="108"/>
        <v>1.3276353248078236E-4</v>
      </c>
    </row>
    <row r="1038" spans="1:18" ht="12.75" hidden="1" customHeight="1" outlineLevel="2" x14ac:dyDescent="0.25">
      <c r="A1038" s="27" t="s">
        <v>23</v>
      </c>
      <c r="B1038" s="27" t="s">
        <v>24</v>
      </c>
      <c r="C1038" s="28">
        <v>43542</v>
      </c>
      <c r="D1038" s="28">
        <v>43543</v>
      </c>
      <c r="E1038" s="13">
        <f t="shared" si="109"/>
        <v>3</v>
      </c>
      <c r="F1038" s="13">
        <f t="shared" si="110"/>
        <v>2019</v>
      </c>
      <c r="G1038" s="13" t="str">
        <f t="shared" si="111"/>
        <v>3 2019</v>
      </c>
      <c r="H1038" s="29">
        <v>-1</v>
      </c>
      <c r="I1038" s="30">
        <v>2.7368999999999999</v>
      </c>
      <c r="J1038" s="16">
        <f t="shared" si="107"/>
        <v>2.7368999999999997E-2</v>
      </c>
      <c r="K1038" s="31">
        <v>-25000000</v>
      </c>
      <c r="L1038" s="31">
        <v>1900.63</v>
      </c>
      <c r="M1038" s="31">
        <v>25000000</v>
      </c>
      <c r="Q1038" s="18">
        <f t="shared" si="106"/>
        <v>1.2405673461832953E-2</v>
      </c>
      <c r="R1038" s="18">
        <f t="shared" si="108"/>
        <v>3.3953087697690608E-4</v>
      </c>
    </row>
    <row r="1039" spans="1:18" ht="12.75" hidden="1" customHeight="1" outlineLevel="2" x14ac:dyDescent="0.25">
      <c r="A1039" s="27" t="s">
        <v>23</v>
      </c>
      <c r="B1039" s="27" t="s">
        <v>24</v>
      </c>
      <c r="C1039" s="28">
        <v>43542</v>
      </c>
      <c r="D1039" s="28">
        <v>43543</v>
      </c>
      <c r="E1039" s="13">
        <f t="shared" si="109"/>
        <v>3</v>
      </c>
      <c r="F1039" s="13">
        <f t="shared" si="110"/>
        <v>2019</v>
      </c>
      <c r="G1039" s="13" t="str">
        <f t="shared" si="111"/>
        <v>3 2019</v>
      </c>
      <c r="H1039" s="29">
        <v>-1</v>
      </c>
      <c r="I1039" s="30">
        <v>2.7368999999999999</v>
      </c>
      <c r="J1039" s="16">
        <f t="shared" si="107"/>
        <v>2.7368999999999997E-2</v>
      </c>
      <c r="K1039" s="31">
        <v>-31196000</v>
      </c>
      <c r="L1039" s="31">
        <v>2371.6799999999998</v>
      </c>
      <c r="M1039" s="31">
        <v>31196000</v>
      </c>
      <c r="Q1039" s="18">
        <f t="shared" si="106"/>
        <v>1.5480295572613632E-2</v>
      </c>
      <c r="R1039" s="18">
        <f t="shared" si="108"/>
        <v>4.2368020952686245E-4</v>
      </c>
    </row>
    <row r="1040" spans="1:18" ht="12.75" hidden="1" customHeight="1" outlineLevel="2" x14ac:dyDescent="0.25">
      <c r="A1040" s="27" t="s">
        <v>29</v>
      </c>
      <c r="B1040" s="27" t="s">
        <v>24</v>
      </c>
      <c r="C1040" s="28">
        <v>43543</v>
      </c>
      <c r="D1040" s="28">
        <v>43544</v>
      </c>
      <c r="E1040" s="13">
        <f t="shared" si="109"/>
        <v>3</v>
      </c>
      <c r="F1040" s="13">
        <f t="shared" si="110"/>
        <v>2019</v>
      </c>
      <c r="G1040" s="13" t="str">
        <f t="shared" si="111"/>
        <v>3 2019</v>
      </c>
      <c r="H1040" s="29">
        <v>-1</v>
      </c>
      <c r="I1040" s="30">
        <v>2.44</v>
      </c>
      <c r="J1040" s="16">
        <f t="shared" si="107"/>
        <v>2.4399999999999998E-2</v>
      </c>
      <c r="K1040" s="31">
        <v>-10860000</v>
      </c>
      <c r="L1040" s="31">
        <v>736.07</v>
      </c>
      <c r="M1040" s="31">
        <v>10860000</v>
      </c>
      <c r="Q1040" s="18">
        <f t="shared" si="106"/>
        <v>5.3890245518202345E-3</v>
      </c>
      <c r="R1040" s="18">
        <f t="shared" si="108"/>
        <v>1.3149219906441372E-4</v>
      </c>
    </row>
    <row r="1041" spans="1:18" ht="12.75" hidden="1" customHeight="1" outlineLevel="2" x14ac:dyDescent="0.25">
      <c r="A1041" s="27" t="s">
        <v>36</v>
      </c>
      <c r="B1041" s="27" t="s">
        <v>24</v>
      </c>
      <c r="C1041" s="28">
        <v>43543</v>
      </c>
      <c r="D1041" s="28">
        <v>43544</v>
      </c>
      <c r="E1041" s="13">
        <f t="shared" si="109"/>
        <v>3</v>
      </c>
      <c r="F1041" s="13">
        <f t="shared" si="110"/>
        <v>2019</v>
      </c>
      <c r="G1041" s="13" t="str">
        <f t="shared" si="111"/>
        <v>3 2019</v>
      </c>
      <c r="H1041" s="29">
        <v>-1</v>
      </c>
      <c r="I1041" s="30">
        <v>2.44</v>
      </c>
      <c r="J1041" s="16">
        <f t="shared" si="107"/>
        <v>2.4399999999999998E-2</v>
      </c>
      <c r="K1041" s="31">
        <v>-62000</v>
      </c>
      <c r="L1041" s="31">
        <v>4.2</v>
      </c>
      <c r="M1041" s="31">
        <v>62000</v>
      </c>
      <c r="Q1041" s="18">
        <f t="shared" si="106"/>
        <v>3.0766070185345725E-5</v>
      </c>
      <c r="R1041" s="18">
        <f t="shared" si="108"/>
        <v>7.5069211252243567E-7</v>
      </c>
    </row>
    <row r="1042" spans="1:18" ht="12.75" hidden="1" customHeight="1" outlineLevel="2" x14ac:dyDescent="0.25">
      <c r="A1042" s="27" t="s">
        <v>23</v>
      </c>
      <c r="B1042" s="27" t="s">
        <v>24</v>
      </c>
      <c r="C1042" s="28">
        <v>43543</v>
      </c>
      <c r="D1042" s="28">
        <v>43544</v>
      </c>
      <c r="E1042" s="13">
        <f t="shared" si="109"/>
        <v>3</v>
      </c>
      <c r="F1042" s="13">
        <f t="shared" si="110"/>
        <v>2019</v>
      </c>
      <c r="G1042" s="13" t="str">
        <f t="shared" si="111"/>
        <v>3 2019</v>
      </c>
      <c r="H1042" s="29">
        <v>-1</v>
      </c>
      <c r="I1042" s="30">
        <v>2.7303999999999999</v>
      </c>
      <c r="J1042" s="16">
        <f t="shared" si="107"/>
        <v>2.7303999999999998E-2</v>
      </c>
      <c r="K1042" s="31">
        <v>-28148000</v>
      </c>
      <c r="L1042" s="31">
        <v>2134.87</v>
      </c>
      <c r="M1042" s="31">
        <v>28148000</v>
      </c>
      <c r="Q1042" s="18">
        <f t="shared" si="106"/>
        <v>1.3967795864146959E-2</v>
      </c>
      <c r="R1042" s="18">
        <f t="shared" si="108"/>
        <v>3.8137669827466856E-4</v>
      </c>
    </row>
    <row r="1043" spans="1:18" ht="12.75" hidden="1" customHeight="1" outlineLevel="2" x14ac:dyDescent="0.25">
      <c r="A1043" s="27" t="s">
        <v>23</v>
      </c>
      <c r="B1043" s="27" t="s">
        <v>24</v>
      </c>
      <c r="C1043" s="28">
        <v>43543</v>
      </c>
      <c r="D1043" s="28">
        <v>43544</v>
      </c>
      <c r="E1043" s="13">
        <f t="shared" si="109"/>
        <v>3</v>
      </c>
      <c r="F1043" s="13">
        <f t="shared" si="110"/>
        <v>2019</v>
      </c>
      <c r="G1043" s="13" t="str">
        <f t="shared" si="111"/>
        <v>3 2019</v>
      </c>
      <c r="H1043" s="29">
        <v>-1</v>
      </c>
      <c r="I1043" s="30">
        <v>2.7303999999999999</v>
      </c>
      <c r="J1043" s="16">
        <f t="shared" si="107"/>
        <v>2.7303999999999998E-2</v>
      </c>
      <c r="K1043" s="31">
        <v>-25000000</v>
      </c>
      <c r="L1043" s="31">
        <v>1896.11</v>
      </c>
      <c r="M1043" s="31">
        <v>25000000</v>
      </c>
      <c r="Q1043" s="18">
        <f t="shared" si="106"/>
        <v>1.2405673461832953E-2</v>
      </c>
      <c r="R1043" s="18">
        <f t="shared" si="108"/>
        <v>3.3872450820188692E-4</v>
      </c>
    </row>
    <row r="1044" spans="1:18" ht="12.75" hidden="1" customHeight="1" outlineLevel="2" x14ac:dyDescent="0.25">
      <c r="A1044" s="27" t="s">
        <v>29</v>
      </c>
      <c r="B1044" s="27" t="s">
        <v>24</v>
      </c>
      <c r="C1044" s="28">
        <v>43544</v>
      </c>
      <c r="D1044" s="28">
        <v>43545</v>
      </c>
      <c r="E1044" s="13">
        <f t="shared" si="109"/>
        <v>3</v>
      </c>
      <c r="F1044" s="13">
        <f t="shared" si="110"/>
        <v>2019</v>
      </c>
      <c r="G1044" s="13" t="str">
        <f t="shared" si="111"/>
        <v>3 2019</v>
      </c>
      <c r="H1044" s="29">
        <v>-1</v>
      </c>
      <c r="I1044" s="30">
        <v>2.48</v>
      </c>
      <c r="J1044" s="16">
        <f t="shared" si="107"/>
        <v>2.4799999999999999E-2</v>
      </c>
      <c r="K1044" s="31">
        <v>-9943000</v>
      </c>
      <c r="L1044" s="31">
        <v>684.96</v>
      </c>
      <c r="M1044" s="31">
        <v>9943000</v>
      </c>
      <c r="Q1044" s="18">
        <f t="shared" si="106"/>
        <v>4.9339844492402021E-3</v>
      </c>
      <c r="R1044" s="18">
        <f t="shared" si="108"/>
        <v>1.22362814341157E-4</v>
      </c>
    </row>
    <row r="1045" spans="1:18" ht="12.75" hidden="1" customHeight="1" outlineLevel="2" x14ac:dyDescent="0.25">
      <c r="A1045" s="27" t="s">
        <v>36</v>
      </c>
      <c r="B1045" s="27" t="s">
        <v>24</v>
      </c>
      <c r="C1045" s="28">
        <v>43544</v>
      </c>
      <c r="D1045" s="28">
        <v>43545</v>
      </c>
      <c r="E1045" s="13">
        <f t="shared" si="109"/>
        <v>3</v>
      </c>
      <c r="F1045" s="13">
        <f t="shared" si="110"/>
        <v>2019</v>
      </c>
      <c r="G1045" s="13" t="str">
        <f t="shared" si="111"/>
        <v>3 2019</v>
      </c>
      <c r="H1045" s="29">
        <v>-1</v>
      </c>
      <c r="I1045" s="30">
        <v>2.48</v>
      </c>
      <c r="J1045" s="16">
        <f t="shared" si="107"/>
        <v>2.4799999999999999E-2</v>
      </c>
      <c r="K1045" s="31">
        <v>-199000</v>
      </c>
      <c r="L1045" s="31">
        <v>13.71</v>
      </c>
      <c r="M1045" s="31">
        <v>199000</v>
      </c>
      <c r="Q1045" s="18">
        <f t="shared" si="106"/>
        <v>9.87491607561903E-5</v>
      </c>
      <c r="R1045" s="18">
        <f t="shared" si="108"/>
        <v>2.4489791867535195E-6</v>
      </c>
    </row>
    <row r="1046" spans="1:18" ht="12.75" hidden="1" customHeight="1" outlineLevel="2" x14ac:dyDescent="0.25">
      <c r="A1046" s="27" t="s">
        <v>23</v>
      </c>
      <c r="B1046" s="27" t="s">
        <v>24</v>
      </c>
      <c r="C1046" s="28">
        <v>43544</v>
      </c>
      <c r="D1046" s="28">
        <v>43545</v>
      </c>
      <c r="E1046" s="13">
        <f t="shared" si="109"/>
        <v>3</v>
      </c>
      <c r="F1046" s="13">
        <f t="shared" si="110"/>
        <v>2019</v>
      </c>
      <c r="G1046" s="13" t="str">
        <f t="shared" si="111"/>
        <v>3 2019</v>
      </c>
      <c r="H1046" s="29">
        <v>-1</v>
      </c>
      <c r="I1046" s="30">
        <v>2.7303999999999999</v>
      </c>
      <c r="J1046" s="16">
        <f t="shared" si="107"/>
        <v>2.7303999999999998E-2</v>
      </c>
      <c r="K1046" s="31">
        <v>-30654000</v>
      </c>
      <c r="L1046" s="31">
        <v>2324.94</v>
      </c>
      <c r="M1046" s="31">
        <v>30654000</v>
      </c>
      <c r="Q1046" s="18">
        <f t="shared" si="106"/>
        <v>1.5211340571961093E-2</v>
      </c>
      <c r="R1046" s="18">
        <f t="shared" si="108"/>
        <v>4.1533044297682568E-4</v>
      </c>
    </row>
    <row r="1047" spans="1:18" ht="12.75" hidden="1" customHeight="1" outlineLevel="2" x14ac:dyDescent="0.25">
      <c r="A1047" s="27" t="s">
        <v>23</v>
      </c>
      <c r="B1047" s="27" t="s">
        <v>24</v>
      </c>
      <c r="C1047" s="28">
        <v>43544</v>
      </c>
      <c r="D1047" s="28">
        <v>43545</v>
      </c>
      <c r="E1047" s="13">
        <f t="shared" si="109"/>
        <v>3</v>
      </c>
      <c r="F1047" s="13">
        <f t="shared" si="110"/>
        <v>2019</v>
      </c>
      <c r="G1047" s="13" t="str">
        <f t="shared" si="111"/>
        <v>3 2019</v>
      </c>
      <c r="H1047" s="29">
        <v>-1</v>
      </c>
      <c r="I1047" s="30">
        <v>2.7303999999999999</v>
      </c>
      <c r="J1047" s="16">
        <f t="shared" si="107"/>
        <v>2.7303999999999998E-2</v>
      </c>
      <c r="K1047" s="31">
        <v>-25000000</v>
      </c>
      <c r="L1047" s="31">
        <v>1896.11</v>
      </c>
      <c r="M1047" s="31">
        <v>25000000</v>
      </c>
      <c r="Q1047" s="18">
        <f t="shared" si="106"/>
        <v>1.2405673461832953E-2</v>
      </c>
      <c r="R1047" s="18">
        <f t="shared" si="108"/>
        <v>3.3872450820188692E-4</v>
      </c>
    </row>
    <row r="1048" spans="1:18" ht="12.75" hidden="1" customHeight="1" outlineLevel="2" x14ac:dyDescent="0.25">
      <c r="A1048" s="27" t="s">
        <v>29</v>
      </c>
      <c r="B1048" s="27" t="s">
        <v>24</v>
      </c>
      <c r="C1048" s="28">
        <v>43545</v>
      </c>
      <c r="D1048" s="28">
        <v>43546</v>
      </c>
      <c r="E1048" s="13">
        <f t="shared" si="109"/>
        <v>3</v>
      </c>
      <c r="F1048" s="13">
        <f t="shared" si="110"/>
        <v>2019</v>
      </c>
      <c r="G1048" s="13" t="str">
        <f t="shared" si="111"/>
        <v>3 2019</v>
      </c>
      <c r="H1048" s="29">
        <v>-1</v>
      </c>
      <c r="I1048" s="30">
        <v>2.4500000000000002</v>
      </c>
      <c r="J1048" s="16">
        <f t="shared" si="107"/>
        <v>2.4500000000000001E-2</v>
      </c>
      <c r="K1048" s="31">
        <v>-9034000</v>
      </c>
      <c r="L1048" s="31">
        <v>614.80999999999995</v>
      </c>
      <c r="M1048" s="31">
        <v>9034000</v>
      </c>
      <c r="Q1048" s="18">
        <f t="shared" si="106"/>
        <v>4.4829141621679563E-3</v>
      </c>
      <c r="R1048" s="18">
        <f t="shared" si="108"/>
        <v>1.0983139697311493E-4</v>
      </c>
    </row>
    <row r="1049" spans="1:18" ht="12.75" hidden="1" customHeight="1" outlineLevel="2" x14ac:dyDescent="0.25">
      <c r="A1049" s="27" t="s">
        <v>36</v>
      </c>
      <c r="B1049" s="27" t="s">
        <v>24</v>
      </c>
      <c r="C1049" s="28">
        <v>43545</v>
      </c>
      <c r="D1049" s="28">
        <v>43546</v>
      </c>
      <c r="E1049" s="13">
        <f t="shared" si="109"/>
        <v>3</v>
      </c>
      <c r="F1049" s="13">
        <f t="shared" si="110"/>
        <v>2019</v>
      </c>
      <c r="G1049" s="13" t="str">
        <f t="shared" si="111"/>
        <v>3 2019</v>
      </c>
      <c r="H1049" s="29">
        <v>-1</v>
      </c>
      <c r="I1049" s="30">
        <v>2.4500000000000002</v>
      </c>
      <c r="J1049" s="16">
        <f t="shared" si="107"/>
        <v>2.4500000000000001E-2</v>
      </c>
      <c r="K1049" s="31">
        <v>-924000</v>
      </c>
      <c r="L1049" s="31">
        <v>62.88</v>
      </c>
      <c r="M1049" s="31">
        <v>924000</v>
      </c>
      <c r="Q1049" s="18">
        <f t="shared" si="106"/>
        <v>4.5851369114934595E-4</v>
      </c>
      <c r="R1049" s="18">
        <f t="shared" si="108"/>
        <v>1.1233585433158976E-5</v>
      </c>
    </row>
    <row r="1050" spans="1:18" ht="12.75" hidden="1" customHeight="1" outlineLevel="2" x14ac:dyDescent="0.25">
      <c r="A1050" s="27" t="s">
        <v>23</v>
      </c>
      <c r="B1050" s="27" t="s">
        <v>24</v>
      </c>
      <c r="C1050" s="28">
        <v>43545</v>
      </c>
      <c r="D1050" s="28">
        <v>43546</v>
      </c>
      <c r="E1050" s="13">
        <f t="shared" si="109"/>
        <v>3</v>
      </c>
      <c r="F1050" s="13">
        <f t="shared" si="110"/>
        <v>2019</v>
      </c>
      <c r="G1050" s="13" t="str">
        <f t="shared" si="111"/>
        <v>3 2019</v>
      </c>
      <c r="H1050" s="29">
        <v>-1</v>
      </c>
      <c r="I1050" s="30">
        <v>2.7109999999999999</v>
      </c>
      <c r="J1050" s="16">
        <f t="shared" si="107"/>
        <v>2.7109999999999999E-2</v>
      </c>
      <c r="K1050" s="31">
        <v>-29422000</v>
      </c>
      <c r="L1050" s="31">
        <v>2215.64</v>
      </c>
      <c r="M1050" s="31">
        <v>29422000</v>
      </c>
      <c r="Q1050" s="18">
        <f t="shared" si="106"/>
        <v>1.4599988983761965E-2</v>
      </c>
      <c r="R1050" s="18">
        <f t="shared" si="108"/>
        <v>3.9580570134978689E-4</v>
      </c>
    </row>
    <row r="1051" spans="1:18" ht="12.75" hidden="1" customHeight="1" outlineLevel="2" x14ac:dyDescent="0.25">
      <c r="A1051" s="27" t="s">
        <v>23</v>
      </c>
      <c r="B1051" s="27" t="s">
        <v>24</v>
      </c>
      <c r="C1051" s="28">
        <v>43545</v>
      </c>
      <c r="D1051" s="28">
        <v>43546</v>
      </c>
      <c r="E1051" s="13">
        <f t="shared" si="109"/>
        <v>3</v>
      </c>
      <c r="F1051" s="13">
        <f t="shared" si="110"/>
        <v>2019</v>
      </c>
      <c r="G1051" s="13" t="str">
        <f t="shared" si="111"/>
        <v>3 2019</v>
      </c>
      <c r="H1051" s="29">
        <v>-1</v>
      </c>
      <c r="I1051" s="30">
        <v>2.7109999999999999</v>
      </c>
      <c r="J1051" s="16">
        <f t="shared" si="107"/>
        <v>2.7109999999999999E-2</v>
      </c>
      <c r="K1051" s="31">
        <v>-25000000</v>
      </c>
      <c r="L1051" s="31">
        <v>1882.64</v>
      </c>
      <c r="M1051" s="31">
        <v>25000000</v>
      </c>
      <c r="Q1051" s="18">
        <f t="shared" si="106"/>
        <v>1.2405673461832953E-2</v>
      </c>
      <c r="R1051" s="18">
        <f t="shared" si="108"/>
        <v>3.3631780755029133E-4</v>
      </c>
    </row>
    <row r="1052" spans="1:18" ht="12.75" hidden="1" customHeight="1" outlineLevel="2" x14ac:dyDescent="0.25">
      <c r="A1052" s="27" t="s">
        <v>29</v>
      </c>
      <c r="B1052" s="27" t="s">
        <v>24</v>
      </c>
      <c r="C1052" s="28">
        <v>43546</v>
      </c>
      <c r="D1052" s="28">
        <v>43549</v>
      </c>
      <c r="E1052" s="13">
        <f t="shared" si="109"/>
        <v>3</v>
      </c>
      <c r="F1052" s="13">
        <f t="shared" si="110"/>
        <v>2019</v>
      </c>
      <c r="G1052" s="13" t="str">
        <f t="shared" si="111"/>
        <v>3 2019</v>
      </c>
      <c r="H1052" s="29">
        <v>-3</v>
      </c>
      <c r="I1052" s="30">
        <v>2.4300000000000002</v>
      </c>
      <c r="J1052" s="16">
        <f t="shared" si="107"/>
        <v>2.4300000000000002E-2</v>
      </c>
      <c r="K1052" s="31">
        <v>-12032000</v>
      </c>
      <c r="L1052" s="31">
        <v>2436.48</v>
      </c>
      <c r="M1052" s="31">
        <v>36096000</v>
      </c>
      <c r="Q1052" s="18">
        <f t="shared" si="106"/>
        <v>1.7911807571132893E-2</v>
      </c>
      <c r="R1052" s="18">
        <f t="shared" si="108"/>
        <v>4.3525692397852934E-4</v>
      </c>
    </row>
    <row r="1053" spans="1:18" ht="12.75" hidden="1" customHeight="1" outlineLevel="2" x14ac:dyDescent="0.25">
      <c r="A1053" s="27" t="s">
        <v>23</v>
      </c>
      <c r="B1053" s="27" t="s">
        <v>24</v>
      </c>
      <c r="C1053" s="28">
        <v>43546</v>
      </c>
      <c r="D1053" s="28">
        <v>43549</v>
      </c>
      <c r="E1053" s="13">
        <f t="shared" si="109"/>
        <v>3</v>
      </c>
      <c r="F1053" s="13">
        <f t="shared" si="110"/>
        <v>2019</v>
      </c>
      <c r="G1053" s="13" t="str">
        <f t="shared" si="111"/>
        <v>3 2019</v>
      </c>
      <c r="H1053" s="29">
        <v>-3</v>
      </c>
      <c r="I1053" s="30">
        <v>2.7067000000000001</v>
      </c>
      <c r="J1053" s="16">
        <f t="shared" si="107"/>
        <v>2.7067000000000001E-2</v>
      </c>
      <c r="K1053" s="31">
        <v>-25000000</v>
      </c>
      <c r="L1053" s="31">
        <v>5638.96</v>
      </c>
      <c r="M1053" s="31">
        <v>75000000</v>
      </c>
      <c r="Q1053" s="18">
        <f t="shared" si="106"/>
        <v>3.7217020385498858E-2</v>
      </c>
      <c r="R1053" s="18">
        <f t="shared" si="108"/>
        <v>1.0073530907742977E-3</v>
      </c>
    </row>
    <row r="1054" spans="1:18" ht="12.75" hidden="1" customHeight="1" outlineLevel="2" x14ac:dyDescent="0.25">
      <c r="A1054" s="27" t="s">
        <v>23</v>
      </c>
      <c r="B1054" s="27" t="s">
        <v>24</v>
      </c>
      <c r="C1054" s="28">
        <v>43546</v>
      </c>
      <c r="D1054" s="28">
        <v>43549</v>
      </c>
      <c r="E1054" s="13">
        <f t="shared" si="109"/>
        <v>3</v>
      </c>
      <c r="F1054" s="13">
        <f t="shared" si="110"/>
        <v>2019</v>
      </c>
      <c r="G1054" s="13" t="str">
        <f t="shared" si="111"/>
        <v>3 2019</v>
      </c>
      <c r="H1054" s="29">
        <v>-3</v>
      </c>
      <c r="I1054" s="30">
        <v>2.7067000000000001</v>
      </c>
      <c r="J1054" s="16">
        <f t="shared" si="107"/>
        <v>2.7067000000000001E-2</v>
      </c>
      <c r="K1054" s="31">
        <v>-39123000</v>
      </c>
      <c r="L1054" s="31">
        <v>8824.52</v>
      </c>
      <c r="M1054" s="31">
        <v>117369000</v>
      </c>
      <c r="Q1054" s="18">
        <f t="shared" si="106"/>
        <v>5.8241659541674873E-2</v>
      </c>
      <c r="R1054" s="18">
        <f t="shared" si="108"/>
        <v>1.5764269988145139E-3</v>
      </c>
    </row>
    <row r="1055" spans="1:18" ht="12.75" hidden="1" customHeight="1" outlineLevel="2" x14ac:dyDescent="0.25">
      <c r="A1055" s="27" t="s">
        <v>29</v>
      </c>
      <c r="B1055" s="27" t="s">
        <v>24</v>
      </c>
      <c r="C1055" s="28">
        <v>43549</v>
      </c>
      <c r="D1055" s="28">
        <v>43550</v>
      </c>
      <c r="E1055" s="13">
        <f t="shared" si="109"/>
        <v>3</v>
      </c>
      <c r="F1055" s="13">
        <f t="shared" si="110"/>
        <v>2019</v>
      </c>
      <c r="G1055" s="13" t="str">
        <f t="shared" si="111"/>
        <v>3 2019</v>
      </c>
      <c r="H1055" s="29">
        <v>-1</v>
      </c>
      <c r="I1055" s="30">
        <v>2.44</v>
      </c>
      <c r="J1055" s="16">
        <f t="shared" si="107"/>
        <v>2.4399999999999998E-2</v>
      </c>
      <c r="K1055" s="31">
        <v>-11972000</v>
      </c>
      <c r="L1055" s="31">
        <v>811.44</v>
      </c>
      <c r="M1055" s="31">
        <v>11972000</v>
      </c>
      <c r="Q1055" s="18">
        <f t="shared" si="106"/>
        <v>5.940828907402565E-3</v>
      </c>
      <c r="R1055" s="18">
        <f t="shared" si="108"/>
        <v>1.4495622534062259E-4</v>
      </c>
    </row>
    <row r="1056" spans="1:18" ht="12.75" hidden="1" customHeight="1" outlineLevel="2" x14ac:dyDescent="0.25">
      <c r="A1056" s="27" t="s">
        <v>23</v>
      </c>
      <c r="B1056" s="27" t="s">
        <v>24</v>
      </c>
      <c r="C1056" s="28">
        <v>43549</v>
      </c>
      <c r="D1056" s="28">
        <v>43550</v>
      </c>
      <c r="E1056" s="13">
        <f t="shared" si="109"/>
        <v>3</v>
      </c>
      <c r="F1056" s="13">
        <f t="shared" si="110"/>
        <v>2019</v>
      </c>
      <c r="G1056" s="13" t="str">
        <f t="shared" si="111"/>
        <v>3 2019</v>
      </c>
      <c r="H1056" s="29">
        <v>-1</v>
      </c>
      <c r="I1056" s="30">
        <v>2.7149999999999999</v>
      </c>
      <c r="J1056" s="16">
        <f t="shared" si="107"/>
        <v>2.7149999999999997E-2</v>
      </c>
      <c r="K1056" s="31">
        <v>-44096000</v>
      </c>
      <c r="L1056" s="31">
        <v>3325.57</v>
      </c>
      <c r="M1056" s="31">
        <v>44096000</v>
      </c>
      <c r="Q1056" s="18">
        <f t="shared" si="106"/>
        <v>2.1881623078919436E-2</v>
      </c>
      <c r="R1056" s="18">
        <f t="shared" si="108"/>
        <v>5.9408606659266266E-4</v>
      </c>
    </row>
    <row r="1057" spans="1:18" ht="12.75" hidden="1" customHeight="1" outlineLevel="2" x14ac:dyDescent="0.25">
      <c r="A1057" s="27" t="s">
        <v>23</v>
      </c>
      <c r="B1057" s="27" t="s">
        <v>24</v>
      </c>
      <c r="C1057" s="28">
        <v>43549</v>
      </c>
      <c r="D1057" s="28">
        <v>43550</v>
      </c>
      <c r="E1057" s="13">
        <f t="shared" si="109"/>
        <v>3</v>
      </c>
      <c r="F1057" s="13">
        <f t="shared" si="110"/>
        <v>2019</v>
      </c>
      <c r="G1057" s="13" t="str">
        <f t="shared" si="111"/>
        <v>3 2019</v>
      </c>
      <c r="H1057" s="29">
        <v>-1</v>
      </c>
      <c r="I1057" s="30">
        <v>2.7149999999999999</v>
      </c>
      <c r="J1057" s="16">
        <f t="shared" si="107"/>
        <v>2.7149999999999997E-2</v>
      </c>
      <c r="K1057" s="31">
        <v>-25000000</v>
      </c>
      <c r="L1057" s="31">
        <v>1885.42</v>
      </c>
      <c r="M1057" s="31">
        <v>25000000</v>
      </c>
      <c r="Q1057" s="18">
        <f t="shared" si="106"/>
        <v>1.2405673461832953E-2</v>
      </c>
      <c r="R1057" s="18">
        <f t="shared" si="108"/>
        <v>3.3681403448876466E-4</v>
      </c>
    </row>
    <row r="1058" spans="1:18" ht="12.75" hidden="1" customHeight="1" outlineLevel="2" x14ac:dyDescent="0.25">
      <c r="A1058" s="27" t="s">
        <v>29</v>
      </c>
      <c r="B1058" s="27" t="s">
        <v>24</v>
      </c>
      <c r="C1058" s="28">
        <v>43550</v>
      </c>
      <c r="D1058" s="28">
        <v>43551</v>
      </c>
      <c r="E1058" s="13">
        <f t="shared" si="109"/>
        <v>3</v>
      </c>
      <c r="F1058" s="13">
        <f t="shared" si="110"/>
        <v>2019</v>
      </c>
      <c r="G1058" s="13" t="str">
        <f t="shared" si="111"/>
        <v>3 2019</v>
      </c>
      <c r="H1058" s="29">
        <v>-1</v>
      </c>
      <c r="I1058" s="30">
        <v>2.44</v>
      </c>
      <c r="J1058" s="16">
        <f t="shared" si="107"/>
        <v>2.4399999999999998E-2</v>
      </c>
      <c r="K1058" s="31">
        <v>-12463000</v>
      </c>
      <c r="L1058" s="31">
        <v>844.71</v>
      </c>
      <c r="M1058" s="31">
        <v>12463000</v>
      </c>
      <c r="Q1058" s="18">
        <f t="shared" si="106"/>
        <v>6.1844763341929636E-3</v>
      </c>
      <c r="R1058" s="18">
        <f t="shared" si="108"/>
        <v>1.5090122255430831E-4</v>
      </c>
    </row>
    <row r="1059" spans="1:18" ht="12.75" hidden="1" customHeight="1" outlineLevel="2" x14ac:dyDescent="0.25">
      <c r="A1059" s="27" t="s">
        <v>36</v>
      </c>
      <c r="B1059" s="27" t="s">
        <v>24</v>
      </c>
      <c r="C1059" s="28">
        <v>43550</v>
      </c>
      <c r="D1059" s="28">
        <v>43551</v>
      </c>
      <c r="E1059" s="13">
        <f t="shared" si="109"/>
        <v>3</v>
      </c>
      <c r="F1059" s="13">
        <f t="shared" si="110"/>
        <v>2019</v>
      </c>
      <c r="G1059" s="13" t="str">
        <f t="shared" si="111"/>
        <v>3 2019</v>
      </c>
      <c r="H1059" s="29">
        <v>-1</v>
      </c>
      <c r="I1059" s="30">
        <v>2.44</v>
      </c>
      <c r="J1059" s="16">
        <f t="shared" si="107"/>
        <v>2.4399999999999998E-2</v>
      </c>
      <c r="K1059" s="31">
        <v>-1447000</v>
      </c>
      <c r="L1059" s="31">
        <v>98.07</v>
      </c>
      <c r="M1059" s="31">
        <v>1447000</v>
      </c>
      <c r="Q1059" s="18">
        <f t="shared" si="106"/>
        <v>7.1804037997089132E-4</v>
      </c>
      <c r="R1059" s="18">
        <f t="shared" si="108"/>
        <v>1.7520185271289746E-5</v>
      </c>
    </row>
    <row r="1060" spans="1:18" ht="12.75" hidden="1" customHeight="1" outlineLevel="2" x14ac:dyDescent="0.25">
      <c r="A1060" s="27" t="s">
        <v>23</v>
      </c>
      <c r="B1060" s="27" t="s">
        <v>24</v>
      </c>
      <c r="C1060" s="28">
        <v>43550</v>
      </c>
      <c r="D1060" s="28">
        <v>43551</v>
      </c>
      <c r="E1060" s="13">
        <f t="shared" si="109"/>
        <v>3</v>
      </c>
      <c r="F1060" s="13">
        <f t="shared" si="110"/>
        <v>2019</v>
      </c>
      <c r="G1060" s="13" t="str">
        <f t="shared" si="111"/>
        <v>3 2019</v>
      </c>
      <c r="H1060" s="29">
        <v>-1</v>
      </c>
      <c r="I1060" s="30">
        <v>2.7052</v>
      </c>
      <c r="J1060" s="16">
        <f t="shared" si="107"/>
        <v>2.7052E-2</v>
      </c>
      <c r="K1060" s="31">
        <v>-25000000</v>
      </c>
      <c r="L1060" s="31">
        <v>1878.61</v>
      </c>
      <c r="M1060" s="31">
        <v>25000000</v>
      </c>
      <c r="Q1060" s="18">
        <f t="shared" si="106"/>
        <v>1.2405673461832953E-2</v>
      </c>
      <c r="R1060" s="18">
        <f t="shared" si="108"/>
        <v>3.3559827848950505E-4</v>
      </c>
    </row>
    <row r="1061" spans="1:18" ht="12.75" hidden="1" customHeight="1" outlineLevel="2" x14ac:dyDescent="0.25">
      <c r="A1061" s="27" t="s">
        <v>23</v>
      </c>
      <c r="B1061" s="27" t="s">
        <v>24</v>
      </c>
      <c r="C1061" s="28">
        <v>43550</v>
      </c>
      <c r="D1061" s="28">
        <v>43551</v>
      </c>
      <c r="E1061" s="13">
        <f t="shared" si="109"/>
        <v>3</v>
      </c>
      <c r="F1061" s="13">
        <f t="shared" si="110"/>
        <v>2019</v>
      </c>
      <c r="G1061" s="13" t="str">
        <f t="shared" si="111"/>
        <v>3 2019</v>
      </c>
      <c r="H1061" s="29">
        <v>-1</v>
      </c>
      <c r="I1061" s="30">
        <v>2.7052</v>
      </c>
      <c r="J1061" s="16">
        <f t="shared" si="107"/>
        <v>2.7052E-2</v>
      </c>
      <c r="K1061" s="31">
        <v>-37269000</v>
      </c>
      <c r="L1061" s="31">
        <v>2800.56</v>
      </c>
      <c r="M1061" s="31">
        <v>37269000</v>
      </c>
      <c r="Q1061" s="18">
        <f t="shared" ref="Q1061:Q1069" si="112">+M1061/$M$1070</f>
        <v>1.8493881769962094E-2</v>
      </c>
      <c r="R1061" s="18">
        <f t="shared" si="108"/>
        <v>5.0029648964101459E-4</v>
      </c>
    </row>
    <row r="1062" spans="1:18" ht="12.75" hidden="1" customHeight="1" outlineLevel="2" x14ac:dyDescent="0.25">
      <c r="A1062" s="27" t="s">
        <v>29</v>
      </c>
      <c r="B1062" s="27" t="s">
        <v>24</v>
      </c>
      <c r="C1062" s="28">
        <v>43551</v>
      </c>
      <c r="D1062" s="28">
        <v>43552</v>
      </c>
      <c r="E1062" s="13">
        <f t="shared" si="109"/>
        <v>3</v>
      </c>
      <c r="F1062" s="13">
        <f t="shared" si="110"/>
        <v>2019</v>
      </c>
      <c r="G1062" s="13" t="str">
        <f t="shared" si="111"/>
        <v>3 2019</v>
      </c>
      <c r="H1062" s="29">
        <v>-1</v>
      </c>
      <c r="I1062" s="30">
        <v>2.44</v>
      </c>
      <c r="J1062" s="16">
        <f t="shared" si="107"/>
        <v>2.4399999999999998E-2</v>
      </c>
      <c r="K1062" s="31">
        <v>-12760000</v>
      </c>
      <c r="L1062" s="31">
        <v>864.84</v>
      </c>
      <c r="M1062" s="31">
        <v>12760000</v>
      </c>
      <c r="Q1062" s="18">
        <f t="shared" si="112"/>
        <v>6.3318557349195392E-3</v>
      </c>
      <c r="R1062" s="18">
        <f t="shared" si="108"/>
        <v>1.5449727993203675E-4</v>
      </c>
    </row>
    <row r="1063" spans="1:18" ht="12.75" hidden="1" customHeight="1" outlineLevel="2" x14ac:dyDescent="0.25">
      <c r="A1063" s="27" t="s">
        <v>36</v>
      </c>
      <c r="B1063" s="27" t="s">
        <v>24</v>
      </c>
      <c r="C1063" s="28">
        <v>43551</v>
      </c>
      <c r="D1063" s="28">
        <v>43552</v>
      </c>
      <c r="E1063" s="13">
        <f t="shared" si="109"/>
        <v>3</v>
      </c>
      <c r="F1063" s="13">
        <f t="shared" si="110"/>
        <v>2019</v>
      </c>
      <c r="G1063" s="13" t="str">
        <f t="shared" si="111"/>
        <v>3 2019</v>
      </c>
      <c r="H1063" s="29">
        <v>-1</v>
      </c>
      <c r="I1063" s="30">
        <v>2.44</v>
      </c>
      <c r="J1063" s="16">
        <f t="shared" si="107"/>
        <v>2.4399999999999998E-2</v>
      </c>
      <c r="K1063" s="31">
        <v>-1802000</v>
      </c>
      <c r="L1063" s="31">
        <v>122.14</v>
      </c>
      <c r="M1063" s="31">
        <v>1802000</v>
      </c>
      <c r="Q1063" s="18">
        <f t="shared" si="112"/>
        <v>8.9420094312891931E-4</v>
      </c>
      <c r="R1063" s="18">
        <f t="shared" si="108"/>
        <v>2.181850301234563E-5</v>
      </c>
    </row>
    <row r="1064" spans="1:18" ht="12.75" hidden="1" customHeight="1" outlineLevel="2" x14ac:dyDescent="0.25">
      <c r="A1064" s="27" t="s">
        <v>23</v>
      </c>
      <c r="B1064" s="27" t="s">
        <v>24</v>
      </c>
      <c r="C1064" s="28">
        <v>43551</v>
      </c>
      <c r="D1064" s="28">
        <v>43552</v>
      </c>
      <c r="E1064" s="13">
        <f t="shared" si="109"/>
        <v>3</v>
      </c>
      <c r="F1064" s="13">
        <f t="shared" si="110"/>
        <v>2019</v>
      </c>
      <c r="G1064" s="13" t="str">
        <f t="shared" si="111"/>
        <v>3 2019</v>
      </c>
      <c r="H1064" s="29">
        <v>-1</v>
      </c>
      <c r="I1064" s="30">
        <v>2.6985999999999999</v>
      </c>
      <c r="J1064" s="16">
        <f t="shared" si="107"/>
        <v>2.6986E-2</v>
      </c>
      <c r="K1064" s="31">
        <v>-35866000</v>
      </c>
      <c r="L1064" s="31">
        <v>2688.56</v>
      </c>
      <c r="M1064" s="31">
        <v>35866000</v>
      </c>
      <c r="Q1064" s="18">
        <f t="shared" si="112"/>
        <v>1.7797675375284028E-2</v>
      </c>
      <c r="R1064" s="18">
        <f t="shared" si="108"/>
        <v>4.8028806767741477E-4</v>
      </c>
    </row>
    <row r="1065" spans="1:18" ht="12.75" hidden="1" customHeight="1" outlineLevel="2" x14ac:dyDescent="0.25">
      <c r="A1065" s="27" t="s">
        <v>23</v>
      </c>
      <c r="B1065" s="27" t="s">
        <v>24</v>
      </c>
      <c r="C1065" s="28">
        <v>43551</v>
      </c>
      <c r="D1065" s="28">
        <v>43552</v>
      </c>
      <c r="E1065" s="13">
        <f t="shared" si="109"/>
        <v>3</v>
      </c>
      <c r="F1065" s="13">
        <f t="shared" si="110"/>
        <v>2019</v>
      </c>
      <c r="G1065" s="13" t="str">
        <f t="shared" si="111"/>
        <v>3 2019</v>
      </c>
      <c r="H1065" s="29">
        <v>-1</v>
      </c>
      <c r="I1065" s="30">
        <v>2.6985999999999999</v>
      </c>
      <c r="J1065" s="16">
        <f t="shared" si="107"/>
        <v>2.6986E-2</v>
      </c>
      <c r="K1065" s="31">
        <v>-25000000</v>
      </c>
      <c r="L1065" s="31">
        <v>1874.03</v>
      </c>
      <c r="M1065" s="31">
        <v>25000000</v>
      </c>
      <c r="Q1065" s="18">
        <f t="shared" si="112"/>
        <v>1.2405673461832953E-2</v>
      </c>
      <c r="R1065" s="18">
        <f t="shared" si="108"/>
        <v>3.3477950404102403E-4</v>
      </c>
    </row>
    <row r="1066" spans="1:18" ht="12.75" hidden="1" customHeight="1" outlineLevel="2" x14ac:dyDescent="0.25">
      <c r="A1066" s="27" t="s">
        <v>29</v>
      </c>
      <c r="B1066" s="27" t="s">
        <v>24</v>
      </c>
      <c r="C1066" s="28">
        <v>43552</v>
      </c>
      <c r="D1066" s="28">
        <v>43553</v>
      </c>
      <c r="E1066" s="13">
        <f t="shared" si="109"/>
        <v>3</v>
      </c>
      <c r="F1066" s="13">
        <f t="shared" si="110"/>
        <v>2019</v>
      </c>
      <c r="G1066" s="13" t="str">
        <f t="shared" si="111"/>
        <v>3 2019</v>
      </c>
      <c r="H1066" s="29">
        <v>-1</v>
      </c>
      <c r="I1066" s="30">
        <v>2.4700000000000002</v>
      </c>
      <c r="J1066" s="16">
        <f t="shared" si="107"/>
        <v>2.4700000000000003E-2</v>
      </c>
      <c r="K1066" s="31">
        <v>-12741000</v>
      </c>
      <c r="L1066" s="31">
        <v>874.17</v>
      </c>
      <c r="M1066" s="31">
        <v>12741000</v>
      </c>
      <c r="Q1066" s="18">
        <f t="shared" si="112"/>
        <v>6.3224274230885462E-3</v>
      </c>
      <c r="R1066" s="18">
        <f t="shared" si="108"/>
        <v>1.5616395735028711E-4</v>
      </c>
    </row>
    <row r="1067" spans="1:18" ht="12.75" hidden="1" customHeight="1" outlineLevel="2" x14ac:dyDescent="0.25">
      <c r="A1067" s="27" t="s">
        <v>36</v>
      </c>
      <c r="B1067" s="27" t="s">
        <v>24</v>
      </c>
      <c r="C1067" s="28">
        <v>43552</v>
      </c>
      <c r="D1067" s="28">
        <v>43553</v>
      </c>
      <c r="E1067" s="13">
        <f t="shared" si="109"/>
        <v>3</v>
      </c>
      <c r="F1067" s="13">
        <f t="shared" si="110"/>
        <v>2019</v>
      </c>
      <c r="G1067" s="13" t="str">
        <f t="shared" si="111"/>
        <v>3 2019</v>
      </c>
      <c r="H1067" s="29">
        <v>-1</v>
      </c>
      <c r="I1067" s="30">
        <v>2.4700000000000002</v>
      </c>
      <c r="J1067" s="16">
        <f t="shared" ref="J1067:J1130" si="113">+I1067/100</f>
        <v>2.4700000000000003E-2</v>
      </c>
      <c r="K1067" s="31">
        <v>-1675000</v>
      </c>
      <c r="L1067" s="31">
        <v>114.92</v>
      </c>
      <c r="M1067" s="31">
        <v>1675000</v>
      </c>
      <c r="Q1067" s="18">
        <f t="shared" si="112"/>
        <v>8.311801219428079E-4</v>
      </c>
      <c r="R1067" s="18">
        <f t="shared" ref="R1067:R1130" si="114">+Q1067*J1067</f>
        <v>2.0530149011987359E-5</v>
      </c>
    </row>
    <row r="1068" spans="1:18" ht="12.75" hidden="1" customHeight="1" outlineLevel="2" x14ac:dyDescent="0.25">
      <c r="A1068" s="27" t="s">
        <v>23</v>
      </c>
      <c r="B1068" s="27" t="s">
        <v>24</v>
      </c>
      <c r="C1068" s="28">
        <v>43552</v>
      </c>
      <c r="D1068" s="28">
        <v>43553</v>
      </c>
      <c r="E1068" s="13">
        <f t="shared" si="109"/>
        <v>3</v>
      </c>
      <c r="F1068" s="13">
        <f t="shared" si="110"/>
        <v>2019</v>
      </c>
      <c r="G1068" s="13" t="str">
        <f t="shared" si="111"/>
        <v>3 2019</v>
      </c>
      <c r="H1068" s="29">
        <v>-1</v>
      </c>
      <c r="I1068" s="30">
        <v>2.6983999999999999</v>
      </c>
      <c r="J1068" s="16">
        <f t="shared" si="113"/>
        <v>2.6983999999999998E-2</v>
      </c>
      <c r="K1068" s="31">
        <v>-35187000</v>
      </c>
      <c r="L1068" s="31">
        <v>2637.46</v>
      </c>
      <c r="M1068" s="31">
        <v>35187000</v>
      </c>
      <c r="Q1068" s="18">
        <f t="shared" si="112"/>
        <v>1.7460737284060644E-2</v>
      </c>
      <c r="R1068" s="18">
        <f t="shared" si="114"/>
        <v>4.7116053487309236E-4</v>
      </c>
    </row>
    <row r="1069" spans="1:18" ht="12.75" hidden="1" customHeight="1" outlineLevel="2" x14ac:dyDescent="0.25">
      <c r="A1069" s="27" t="s">
        <v>23</v>
      </c>
      <c r="B1069" s="27" t="s">
        <v>24</v>
      </c>
      <c r="C1069" s="28">
        <v>43552</v>
      </c>
      <c r="D1069" s="28">
        <v>43553</v>
      </c>
      <c r="E1069" s="13">
        <f t="shared" ref="E1069:E1133" si="115">MONTH(D1069)</f>
        <v>3</v>
      </c>
      <c r="F1069" s="13">
        <f t="shared" ref="F1069:F1133" si="116">YEAR(D1069)</f>
        <v>2019</v>
      </c>
      <c r="G1069" s="13" t="str">
        <f t="shared" ref="G1069:G1133" si="117">E1069&amp;" "&amp;F1069</f>
        <v>3 2019</v>
      </c>
      <c r="H1069" s="29">
        <v>-1</v>
      </c>
      <c r="I1069" s="30">
        <v>2.6983999999999999</v>
      </c>
      <c r="J1069" s="16">
        <f t="shared" si="113"/>
        <v>2.6983999999999998E-2</v>
      </c>
      <c r="K1069" s="31">
        <v>-25000000</v>
      </c>
      <c r="L1069" s="31">
        <v>1873.89</v>
      </c>
      <c r="M1069" s="31">
        <v>25000000</v>
      </c>
      <c r="Q1069" s="18">
        <f t="shared" si="112"/>
        <v>1.2405673461832953E-2</v>
      </c>
      <c r="R1069" s="18">
        <f t="shared" si="114"/>
        <v>3.3475469269410036E-4</v>
      </c>
    </row>
    <row r="1070" spans="1:18" ht="12.75" customHeight="1" outlineLevel="1" collapsed="1" x14ac:dyDescent="0.25">
      <c r="A1070" s="27"/>
      <c r="B1070" s="27"/>
      <c r="C1070" s="28"/>
      <c r="D1070" s="28"/>
      <c r="E1070" s="13"/>
      <c r="F1070" s="13"/>
      <c r="G1070" s="24" t="s">
        <v>44</v>
      </c>
      <c r="H1070" s="29"/>
      <c r="I1070" s="30"/>
      <c r="J1070" s="16">
        <f>+J1069</f>
        <v>2.6983999999999998E-2</v>
      </c>
      <c r="K1070" s="31"/>
      <c r="L1070" s="31"/>
      <c r="M1070" s="31">
        <f>SUBTOTAL(9,M996:M1069)</f>
        <v>2015207000</v>
      </c>
      <c r="N1070" s="10">
        <v>31</v>
      </c>
      <c r="O1070" s="25">
        <f>+M1070/N1070</f>
        <v>65006677.419354841</v>
      </c>
      <c r="P1070" s="26">
        <f>SUM(M1066:M1069)</f>
        <v>74603000</v>
      </c>
      <c r="Q1070" s="18">
        <f>SUM(Q996:Q1069)</f>
        <v>1</v>
      </c>
      <c r="R1070" s="18">
        <f>SUM(R996:R1069)</f>
        <v>2.6920501077060569E-2</v>
      </c>
    </row>
    <row r="1071" spans="1:18" ht="12.75" hidden="1" customHeight="1" outlineLevel="2" x14ac:dyDescent="0.25">
      <c r="A1071" s="27" t="s">
        <v>29</v>
      </c>
      <c r="B1071" s="27" t="s">
        <v>24</v>
      </c>
      <c r="C1071" s="28">
        <v>43553</v>
      </c>
      <c r="D1071" s="28">
        <v>43556</v>
      </c>
      <c r="E1071" s="13">
        <f t="shared" si="115"/>
        <v>4</v>
      </c>
      <c r="F1071" s="13">
        <f t="shared" si="116"/>
        <v>2019</v>
      </c>
      <c r="G1071" s="13" t="str">
        <f t="shared" si="117"/>
        <v>4 2019</v>
      </c>
      <c r="H1071" s="29">
        <v>-3</v>
      </c>
      <c r="I1071" s="30">
        <v>2.46</v>
      </c>
      <c r="J1071" s="16">
        <f t="shared" si="113"/>
        <v>2.46E-2</v>
      </c>
      <c r="K1071" s="31">
        <v>-11525000</v>
      </c>
      <c r="L1071" s="31">
        <v>2362.63</v>
      </c>
      <c r="M1071" s="31">
        <v>34575000</v>
      </c>
      <c r="Q1071" s="18">
        <f>+M1071/$M$1149</f>
        <v>1.54255098448883E-2</v>
      </c>
      <c r="R1071" s="18">
        <f t="shared" si="114"/>
        <v>3.7946754218425217E-4</v>
      </c>
    </row>
    <row r="1072" spans="1:18" ht="12.75" hidden="1" customHeight="1" outlineLevel="2" x14ac:dyDescent="0.25">
      <c r="A1072" s="27" t="s">
        <v>36</v>
      </c>
      <c r="B1072" s="27" t="s">
        <v>24</v>
      </c>
      <c r="C1072" s="28">
        <v>43553</v>
      </c>
      <c r="D1072" s="28">
        <v>43556</v>
      </c>
      <c r="E1072" s="13">
        <f t="shared" si="115"/>
        <v>4</v>
      </c>
      <c r="F1072" s="13">
        <f t="shared" si="116"/>
        <v>2019</v>
      </c>
      <c r="G1072" s="13" t="str">
        <f t="shared" si="117"/>
        <v>4 2019</v>
      </c>
      <c r="H1072" s="29">
        <v>-3</v>
      </c>
      <c r="I1072" s="30">
        <v>2.46</v>
      </c>
      <c r="J1072" s="16">
        <f t="shared" si="113"/>
        <v>2.46E-2</v>
      </c>
      <c r="K1072" s="31">
        <v>-934000</v>
      </c>
      <c r="L1072" s="31">
        <v>191.47</v>
      </c>
      <c r="M1072" s="31">
        <v>2802000</v>
      </c>
      <c r="Q1072" s="18">
        <f t="shared" ref="Q1072:Q1135" si="118">+M1072/$M$1149</f>
        <v>1.2501020559761971E-3</v>
      </c>
      <c r="R1072" s="18">
        <f t="shared" si="114"/>
        <v>3.0752510577014451E-5</v>
      </c>
    </row>
    <row r="1073" spans="1:18" ht="12.75" hidden="1" customHeight="1" outlineLevel="2" x14ac:dyDescent="0.25">
      <c r="A1073" s="27" t="s">
        <v>23</v>
      </c>
      <c r="B1073" s="27" t="s">
        <v>24</v>
      </c>
      <c r="C1073" s="28">
        <v>43553</v>
      </c>
      <c r="D1073" s="28">
        <v>43556</v>
      </c>
      <c r="E1073" s="13">
        <f t="shared" si="115"/>
        <v>4</v>
      </c>
      <c r="F1073" s="13">
        <f t="shared" si="116"/>
        <v>2019</v>
      </c>
      <c r="G1073" s="13" t="str">
        <f t="shared" si="117"/>
        <v>4 2019</v>
      </c>
      <c r="H1073" s="29">
        <v>-3</v>
      </c>
      <c r="I1073" s="30">
        <v>2.7309999999999999</v>
      </c>
      <c r="J1073" s="16">
        <f t="shared" si="113"/>
        <v>2.7309999999999997E-2</v>
      </c>
      <c r="K1073" s="31">
        <v>-37361000</v>
      </c>
      <c r="L1073" s="31">
        <v>8502.74</v>
      </c>
      <c r="M1073" s="31">
        <v>112083000</v>
      </c>
      <c r="Q1073" s="18">
        <f t="shared" si="118"/>
        <v>5.0005420678079983E-2</v>
      </c>
      <c r="R1073" s="18">
        <f t="shared" si="114"/>
        <v>1.3656480387183641E-3</v>
      </c>
    </row>
    <row r="1074" spans="1:18" ht="12.75" hidden="1" customHeight="1" outlineLevel="2" x14ac:dyDescent="0.25">
      <c r="A1074" s="27" t="s">
        <v>23</v>
      </c>
      <c r="B1074" s="27" t="s">
        <v>24</v>
      </c>
      <c r="C1074" s="28">
        <v>43553</v>
      </c>
      <c r="D1074" s="28">
        <v>43556</v>
      </c>
      <c r="E1074" s="13">
        <f t="shared" si="115"/>
        <v>4</v>
      </c>
      <c r="F1074" s="13">
        <f t="shared" si="116"/>
        <v>2019</v>
      </c>
      <c r="G1074" s="13" t="str">
        <f t="shared" si="117"/>
        <v>4 2019</v>
      </c>
      <c r="H1074" s="29">
        <v>-3</v>
      </c>
      <c r="I1074" s="30">
        <v>2.7309999999999999</v>
      </c>
      <c r="J1074" s="16">
        <f t="shared" si="113"/>
        <v>2.7309999999999997E-2</v>
      </c>
      <c r="K1074" s="31">
        <v>-25000000</v>
      </c>
      <c r="L1074" s="31">
        <v>5689.58</v>
      </c>
      <c r="M1074" s="31">
        <v>75000000</v>
      </c>
      <c r="Q1074" s="18">
        <f t="shared" si="118"/>
        <v>3.3460975802360737E-2</v>
      </c>
      <c r="R1074" s="18">
        <f t="shared" si="114"/>
        <v>9.1381924916247165E-4</v>
      </c>
    </row>
    <row r="1075" spans="1:18" ht="12.75" hidden="1" customHeight="1" outlineLevel="2" x14ac:dyDescent="0.25">
      <c r="A1075" s="27" t="s">
        <v>29</v>
      </c>
      <c r="B1075" s="27" t="s">
        <v>24</v>
      </c>
      <c r="C1075" s="28">
        <v>43556</v>
      </c>
      <c r="D1075" s="28">
        <v>43557</v>
      </c>
      <c r="E1075" s="13">
        <f t="shared" si="115"/>
        <v>4</v>
      </c>
      <c r="F1075" s="13">
        <f t="shared" si="116"/>
        <v>2019</v>
      </c>
      <c r="G1075" s="13" t="str">
        <f t="shared" si="117"/>
        <v>4 2019</v>
      </c>
      <c r="H1075" s="29">
        <v>-1</v>
      </c>
      <c r="I1075" s="30">
        <v>2.41</v>
      </c>
      <c r="J1075" s="16">
        <f t="shared" si="113"/>
        <v>2.41E-2</v>
      </c>
      <c r="K1075" s="31">
        <v>-555000</v>
      </c>
      <c r="L1075" s="31">
        <v>37.15</v>
      </c>
      <c r="M1075" s="31">
        <v>555000</v>
      </c>
      <c r="Q1075" s="18">
        <f t="shared" si="118"/>
        <v>2.4761122093746945E-4</v>
      </c>
      <c r="R1075" s="18">
        <f t="shared" si="114"/>
        <v>5.9674304245930138E-6</v>
      </c>
    </row>
    <row r="1076" spans="1:18" ht="12.75" hidden="1" customHeight="1" outlineLevel="2" x14ac:dyDescent="0.25">
      <c r="A1076" s="27" t="s">
        <v>36</v>
      </c>
      <c r="B1076" s="27" t="s">
        <v>24</v>
      </c>
      <c r="C1076" s="28">
        <v>43556</v>
      </c>
      <c r="D1076" s="28">
        <v>43557</v>
      </c>
      <c r="E1076" s="13">
        <f t="shared" si="115"/>
        <v>4</v>
      </c>
      <c r="F1076" s="13">
        <f t="shared" si="116"/>
        <v>2019</v>
      </c>
      <c r="G1076" s="13" t="str">
        <f t="shared" si="117"/>
        <v>4 2019</v>
      </c>
      <c r="H1076" s="29">
        <v>-1</v>
      </c>
      <c r="I1076" s="30">
        <v>2.41</v>
      </c>
      <c r="J1076" s="16">
        <f t="shared" si="113"/>
        <v>2.41E-2</v>
      </c>
      <c r="K1076" s="31">
        <v>-679000</v>
      </c>
      <c r="L1076" s="31">
        <v>45.46</v>
      </c>
      <c r="M1076" s="31">
        <v>679000</v>
      </c>
      <c r="Q1076" s="18">
        <f t="shared" si="118"/>
        <v>3.0293336759737254E-4</v>
      </c>
      <c r="R1076" s="18">
        <f t="shared" si="114"/>
        <v>7.3006941590966786E-6</v>
      </c>
    </row>
    <row r="1077" spans="1:18" ht="12.75" hidden="1" customHeight="1" outlineLevel="2" x14ac:dyDescent="0.25">
      <c r="A1077" s="27" t="s">
        <v>23</v>
      </c>
      <c r="B1077" s="27" t="s">
        <v>24</v>
      </c>
      <c r="C1077" s="28">
        <v>43556</v>
      </c>
      <c r="D1077" s="28">
        <v>43557</v>
      </c>
      <c r="E1077" s="13">
        <f t="shared" si="115"/>
        <v>4</v>
      </c>
      <c r="F1077" s="13">
        <f t="shared" si="116"/>
        <v>2019</v>
      </c>
      <c r="G1077" s="13" t="str">
        <f t="shared" si="117"/>
        <v>4 2019</v>
      </c>
      <c r="H1077" s="29">
        <v>-1</v>
      </c>
      <c r="I1077" s="30">
        <v>2.7105999999999999</v>
      </c>
      <c r="J1077" s="16">
        <f t="shared" si="113"/>
        <v>2.7105999999999998E-2</v>
      </c>
      <c r="K1077" s="31">
        <v>-52376000</v>
      </c>
      <c r="L1077" s="31">
        <v>3943.62</v>
      </c>
      <c r="M1077" s="31">
        <v>52376000</v>
      </c>
      <c r="Q1077" s="18">
        <f t="shared" si="118"/>
        <v>2.3367360914992613E-2</v>
      </c>
      <c r="R1077" s="18">
        <f t="shared" si="114"/>
        <v>6.3339568496178968E-4</v>
      </c>
    </row>
    <row r="1078" spans="1:18" ht="12.75" hidden="1" customHeight="1" outlineLevel="2" x14ac:dyDescent="0.25">
      <c r="A1078" s="27" t="s">
        <v>23</v>
      </c>
      <c r="B1078" s="27" t="s">
        <v>24</v>
      </c>
      <c r="C1078" s="28">
        <v>43556</v>
      </c>
      <c r="D1078" s="28">
        <v>43557</v>
      </c>
      <c r="E1078" s="13">
        <f t="shared" si="115"/>
        <v>4</v>
      </c>
      <c r="F1078" s="13">
        <f t="shared" si="116"/>
        <v>2019</v>
      </c>
      <c r="G1078" s="13" t="str">
        <f t="shared" si="117"/>
        <v>4 2019</v>
      </c>
      <c r="H1078" s="29">
        <v>-1</v>
      </c>
      <c r="I1078" s="30">
        <v>2.7105999999999999</v>
      </c>
      <c r="J1078" s="16">
        <f t="shared" si="113"/>
        <v>2.7105999999999998E-2</v>
      </c>
      <c r="K1078" s="31">
        <v>-25000000</v>
      </c>
      <c r="L1078" s="31">
        <v>1882.36</v>
      </c>
      <c r="M1078" s="31">
        <v>25000000</v>
      </c>
      <c r="Q1078" s="18">
        <f t="shared" si="118"/>
        <v>1.1153658600786914E-2</v>
      </c>
      <c r="R1078" s="18">
        <f t="shared" si="114"/>
        <v>3.0233107003293006E-4</v>
      </c>
    </row>
    <row r="1079" spans="1:18" ht="12.75" hidden="1" customHeight="1" outlineLevel="2" x14ac:dyDescent="0.25">
      <c r="A1079" s="27" t="s">
        <v>29</v>
      </c>
      <c r="B1079" s="27" t="s">
        <v>24</v>
      </c>
      <c r="C1079" s="28">
        <v>43557</v>
      </c>
      <c r="D1079" s="28">
        <v>43558</v>
      </c>
      <c r="E1079" s="13">
        <f t="shared" si="115"/>
        <v>4</v>
      </c>
      <c r="F1079" s="13">
        <f t="shared" si="116"/>
        <v>2019</v>
      </c>
      <c r="G1079" s="13" t="str">
        <f t="shared" si="117"/>
        <v>4 2019</v>
      </c>
      <c r="H1079" s="29">
        <v>-1</v>
      </c>
      <c r="I1079" s="30">
        <v>2.41</v>
      </c>
      <c r="J1079" s="16">
        <f t="shared" si="113"/>
        <v>2.41E-2</v>
      </c>
      <c r="K1079" s="31">
        <v>-938000</v>
      </c>
      <c r="L1079" s="31">
        <v>62.79</v>
      </c>
      <c r="M1079" s="31">
        <v>938000</v>
      </c>
      <c r="Q1079" s="18">
        <f t="shared" si="118"/>
        <v>4.1848527070152496E-4</v>
      </c>
      <c r="R1079" s="18">
        <f t="shared" si="114"/>
        <v>1.0085495023906751E-5</v>
      </c>
    </row>
    <row r="1080" spans="1:18" ht="12.75" hidden="1" customHeight="1" outlineLevel="2" x14ac:dyDescent="0.25">
      <c r="A1080" s="27" t="s">
        <v>36</v>
      </c>
      <c r="B1080" s="27" t="s">
        <v>24</v>
      </c>
      <c r="C1080" s="28">
        <v>43557</v>
      </c>
      <c r="D1080" s="28">
        <v>43558</v>
      </c>
      <c r="E1080" s="13">
        <f t="shared" si="115"/>
        <v>4</v>
      </c>
      <c r="F1080" s="13">
        <f t="shared" si="116"/>
        <v>2019</v>
      </c>
      <c r="G1080" s="13" t="str">
        <f t="shared" si="117"/>
        <v>4 2019</v>
      </c>
      <c r="H1080" s="29">
        <v>-1</v>
      </c>
      <c r="I1080" s="30">
        <v>2.41</v>
      </c>
      <c r="J1080" s="16">
        <f t="shared" si="113"/>
        <v>2.41E-2</v>
      </c>
      <c r="K1080" s="31">
        <v>-1184000</v>
      </c>
      <c r="L1080" s="31">
        <v>79.260000000000005</v>
      </c>
      <c r="M1080" s="31">
        <v>1184000</v>
      </c>
      <c r="Q1080" s="18">
        <f t="shared" si="118"/>
        <v>5.2823727133326822E-4</v>
      </c>
      <c r="R1080" s="18">
        <f t="shared" si="114"/>
        <v>1.2730518239131764E-5</v>
      </c>
    </row>
    <row r="1081" spans="1:18" ht="12.75" hidden="1" customHeight="1" outlineLevel="2" x14ac:dyDescent="0.25">
      <c r="A1081" s="27" t="s">
        <v>23</v>
      </c>
      <c r="B1081" s="27" t="s">
        <v>24</v>
      </c>
      <c r="C1081" s="28">
        <v>43557</v>
      </c>
      <c r="D1081" s="28">
        <v>43558</v>
      </c>
      <c r="E1081" s="13">
        <f t="shared" si="115"/>
        <v>4</v>
      </c>
      <c r="F1081" s="13">
        <f t="shared" si="116"/>
        <v>2019</v>
      </c>
      <c r="G1081" s="13" t="str">
        <f t="shared" si="117"/>
        <v>4 2019</v>
      </c>
      <c r="H1081" s="29">
        <v>-1</v>
      </c>
      <c r="I1081" s="30">
        <v>2.7075999999999998</v>
      </c>
      <c r="J1081" s="16">
        <f t="shared" si="113"/>
        <v>2.7075999999999999E-2</v>
      </c>
      <c r="K1081" s="31">
        <v>-48632000</v>
      </c>
      <c r="L1081" s="31">
        <v>3657.67</v>
      </c>
      <c r="M1081" s="31">
        <v>48632000</v>
      </c>
      <c r="Q1081" s="18">
        <f t="shared" si="118"/>
        <v>2.1696989002938767E-2</v>
      </c>
      <c r="R1081" s="18">
        <f t="shared" si="114"/>
        <v>5.8746767424357009E-4</v>
      </c>
    </row>
    <row r="1082" spans="1:18" ht="12.75" hidden="1" customHeight="1" outlineLevel="2" x14ac:dyDescent="0.25">
      <c r="A1082" s="27" t="s">
        <v>23</v>
      </c>
      <c r="B1082" s="27" t="s">
        <v>24</v>
      </c>
      <c r="C1082" s="28">
        <v>43557</v>
      </c>
      <c r="D1082" s="28">
        <v>43558</v>
      </c>
      <c r="E1082" s="13">
        <f t="shared" si="115"/>
        <v>4</v>
      </c>
      <c r="F1082" s="13">
        <f t="shared" si="116"/>
        <v>2019</v>
      </c>
      <c r="G1082" s="13" t="str">
        <f t="shared" si="117"/>
        <v>4 2019</v>
      </c>
      <c r="H1082" s="29">
        <v>-1</v>
      </c>
      <c r="I1082" s="30">
        <v>2.7075999999999998</v>
      </c>
      <c r="J1082" s="16">
        <f t="shared" si="113"/>
        <v>2.7075999999999999E-2</v>
      </c>
      <c r="K1082" s="31">
        <v>-25000000</v>
      </c>
      <c r="L1082" s="31">
        <v>1880.28</v>
      </c>
      <c r="M1082" s="31">
        <v>25000000</v>
      </c>
      <c r="Q1082" s="18">
        <f t="shared" si="118"/>
        <v>1.1153658600786914E-2</v>
      </c>
      <c r="R1082" s="18">
        <f t="shared" si="114"/>
        <v>3.0199646027490647E-4</v>
      </c>
    </row>
    <row r="1083" spans="1:18" ht="12.75" hidden="1" customHeight="1" outlineLevel="2" x14ac:dyDescent="0.25">
      <c r="A1083" s="27" t="s">
        <v>29</v>
      </c>
      <c r="B1083" s="27" t="s">
        <v>24</v>
      </c>
      <c r="C1083" s="28">
        <v>43558</v>
      </c>
      <c r="D1083" s="28">
        <v>43559</v>
      </c>
      <c r="E1083" s="13">
        <f t="shared" si="115"/>
        <v>4</v>
      </c>
      <c r="F1083" s="13">
        <f t="shared" si="116"/>
        <v>2019</v>
      </c>
      <c r="G1083" s="13" t="str">
        <f t="shared" si="117"/>
        <v>4 2019</v>
      </c>
      <c r="H1083" s="29">
        <v>-1</v>
      </c>
      <c r="I1083" s="30">
        <v>2.42</v>
      </c>
      <c r="J1083" s="16">
        <f t="shared" si="113"/>
        <v>2.4199999999999999E-2</v>
      </c>
      <c r="K1083" s="31">
        <v>-1124000</v>
      </c>
      <c r="L1083" s="31">
        <v>75.56</v>
      </c>
      <c r="M1083" s="31">
        <v>1124000</v>
      </c>
      <c r="Q1083" s="18">
        <f t="shared" si="118"/>
        <v>5.014684906913796E-4</v>
      </c>
      <c r="R1083" s="18">
        <f t="shared" si="114"/>
        <v>1.2135537474731386E-5</v>
      </c>
    </row>
    <row r="1084" spans="1:18" ht="12.75" hidden="1" customHeight="1" outlineLevel="2" x14ac:dyDescent="0.25">
      <c r="A1084" s="27" t="s">
        <v>36</v>
      </c>
      <c r="B1084" s="27" t="s">
        <v>24</v>
      </c>
      <c r="C1084" s="28">
        <v>43558</v>
      </c>
      <c r="D1084" s="28">
        <v>43559</v>
      </c>
      <c r="E1084" s="13">
        <f t="shared" si="115"/>
        <v>4</v>
      </c>
      <c r="F1084" s="13">
        <f t="shared" si="116"/>
        <v>2019</v>
      </c>
      <c r="G1084" s="13" t="str">
        <f t="shared" si="117"/>
        <v>4 2019</v>
      </c>
      <c r="H1084" s="29">
        <v>-1</v>
      </c>
      <c r="I1084" s="30">
        <v>2.42</v>
      </c>
      <c r="J1084" s="16">
        <f t="shared" si="113"/>
        <v>2.4199999999999999E-2</v>
      </c>
      <c r="K1084" s="31">
        <v>-1446000</v>
      </c>
      <c r="L1084" s="31">
        <v>97.2</v>
      </c>
      <c r="M1084" s="31">
        <v>1446000</v>
      </c>
      <c r="Q1084" s="18">
        <f t="shared" si="118"/>
        <v>6.4512761346951499E-4</v>
      </c>
      <c r="R1084" s="18">
        <f t="shared" si="114"/>
        <v>1.5612088245962264E-5</v>
      </c>
    </row>
    <row r="1085" spans="1:18" ht="12.75" hidden="1" customHeight="1" outlineLevel="2" x14ac:dyDescent="0.25">
      <c r="A1085" s="27" t="s">
        <v>23</v>
      </c>
      <c r="B1085" s="27" t="s">
        <v>24</v>
      </c>
      <c r="C1085" s="28">
        <v>43558</v>
      </c>
      <c r="D1085" s="28">
        <v>43559</v>
      </c>
      <c r="E1085" s="13">
        <f t="shared" si="115"/>
        <v>4</v>
      </c>
      <c r="F1085" s="13">
        <f t="shared" si="116"/>
        <v>2019</v>
      </c>
      <c r="G1085" s="13" t="str">
        <f t="shared" si="117"/>
        <v>4 2019</v>
      </c>
      <c r="H1085" s="29">
        <v>-1</v>
      </c>
      <c r="I1085" s="30">
        <v>2.7046999999999999</v>
      </c>
      <c r="J1085" s="16">
        <f t="shared" si="113"/>
        <v>2.7046999999999998E-2</v>
      </c>
      <c r="K1085" s="31">
        <v>-46603000</v>
      </c>
      <c r="L1085" s="31">
        <v>3501.31</v>
      </c>
      <c r="M1085" s="31">
        <v>46603000</v>
      </c>
      <c r="Q1085" s="18">
        <f t="shared" si="118"/>
        <v>2.0791758070898902E-2</v>
      </c>
      <c r="R1085" s="18">
        <f t="shared" si="114"/>
        <v>5.6235468054360253E-4</v>
      </c>
    </row>
    <row r="1086" spans="1:18" ht="12.75" hidden="1" customHeight="1" outlineLevel="2" x14ac:dyDescent="0.25">
      <c r="A1086" s="27" t="s">
        <v>23</v>
      </c>
      <c r="B1086" s="27" t="s">
        <v>24</v>
      </c>
      <c r="C1086" s="28">
        <v>43558</v>
      </c>
      <c r="D1086" s="28">
        <v>43559</v>
      </c>
      <c r="E1086" s="13">
        <f t="shared" si="115"/>
        <v>4</v>
      </c>
      <c r="F1086" s="13">
        <f t="shared" si="116"/>
        <v>2019</v>
      </c>
      <c r="G1086" s="13" t="str">
        <f t="shared" si="117"/>
        <v>4 2019</v>
      </c>
      <c r="H1086" s="29">
        <v>-1</v>
      </c>
      <c r="I1086" s="30">
        <v>2.7046999999999999</v>
      </c>
      <c r="J1086" s="16">
        <f t="shared" si="113"/>
        <v>2.7046999999999998E-2</v>
      </c>
      <c r="K1086" s="31">
        <v>-25000000</v>
      </c>
      <c r="L1086" s="31">
        <v>1878.26</v>
      </c>
      <c r="M1086" s="31">
        <v>25000000</v>
      </c>
      <c r="Q1086" s="18">
        <f t="shared" si="118"/>
        <v>1.1153658600786914E-2</v>
      </c>
      <c r="R1086" s="18">
        <f t="shared" si="114"/>
        <v>3.016730041754836E-4</v>
      </c>
    </row>
    <row r="1087" spans="1:18" ht="12.75" hidden="1" customHeight="1" outlineLevel="2" x14ac:dyDescent="0.25">
      <c r="A1087" s="27" t="s">
        <v>29</v>
      </c>
      <c r="B1087" s="27" t="s">
        <v>24</v>
      </c>
      <c r="C1087" s="28">
        <v>43559</v>
      </c>
      <c r="D1087" s="28">
        <v>43560</v>
      </c>
      <c r="E1087" s="13">
        <f t="shared" si="115"/>
        <v>4</v>
      </c>
      <c r="F1087" s="13">
        <f t="shared" si="116"/>
        <v>2019</v>
      </c>
      <c r="G1087" s="13" t="str">
        <f t="shared" si="117"/>
        <v>4 2019</v>
      </c>
      <c r="H1087" s="29">
        <v>-1</v>
      </c>
      <c r="I1087" s="30">
        <v>2.44</v>
      </c>
      <c r="J1087" s="16">
        <f t="shared" si="113"/>
        <v>2.4399999999999998E-2</v>
      </c>
      <c r="K1087" s="31">
        <v>-406000</v>
      </c>
      <c r="L1087" s="31">
        <v>27.52</v>
      </c>
      <c r="M1087" s="31">
        <v>406000</v>
      </c>
      <c r="Q1087" s="18">
        <f t="shared" si="118"/>
        <v>1.8113541567677948E-4</v>
      </c>
      <c r="R1087" s="18">
        <f t="shared" si="114"/>
        <v>4.4197041425134191E-6</v>
      </c>
    </row>
    <row r="1088" spans="1:18" ht="12.75" hidden="1" customHeight="1" outlineLevel="2" x14ac:dyDescent="0.25">
      <c r="A1088" s="27" t="s">
        <v>36</v>
      </c>
      <c r="B1088" s="27" t="s">
        <v>24</v>
      </c>
      <c r="C1088" s="28">
        <v>43559</v>
      </c>
      <c r="D1088" s="28">
        <v>43560</v>
      </c>
      <c r="E1088" s="13">
        <f t="shared" si="115"/>
        <v>4</v>
      </c>
      <c r="F1088" s="13">
        <f t="shared" si="116"/>
        <v>2019</v>
      </c>
      <c r="G1088" s="13" t="str">
        <f t="shared" si="117"/>
        <v>4 2019</v>
      </c>
      <c r="H1088" s="29">
        <v>-1</v>
      </c>
      <c r="I1088" s="30">
        <v>2.44</v>
      </c>
      <c r="J1088" s="16">
        <f t="shared" si="113"/>
        <v>2.4399999999999998E-2</v>
      </c>
      <c r="K1088" s="31">
        <v>-1426000</v>
      </c>
      <c r="L1088" s="31">
        <v>96.65</v>
      </c>
      <c r="M1088" s="31">
        <v>1426000</v>
      </c>
      <c r="Q1088" s="18">
        <f t="shared" si="118"/>
        <v>6.3620468658888549E-4</v>
      </c>
      <c r="R1088" s="18">
        <f t="shared" si="114"/>
        <v>1.5523394352768804E-5</v>
      </c>
    </row>
    <row r="1089" spans="1:18" ht="12.75" hidden="1" customHeight="1" outlineLevel="2" x14ac:dyDescent="0.25">
      <c r="A1089" s="27" t="s">
        <v>23</v>
      </c>
      <c r="B1089" s="27" t="s">
        <v>24</v>
      </c>
      <c r="C1089" s="28">
        <v>43559</v>
      </c>
      <c r="D1089" s="28">
        <v>43560</v>
      </c>
      <c r="E1089" s="13">
        <f t="shared" si="115"/>
        <v>4</v>
      </c>
      <c r="F1089" s="13">
        <f t="shared" si="116"/>
        <v>2019</v>
      </c>
      <c r="G1089" s="13" t="str">
        <f t="shared" si="117"/>
        <v>4 2019</v>
      </c>
      <c r="H1089" s="29">
        <v>-1</v>
      </c>
      <c r="I1089" s="30">
        <v>2.7071999999999998</v>
      </c>
      <c r="J1089" s="16">
        <f t="shared" si="113"/>
        <v>2.7071999999999999E-2</v>
      </c>
      <c r="K1089" s="31">
        <v>-36690000</v>
      </c>
      <c r="L1089" s="31">
        <v>2759.09</v>
      </c>
      <c r="M1089" s="31">
        <v>36690000</v>
      </c>
      <c r="Q1089" s="18">
        <f t="shared" si="118"/>
        <v>1.6369109362514872E-2</v>
      </c>
      <c r="R1089" s="18">
        <f t="shared" si="114"/>
        <v>4.431445286620026E-4</v>
      </c>
    </row>
    <row r="1090" spans="1:18" ht="12.75" hidden="1" customHeight="1" outlineLevel="2" x14ac:dyDescent="0.25">
      <c r="A1090" s="27" t="s">
        <v>23</v>
      </c>
      <c r="B1090" s="27" t="s">
        <v>24</v>
      </c>
      <c r="C1090" s="28">
        <v>43559</v>
      </c>
      <c r="D1090" s="28">
        <v>43560</v>
      </c>
      <c r="E1090" s="13">
        <f t="shared" si="115"/>
        <v>4</v>
      </c>
      <c r="F1090" s="13">
        <f t="shared" si="116"/>
        <v>2019</v>
      </c>
      <c r="G1090" s="13" t="str">
        <f t="shared" si="117"/>
        <v>4 2019</v>
      </c>
      <c r="H1090" s="29">
        <v>-1</v>
      </c>
      <c r="I1090" s="30">
        <v>2.7071999999999998</v>
      </c>
      <c r="J1090" s="16">
        <f t="shared" si="113"/>
        <v>2.7071999999999999E-2</v>
      </c>
      <c r="K1090" s="31">
        <v>-25000000</v>
      </c>
      <c r="L1090" s="31">
        <v>1880</v>
      </c>
      <c r="M1090" s="31">
        <v>25000000</v>
      </c>
      <c r="Q1090" s="18">
        <f t="shared" si="118"/>
        <v>1.1153658600786914E-2</v>
      </c>
      <c r="R1090" s="18">
        <f t="shared" si="114"/>
        <v>3.0195184564050332E-4</v>
      </c>
    </row>
    <row r="1091" spans="1:18" ht="12.75" hidden="1" customHeight="1" outlineLevel="2" x14ac:dyDescent="0.25">
      <c r="A1091" s="27" t="s">
        <v>29</v>
      </c>
      <c r="B1091" s="27" t="s">
        <v>24</v>
      </c>
      <c r="C1091" s="28">
        <v>43560</v>
      </c>
      <c r="D1091" s="28">
        <v>43563</v>
      </c>
      <c r="E1091" s="13">
        <f t="shared" si="115"/>
        <v>4</v>
      </c>
      <c r="F1091" s="13">
        <f t="shared" si="116"/>
        <v>2019</v>
      </c>
      <c r="G1091" s="13" t="str">
        <f t="shared" si="117"/>
        <v>4 2019</v>
      </c>
      <c r="H1091" s="29">
        <v>-3</v>
      </c>
      <c r="I1091" s="30">
        <v>2.42</v>
      </c>
      <c r="J1091" s="16">
        <f t="shared" si="113"/>
        <v>2.4199999999999999E-2</v>
      </c>
      <c r="K1091" s="31">
        <v>-594000</v>
      </c>
      <c r="L1091" s="31">
        <v>119.79</v>
      </c>
      <c r="M1091" s="31">
        <v>1782000</v>
      </c>
      <c r="Q1091" s="18">
        <f t="shared" si="118"/>
        <v>7.950327850640912E-4</v>
      </c>
      <c r="R1091" s="18">
        <f t="shared" si="114"/>
        <v>1.9239793398551007E-5</v>
      </c>
    </row>
    <row r="1092" spans="1:18" ht="12.75" hidden="1" customHeight="1" outlineLevel="2" x14ac:dyDescent="0.25">
      <c r="A1092" s="27" t="s">
        <v>36</v>
      </c>
      <c r="B1092" s="27" t="s">
        <v>24</v>
      </c>
      <c r="C1092" s="28">
        <v>43560</v>
      </c>
      <c r="D1092" s="28">
        <v>43563</v>
      </c>
      <c r="E1092" s="13">
        <f t="shared" si="115"/>
        <v>4</v>
      </c>
      <c r="F1092" s="13">
        <f t="shared" si="116"/>
        <v>2019</v>
      </c>
      <c r="G1092" s="13" t="str">
        <f t="shared" si="117"/>
        <v>4 2019</v>
      </c>
      <c r="H1092" s="29">
        <v>-3</v>
      </c>
      <c r="I1092" s="30">
        <v>2.42</v>
      </c>
      <c r="J1092" s="16">
        <f t="shared" si="113"/>
        <v>2.4199999999999999E-2</v>
      </c>
      <c r="K1092" s="31">
        <v>-1434000</v>
      </c>
      <c r="L1092" s="31">
        <v>289.19</v>
      </c>
      <c r="M1092" s="31">
        <v>4302000</v>
      </c>
      <c r="Q1092" s="18">
        <f t="shared" si="118"/>
        <v>1.919321572023412E-3</v>
      </c>
      <c r="R1092" s="18">
        <f t="shared" si="114"/>
        <v>4.6447582042966569E-5</v>
      </c>
    </row>
    <row r="1093" spans="1:18" ht="12.75" hidden="1" customHeight="1" outlineLevel="2" x14ac:dyDescent="0.25">
      <c r="A1093" s="27" t="s">
        <v>23</v>
      </c>
      <c r="B1093" s="27" t="s">
        <v>24</v>
      </c>
      <c r="C1093" s="28">
        <v>43560</v>
      </c>
      <c r="D1093" s="28">
        <v>43563</v>
      </c>
      <c r="E1093" s="13">
        <f t="shared" si="115"/>
        <v>4</v>
      </c>
      <c r="F1093" s="13">
        <f t="shared" si="116"/>
        <v>2019</v>
      </c>
      <c r="G1093" s="13" t="str">
        <f t="shared" si="117"/>
        <v>4 2019</v>
      </c>
      <c r="H1093" s="29">
        <v>-3</v>
      </c>
      <c r="I1093" s="30">
        <v>2.7065000000000001</v>
      </c>
      <c r="J1093" s="16">
        <f t="shared" si="113"/>
        <v>2.7065000000000002E-2</v>
      </c>
      <c r="K1093" s="31">
        <v>-25000000</v>
      </c>
      <c r="L1093" s="31">
        <v>5638.54</v>
      </c>
      <c r="M1093" s="31">
        <v>75000000</v>
      </c>
      <c r="Q1093" s="18">
        <f t="shared" si="118"/>
        <v>3.3460975802360737E-2</v>
      </c>
      <c r="R1093" s="18">
        <f t="shared" si="114"/>
        <v>9.056213100908934E-4</v>
      </c>
    </row>
    <row r="1094" spans="1:18" ht="12.75" hidden="1" customHeight="1" outlineLevel="2" x14ac:dyDescent="0.25">
      <c r="A1094" s="27" t="s">
        <v>23</v>
      </c>
      <c r="B1094" s="27" t="s">
        <v>24</v>
      </c>
      <c r="C1094" s="28">
        <v>43560</v>
      </c>
      <c r="D1094" s="28">
        <v>43563</v>
      </c>
      <c r="E1094" s="13">
        <f t="shared" si="115"/>
        <v>4</v>
      </c>
      <c r="F1094" s="13">
        <f t="shared" si="116"/>
        <v>2019</v>
      </c>
      <c r="G1094" s="13" t="str">
        <f t="shared" si="117"/>
        <v>4 2019</v>
      </c>
      <c r="H1094" s="29">
        <v>-3</v>
      </c>
      <c r="I1094" s="30">
        <v>2.7065000000000001</v>
      </c>
      <c r="J1094" s="16">
        <f t="shared" si="113"/>
        <v>2.7065000000000002E-2</v>
      </c>
      <c r="K1094" s="31">
        <v>-35447000</v>
      </c>
      <c r="L1094" s="31">
        <v>7994.78</v>
      </c>
      <c r="M1094" s="31">
        <v>106341000</v>
      </c>
      <c r="Q1094" s="18">
        <f t="shared" si="118"/>
        <v>4.7443648370651244E-2</v>
      </c>
      <c r="R1094" s="18">
        <f t="shared" si="114"/>
        <v>1.284062343151676E-3</v>
      </c>
    </row>
    <row r="1095" spans="1:18" ht="12.75" hidden="1" customHeight="1" outlineLevel="2" x14ac:dyDescent="0.25">
      <c r="A1095" s="27" t="s">
        <v>29</v>
      </c>
      <c r="B1095" s="27" t="s">
        <v>24</v>
      </c>
      <c r="C1095" s="28">
        <v>43563</v>
      </c>
      <c r="D1095" s="28">
        <v>43564</v>
      </c>
      <c r="E1095" s="13">
        <f t="shared" si="115"/>
        <v>4</v>
      </c>
      <c r="F1095" s="13">
        <f t="shared" si="116"/>
        <v>2019</v>
      </c>
      <c r="G1095" s="13" t="str">
        <f t="shared" si="117"/>
        <v>4 2019</v>
      </c>
      <c r="H1095" s="29">
        <v>-1</v>
      </c>
      <c r="I1095" s="30">
        <v>2.4300000000000002</v>
      </c>
      <c r="J1095" s="16">
        <f t="shared" si="113"/>
        <v>2.4300000000000002E-2</v>
      </c>
      <c r="K1095" s="31">
        <v>-726000</v>
      </c>
      <c r="L1095" s="31">
        <v>49.01</v>
      </c>
      <c r="M1095" s="31">
        <v>726000</v>
      </c>
      <c r="Q1095" s="18">
        <f t="shared" si="118"/>
        <v>3.2390224576685195E-4</v>
      </c>
      <c r="R1095" s="18">
        <f t="shared" si="114"/>
        <v>7.8708245721345028E-6</v>
      </c>
    </row>
    <row r="1096" spans="1:18" ht="12.75" hidden="1" customHeight="1" outlineLevel="2" x14ac:dyDescent="0.25">
      <c r="A1096" s="27" t="s">
        <v>36</v>
      </c>
      <c r="B1096" s="27" t="s">
        <v>24</v>
      </c>
      <c r="C1096" s="28">
        <v>43563</v>
      </c>
      <c r="D1096" s="28">
        <v>43564</v>
      </c>
      <c r="E1096" s="13">
        <f t="shared" si="115"/>
        <v>4</v>
      </c>
      <c r="F1096" s="13">
        <f t="shared" si="116"/>
        <v>2019</v>
      </c>
      <c r="G1096" s="13" t="str">
        <f t="shared" si="117"/>
        <v>4 2019</v>
      </c>
      <c r="H1096" s="29">
        <v>-1</v>
      </c>
      <c r="I1096" s="30">
        <v>2.4300000000000002</v>
      </c>
      <c r="J1096" s="16">
        <f t="shared" si="113"/>
        <v>2.4300000000000002E-2</v>
      </c>
      <c r="K1096" s="31">
        <v>-1511000</v>
      </c>
      <c r="L1096" s="31">
        <v>101.99</v>
      </c>
      <c r="M1096" s="31">
        <v>1511000</v>
      </c>
      <c r="Q1096" s="18">
        <f t="shared" si="118"/>
        <v>6.7412712583156105E-4</v>
      </c>
      <c r="R1096" s="18">
        <f t="shared" si="114"/>
        <v>1.6381289157706935E-5</v>
      </c>
    </row>
    <row r="1097" spans="1:18" ht="12.75" hidden="1" customHeight="1" outlineLevel="2" x14ac:dyDescent="0.25">
      <c r="A1097" s="27" t="s">
        <v>23</v>
      </c>
      <c r="B1097" s="27" t="s">
        <v>24</v>
      </c>
      <c r="C1097" s="28">
        <v>43563</v>
      </c>
      <c r="D1097" s="28">
        <v>43564</v>
      </c>
      <c r="E1097" s="13">
        <f t="shared" si="115"/>
        <v>4</v>
      </c>
      <c r="F1097" s="13">
        <f t="shared" si="116"/>
        <v>2019</v>
      </c>
      <c r="G1097" s="13" t="str">
        <f t="shared" si="117"/>
        <v>4 2019</v>
      </c>
      <c r="H1097" s="29">
        <v>-1</v>
      </c>
      <c r="I1097" s="30">
        <v>2.7052999999999998</v>
      </c>
      <c r="J1097" s="16">
        <f t="shared" si="113"/>
        <v>2.7052999999999997E-2</v>
      </c>
      <c r="K1097" s="31">
        <v>-34828000</v>
      </c>
      <c r="L1097" s="31">
        <v>2617.23</v>
      </c>
      <c r="M1097" s="31">
        <v>34828000</v>
      </c>
      <c r="Q1097" s="18">
        <f t="shared" si="118"/>
        <v>1.5538384869928264E-2</v>
      </c>
      <c r="R1097" s="18">
        <f t="shared" si="114"/>
        <v>4.2035992588616925E-4</v>
      </c>
    </row>
    <row r="1098" spans="1:18" ht="12.75" hidden="1" customHeight="1" outlineLevel="2" x14ac:dyDescent="0.25">
      <c r="A1098" s="27" t="s">
        <v>23</v>
      </c>
      <c r="B1098" s="27" t="s">
        <v>24</v>
      </c>
      <c r="C1098" s="28">
        <v>43563</v>
      </c>
      <c r="D1098" s="28">
        <v>43564</v>
      </c>
      <c r="E1098" s="13">
        <f t="shared" si="115"/>
        <v>4</v>
      </c>
      <c r="F1098" s="13">
        <f t="shared" si="116"/>
        <v>2019</v>
      </c>
      <c r="G1098" s="13" t="str">
        <f t="shared" si="117"/>
        <v>4 2019</v>
      </c>
      <c r="H1098" s="29">
        <v>-1</v>
      </c>
      <c r="I1098" s="30">
        <v>2.7052999999999998</v>
      </c>
      <c r="J1098" s="16">
        <f t="shared" si="113"/>
        <v>2.7052999999999997E-2</v>
      </c>
      <c r="K1098" s="31">
        <v>-25000000</v>
      </c>
      <c r="L1098" s="31">
        <v>1878.68</v>
      </c>
      <c r="M1098" s="31">
        <v>25000000</v>
      </c>
      <c r="Q1098" s="18">
        <f t="shared" si="118"/>
        <v>1.1153658600786914E-2</v>
      </c>
      <c r="R1098" s="18">
        <f t="shared" si="114"/>
        <v>3.0173992612708835E-4</v>
      </c>
    </row>
    <row r="1099" spans="1:18" ht="12.75" hidden="1" customHeight="1" outlineLevel="2" x14ac:dyDescent="0.25">
      <c r="A1099" s="27" t="s">
        <v>29</v>
      </c>
      <c r="B1099" s="27" t="s">
        <v>24</v>
      </c>
      <c r="C1099" s="28">
        <v>43564</v>
      </c>
      <c r="D1099" s="28">
        <v>43565</v>
      </c>
      <c r="E1099" s="13">
        <f t="shared" si="115"/>
        <v>4</v>
      </c>
      <c r="F1099" s="13">
        <f t="shared" si="116"/>
        <v>2019</v>
      </c>
      <c r="G1099" s="13" t="str">
        <f t="shared" si="117"/>
        <v>4 2019</v>
      </c>
      <c r="H1099" s="29">
        <v>-1</v>
      </c>
      <c r="I1099" s="30">
        <v>2.4300000000000002</v>
      </c>
      <c r="J1099" s="16">
        <f t="shared" si="113"/>
        <v>2.4300000000000002E-2</v>
      </c>
      <c r="K1099" s="31">
        <v>-930000</v>
      </c>
      <c r="L1099" s="31">
        <v>62.78</v>
      </c>
      <c r="M1099" s="31">
        <v>930000</v>
      </c>
      <c r="Q1099" s="18">
        <f t="shared" si="118"/>
        <v>4.1491609994927318E-4</v>
      </c>
      <c r="R1099" s="18">
        <f t="shared" si="114"/>
        <v>1.008246122876734E-5</v>
      </c>
    </row>
    <row r="1100" spans="1:18" ht="12.75" hidden="1" customHeight="1" outlineLevel="2" x14ac:dyDescent="0.25">
      <c r="A1100" s="27" t="s">
        <v>36</v>
      </c>
      <c r="B1100" s="27" t="s">
        <v>24</v>
      </c>
      <c r="C1100" s="28">
        <v>43564</v>
      </c>
      <c r="D1100" s="28">
        <v>43565</v>
      </c>
      <c r="E1100" s="13">
        <f t="shared" si="115"/>
        <v>4</v>
      </c>
      <c r="F1100" s="13">
        <f t="shared" si="116"/>
        <v>2019</v>
      </c>
      <c r="G1100" s="13" t="str">
        <f t="shared" si="117"/>
        <v>4 2019</v>
      </c>
      <c r="H1100" s="29">
        <v>-1</v>
      </c>
      <c r="I1100" s="30">
        <v>2.4300000000000002</v>
      </c>
      <c r="J1100" s="16">
        <f t="shared" si="113"/>
        <v>2.4300000000000002E-2</v>
      </c>
      <c r="K1100" s="31">
        <v>-1714000</v>
      </c>
      <c r="L1100" s="31">
        <v>115.7</v>
      </c>
      <c r="M1100" s="31">
        <v>1714000</v>
      </c>
      <c r="Q1100" s="18">
        <f t="shared" si="118"/>
        <v>7.6469483366995079E-4</v>
      </c>
      <c r="R1100" s="18">
        <f t="shared" si="114"/>
        <v>1.8582084458179805E-5</v>
      </c>
    </row>
    <row r="1101" spans="1:18" ht="12.75" hidden="1" customHeight="1" outlineLevel="2" x14ac:dyDescent="0.25">
      <c r="A1101" s="27" t="s">
        <v>23</v>
      </c>
      <c r="B1101" s="27" t="s">
        <v>24</v>
      </c>
      <c r="C1101" s="28">
        <v>43564</v>
      </c>
      <c r="D1101" s="28">
        <v>43565</v>
      </c>
      <c r="E1101" s="13">
        <f t="shared" si="115"/>
        <v>4</v>
      </c>
      <c r="F1101" s="13">
        <f t="shared" si="116"/>
        <v>2019</v>
      </c>
      <c r="G1101" s="13" t="str">
        <f t="shared" si="117"/>
        <v>4 2019</v>
      </c>
      <c r="H1101" s="29">
        <v>-1</v>
      </c>
      <c r="I1101" s="30">
        <v>2.7075999999999998</v>
      </c>
      <c r="J1101" s="16">
        <f t="shared" si="113"/>
        <v>2.7075999999999999E-2</v>
      </c>
      <c r="K1101" s="31">
        <v>-32336000</v>
      </c>
      <c r="L1101" s="31">
        <v>2432.0300000000002</v>
      </c>
      <c r="M1101" s="31">
        <v>32336000</v>
      </c>
      <c r="Q1101" s="18">
        <f t="shared" si="118"/>
        <v>1.4426588180601824E-2</v>
      </c>
      <c r="R1101" s="18">
        <f t="shared" si="114"/>
        <v>3.9061430157797495E-4</v>
      </c>
    </row>
    <row r="1102" spans="1:18" ht="12.75" hidden="1" customHeight="1" outlineLevel="2" x14ac:dyDescent="0.25">
      <c r="A1102" s="27" t="s">
        <v>23</v>
      </c>
      <c r="B1102" s="27" t="s">
        <v>24</v>
      </c>
      <c r="C1102" s="28">
        <v>43564</v>
      </c>
      <c r="D1102" s="28">
        <v>43565</v>
      </c>
      <c r="E1102" s="13">
        <f t="shared" si="115"/>
        <v>4</v>
      </c>
      <c r="F1102" s="13">
        <f t="shared" si="116"/>
        <v>2019</v>
      </c>
      <c r="G1102" s="13" t="str">
        <f t="shared" si="117"/>
        <v>4 2019</v>
      </c>
      <c r="H1102" s="29">
        <v>-1</v>
      </c>
      <c r="I1102" s="30">
        <v>2.7075999999999998</v>
      </c>
      <c r="J1102" s="16">
        <f t="shared" si="113"/>
        <v>2.7075999999999999E-2</v>
      </c>
      <c r="K1102" s="31">
        <v>-25000000</v>
      </c>
      <c r="L1102" s="31">
        <v>1880.28</v>
      </c>
      <c r="M1102" s="31">
        <v>25000000</v>
      </c>
      <c r="Q1102" s="18">
        <f t="shared" si="118"/>
        <v>1.1153658600786914E-2</v>
      </c>
      <c r="R1102" s="18">
        <f t="shared" si="114"/>
        <v>3.0199646027490647E-4</v>
      </c>
    </row>
    <row r="1103" spans="1:18" ht="12.75" hidden="1" customHeight="1" outlineLevel="2" x14ac:dyDescent="0.25">
      <c r="A1103" s="27" t="s">
        <v>29</v>
      </c>
      <c r="B1103" s="27" t="s">
        <v>24</v>
      </c>
      <c r="C1103" s="28">
        <v>43565</v>
      </c>
      <c r="D1103" s="28">
        <v>43566</v>
      </c>
      <c r="E1103" s="13">
        <f t="shared" si="115"/>
        <v>4</v>
      </c>
      <c r="F1103" s="13">
        <f t="shared" si="116"/>
        <v>2019</v>
      </c>
      <c r="G1103" s="13" t="str">
        <f t="shared" si="117"/>
        <v>4 2019</v>
      </c>
      <c r="H1103" s="29">
        <v>-1</v>
      </c>
      <c r="I1103" s="30">
        <v>2.4300000000000002</v>
      </c>
      <c r="J1103" s="16">
        <f t="shared" si="113"/>
        <v>2.4300000000000002E-2</v>
      </c>
      <c r="K1103" s="31">
        <v>-1116000</v>
      </c>
      <c r="L1103" s="31">
        <v>75.33</v>
      </c>
      <c r="M1103" s="31">
        <v>1116000</v>
      </c>
      <c r="Q1103" s="18">
        <f t="shared" si="118"/>
        <v>4.9789931993912781E-4</v>
      </c>
      <c r="R1103" s="18">
        <f t="shared" si="114"/>
        <v>1.2098953474520807E-5</v>
      </c>
    </row>
    <row r="1104" spans="1:18" ht="12.75" hidden="1" customHeight="1" outlineLevel="2" x14ac:dyDescent="0.25">
      <c r="A1104" s="27" t="s">
        <v>36</v>
      </c>
      <c r="B1104" s="27" t="s">
        <v>24</v>
      </c>
      <c r="C1104" s="28">
        <v>43565</v>
      </c>
      <c r="D1104" s="28">
        <v>43566</v>
      </c>
      <c r="E1104" s="13">
        <f t="shared" si="115"/>
        <v>4</v>
      </c>
      <c r="F1104" s="13">
        <f t="shared" si="116"/>
        <v>2019</v>
      </c>
      <c r="G1104" s="13" t="str">
        <f t="shared" si="117"/>
        <v>4 2019</v>
      </c>
      <c r="H1104" s="29">
        <v>-1</v>
      </c>
      <c r="I1104" s="30">
        <v>2.4300000000000002</v>
      </c>
      <c r="J1104" s="16">
        <f t="shared" si="113"/>
        <v>2.4300000000000002E-2</v>
      </c>
      <c r="K1104" s="31">
        <v>-1853000</v>
      </c>
      <c r="L1104" s="31">
        <v>125.08</v>
      </c>
      <c r="M1104" s="31">
        <v>1853000</v>
      </c>
      <c r="Q1104" s="18">
        <f t="shared" si="118"/>
        <v>8.2670917549032595E-4</v>
      </c>
      <c r="R1104" s="18">
        <f t="shared" si="114"/>
        <v>2.0089032964414923E-5</v>
      </c>
    </row>
    <row r="1105" spans="1:18" ht="12.75" hidden="1" customHeight="1" outlineLevel="2" x14ac:dyDescent="0.25">
      <c r="A1105" s="27" t="s">
        <v>23</v>
      </c>
      <c r="B1105" s="27" t="s">
        <v>24</v>
      </c>
      <c r="C1105" s="28">
        <v>43565</v>
      </c>
      <c r="D1105" s="28">
        <v>43566</v>
      </c>
      <c r="E1105" s="13">
        <f t="shared" si="115"/>
        <v>4</v>
      </c>
      <c r="F1105" s="13">
        <f t="shared" si="116"/>
        <v>2019</v>
      </c>
      <c r="G1105" s="13" t="str">
        <f t="shared" si="117"/>
        <v>4 2019</v>
      </c>
      <c r="H1105" s="29">
        <v>-1</v>
      </c>
      <c r="I1105" s="30">
        <v>2.7035999999999998</v>
      </c>
      <c r="J1105" s="16">
        <f t="shared" si="113"/>
        <v>2.7035999999999998E-2</v>
      </c>
      <c r="K1105" s="31">
        <v>-31872000</v>
      </c>
      <c r="L1105" s="31">
        <v>2393.59</v>
      </c>
      <c r="M1105" s="31">
        <v>31872000</v>
      </c>
      <c r="Q1105" s="18">
        <f t="shared" si="118"/>
        <v>1.421957627697122E-2</v>
      </c>
      <c r="R1105" s="18">
        <f t="shared" si="114"/>
        <v>3.8444046422419386E-4</v>
      </c>
    </row>
    <row r="1106" spans="1:18" ht="12.75" hidden="1" customHeight="1" outlineLevel="2" x14ac:dyDescent="0.25">
      <c r="A1106" s="27" t="s">
        <v>23</v>
      </c>
      <c r="B1106" s="27" t="s">
        <v>24</v>
      </c>
      <c r="C1106" s="28">
        <v>43565</v>
      </c>
      <c r="D1106" s="28">
        <v>43566</v>
      </c>
      <c r="E1106" s="13">
        <f t="shared" si="115"/>
        <v>4</v>
      </c>
      <c r="F1106" s="13">
        <f t="shared" si="116"/>
        <v>2019</v>
      </c>
      <c r="G1106" s="13" t="str">
        <f t="shared" si="117"/>
        <v>4 2019</v>
      </c>
      <c r="H1106" s="29">
        <v>-1</v>
      </c>
      <c r="I1106" s="30">
        <v>2.7035999999999998</v>
      </c>
      <c r="J1106" s="16">
        <f t="shared" si="113"/>
        <v>2.7035999999999998E-2</v>
      </c>
      <c r="K1106" s="31">
        <v>-25000000</v>
      </c>
      <c r="L1106" s="31">
        <v>1877.5</v>
      </c>
      <c r="M1106" s="31">
        <v>25000000</v>
      </c>
      <c r="Q1106" s="18">
        <f t="shared" si="118"/>
        <v>1.1153658600786914E-2</v>
      </c>
      <c r="R1106" s="18">
        <f t="shared" si="114"/>
        <v>3.0155031393087499E-4</v>
      </c>
    </row>
    <row r="1107" spans="1:18" ht="12.75" hidden="1" customHeight="1" outlineLevel="2" x14ac:dyDescent="0.25">
      <c r="A1107" s="27" t="s">
        <v>29</v>
      </c>
      <c r="B1107" s="27" t="s">
        <v>24</v>
      </c>
      <c r="C1107" s="28">
        <v>43566</v>
      </c>
      <c r="D1107" s="28">
        <v>43567</v>
      </c>
      <c r="E1107" s="13">
        <f t="shared" si="115"/>
        <v>4</v>
      </c>
      <c r="F1107" s="13">
        <f t="shared" si="116"/>
        <v>2019</v>
      </c>
      <c r="G1107" s="13" t="str">
        <f t="shared" si="117"/>
        <v>4 2019</v>
      </c>
      <c r="H1107" s="29">
        <v>-1</v>
      </c>
      <c r="I1107" s="30">
        <v>2.42</v>
      </c>
      <c r="J1107" s="16">
        <f t="shared" si="113"/>
        <v>2.4199999999999999E-2</v>
      </c>
      <c r="K1107" s="31">
        <v>-1282000</v>
      </c>
      <c r="L1107" s="31">
        <v>86.18</v>
      </c>
      <c r="M1107" s="31">
        <v>1282000</v>
      </c>
      <c r="Q1107" s="18">
        <f t="shared" si="118"/>
        <v>5.7195961304835289E-4</v>
      </c>
      <c r="R1107" s="18">
        <f t="shared" si="114"/>
        <v>1.384142263577014E-5</v>
      </c>
    </row>
    <row r="1108" spans="1:18" ht="12.75" hidden="1" customHeight="1" outlineLevel="2" x14ac:dyDescent="0.25">
      <c r="A1108" s="27" t="s">
        <v>36</v>
      </c>
      <c r="B1108" s="27" t="s">
        <v>24</v>
      </c>
      <c r="C1108" s="28">
        <v>43566</v>
      </c>
      <c r="D1108" s="28">
        <v>43567</v>
      </c>
      <c r="E1108" s="13">
        <f t="shared" si="115"/>
        <v>4</v>
      </c>
      <c r="F1108" s="13">
        <f t="shared" si="116"/>
        <v>2019</v>
      </c>
      <c r="G1108" s="13" t="str">
        <f t="shared" si="117"/>
        <v>4 2019</v>
      </c>
      <c r="H1108" s="29">
        <v>-1</v>
      </c>
      <c r="I1108" s="30">
        <v>2.42</v>
      </c>
      <c r="J1108" s="16">
        <f t="shared" si="113"/>
        <v>2.4199999999999999E-2</v>
      </c>
      <c r="K1108" s="31">
        <v>-2101000</v>
      </c>
      <c r="L1108" s="31">
        <v>141.22999999999999</v>
      </c>
      <c r="M1108" s="31">
        <v>2101000</v>
      </c>
      <c r="Q1108" s="18">
        <f t="shared" si="118"/>
        <v>9.3735346881013214E-4</v>
      </c>
      <c r="R1108" s="18">
        <f t="shared" si="114"/>
        <v>2.2683953945205197E-5</v>
      </c>
    </row>
    <row r="1109" spans="1:18" ht="12.75" hidden="1" customHeight="1" outlineLevel="2" x14ac:dyDescent="0.25">
      <c r="A1109" s="27" t="s">
        <v>23</v>
      </c>
      <c r="B1109" s="27" t="s">
        <v>24</v>
      </c>
      <c r="C1109" s="28">
        <v>43566</v>
      </c>
      <c r="D1109" s="28">
        <v>43567</v>
      </c>
      <c r="E1109" s="13">
        <f t="shared" si="115"/>
        <v>4</v>
      </c>
      <c r="F1109" s="13">
        <f t="shared" si="116"/>
        <v>2019</v>
      </c>
      <c r="G1109" s="13" t="str">
        <f t="shared" si="117"/>
        <v>4 2019</v>
      </c>
      <c r="H1109" s="29">
        <v>-1</v>
      </c>
      <c r="I1109" s="30">
        <v>2.7027000000000001</v>
      </c>
      <c r="J1109" s="16">
        <f t="shared" si="113"/>
        <v>2.7027000000000002E-2</v>
      </c>
      <c r="K1109" s="31">
        <v>-32134000</v>
      </c>
      <c r="L1109" s="31">
        <v>2412.46</v>
      </c>
      <c r="M1109" s="31">
        <v>32134000</v>
      </c>
      <c r="Q1109" s="18">
        <f t="shared" si="118"/>
        <v>1.4336466619107466E-2</v>
      </c>
      <c r="R1109" s="18">
        <f t="shared" si="114"/>
        <v>3.8747168331461753E-4</v>
      </c>
    </row>
    <row r="1110" spans="1:18" ht="12.75" hidden="1" customHeight="1" outlineLevel="2" x14ac:dyDescent="0.25">
      <c r="A1110" s="27" t="s">
        <v>23</v>
      </c>
      <c r="B1110" s="27" t="s">
        <v>24</v>
      </c>
      <c r="C1110" s="28">
        <v>43566</v>
      </c>
      <c r="D1110" s="28">
        <v>43567</v>
      </c>
      <c r="E1110" s="13">
        <f t="shared" si="115"/>
        <v>4</v>
      </c>
      <c r="F1110" s="13">
        <f t="shared" si="116"/>
        <v>2019</v>
      </c>
      <c r="G1110" s="13" t="str">
        <f t="shared" si="117"/>
        <v>4 2019</v>
      </c>
      <c r="H1110" s="29">
        <v>-1</v>
      </c>
      <c r="I1110" s="30">
        <v>2.7027000000000001</v>
      </c>
      <c r="J1110" s="16">
        <f t="shared" si="113"/>
        <v>2.7027000000000002E-2</v>
      </c>
      <c r="K1110" s="31">
        <v>-25000000</v>
      </c>
      <c r="L1110" s="31">
        <v>1876.88</v>
      </c>
      <c r="M1110" s="31">
        <v>25000000</v>
      </c>
      <c r="Q1110" s="18">
        <f t="shared" si="118"/>
        <v>1.1153658600786914E-2</v>
      </c>
      <c r="R1110" s="18">
        <f t="shared" si="114"/>
        <v>3.0144993100346792E-4</v>
      </c>
    </row>
    <row r="1111" spans="1:18" ht="12.75" hidden="1" customHeight="1" outlineLevel="2" x14ac:dyDescent="0.25">
      <c r="A1111" s="27" t="s">
        <v>29</v>
      </c>
      <c r="B1111" s="27" t="s">
        <v>24</v>
      </c>
      <c r="C1111" s="28">
        <v>43567</v>
      </c>
      <c r="D1111" s="28">
        <v>43570</v>
      </c>
      <c r="E1111" s="13">
        <f t="shared" si="115"/>
        <v>4</v>
      </c>
      <c r="F1111" s="13">
        <f t="shared" si="116"/>
        <v>2019</v>
      </c>
      <c r="G1111" s="13" t="str">
        <f t="shared" si="117"/>
        <v>4 2019</v>
      </c>
      <c r="H1111" s="29">
        <v>-3</v>
      </c>
      <c r="I1111" s="30">
        <v>2.4300000000000002</v>
      </c>
      <c r="J1111" s="16">
        <f t="shared" si="113"/>
        <v>2.4300000000000002E-2</v>
      </c>
      <c r="K1111" s="31">
        <v>-1346000</v>
      </c>
      <c r="L1111" s="31">
        <v>272.57</v>
      </c>
      <c r="M1111" s="31">
        <v>4038000</v>
      </c>
      <c r="Q1111" s="18">
        <f t="shared" si="118"/>
        <v>1.8015389371991023E-3</v>
      </c>
      <c r="R1111" s="18">
        <f t="shared" si="114"/>
        <v>4.377739617393819E-5</v>
      </c>
    </row>
    <row r="1112" spans="1:18" ht="12.75" hidden="1" customHeight="1" outlineLevel="2" x14ac:dyDescent="0.25">
      <c r="A1112" s="27" t="s">
        <v>36</v>
      </c>
      <c r="B1112" s="27" t="s">
        <v>24</v>
      </c>
      <c r="C1112" s="28">
        <v>43567</v>
      </c>
      <c r="D1112" s="28">
        <v>43570</v>
      </c>
      <c r="E1112" s="13">
        <f t="shared" si="115"/>
        <v>4</v>
      </c>
      <c r="F1112" s="13">
        <f t="shared" si="116"/>
        <v>2019</v>
      </c>
      <c r="G1112" s="13" t="str">
        <f t="shared" si="117"/>
        <v>4 2019</v>
      </c>
      <c r="H1112" s="29">
        <v>-3</v>
      </c>
      <c r="I1112" s="30">
        <v>2.4300000000000002</v>
      </c>
      <c r="J1112" s="16">
        <f t="shared" si="113"/>
        <v>2.4300000000000002E-2</v>
      </c>
      <c r="K1112" s="31">
        <v>-2013000</v>
      </c>
      <c r="L1112" s="31">
        <v>407.63</v>
      </c>
      <c r="M1112" s="31">
        <v>6039000</v>
      </c>
      <c r="Q1112" s="18">
        <f t="shared" si="118"/>
        <v>2.6942777716060869E-3</v>
      </c>
      <c r="R1112" s="18">
        <f t="shared" si="114"/>
        <v>6.5470949850027918E-5</v>
      </c>
    </row>
    <row r="1113" spans="1:18" ht="12.75" hidden="1" customHeight="1" outlineLevel="2" x14ac:dyDescent="0.25">
      <c r="A1113" s="27" t="s">
        <v>23</v>
      </c>
      <c r="B1113" s="27" t="s">
        <v>24</v>
      </c>
      <c r="C1113" s="28">
        <v>43567</v>
      </c>
      <c r="D1113" s="28">
        <v>43570</v>
      </c>
      <c r="E1113" s="13">
        <f t="shared" si="115"/>
        <v>4</v>
      </c>
      <c r="F1113" s="13">
        <f t="shared" si="116"/>
        <v>2019</v>
      </c>
      <c r="G1113" s="13" t="str">
        <f t="shared" si="117"/>
        <v>4 2019</v>
      </c>
      <c r="H1113" s="29">
        <v>-3</v>
      </c>
      <c r="I1113" s="30">
        <v>2.6995</v>
      </c>
      <c r="J1113" s="16">
        <f t="shared" si="113"/>
        <v>2.6995000000000002E-2</v>
      </c>
      <c r="K1113" s="31">
        <v>-32234000</v>
      </c>
      <c r="L1113" s="31">
        <v>7251.31</v>
      </c>
      <c r="M1113" s="31">
        <v>96702000</v>
      </c>
      <c r="Q1113" s="18">
        <f t="shared" si="118"/>
        <v>4.3143243760531844E-2</v>
      </c>
      <c r="R1113" s="18">
        <f t="shared" si="114"/>
        <v>1.1646518653155571E-3</v>
      </c>
    </row>
    <row r="1114" spans="1:18" ht="12.75" hidden="1" customHeight="1" outlineLevel="2" x14ac:dyDescent="0.25">
      <c r="A1114" s="27" t="s">
        <v>23</v>
      </c>
      <c r="B1114" s="27" t="s">
        <v>24</v>
      </c>
      <c r="C1114" s="28">
        <v>43567</v>
      </c>
      <c r="D1114" s="28">
        <v>43570</v>
      </c>
      <c r="E1114" s="13">
        <f t="shared" si="115"/>
        <v>4</v>
      </c>
      <c r="F1114" s="13">
        <f t="shared" si="116"/>
        <v>2019</v>
      </c>
      <c r="G1114" s="13" t="str">
        <f t="shared" si="117"/>
        <v>4 2019</v>
      </c>
      <c r="H1114" s="29">
        <v>-3</v>
      </c>
      <c r="I1114" s="30">
        <v>2.6995</v>
      </c>
      <c r="J1114" s="16">
        <f t="shared" si="113"/>
        <v>2.6995000000000002E-2</v>
      </c>
      <c r="K1114" s="31">
        <v>-25000000</v>
      </c>
      <c r="L1114" s="31">
        <v>5623.96</v>
      </c>
      <c r="M1114" s="31">
        <v>75000000</v>
      </c>
      <c r="Q1114" s="18">
        <f t="shared" si="118"/>
        <v>3.3460975802360737E-2</v>
      </c>
      <c r="R1114" s="18">
        <f t="shared" si="114"/>
        <v>9.0327904178472813E-4</v>
      </c>
    </row>
    <row r="1115" spans="1:18" ht="12.75" hidden="1" customHeight="1" outlineLevel="2" x14ac:dyDescent="0.25">
      <c r="A1115" s="27" t="s">
        <v>29</v>
      </c>
      <c r="B1115" s="27" t="s">
        <v>24</v>
      </c>
      <c r="C1115" s="28">
        <v>43570</v>
      </c>
      <c r="D1115" s="28">
        <v>43571</v>
      </c>
      <c r="E1115" s="13">
        <f t="shared" si="115"/>
        <v>4</v>
      </c>
      <c r="F1115" s="13">
        <f t="shared" si="116"/>
        <v>2019</v>
      </c>
      <c r="G1115" s="13" t="str">
        <f t="shared" si="117"/>
        <v>4 2019</v>
      </c>
      <c r="H1115" s="29">
        <v>-1</v>
      </c>
      <c r="I1115" s="30">
        <v>2.4300000000000002</v>
      </c>
      <c r="J1115" s="16">
        <f t="shared" si="113"/>
        <v>2.4300000000000002E-2</v>
      </c>
      <c r="K1115" s="31">
        <v>-1591000</v>
      </c>
      <c r="L1115" s="31">
        <v>107.39</v>
      </c>
      <c r="M1115" s="31">
        <v>1591000</v>
      </c>
      <c r="Q1115" s="18">
        <f t="shared" si="118"/>
        <v>7.0981883335407918E-4</v>
      </c>
      <c r="R1115" s="18">
        <f t="shared" si="114"/>
        <v>1.7248597650504127E-5</v>
      </c>
    </row>
    <row r="1116" spans="1:18" ht="12.75" hidden="1" customHeight="1" outlineLevel="2" x14ac:dyDescent="0.25">
      <c r="A1116" s="27" t="s">
        <v>36</v>
      </c>
      <c r="B1116" s="27" t="s">
        <v>24</v>
      </c>
      <c r="C1116" s="28">
        <v>43570</v>
      </c>
      <c r="D1116" s="28">
        <v>43571</v>
      </c>
      <c r="E1116" s="13">
        <f t="shared" si="115"/>
        <v>4</v>
      </c>
      <c r="F1116" s="13">
        <f t="shared" si="116"/>
        <v>2019</v>
      </c>
      <c r="G1116" s="13" t="str">
        <f t="shared" si="117"/>
        <v>4 2019</v>
      </c>
      <c r="H1116" s="29">
        <v>-1</v>
      </c>
      <c r="I1116" s="30">
        <v>2.4300000000000002</v>
      </c>
      <c r="J1116" s="16">
        <f t="shared" si="113"/>
        <v>2.4300000000000002E-2</v>
      </c>
      <c r="K1116" s="31">
        <v>-1484000</v>
      </c>
      <c r="L1116" s="31">
        <v>100.17</v>
      </c>
      <c r="M1116" s="31">
        <v>1484000</v>
      </c>
      <c r="Q1116" s="18">
        <f t="shared" si="118"/>
        <v>6.6208117454271114E-4</v>
      </c>
      <c r="R1116" s="18">
        <f t="shared" si="114"/>
        <v>1.6088572541387882E-5</v>
      </c>
    </row>
    <row r="1117" spans="1:18" ht="12.75" hidden="1" customHeight="1" outlineLevel="2" x14ac:dyDescent="0.25">
      <c r="A1117" s="27" t="s">
        <v>23</v>
      </c>
      <c r="B1117" s="27" t="s">
        <v>24</v>
      </c>
      <c r="C1117" s="28">
        <v>43570</v>
      </c>
      <c r="D1117" s="28">
        <v>43571</v>
      </c>
      <c r="E1117" s="13">
        <f t="shared" si="115"/>
        <v>4</v>
      </c>
      <c r="F1117" s="13">
        <f t="shared" si="116"/>
        <v>2019</v>
      </c>
      <c r="G1117" s="13" t="str">
        <f t="shared" si="117"/>
        <v>4 2019</v>
      </c>
      <c r="H1117" s="29">
        <v>-1</v>
      </c>
      <c r="I1117" s="30">
        <v>2.6926000000000001</v>
      </c>
      <c r="J1117" s="16">
        <f t="shared" si="113"/>
        <v>2.6926000000000002E-2</v>
      </c>
      <c r="K1117" s="31">
        <v>-40006000</v>
      </c>
      <c r="L1117" s="31">
        <v>2992.23</v>
      </c>
      <c r="M1117" s="31">
        <v>40006000</v>
      </c>
      <c r="Q1117" s="18">
        <f t="shared" si="118"/>
        <v>1.7848530639323248E-2</v>
      </c>
      <c r="R1117" s="18">
        <f t="shared" si="114"/>
        <v>4.8058953599441781E-4</v>
      </c>
    </row>
    <row r="1118" spans="1:18" ht="12.75" hidden="1" customHeight="1" outlineLevel="2" x14ac:dyDescent="0.25">
      <c r="A1118" s="27" t="s">
        <v>23</v>
      </c>
      <c r="B1118" s="27" t="s">
        <v>24</v>
      </c>
      <c r="C1118" s="28">
        <v>43570</v>
      </c>
      <c r="D1118" s="28">
        <v>43571</v>
      </c>
      <c r="E1118" s="13">
        <f t="shared" si="115"/>
        <v>4</v>
      </c>
      <c r="F1118" s="13">
        <f t="shared" si="116"/>
        <v>2019</v>
      </c>
      <c r="G1118" s="13" t="str">
        <f t="shared" si="117"/>
        <v>4 2019</v>
      </c>
      <c r="H1118" s="29">
        <v>-1</v>
      </c>
      <c r="I1118" s="30">
        <v>2.6926000000000001</v>
      </c>
      <c r="J1118" s="16">
        <f t="shared" si="113"/>
        <v>2.6926000000000002E-2</v>
      </c>
      <c r="K1118" s="31">
        <v>-25000000</v>
      </c>
      <c r="L1118" s="31">
        <v>1869.86</v>
      </c>
      <c r="M1118" s="31">
        <v>25000000</v>
      </c>
      <c r="Q1118" s="18">
        <f t="shared" si="118"/>
        <v>1.1153658600786914E-2</v>
      </c>
      <c r="R1118" s="18">
        <f t="shared" si="114"/>
        <v>3.0032341148478848E-4</v>
      </c>
    </row>
    <row r="1119" spans="1:18" ht="12.75" hidden="1" customHeight="1" outlineLevel="2" x14ac:dyDescent="0.25">
      <c r="A1119" s="27" t="s">
        <v>29</v>
      </c>
      <c r="B1119" s="27" t="s">
        <v>24</v>
      </c>
      <c r="C1119" s="28">
        <v>43571</v>
      </c>
      <c r="D1119" s="28">
        <v>43572</v>
      </c>
      <c r="E1119" s="13">
        <f t="shared" si="115"/>
        <v>4</v>
      </c>
      <c r="F1119" s="13">
        <f t="shared" si="116"/>
        <v>2019</v>
      </c>
      <c r="G1119" s="13" t="str">
        <f t="shared" si="117"/>
        <v>4 2019</v>
      </c>
      <c r="H1119" s="29">
        <v>-1</v>
      </c>
      <c r="I1119" s="30">
        <v>2.4300000000000002</v>
      </c>
      <c r="J1119" s="16">
        <f t="shared" si="113"/>
        <v>2.4300000000000002E-2</v>
      </c>
      <c r="K1119" s="31">
        <v>-1775000</v>
      </c>
      <c r="L1119" s="31">
        <v>119.81</v>
      </c>
      <c r="M1119" s="31">
        <v>1775000</v>
      </c>
      <c r="Q1119" s="18">
        <f t="shared" si="118"/>
        <v>7.9190976065587079E-4</v>
      </c>
      <c r="R1119" s="18">
        <f t="shared" si="114"/>
        <v>1.9243407183937662E-5</v>
      </c>
    </row>
    <row r="1120" spans="1:18" ht="12.75" hidden="1" customHeight="1" outlineLevel="2" x14ac:dyDescent="0.25">
      <c r="A1120" s="27" t="s">
        <v>36</v>
      </c>
      <c r="B1120" s="27" t="s">
        <v>24</v>
      </c>
      <c r="C1120" s="28">
        <v>43571</v>
      </c>
      <c r="D1120" s="28">
        <v>43572</v>
      </c>
      <c r="E1120" s="13">
        <f t="shared" si="115"/>
        <v>4</v>
      </c>
      <c r="F1120" s="13">
        <f t="shared" si="116"/>
        <v>2019</v>
      </c>
      <c r="G1120" s="13" t="str">
        <f t="shared" si="117"/>
        <v>4 2019</v>
      </c>
      <c r="H1120" s="29">
        <v>-1</v>
      </c>
      <c r="I1120" s="30">
        <v>2.4300000000000002</v>
      </c>
      <c r="J1120" s="16">
        <f t="shared" si="113"/>
        <v>2.4300000000000002E-2</v>
      </c>
      <c r="K1120" s="31">
        <v>-1994000</v>
      </c>
      <c r="L1120" s="31">
        <v>134.6</v>
      </c>
      <c r="M1120" s="31">
        <v>1994000</v>
      </c>
      <c r="Q1120" s="18">
        <f t="shared" si="118"/>
        <v>8.896158099987642E-4</v>
      </c>
      <c r="R1120" s="18">
        <f t="shared" si="114"/>
        <v>2.1617664182969972E-5</v>
      </c>
    </row>
    <row r="1121" spans="1:18" ht="12.75" hidden="1" customHeight="1" outlineLevel="2" x14ac:dyDescent="0.25">
      <c r="A1121" s="27" t="s">
        <v>23</v>
      </c>
      <c r="B1121" s="27" t="s">
        <v>24</v>
      </c>
      <c r="C1121" s="28">
        <v>43571</v>
      </c>
      <c r="D1121" s="28">
        <v>43572</v>
      </c>
      <c r="E1121" s="13">
        <f t="shared" si="115"/>
        <v>4</v>
      </c>
      <c r="F1121" s="13">
        <f t="shared" si="116"/>
        <v>2019</v>
      </c>
      <c r="G1121" s="13" t="str">
        <f t="shared" si="117"/>
        <v>4 2019</v>
      </c>
      <c r="H1121" s="29">
        <v>-1</v>
      </c>
      <c r="I1121" s="30">
        <v>2.6867000000000001</v>
      </c>
      <c r="J1121" s="16">
        <f t="shared" si="113"/>
        <v>2.6867000000000002E-2</v>
      </c>
      <c r="K1121" s="31">
        <v>-36778000</v>
      </c>
      <c r="L1121" s="31">
        <v>2744.76</v>
      </c>
      <c r="M1121" s="31">
        <v>36778000</v>
      </c>
      <c r="Q1121" s="18">
        <f t="shared" si="118"/>
        <v>1.6408370240789644E-2</v>
      </c>
      <c r="R1121" s="18">
        <f t="shared" si="114"/>
        <v>4.408436832592954E-4</v>
      </c>
    </row>
    <row r="1122" spans="1:18" ht="12.75" hidden="1" customHeight="1" outlineLevel="2" x14ac:dyDescent="0.25">
      <c r="A1122" s="27" t="s">
        <v>23</v>
      </c>
      <c r="B1122" s="27" t="s">
        <v>24</v>
      </c>
      <c r="C1122" s="28">
        <v>43571</v>
      </c>
      <c r="D1122" s="28">
        <v>43572</v>
      </c>
      <c r="E1122" s="13">
        <f t="shared" si="115"/>
        <v>4</v>
      </c>
      <c r="F1122" s="13">
        <f t="shared" si="116"/>
        <v>2019</v>
      </c>
      <c r="G1122" s="13" t="str">
        <f t="shared" si="117"/>
        <v>4 2019</v>
      </c>
      <c r="H1122" s="29">
        <v>-1</v>
      </c>
      <c r="I1122" s="30">
        <v>2.6867000000000001</v>
      </c>
      <c r="J1122" s="16">
        <f t="shared" si="113"/>
        <v>2.6867000000000002E-2</v>
      </c>
      <c r="K1122" s="31">
        <v>-25000000</v>
      </c>
      <c r="L1122" s="31">
        <v>1865.76</v>
      </c>
      <c r="M1122" s="31">
        <v>25000000</v>
      </c>
      <c r="Q1122" s="18">
        <f t="shared" si="118"/>
        <v>1.1153658600786914E-2</v>
      </c>
      <c r="R1122" s="18">
        <f t="shared" si="114"/>
        <v>2.9966534562734203E-4</v>
      </c>
    </row>
    <row r="1123" spans="1:18" ht="12.75" hidden="1" customHeight="1" outlineLevel="2" x14ac:dyDescent="0.25">
      <c r="A1123" s="27" t="s">
        <v>29</v>
      </c>
      <c r="B1123" s="27" t="s">
        <v>24</v>
      </c>
      <c r="C1123" s="28">
        <v>43572</v>
      </c>
      <c r="D1123" s="28">
        <v>43573</v>
      </c>
      <c r="E1123" s="13">
        <f t="shared" si="115"/>
        <v>4</v>
      </c>
      <c r="F1123" s="13">
        <f t="shared" si="116"/>
        <v>2019</v>
      </c>
      <c r="G1123" s="13" t="str">
        <f t="shared" si="117"/>
        <v>4 2019</v>
      </c>
      <c r="H1123" s="29">
        <v>-1</v>
      </c>
      <c r="I1123" s="30">
        <v>2.4300000000000002</v>
      </c>
      <c r="J1123" s="16">
        <f t="shared" si="113"/>
        <v>2.4300000000000002E-2</v>
      </c>
      <c r="K1123" s="31">
        <v>-1922000</v>
      </c>
      <c r="L1123" s="31">
        <v>129.74</v>
      </c>
      <c r="M1123" s="31">
        <v>1922000</v>
      </c>
      <c r="Q1123" s="18">
        <f t="shared" si="118"/>
        <v>8.5749327322849785E-4</v>
      </c>
      <c r="R1123" s="18">
        <f t="shared" si="114"/>
        <v>2.0837086539452498E-5</v>
      </c>
    </row>
    <row r="1124" spans="1:18" ht="12.75" hidden="1" customHeight="1" outlineLevel="2" x14ac:dyDescent="0.25">
      <c r="A1124" s="27" t="s">
        <v>36</v>
      </c>
      <c r="B1124" s="27" t="s">
        <v>24</v>
      </c>
      <c r="C1124" s="28">
        <v>43572</v>
      </c>
      <c r="D1124" s="28">
        <v>43573</v>
      </c>
      <c r="E1124" s="13">
        <f t="shared" si="115"/>
        <v>4</v>
      </c>
      <c r="F1124" s="13">
        <f t="shared" si="116"/>
        <v>2019</v>
      </c>
      <c r="G1124" s="13" t="str">
        <f t="shared" si="117"/>
        <v>4 2019</v>
      </c>
      <c r="H1124" s="29">
        <v>-1</v>
      </c>
      <c r="I1124" s="30">
        <v>2.4300000000000002</v>
      </c>
      <c r="J1124" s="16">
        <f t="shared" si="113"/>
        <v>2.4300000000000002E-2</v>
      </c>
      <c r="K1124" s="31">
        <v>-3054000</v>
      </c>
      <c r="L1124" s="31">
        <v>206.15</v>
      </c>
      <c r="M1124" s="31">
        <v>3054000</v>
      </c>
      <c r="Q1124" s="18">
        <f t="shared" si="118"/>
        <v>1.3625309346721292E-3</v>
      </c>
      <c r="R1124" s="18">
        <f t="shared" si="114"/>
        <v>3.3109501712532743E-5</v>
      </c>
    </row>
    <row r="1125" spans="1:18" ht="12.75" hidden="1" customHeight="1" outlineLevel="2" x14ac:dyDescent="0.25">
      <c r="A1125" s="27" t="s">
        <v>23</v>
      </c>
      <c r="B1125" s="27" t="s">
        <v>24</v>
      </c>
      <c r="C1125" s="28">
        <v>43572</v>
      </c>
      <c r="D1125" s="28">
        <v>43573</v>
      </c>
      <c r="E1125" s="13">
        <f t="shared" si="115"/>
        <v>4</v>
      </c>
      <c r="F1125" s="13">
        <f t="shared" si="116"/>
        <v>2019</v>
      </c>
      <c r="G1125" s="13" t="str">
        <f t="shared" si="117"/>
        <v>4 2019</v>
      </c>
      <c r="H1125" s="29">
        <v>-1</v>
      </c>
      <c r="I1125" s="30">
        <v>2.6888999999999998</v>
      </c>
      <c r="J1125" s="16">
        <f t="shared" si="113"/>
        <v>2.6889E-2</v>
      </c>
      <c r="K1125" s="31">
        <v>-25000000</v>
      </c>
      <c r="L1125" s="31">
        <v>1867.29</v>
      </c>
      <c r="M1125" s="31">
        <v>25000000</v>
      </c>
      <c r="Q1125" s="18">
        <f t="shared" si="118"/>
        <v>1.1153658600786914E-2</v>
      </c>
      <c r="R1125" s="18">
        <f t="shared" si="114"/>
        <v>2.9991072611655932E-4</v>
      </c>
    </row>
    <row r="1126" spans="1:18" ht="12.75" hidden="1" customHeight="1" outlineLevel="2" x14ac:dyDescent="0.25">
      <c r="A1126" s="27" t="s">
        <v>23</v>
      </c>
      <c r="B1126" s="27" t="s">
        <v>24</v>
      </c>
      <c r="C1126" s="28">
        <v>43572</v>
      </c>
      <c r="D1126" s="28">
        <v>43573</v>
      </c>
      <c r="E1126" s="13">
        <f t="shared" si="115"/>
        <v>4</v>
      </c>
      <c r="F1126" s="13">
        <f t="shared" si="116"/>
        <v>2019</v>
      </c>
      <c r="G1126" s="13" t="str">
        <f t="shared" si="117"/>
        <v>4 2019</v>
      </c>
      <c r="H1126" s="29">
        <v>-1</v>
      </c>
      <c r="I1126" s="30">
        <v>2.6888999999999998</v>
      </c>
      <c r="J1126" s="16">
        <f t="shared" si="113"/>
        <v>2.6889E-2</v>
      </c>
      <c r="K1126" s="31">
        <v>-35210000</v>
      </c>
      <c r="L1126" s="31">
        <v>2629.89</v>
      </c>
      <c r="M1126" s="31">
        <v>35210000</v>
      </c>
      <c r="Q1126" s="18">
        <f t="shared" si="118"/>
        <v>1.5708812773348287E-2</v>
      </c>
      <c r="R1126" s="18">
        <f t="shared" si="114"/>
        <v>4.2239426666256208E-4</v>
      </c>
    </row>
    <row r="1127" spans="1:18" ht="12.75" hidden="1" customHeight="1" outlineLevel="2" x14ac:dyDescent="0.25">
      <c r="A1127" s="27" t="s">
        <v>29</v>
      </c>
      <c r="B1127" s="27" t="s">
        <v>24</v>
      </c>
      <c r="C1127" s="28">
        <v>43573</v>
      </c>
      <c r="D1127" s="28">
        <v>43574</v>
      </c>
      <c r="E1127" s="13">
        <f t="shared" si="115"/>
        <v>4</v>
      </c>
      <c r="F1127" s="13">
        <f t="shared" si="116"/>
        <v>2019</v>
      </c>
      <c r="G1127" s="13" t="str">
        <f t="shared" si="117"/>
        <v>4 2019</v>
      </c>
      <c r="H1127" s="29">
        <v>-1</v>
      </c>
      <c r="I1127" s="30">
        <v>2.44</v>
      </c>
      <c r="J1127" s="16">
        <f t="shared" si="113"/>
        <v>2.4399999999999998E-2</v>
      </c>
      <c r="K1127" s="31">
        <v>-1639000</v>
      </c>
      <c r="L1127" s="31">
        <v>111.09</v>
      </c>
      <c r="M1127" s="31">
        <v>1639000</v>
      </c>
      <c r="Q1127" s="18">
        <f t="shared" si="118"/>
        <v>7.3123385786758998E-4</v>
      </c>
      <c r="R1127" s="18">
        <f t="shared" si="114"/>
        <v>1.7842106131969193E-5</v>
      </c>
    </row>
    <row r="1128" spans="1:18" ht="12.75" hidden="1" customHeight="1" outlineLevel="2" x14ac:dyDescent="0.25">
      <c r="A1128" s="27" t="s">
        <v>36</v>
      </c>
      <c r="B1128" s="27" t="s">
        <v>24</v>
      </c>
      <c r="C1128" s="28">
        <v>43573</v>
      </c>
      <c r="D1128" s="28">
        <v>43574</v>
      </c>
      <c r="E1128" s="13">
        <f t="shared" si="115"/>
        <v>4</v>
      </c>
      <c r="F1128" s="13">
        <f t="shared" si="116"/>
        <v>2019</v>
      </c>
      <c r="G1128" s="13" t="str">
        <f t="shared" si="117"/>
        <v>4 2019</v>
      </c>
      <c r="H1128" s="29">
        <v>-1</v>
      </c>
      <c r="I1128" s="30">
        <v>2.44</v>
      </c>
      <c r="J1128" s="16">
        <f t="shared" si="113"/>
        <v>2.4399999999999998E-2</v>
      </c>
      <c r="K1128" s="31">
        <v>-3366000</v>
      </c>
      <c r="L1128" s="31">
        <v>228.14</v>
      </c>
      <c r="M1128" s="31">
        <v>3366000</v>
      </c>
      <c r="Q1128" s="18">
        <f t="shared" si="118"/>
        <v>1.5017285940099499E-3</v>
      </c>
      <c r="R1128" s="18">
        <f t="shared" si="114"/>
        <v>3.6642177693842773E-5</v>
      </c>
    </row>
    <row r="1129" spans="1:18" ht="12.75" hidden="1" customHeight="1" outlineLevel="2" x14ac:dyDescent="0.25">
      <c r="A1129" s="27" t="s">
        <v>23</v>
      </c>
      <c r="B1129" s="27" t="s">
        <v>24</v>
      </c>
      <c r="C1129" s="28">
        <v>43573</v>
      </c>
      <c r="D1129" s="28">
        <v>43574</v>
      </c>
      <c r="E1129" s="13">
        <f t="shared" si="115"/>
        <v>4</v>
      </c>
      <c r="F1129" s="13">
        <f t="shared" si="116"/>
        <v>2019</v>
      </c>
      <c r="G1129" s="13" t="str">
        <f t="shared" si="117"/>
        <v>4 2019</v>
      </c>
      <c r="H1129" s="29">
        <v>-1</v>
      </c>
      <c r="I1129" s="30">
        <v>2.6802000000000001</v>
      </c>
      <c r="J1129" s="16">
        <f t="shared" si="113"/>
        <v>2.6802000000000003E-2</v>
      </c>
      <c r="K1129" s="31">
        <v>-36349000</v>
      </c>
      <c r="L1129" s="31">
        <v>2706.18</v>
      </c>
      <c r="M1129" s="31">
        <v>36349000</v>
      </c>
      <c r="Q1129" s="18">
        <f t="shared" si="118"/>
        <v>1.6216973459200139E-2</v>
      </c>
      <c r="R1129" s="18">
        <f t="shared" si="114"/>
        <v>4.3464732265348219E-4</v>
      </c>
    </row>
    <row r="1130" spans="1:18" ht="12.75" hidden="1" customHeight="1" outlineLevel="2" x14ac:dyDescent="0.25">
      <c r="A1130" s="27" t="s">
        <v>23</v>
      </c>
      <c r="B1130" s="27" t="s">
        <v>24</v>
      </c>
      <c r="C1130" s="28">
        <v>43573</v>
      </c>
      <c r="D1130" s="28">
        <v>43574</v>
      </c>
      <c r="E1130" s="13">
        <f t="shared" si="115"/>
        <v>4</v>
      </c>
      <c r="F1130" s="13">
        <f t="shared" si="116"/>
        <v>2019</v>
      </c>
      <c r="G1130" s="13" t="str">
        <f t="shared" si="117"/>
        <v>4 2019</v>
      </c>
      <c r="H1130" s="29">
        <v>-1</v>
      </c>
      <c r="I1130" s="30">
        <v>2.6802000000000001</v>
      </c>
      <c r="J1130" s="16">
        <f t="shared" si="113"/>
        <v>2.6802000000000003E-2</v>
      </c>
      <c r="K1130" s="31">
        <v>-25000000</v>
      </c>
      <c r="L1130" s="31">
        <v>1861.25</v>
      </c>
      <c r="M1130" s="31">
        <v>25000000</v>
      </c>
      <c r="Q1130" s="18">
        <f t="shared" si="118"/>
        <v>1.1153658600786914E-2</v>
      </c>
      <c r="R1130" s="18">
        <f t="shared" si="114"/>
        <v>2.9894035781829087E-4</v>
      </c>
    </row>
    <row r="1131" spans="1:18" ht="12.75" hidden="1" customHeight="1" outlineLevel="2" x14ac:dyDescent="0.25">
      <c r="A1131" s="27" t="s">
        <v>29</v>
      </c>
      <c r="B1131" s="27" t="s">
        <v>24</v>
      </c>
      <c r="C1131" s="28">
        <v>43574</v>
      </c>
      <c r="D1131" s="28">
        <v>43577</v>
      </c>
      <c r="E1131" s="13">
        <f t="shared" si="115"/>
        <v>4</v>
      </c>
      <c r="F1131" s="13">
        <f t="shared" si="116"/>
        <v>2019</v>
      </c>
      <c r="G1131" s="13" t="str">
        <f t="shared" si="117"/>
        <v>4 2019</v>
      </c>
      <c r="H1131" s="29">
        <v>-3</v>
      </c>
      <c r="I1131" s="30">
        <v>2.44</v>
      </c>
      <c r="J1131" s="16">
        <f t="shared" ref="J1131:J1194" si="119">+I1131/100</f>
        <v>2.4399999999999998E-2</v>
      </c>
      <c r="K1131" s="31">
        <v>-567000</v>
      </c>
      <c r="L1131" s="31">
        <v>115.29</v>
      </c>
      <c r="M1131" s="31">
        <v>1701000</v>
      </c>
      <c r="Q1131" s="18">
        <f t="shared" si="118"/>
        <v>7.5889493119754158E-4</v>
      </c>
      <c r="R1131" s="18">
        <f t="shared" ref="R1131:R1194" si="120">+Q1131*J1131</f>
        <v>1.8517036321220014E-5</v>
      </c>
    </row>
    <row r="1132" spans="1:18" ht="12.75" hidden="1" customHeight="1" outlineLevel="2" x14ac:dyDescent="0.25">
      <c r="A1132" s="27" t="s">
        <v>36</v>
      </c>
      <c r="B1132" s="27" t="s">
        <v>24</v>
      </c>
      <c r="C1132" s="28">
        <v>43574</v>
      </c>
      <c r="D1132" s="28">
        <v>43577</v>
      </c>
      <c r="E1132" s="13">
        <f t="shared" si="115"/>
        <v>4</v>
      </c>
      <c r="F1132" s="13">
        <f t="shared" si="116"/>
        <v>2019</v>
      </c>
      <c r="G1132" s="13" t="str">
        <f t="shared" si="117"/>
        <v>4 2019</v>
      </c>
      <c r="H1132" s="29">
        <v>-3</v>
      </c>
      <c r="I1132" s="30">
        <v>2.44</v>
      </c>
      <c r="J1132" s="16">
        <f t="shared" si="119"/>
        <v>2.4399999999999998E-2</v>
      </c>
      <c r="K1132" s="31">
        <v>-3570000</v>
      </c>
      <c r="L1132" s="31">
        <v>725.9</v>
      </c>
      <c r="M1132" s="31">
        <v>10710000</v>
      </c>
      <c r="Q1132" s="18">
        <f t="shared" si="118"/>
        <v>4.7782273445771137E-3</v>
      </c>
      <c r="R1132" s="18">
        <f t="shared" si="120"/>
        <v>1.1658874720768157E-4</v>
      </c>
    </row>
    <row r="1133" spans="1:18" ht="12.75" hidden="1" customHeight="1" outlineLevel="2" x14ac:dyDescent="0.25">
      <c r="A1133" s="27" t="s">
        <v>23</v>
      </c>
      <c r="B1133" s="27" t="s">
        <v>24</v>
      </c>
      <c r="C1133" s="28">
        <v>43574</v>
      </c>
      <c r="D1133" s="28">
        <v>43577</v>
      </c>
      <c r="E1133" s="13">
        <f t="shared" si="115"/>
        <v>4</v>
      </c>
      <c r="F1133" s="13">
        <f t="shared" si="116"/>
        <v>2019</v>
      </c>
      <c r="G1133" s="13" t="str">
        <f t="shared" si="117"/>
        <v>4 2019</v>
      </c>
      <c r="H1133" s="29">
        <v>-3</v>
      </c>
      <c r="I1133" s="30">
        <v>2.6802000000000001</v>
      </c>
      <c r="J1133" s="16">
        <f t="shared" si="119"/>
        <v>2.6802000000000003E-2</v>
      </c>
      <c r="K1133" s="31">
        <v>-39206000</v>
      </c>
      <c r="L1133" s="31">
        <v>8756.66</v>
      </c>
      <c r="M1133" s="31">
        <v>117618000</v>
      </c>
      <c r="Q1133" s="18">
        <f t="shared" si="118"/>
        <v>5.2474840692294203E-2</v>
      </c>
      <c r="R1133" s="18">
        <f t="shared" si="120"/>
        <v>1.4064306802348695E-3</v>
      </c>
    </row>
    <row r="1134" spans="1:18" ht="12.75" hidden="1" customHeight="1" outlineLevel="2" x14ac:dyDescent="0.25">
      <c r="A1134" s="27" t="s">
        <v>23</v>
      </c>
      <c r="B1134" s="27" t="s">
        <v>24</v>
      </c>
      <c r="C1134" s="28">
        <v>43574</v>
      </c>
      <c r="D1134" s="28">
        <v>43577</v>
      </c>
      <c r="E1134" s="13">
        <f t="shared" ref="E1134:E1198" si="121">MONTH(D1134)</f>
        <v>4</v>
      </c>
      <c r="F1134" s="13">
        <f t="shared" ref="F1134:F1198" si="122">YEAR(D1134)</f>
        <v>2019</v>
      </c>
      <c r="G1134" s="13" t="str">
        <f t="shared" ref="G1134:G1198" si="123">E1134&amp;" "&amp;F1134</f>
        <v>4 2019</v>
      </c>
      <c r="H1134" s="29">
        <v>-3</v>
      </c>
      <c r="I1134" s="30">
        <v>2.6802000000000001</v>
      </c>
      <c r="J1134" s="16">
        <f t="shared" si="119"/>
        <v>2.6802000000000003E-2</v>
      </c>
      <c r="K1134" s="31">
        <v>-25000000</v>
      </c>
      <c r="L1134" s="31">
        <v>5583.75</v>
      </c>
      <c r="M1134" s="31">
        <v>75000000</v>
      </c>
      <c r="Q1134" s="18">
        <f t="shared" si="118"/>
        <v>3.3460975802360737E-2</v>
      </c>
      <c r="R1134" s="18">
        <f t="shared" si="120"/>
        <v>8.9682107345487262E-4</v>
      </c>
    </row>
    <row r="1135" spans="1:18" ht="12.75" hidden="1" customHeight="1" outlineLevel="2" x14ac:dyDescent="0.25">
      <c r="A1135" s="27" t="s">
        <v>29</v>
      </c>
      <c r="B1135" s="27" t="s">
        <v>24</v>
      </c>
      <c r="C1135" s="28">
        <v>43577</v>
      </c>
      <c r="D1135" s="28">
        <v>43578</v>
      </c>
      <c r="E1135" s="13">
        <f t="shared" si="121"/>
        <v>4</v>
      </c>
      <c r="F1135" s="13">
        <f t="shared" si="122"/>
        <v>2019</v>
      </c>
      <c r="G1135" s="13" t="str">
        <f t="shared" si="123"/>
        <v>4 2019</v>
      </c>
      <c r="H1135" s="29">
        <v>-1</v>
      </c>
      <c r="I1135" s="30">
        <v>2.4500000000000002</v>
      </c>
      <c r="J1135" s="16">
        <f t="shared" si="119"/>
        <v>2.4500000000000001E-2</v>
      </c>
      <c r="K1135" s="31">
        <v>-170000</v>
      </c>
      <c r="L1135" s="31">
        <v>11.57</v>
      </c>
      <c r="M1135" s="31">
        <v>170000</v>
      </c>
      <c r="Q1135" s="18">
        <f t="shared" si="118"/>
        <v>7.5844878485351006E-5</v>
      </c>
      <c r="R1135" s="18">
        <f t="shared" si="120"/>
        <v>1.8581995228910996E-6</v>
      </c>
    </row>
    <row r="1136" spans="1:18" ht="12.75" hidden="1" customHeight="1" outlineLevel="2" x14ac:dyDescent="0.25">
      <c r="A1136" s="27" t="s">
        <v>36</v>
      </c>
      <c r="B1136" s="27" t="s">
        <v>24</v>
      </c>
      <c r="C1136" s="28">
        <v>43577</v>
      </c>
      <c r="D1136" s="28">
        <v>43578</v>
      </c>
      <c r="E1136" s="13">
        <f t="shared" si="121"/>
        <v>4</v>
      </c>
      <c r="F1136" s="13">
        <f t="shared" si="122"/>
        <v>2019</v>
      </c>
      <c r="G1136" s="13" t="str">
        <f t="shared" si="123"/>
        <v>4 2019</v>
      </c>
      <c r="H1136" s="29">
        <v>-1</v>
      </c>
      <c r="I1136" s="30">
        <v>2.4500000000000002</v>
      </c>
      <c r="J1136" s="16">
        <f t="shared" si="119"/>
        <v>2.4500000000000001E-2</v>
      </c>
      <c r="K1136" s="31">
        <v>-2583000</v>
      </c>
      <c r="L1136" s="31">
        <v>175.79</v>
      </c>
      <c r="M1136" s="31">
        <v>2583000</v>
      </c>
      <c r="Q1136" s="18">
        <f t="shared" ref="Q1136:Q1148" si="124">+M1136/$M$1149</f>
        <v>1.1523960066333039E-3</v>
      </c>
      <c r="R1136" s="18">
        <f t="shared" si="120"/>
        <v>2.8233702162515949E-5</v>
      </c>
    </row>
    <row r="1137" spans="1:18" ht="12.75" hidden="1" customHeight="1" outlineLevel="2" x14ac:dyDescent="0.25">
      <c r="A1137" s="27" t="s">
        <v>23</v>
      </c>
      <c r="B1137" s="27" t="s">
        <v>24</v>
      </c>
      <c r="C1137" s="28">
        <v>43577</v>
      </c>
      <c r="D1137" s="28">
        <v>43578</v>
      </c>
      <c r="E1137" s="13">
        <f t="shared" si="121"/>
        <v>4</v>
      </c>
      <c r="F1137" s="13">
        <f t="shared" si="122"/>
        <v>2019</v>
      </c>
      <c r="G1137" s="13" t="str">
        <f t="shared" si="123"/>
        <v>4 2019</v>
      </c>
      <c r="H1137" s="29">
        <v>-1</v>
      </c>
      <c r="I1137" s="30">
        <v>2.6804000000000001</v>
      </c>
      <c r="J1137" s="16">
        <f t="shared" si="119"/>
        <v>2.6804000000000001E-2</v>
      </c>
      <c r="K1137" s="31">
        <v>-43086000</v>
      </c>
      <c r="L1137" s="31">
        <v>3207.99</v>
      </c>
      <c r="M1137" s="31">
        <v>43086000</v>
      </c>
      <c r="Q1137" s="18">
        <f t="shared" si="124"/>
        <v>1.9222661378940197E-2</v>
      </c>
      <c r="R1137" s="18">
        <f t="shared" si="120"/>
        <v>5.1524421560111312E-4</v>
      </c>
    </row>
    <row r="1138" spans="1:18" ht="12.75" hidden="1" customHeight="1" outlineLevel="2" x14ac:dyDescent="0.25">
      <c r="A1138" s="27" t="s">
        <v>23</v>
      </c>
      <c r="B1138" s="27" t="s">
        <v>24</v>
      </c>
      <c r="C1138" s="28">
        <v>43577</v>
      </c>
      <c r="D1138" s="28">
        <v>43578</v>
      </c>
      <c r="E1138" s="13">
        <f t="shared" si="121"/>
        <v>4</v>
      </c>
      <c r="F1138" s="13">
        <f t="shared" si="122"/>
        <v>2019</v>
      </c>
      <c r="G1138" s="13" t="str">
        <f t="shared" si="123"/>
        <v>4 2019</v>
      </c>
      <c r="H1138" s="29">
        <v>-1</v>
      </c>
      <c r="I1138" s="30">
        <v>2.6804000000000001</v>
      </c>
      <c r="J1138" s="16">
        <f t="shared" si="119"/>
        <v>2.6804000000000001E-2</v>
      </c>
      <c r="K1138" s="31">
        <v>-25000000</v>
      </c>
      <c r="L1138" s="31">
        <v>1861.39</v>
      </c>
      <c r="M1138" s="31">
        <v>25000000</v>
      </c>
      <c r="Q1138" s="18">
        <f t="shared" si="124"/>
        <v>1.1153658600786914E-2</v>
      </c>
      <c r="R1138" s="18">
        <f t="shared" si="120"/>
        <v>2.9896266513549242E-4</v>
      </c>
    </row>
    <row r="1139" spans="1:18" ht="12.75" hidden="1" customHeight="1" outlineLevel="2" x14ac:dyDescent="0.25">
      <c r="A1139" s="27" t="s">
        <v>23</v>
      </c>
      <c r="B1139" s="27" t="s">
        <v>24</v>
      </c>
      <c r="C1139" s="28">
        <v>43578</v>
      </c>
      <c r="D1139" s="28">
        <v>43579</v>
      </c>
      <c r="E1139" s="13">
        <f t="shared" si="121"/>
        <v>4</v>
      </c>
      <c r="F1139" s="13">
        <f t="shared" si="122"/>
        <v>2019</v>
      </c>
      <c r="G1139" s="13" t="str">
        <f t="shared" si="123"/>
        <v>4 2019</v>
      </c>
      <c r="H1139" s="29">
        <v>-1</v>
      </c>
      <c r="I1139" s="30">
        <v>2.6894999999999998</v>
      </c>
      <c r="J1139" s="16">
        <f t="shared" si="119"/>
        <v>2.6894999999999999E-2</v>
      </c>
      <c r="K1139" s="31">
        <v>-54314000</v>
      </c>
      <c r="L1139" s="31">
        <v>4057.71</v>
      </c>
      <c r="M1139" s="31">
        <v>54314000</v>
      </c>
      <c r="Q1139" s="18">
        <f t="shared" si="124"/>
        <v>2.4231992529725615E-2</v>
      </c>
      <c r="R1139" s="18">
        <f t="shared" si="120"/>
        <v>6.5171943908697038E-4</v>
      </c>
    </row>
    <row r="1140" spans="1:18" ht="12.75" hidden="1" customHeight="1" outlineLevel="2" x14ac:dyDescent="0.25">
      <c r="A1140" s="27" t="s">
        <v>23</v>
      </c>
      <c r="B1140" s="27" t="s">
        <v>24</v>
      </c>
      <c r="C1140" s="28">
        <v>43578</v>
      </c>
      <c r="D1140" s="28">
        <v>43579</v>
      </c>
      <c r="E1140" s="13">
        <f t="shared" si="121"/>
        <v>4</v>
      </c>
      <c r="F1140" s="13">
        <f t="shared" si="122"/>
        <v>2019</v>
      </c>
      <c r="G1140" s="13" t="str">
        <f t="shared" si="123"/>
        <v>4 2019</v>
      </c>
      <c r="H1140" s="29">
        <v>-1</v>
      </c>
      <c r="I1140" s="30">
        <v>2.6894999999999998</v>
      </c>
      <c r="J1140" s="16">
        <f t="shared" si="119"/>
        <v>2.6894999999999999E-2</v>
      </c>
      <c r="K1140" s="31">
        <v>-25000000</v>
      </c>
      <c r="L1140" s="31">
        <v>1867.71</v>
      </c>
      <c r="M1140" s="31">
        <v>25000000</v>
      </c>
      <c r="Q1140" s="18">
        <f t="shared" si="124"/>
        <v>1.1153658600786914E-2</v>
      </c>
      <c r="R1140" s="18">
        <f t="shared" si="120"/>
        <v>2.9997764806816401E-4</v>
      </c>
    </row>
    <row r="1141" spans="1:18" ht="12.75" hidden="1" customHeight="1" outlineLevel="2" x14ac:dyDescent="0.25">
      <c r="A1141" s="27" t="s">
        <v>23</v>
      </c>
      <c r="B1141" s="27" t="s">
        <v>24</v>
      </c>
      <c r="C1141" s="28">
        <v>43579</v>
      </c>
      <c r="D1141" s="28">
        <v>43580</v>
      </c>
      <c r="E1141" s="13">
        <f t="shared" si="121"/>
        <v>4</v>
      </c>
      <c r="F1141" s="13">
        <f t="shared" si="122"/>
        <v>2019</v>
      </c>
      <c r="G1141" s="13" t="str">
        <f t="shared" si="123"/>
        <v>4 2019</v>
      </c>
      <c r="H1141" s="29">
        <v>-1</v>
      </c>
      <c r="I1141" s="30">
        <v>2.6928000000000001</v>
      </c>
      <c r="J1141" s="16">
        <f t="shared" si="119"/>
        <v>2.6928000000000001E-2</v>
      </c>
      <c r="K1141" s="31">
        <v>-52927000</v>
      </c>
      <c r="L1141" s="31">
        <v>3958.94</v>
      </c>
      <c r="M1141" s="31">
        <v>52927000</v>
      </c>
      <c r="Q1141" s="18">
        <f t="shared" si="124"/>
        <v>2.3613187550553957E-2</v>
      </c>
      <c r="R1141" s="18">
        <f t="shared" si="120"/>
        <v>6.3585591436131697E-4</v>
      </c>
    </row>
    <row r="1142" spans="1:18" ht="12.75" hidden="1" customHeight="1" outlineLevel="2" x14ac:dyDescent="0.25">
      <c r="A1142" s="27" t="s">
        <v>23</v>
      </c>
      <c r="B1142" s="27" t="s">
        <v>24</v>
      </c>
      <c r="C1142" s="28">
        <v>43579</v>
      </c>
      <c r="D1142" s="28">
        <v>43580</v>
      </c>
      <c r="E1142" s="13">
        <f t="shared" si="121"/>
        <v>4</v>
      </c>
      <c r="F1142" s="13">
        <f t="shared" si="122"/>
        <v>2019</v>
      </c>
      <c r="G1142" s="13" t="str">
        <f t="shared" si="123"/>
        <v>4 2019</v>
      </c>
      <c r="H1142" s="29">
        <v>-1</v>
      </c>
      <c r="I1142" s="30">
        <v>2.6928000000000001</v>
      </c>
      <c r="J1142" s="16">
        <f t="shared" si="119"/>
        <v>2.6928000000000001E-2</v>
      </c>
      <c r="K1142" s="31">
        <v>-25000000</v>
      </c>
      <c r="L1142" s="31">
        <v>1870</v>
      </c>
      <c r="M1142" s="31">
        <v>25000000</v>
      </c>
      <c r="Q1142" s="18">
        <f t="shared" si="124"/>
        <v>1.1153658600786914E-2</v>
      </c>
      <c r="R1142" s="18">
        <f t="shared" si="120"/>
        <v>3.0034571880199003E-4</v>
      </c>
    </row>
    <row r="1143" spans="1:18" ht="12.75" hidden="1" customHeight="1" outlineLevel="2" x14ac:dyDescent="0.25">
      <c r="A1143" s="27" t="s">
        <v>23</v>
      </c>
      <c r="B1143" s="27" t="s">
        <v>24</v>
      </c>
      <c r="C1143" s="28">
        <v>43580</v>
      </c>
      <c r="D1143" s="28">
        <v>43581</v>
      </c>
      <c r="E1143" s="13">
        <f t="shared" si="121"/>
        <v>4</v>
      </c>
      <c r="F1143" s="13">
        <f t="shared" si="122"/>
        <v>2019</v>
      </c>
      <c r="G1143" s="13" t="str">
        <f t="shared" si="123"/>
        <v>4 2019</v>
      </c>
      <c r="H1143" s="29">
        <v>-1</v>
      </c>
      <c r="I1143" s="30">
        <v>2.6812999999999998</v>
      </c>
      <c r="J1143" s="16">
        <f t="shared" si="119"/>
        <v>2.6812999999999997E-2</v>
      </c>
      <c r="K1143" s="31">
        <v>-58401000</v>
      </c>
      <c r="L1143" s="31">
        <v>4349.74</v>
      </c>
      <c r="M1143" s="31">
        <v>58401000</v>
      </c>
      <c r="Q1143" s="18">
        <f t="shared" si="124"/>
        <v>2.6055392637782261E-2</v>
      </c>
      <c r="R1143" s="18">
        <f t="shared" si="120"/>
        <v>6.9862324279685564E-4</v>
      </c>
    </row>
    <row r="1144" spans="1:18" ht="12.75" hidden="1" customHeight="1" outlineLevel="2" x14ac:dyDescent="0.25">
      <c r="A1144" s="27" t="s">
        <v>23</v>
      </c>
      <c r="B1144" s="27" t="s">
        <v>24</v>
      </c>
      <c r="C1144" s="28">
        <v>43580</v>
      </c>
      <c r="D1144" s="28">
        <v>43581</v>
      </c>
      <c r="E1144" s="13">
        <f t="shared" si="121"/>
        <v>4</v>
      </c>
      <c r="F1144" s="13">
        <f t="shared" si="122"/>
        <v>2019</v>
      </c>
      <c r="G1144" s="13" t="str">
        <f t="shared" si="123"/>
        <v>4 2019</v>
      </c>
      <c r="H1144" s="29">
        <v>-1</v>
      </c>
      <c r="I1144" s="30">
        <v>2.6812999999999998</v>
      </c>
      <c r="J1144" s="16">
        <f t="shared" si="119"/>
        <v>2.6812999999999997E-2</v>
      </c>
      <c r="K1144" s="31">
        <v>-25000000</v>
      </c>
      <c r="L1144" s="31">
        <v>1862.01</v>
      </c>
      <c r="M1144" s="31">
        <v>25000000</v>
      </c>
      <c r="Q1144" s="18">
        <f t="shared" si="124"/>
        <v>1.1153658600786914E-2</v>
      </c>
      <c r="R1144" s="18">
        <f t="shared" si="120"/>
        <v>2.9906304806289949E-4</v>
      </c>
    </row>
    <row r="1145" spans="1:18" ht="12.75" hidden="1" customHeight="1" outlineLevel="2" x14ac:dyDescent="0.25">
      <c r="A1145" s="27" t="s">
        <v>23</v>
      </c>
      <c r="B1145" s="27" t="s">
        <v>24</v>
      </c>
      <c r="C1145" s="28">
        <v>43581</v>
      </c>
      <c r="D1145" s="28">
        <v>43584</v>
      </c>
      <c r="E1145" s="13">
        <f t="shared" si="121"/>
        <v>4</v>
      </c>
      <c r="F1145" s="13">
        <f t="shared" si="122"/>
        <v>2019</v>
      </c>
      <c r="G1145" s="13" t="str">
        <f t="shared" si="123"/>
        <v>4 2019</v>
      </c>
      <c r="H1145" s="29">
        <v>-3</v>
      </c>
      <c r="I1145" s="30">
        <v>2.6814</v>
      </c>
      <c r="J1145" s="16">
        <f t="shared" si="119"/>
        <v>2.6814000000000001E-2</v>
      </c>
      <c r="K1145" s="31">
        <v>-57913000</v>
      </c>
      <c r="L1145" s="31">
        <v>12940.66</v>
      </c>
      <c r="M1145" s="31">
        <v>173739000</v>
      </c>
      <c r="Q1145" s="18">
        <f t="shared" si="124"/>
        <v>7.7513019665684704E-2</v>
      </c>
      <c r="R1145" s="18">
        <f t="shared" si="120"/>
        <v>2.0784341093156699E-3</v>
      </c>
    </row>
    <row r="1146" spans="1:18" ht="12.75" hidden="1" customHeight="1" outlineLevel="2" x14ac:dyDescent="0.25">
      <c r="A1146" s="27" t="s">
        <v>23</v>
      </c>
      <c r="B1146" s="27" t="s">
        <v>24</v>
      </c>
      <c r="C1146" s="28">
        <v>43581</v>
      </c>
      <c r="D1146" s="28">
        <v>43584</v>
      </c>
      <c r="E1146" s="13">
        <f t="shared" si="121"/>
        <v>4</v>
      </c>
      <c r="F1146" s="13">
        <f t="shared" si="122"/>
        <v>2019</v>
      </c>
      <c r="G1146" s="13" t="str">
        <f t="shared" si="123"/>
        <v>4 2019</v>
      </c>
      <c r="H1146" s="29">
        <v>-3</v>
      </c>
      <c r="I1146" s="30">
        <v>2.6814</v>
      </c>
      <c r="J1146" s="16">
        <f t="shared" si="119"/>
        <v>2.6814000000000001E-2</v>
      </c>
      <c r="K1146" s="31">
        <v>-25000000</v>
      </c>
      <c r="L1146" s="31">
        <v>5586.25</v>
      </c>
      <c r="M1146" s="31">
        <v>75000000</v>
      </c>
      <c r="Q1146" s="18">
        <f t="shared" si="124"/>
        <v>3.3460975802360737E-2</v>
      </c>
      <c r="R1146" s="18">
        <f t="shared" si="120"/>
        <v>8.972226051645008E-4</v>
      </c>
    </row>
    <row r="1147" spans="1:18" ht="12.75" hidden="1" customHeight="1" outlineLevel="2" x14ac:dyDescent="0.25">
      <c r="A1147" s="27" t="s">
        <v>23</v>
      </c>
      <c r="B1147" s="27" t="s">
        <v>24</v>
      </c>
      <c r="C1147" s="28">
        <v>43584</v>
      </c>
      <c r="D1147" s="28">
        <v>43585</v>
      </c>
      <c r="E1147" s="13">
        <f t="shared" si="121"/>
        <v>4</v>
      </c>
      <c r="F1147" s="13">
        <f t="shared" si="122"/>
        <v>2019</v>
      </c>
      <c r="G1147" s="13" t="str">
        <f t="shared" si="123"/>
        <v>4 2019</v>
      </c>
      <c r="H1147" s="29">
        <v>-1</v>
      </c>
      <c r="I1147" s="30">
        <v>2.6819999999999999</v>
      </c>
      <c r="J1147" s="16">
        <f t="shared" si="119"/>
        <v>2.682E-2</v>
      </c>
      <c r="K1147" s="31">
        <v>-57874000</v>
      </c>
      <c r="L1147" s="31">
        <v>4311.6099999999997</v>
      </c>
      <c r="M1147" s="31">
        <v>57874000</v>
      </c>
      <c r="Q1147" s="18">
        <f t="shared" si="124"/>
        <v>2.5820273514477673E-2</v>
      </c>
      <c r="R1147" s="18">
        <f t="shared" si="120"/>
        <v>6.9249973565829119E-4</v>
      </c>
    </row>
    <row r="1148" spans="1:18" ht="12.75" hidden="1" customHeight="1" outlineLevel="2" x14ac:dyDescent="0.25">
      <c r="A1148" s="27" t="s">
        <v>23</v>
      </c>
      <c r="B1148" s="27" t="s">
        <v>24</v>
      </c>
      <c r="C1148" s="28">
        <v>43584</v>
      </c>
      <c r="D1148" s="28">
        <v>43585</v>
      </c>
      <c r="E1148" s="13">
        <f t="shared" si="121"/>
        <v>4</v>
      </c>
      <c r="F1148" s="13">
        <f t="shared" si="122"/>
        <v>2019</v>
      </c>
      <c r="G1148" s="13" t="str">
        <f t="shared" si="123"/>
        <v>4 2019</v>
      </c>
      <c r="H1148" s="29">
        <v>-1</v>
      </c>
      <c r="I1148" s="30">
        <v>2.6819999999999999</v>
      </c>
      <c r="J1148" s="16">
        <f t="shared" si="119"/>
        <v>2.682E-2</v>
      </c>
      <c r="K1148" s="31">
        <v>-25000000</v>
      </c>
      <c r="L1148" s="31">
        <v>1862.5</v>
      </c>
      <c r="M1148" s="31">
        <v>25000000</v>
      </c>
      <c r="Q1148" s="18">
        <f t="shared" si="124"/>
        <v>1.1153658600786914E-2</v>
      </c>
      <c r="R1148" s="18">
        <f t="shared" si="120"/>
        <v>2.9914112367310502E-4</v>
      </c>
    </row>
    <row r="1149" spans="1:18" ht="12.75" customHeight="1" outlineLevel="1" collapsed="1" x14ac:dyDescent="0.25">
      <c r="A1149" s="27"/>
      <c r="B1149" s="27"/>
      <c r="C1149" s="28"/>
      <c r="D1149" s="28"/>
      <c r="E1149" s="13"/>
      <c r="F1149" s="13"/>
      <c r="G1149" s="24" t="s">
        <v>45</v>
      </c>
      <c r="H1149" s="29"/>
      <c r="I1149" s="30"/>
      <c r="J1149" s="16">
        <f>+J1148</f>
        <v>2.682E-2</v>
      </c>
      <c r="K1149" s="31"/>
      <c r="L1149" s="31"/>
      <c r="M1149" s="31">
        <f>SUBTOTAL(9,M1071:M1148)</f>
        <v>2241417000</v>
      </c>
      <c r="N1149" s="10">
        <f>DAY(D1148)</f>
        <v>30</v>
      </c>
      <c r="O1149" s="25">
        <f>+M1149/N1149</f>
        <v>74713900</v>
      </c>
      <c r="P1149" s="26">
        <f>SUM(M1147:M1148)</f>
        <v>82874000</v>
      </c>
      <c r="Q1149" s="18">
        <f>SUM(Q1071:Q1148)</f>
        <v>0.99999999999999967</v>
      </c>
      <c r="R1149" s="18">
        <f>SUM(R1071:R1148)</f>
        <v>2.6847063129707686E-2</v>
      </c>
    </row>
    <row r="1150" spans="1:18" ht="12.75" hidden="1" customHeight="1" outlineLevel="2" x14ac:dyDescent="0.25">
      <c r="A1150" s="27" t="s">
        <v>23</v>
      </c>
      <c r="B1150" s="27" t="s">
        <v>24</v>
      </c>
      <c r="C1150" s="28">
        <v>43585</v>
      </c>
      <c r="D1150" s="28">
        <v>43586</v>
      </c>
      <c r="E1150" s="13">
        <f t="shared" si="121"/>
        <v>5</v>
      </c>
      <c r="F1150" s="13">
        <f t="shared" si="122"/>
        <v>2019</v>
      </c>
      <c r="G1150" s="13" t="str">
        <f t="shared" si="123"/>
        <v>5 2019</v>
      </c>
      <c r="H1150" s="29">
        <v>-1</v>
      </c>
      <c r="I1150" s="30">
        <v>2.6882999999999999</v>
      </c>
      <c r="J1150" s="16">
        <f t="shared" si="119"/>
        <v>2.6883000000000001E-2</v>
      </c>
      <c r="K1150" s="31">
        <v>-58235000</v>
      </c>
      <c r="L1150" s="31">
        <v>4348.7</v>
      </c>
      <c r="M1150" s="31">
        <v>58235000</v>
      </c>
      <c r="Q1150" s="18">
        <f>+M1150/$M$1221</f>
        <v>2.3675632251386549E-2</v>
      </c>
      <c r="R1150" s="18">
        <f t="shared" si="120"/>
        <v>6.3647202181402456E-4</v>
      </c>
    </row>
    <row r="1151" spans="1:18" ht="12.75" hidden="1" customHeight="1" outlineLevel="2" x14ac:dyDescent="0.25">
      <c r="A1151" s="27" t="s">
        <v>23</v>
      </c>
      <c r="B1151" s="27" t="s">
        <v>24</v>
      </c>
      <c r="C1151" s="28">
        <v>43585</v>
      </c>
      <c r="D1151" s="28">
        <v>43586</v>
      </c>
      <c r="E1151" s="13">
        <f t="shared" si="121"/>
        <v>5</v>
      </c>
      <c r="F1151" s="13">
        <f t="shared" si="122"/>
        <v>2019</v>
      </c>
      <c r="G1151" s="13" t="str">
        <f t="shared" si="123"/>
        <v>5 2019</v>
      </c>
      <c r="H1151" s="29">
        <v>-1</v>
      </c>
      <c r="I1151" s="30">
        <v>2.6882999999999999</v>
      </c>
      <c r="J1151" s="16">
        <f t="shared" si="119"/>
        <v>2.6883000000000001E-2</v>
      </c>
      <c r="K1151" s="31">
        <v>-25000000</v>
      </c>
      <c r="L1151" s="31">
        <v>1866.88</v>
      </c>
      <c r="M1151" s="31">
        <v>25000000</v>
      </c>
      <c r="Q1151" s="18">
        <f t="shared" ref="Q1151:Q1214" si="125">+M1151/$M$1221</f>
        <v>1.0163832854549047E-2</v>
      </c>
      <c r="R1151" s="18">
        <f t="shared" si="120"/>
        <v>2.7323431862884203E-4</v>
      </c>
    </row>
    <row r="1152" spans="1:18" ht="12.75" hidden="1" customHeight="1" outlineLevel="2" x14ac:dyDescent="0.25">
      <c r="A1152" s="27" t="s">
        <v>23</v>
      </c>
      <c r="B1152" s="27" t="s">
        <v>24</v>
      </c>
      <c r="C1152" s="28">
        <v>43586</v>
      </c>
      <c r="D1152" s="28">
        <v>43587</v>
      </c>
      <c r="E1152" s="13">
        <f t="shared" si="121"/>
        <v>5</v>
      </c>
      <c r="F1152" s="13">
        <f t="shared" si="122"/>
        <v>2019</v>
      </c>
      <c r="G1152" s="13" t="str">
        <f t="shared" si="123"/>
        <v>5 2019</v>
      </c>
      <c r="H1152" s="29">
        <v>-1</v>
      </c>
      <c r="I1152" s="30">
        <v>2.6892</v>
      </c>
      <c r="J1152" s="16">
        <f t="shared" si="119"/>
        <v>2.6891999999999999E-2</v>
      </c>
      <c r="K1152" s="31">
        <v>-25000000</v>
      </c>
      <c r="L1152" s="31">
        <v>1867.5</v>
      </c>
      <c r="M1152" s="31">
        <v>25000000</v>
      </c>
      <c r="Q1152" s="18">
        <f t="shared" si="125"/>
        <v>1.0163832854549047E-2</v>
      </c>
      <c r="R1152" s="18">
        <f t="shared" si="120"/>
        <v>2.7332579312453294E-4</v>
      </c>
    </row>
    <row r="1153" spans="1:18" ht="12.75" hidden="1" customHeight="1" outlineLevel="2" x14ac:dyDescent="0.25">
      <c r="A1153" s="27" t="s">
        <v>23</v>
      </c>
      <c r="B1153" s="27" t="s">
        <v>24</v>
      </c>
      <c r="C1153" s="28">
        <v>43586</v>
      </c>
      <c r="D1153" s="28">
        <v>43587</v>
      </c>
      <c r="E1153" s="13">
        <f t="shared" si="121"/>
        <v>5</v>
      </c>
      <c r="F1153" s="13">
        <f t="shared" si="122"/>
        <v>2019</v>
      </c>
      <c r="G1153" s="13" t="str">
        <f t="shared" si="123"/>
        <v>5 2019</v>
      </c>
      <c r="H1153" s="29">
        <v>-1</v>
      </c>
      <c r="I1153" s="30">
        <v>2.6892</v>
      </c>
      <c r="J1153" s="16">
        <f t="shared" si="119"/>
        <v>2.6891999999999999E-2</v>
      </c>
      <c r="K1153" s="31">
        <v>-57059000</v>
      </c>
      <c r="L1153" s="31">
        <v>4262.3100000000004</v>
      </c>
      <c r="M1153" s="31">
        <v>57059000</v>
      </c>
      <c r="Q1153" s="18">
        <f t="shared" si="125"/>
        <v>2.3197525553908561E-2</v>
      </c>
      <c r="R1153" s="18">
        <f t="shared" si="120"/>
        <v>6.2382785719570903E-4</v>
      </c>
    </row>
    <row r="1154" spans="1:18" ht="12.75" hidden="1" customHeight="1" outlineLevel="2" x14ac:dyDescent="0.25">
      <c r="A1154" s="27" t="s">
        <v>29</v>
      </c>
      <c r="B1154" s="27" t="s">
        <v>24</v>
      </c>
      <c r="C1154" s="28">
        <v>43587</v>
      </c>
      <c r="D1154" s="28">
        <v>43588</v>
      </c>
      <c r="E1154" s="13">
        <f t="shared" si="121"/>
        <v>5</v>
      </c>
      <c r="F1154" s="13">
        <f t="shared" si="122"/>
        <v>2019</v>
      </c>
      <c r="G1154" s="13" t="str">
        <f t="shared" si="123"/>
        <v>5 2019</v>
      </c>
      <c r="H1154" s="29">
        <v>-1</v>
      </c>
      <c r="I1154" s="30">
        <v>2.4300000000000002</v>
      </c>
      <c r="J1154" s="16">
        <f t="shared" si="119"/>
        <v>2.4300000000000002E-2</v>
      </c>
      <c r="K1154" s="31">
        <v>-304000</v>
      </c>
      <c r="L1154" s="31">
        <v>20.52</v>
      </c>
      <c r="M1154" s="31">
        <v>304000</v>
      </c>
      <c r="Q1154" s="18">
        <f t="shared" si="125"/>
        <v>1.235922075113164E-4</v>
      </c>
      <c r="R1154" s="18">
        <f t="shared" si="120"/>
        <v>3.0032906425249887E-6</v>
      </c>
    </row>
    <row r="1155" spans="1:18" ht="12.75" hidden="1" customHeight="1" outlineLevel="2" x14ac:dyDescent="0.25">
      <c r="A1155" s="27" t="s">
        <v>36</v>
      </c>
      <c r="B1155" s="27" t="s">
        <v>24</v>
      </c>
      <c r="C1155" s="28">
        <v>43587</v>
      </c>
      <c r="D1155" s="28">
        <v>43588</v>
      </c>
      <c r="E1155" s="13">
        <f t="shared" si="121"/>
        <v>5</v>
      </c>
      <c r="F1155" s="13">
        <f t="shared" si="122"/>
        <v>2019</v>
      </c>
      <c r="G1155" s="13" t="str">
        <f t="shared" si="123"/>
        <v>5 2019</v>
      </c>
      <c r="H1155" s="29">
        <v>-1</v>
      </c>
      <c r="I1155" s="30">
        <v>2.4300000000000002</v>
      </c>
      <c r="J1155" s="16">
        <f t="shared" si="119"/>
        <v>2.4300000000000002E-2</v>
      </c>
      <c r="K1155" s="31">
        <v>-94000</v>
      </c>
      <c r="L1155" s="31">
        <v>6.35</v>
      </c>
      <c r="M1155" s="31">
        <v>94000</v>
      </c>
      <c r="Q1155" s="18">
        <f t="shared" si="125"/>
        <v>3.8216011533104415E-5</v>
      </c>
      <c r="R1155" s="18">
        <f t="shared" si="120"/>
        <v>9.2864908025443741E-7</v>
      </c>
    </row>
    <row r="1156" spans="1:18" ht="12.75" hidden="1" customHeight="1" outlineLevel="2" x14ac:dyDescent="0.25">
      <c r="A1156" s="27" t="s">
        <v>23</v>
      </c>
      <c r="B1156" s="27" t="s">
        <v>24</v>
      </c>
      <c r="C1156" s="28">
        <v>43587</v>
      </c>
      <c r="D1156" s="28">
        <v>43588</v>
      </c>
      <c r="E1156" s="13">
        <f t="shared" si="121"/>
        <v>5</v>
      </c>
      <c r="F1156" s="13">
        <f t="shared" si="122"/>
        <v>2019</v>
      </c>
      <c r="G1156" s="13" t="str">
        <f t="shared" si="123"/>
        <v>5 2019</v>
      </c>
      <c r="H1156" s="29">
        <v>-1</v>
      </c>
      <c r="I1156" s="30">
        <v>2.6877</v>
      </c>
      <c r="J1156" s="16">
        <f t="shared" si="119"/>
        <v>2.6876999999999998E-2</v>
      </c>
      <c r="K1156" s="31">
        <v>-56993000</v>
      </c>
      <c r="L1156" s="31">
        <v>4255</v>
      </c>
      <c r="M1156" s="31">
        <v>56993000</v>
      </c>
      <c r="Q1156" s="18">
        <f t="shared" si="125"/>
        <v>2.3170693035172555E-2</v>
      </c>
      <c r="R1156" s="18">
        <f t="shared" si="120"/>
        <v>6.2275871670633269E-4</v>
      </c>
    </row>
    <row r="1157" spans="1:18" ht="12.75" hidden="1" customHeight="1" outlineLevel="2" x14ac:dyDescent="0.25">
      <c r="A1157" s="27" t="s">
        <v>23</v>
      </c>
      <c r="B1157" s="27" t="s">
        <v>24</v>
      </c>
      <c r="C1157" s="28">
        <v>43587</v>
      </c>
      <c r="D1157" s="28">
        <v>43588</v>
      </c>
      <c r="E1157" s="13">
        <f t="shared" si="121"/>
        <v>5</v>
      </c>
      <c r="F1157" s="13">
        <f t="shared" si="122"/>
        <v>2019</v>
      </c>
      <c r="G1157" s="13" t="str">
        <f t="shared" si="123"/>
        <v>5 2019</v>
      </c>
      <c r="H1157" s="29">
        <v>-1</v>
      </c>
      <c r="I1157" s="30">
        <v>2.6877</v>
      </c>
      <c r="J1157" s="16">
        <f t="shared" si="119"/>
        <v>2.6876999999999998E-2</v>
      </c>
      <c r="K1157" s="31">
        <v>-25000000</v>
      </c>
      <c r="L1157" s="31">
        <v>1866.46</v>
      </c>
      <c r="M1157" s="31">
        <v>25000000</v>
      </c>
      <c r="Q1157" s="18">
        <f t="shared" si="125"/>
        <v>1.0163832854549047E-2</v>
      </c>
      <c r="R1157" s="18">
        <f t="shared" si="120"/>
        <v>2.7317333563171473E-4</v>
      </c>
    </row>
    <row r="1158" spans="1:18" ht="12.75" hidden="1" customHeight="1" outlineLevel="2" x14ac:dyDescent="0.25">
      <c r="A1158" s="27" t="s">
        <v>29</v>
      </c>
      <c r="B1158" s="27" t="s">
        <v>24</v>
      </c>
      <c r="C1158" s="28">
        <v>43588</v>
      </c>
      <c r="D1158" s="28">
        <v>43591</v>
      </c>
      <c r="E1158" s="13">
        <f t="shared" si="121"/>
        <v>5</v>
      </c>
      <c r="F1158" s="13">
        <f t="shared" si="122"/>
        <v>2019</v>
      </c>
      <c r="G1158" s="13" t="str">
        <f t="shared" si="123"/>
        <v>5 2019</v>
      </c>
      <c r="H1158" s="29">
        <v>-3</v>
      </c>
      <c r="I1158" s="30">
        <v>2.4300000000000002</v>
      </c>
      <c r="J1158" s="16">
        <f t="shared" si="119"/>
        <v>2.4300000000000002E-2</v>
      </c>
      <c r="K1158" s="31">
        <v>-409000</v>
      </c>
      <c r="L1158" s="31">
        <v>82.82</v>
      </c>
      <c r="M1158" s="31">
        <v>1227000</v>
      </c>
      <c r="Q1158" s="18">
        <f t="shared" si="125"/>
        <v>4.988409165012672E-4</v>
      </c>
      <c r="R1158" s="18">
        <f t="shared" si="120"/>
        <v>1.2121834270980794E-5</v>
      </c>
    </row>
    <row r="1159" spans="1:18" ht="12.75" hidden="1" customHeight="1" outlineLevel="2" x14ac:dyDescent="0.25">
      <c r="A1159" s="27" t="s">
        <v>36</v>
      </c>
      <c r="B1159" s="27" t="s">
        <v>24</v>
      </c>
      <c r="C1159" s="28">
        <v>43588</v>
      </c>
      <c r="D1159" s="28">
        <v>43591</v>
      </c>
      <c r="E1159" s="13">
        <f t="shared" si="121"/>
        <v>5</v>
      </c>
      <c r="F1159" s="13">
        <f t="shared" si="122"/>
        <v>2019</v>
      </c>
      <c r="G1159" s="13" t="str">
        <f t="shared" si="123"/>
        <v>5 2019</v>
      </c>
      <c r="H1159" s="29">
        <v>-3</v>
      </c>
      <c r="I1159" s="30">
        <v>2.4300000000000002</v>
      </c>
      <c r="J1159" s="16">
        <f t="shared" si="119"/>
        <v>2.4300000000000002E-2</v>
      </c>
      <c r="K1159" s="31">
        <v>-182000</v>
      </c>
      <c r="L1159" s="31">
        <v>36.86</v>
      </c>
      <c r="M1159" s="31">
        <v>546000</v>
      </c>
      <c r="Q1159" s="18">
        <f t="shared" si="125"/>
        <v>2.2197810954335118E-4</v>
      </c>
      <c r="R1159" s="18">
        <f t="shared" si="120"/>
        <v>5.3940680619034341E-6</v>
      </c>
    </row>
    <row r="1160" spans="1:18" ht="12.75" hidden="1" customHeight="1" outlineLevel="2" x14ac:dyDescent="0.25">
      <c r="A1160" s="27" t="s">
        <v>23</v>
      </c>
      <c r="B1160" s="27" t="s">
        <v>24</v>
      </c>
      <c r="C1160" s="28">
        <v>43588</v>
      </c>
      <c r="D1160" s="28">
        <v>43591</v>
      </c>
      <c r="E1160" s="13">
        <f t="shared" si="121"/>
        <v>5</v>
      </c>
      <c r="F1160" s="13">
        <f t="shared" si="122"/>
        <v>2019</v>
      </c>
      <c r="G1160" s="13" t="str">
        <f t="shared" si="123"/>
        <v>5 2019</v>
      </c>
      <c r="H1160" s="29">
        <v>-3</v>
      </c>
      <c r="I1160" s="30">
        <v>2.6877</v>
      </c>
      <c r="J1160" s="16">
        <f t="shared" si="119"/>
        <v>2.6876999999999998E-2</v>
      </c>
      <c r="K1160" s="31">
        <v>-56070000</v>
      </c>
      <c r="L1160" s="31">
        <v>12558.28</v>
      </c>
      <c r="M1160" s="31">
        <v>168210000</v>
      </c>
      <c r="Q1160" s="18">
        <f t="shared" si="125"/>
        <v>6.8386332978547806E-2</v>
      </c>
      <c r="R1160" s="18">
        <f t="shared" si="120"/>
        <v>1.8380194714644293E-3</v>
      </c>
    </row>
    <row r="1161" spans="1:18" ht="12.75" hidden="1" customHeight="1" outlineLevel="2" x14ac:dyDescent="0.25">
      <c r="A1161" s="27" t="s">
        <v>23</v>
      </c>
      <c r="B1161" s="27" t="s">
        <v>24</v>
      </c>
      <c r="C1161" s="28">
        <v>43588</v>
      </c>
      <c r="D1161" s="28">
        <v>43591</v>
      </c>
      <c r="E1161" s="13">
        <f t="shared" si="121"/>
        <v>5</v>
      </c>
      <c r="F1161" s="13">
        <f t="shared" si="122"/>
        <v>2019</v>
      </c>
      <c r="G1161" s="13" t="str">
        <f t="shared" si="123"/>
        <v>5 2019</v>
      </c>
      <c r="H1161" s="29">
        <v>-3</v>
      </c>
      <c r="I1161" s="30">
        <v>2.6877</v>
      </c>
      <c r="J1161" s="16">
        <f t="shared" si="119"/>
        <v>2.6876999999999998E-2</v>
      </c>
      <c r="K1161" s="31">
        <v>-25000000</v>
      </c>
      <c r="L1161" s="31">
        <v>5599.38</v>
      </c>
      <c r="M1161" s="31">
        <v>75000000</v>
      </c>
      <c r="Q1161" s="18">
        <f t="shared" si="125"/>
        <v>3.0491498563647142E-2</v>
      </c>
      <c r="R1161" s="18">
        <f t="shared" si="120"/>
        <v>8.1952000689514419E-4</v>
      </c>
    </row>
    <row r="1162" spans="1:18" ht="12.75" hidden="1" customHeight="1" outlineLevel="2" x14ac:dyDescent="0.25">
      <c r="A1162" s="27" t="s">
        <v>36</v>
      </c>
      <c r="B1162" s="27" t="s">
        <v>24</v>
      </c>
      <c r="C1162" s="28">
        <v>43591</v>
      </c>
      <c r="D1162" s="28">
        <v>43592</v>
      </c>
      <c r="E1162" s="13">
        <f t="shared" si="121"/>
        <v>5</v>
      </c>
      <c r="F1162" s="13">
        <f t="shared" si="122"/>
        <v>2019</v>
      </c>
      <c r="G1162" s="13" t="str">
        <f t="shared" si="123"/>
        <v>5 2019</v>
      </c>
      <c r="H1162" s="29">
        <v>-1</v>
      </c>
      <c r="I1162" s="30">
        <v>2.42</v>
      </c>
      <c r="J1162" s="16">
        <f t="shared" si="119"/>
        <v>2.4199999999999999E-2</v>
      </c>
      <c r="K1162" s="31">
        <v>-328000</v>
      </c>
      <c r="L1162" s="31">
        <v>22.05</v>
      </c>
      <c r="M1162" s="31">
        <v>328000</v>
      </c>
      <c r="Q1162" s="18">
        <f t="shared" si="125"/>
        <v>1.3334948705168349E-4</v>
      </c>
      <c r="R1162" s="18">
        <f t="shared" si="120"/>
        <v>3.2270575866507403E-6</v>
      </c>
    </row>
    <row r="1163" spans="1:18" ht="12.75" hidden="1" customHeight="1" outlineLevel="2" x14ac:dyDescent="0.25">
      <c r="A1163" s="27" t="s">
        <v>23</v>
      </c>
      <c r="B1163" s="27" t="s">
        <v>24</v>
      </c>
      <c r="C1163" s="28">
        <v>43591</v>
      </c>
      <c r="D1163" s="28">
        <v>43592</v>
      </c>
      <c r="E1163" s="13">
        <f t="shared" si="121"/>
        <v>5</v>
      </c>
      <c r="F1163" s="13">
        <f t="shared" si="122"/>
        <v>2019</v>
      </c>
      <c r="G1163" s="13" t="str">
        <f t="shared" si="123"/>
        <v>5 2019</v>
      </c>
      <c r="H1163" s="29">
        <v>-1</v>
      </c>
      <c r="I1163" s="30">
        <v>2.6867999999999999</v>
      </c>
      <c r="J1163" s="16">
        <f t="shared" si="119"/>
        <v>2.6868E-2</v>
      </c>
      <c r="K1163" s="31">
        <v>-48297000</v>
      </c>
      <c r="L1163" s="31">
        <v>3604.57</v>
      </c>
      <c r="M1163" s="31">
        <v>48297000</v>
      </c>
      <c r="Q1163" s="18">
        <f t="shared" si="125"/>
        <v>1.9635305415046211E-2</v>
      </c>
      <c r="R1163" s="18">
        <f t="shared" si="120"/>
        <v>5.2756138589146165E-4</v>
      </c>
    </row>
    <row r="1164" spans="1:18" ht="12.75" hidden="1" customHeight="1" outlineLevel="2" x14ac:dyDescent="0.25">
      <c r="A1164" s="27" t="s">
        <v>23</v>
      </c>
      <c r="B1164" s="27" t="s">
        <v>24</v>
      </c>
      <c r="C1164" s="28">
        <v>43591</v>
      </c>
      <c r="D1164" s="28">
        <v>43592</v>
      </c>
      <c r="E1164" s="13">
        <f t="shared" si="121"/>
        <v>5</v>
      </c>
      <c r="F1164" s="13">
        <f t="shared" si="122"/>
        <v>2019</v>
      </c>
      <c r="G1164" s="13" t="str">
        <f t="shared" si="123"/>
        <v>5 2019</v>
      </c>
      <c r="H1164" s="29">
        <v>-1</v>
      </c>
      <c r="I1164" s="30">
        <v>2.6867999999999999</v>
      </c>
      <c r="J1164" s="16">
        <f t="shared" si="119"/>
        <v>2.6868E-2</v>
      </c>
      <c r="K1164" s="31">
        <v>-25000000</v>
      </c>
      <c r="L1164" s="31">
        <v>1865.83</v>
      </c>
      <c r="M1164" s="31">
        <v>25000000</v>
      </c>
      <c r="Q1164" s="18">
        <f t="shared" si="125"/>
        <v>1.0163832854549047E-2</v>
      </c>
      <c r="R1164" s="18">
        <f t="shared" si="120"/>
        <v>2.7308186113602381E-4</v>
      </c>
    </row>
    <row r="1165" spans="1:18" ht="12.75" hidden="1" customHeight="1" outlineLevel="2" x14ac:dyDescent="0.25">
      <c r="A1165" s="27" t="s">
        <v>29</v>
      </c>
      <c r="B1165" s="27" t="s">
        <v>24</v>
      </c>
      <c r="C1165" s="28">
        <v>43592</v>
      </c>
      <c r="D1165" s="28">
        <v>43593</v>
      </c>
      <c r="E1165" s="13">
        <f t="shared" si="121"/>
        <v>5</v>
      </c>
      <c r="F1165" s="13">
        <f t="shared" si="122"/>
        <v>2019</v>
      </c>
      <c r="G1165" s="13" t="str">
        <f t="shared" si="123"/>
        <v>5 2019</v>
      </c>
      <c r="H1165" s="29">
        <v>-1</v>
      </c>
      <c r="I1165" s="30">
        <v>2.41</v>
      </c>
      <c r="J1165" s="16">
        <f t="shared" si="119"/>
        <v>2.41E-2</v>
      </c>
      <c r="K1165" s="31">
        <v>-34000</v>
      </c>
      <c r="L1165" s="31">
        <v>2.2799999999999998</v>
      </c>
      <c r="M1165" s="31">
        <v>34000</v>
      </c>
      <c r="Q1165" s="18">
        <f t="shared" si="125"/>
        <v>1.3822812682186704E-5</v>
      </c>
      <c r="R1165" s="18">
        <f t="shared" si="120"/>
        <v>3.3312978564069957E-7</v>
      </c>
    </row>
    <row r="1166" spans="1:18" ht="12.75" hidden="1" customHeight="1" outlineLevel="2" x14ac:dyDescent="0.25">
      <c r="A1166" s="27" t="s">
        <v>36</v>
      </c>
      <c r="B1166" s="27" t="s">
        <v>24</v>
      </c>
      <c r="C1166" s="28">
        <v>43592</v>
      </c>
      <c r="D1166" s="28">
        <v>43593</v>
      </c>
      <c r="E1166" s="13">
        <f t="shared" si="121"/>
        <v>5</v>
      </c>
      <c r="F1166" s="13">
        <f t="shared" si="122"/>
        <v>2019</v>
      </c>
      <c r="G1166" s="13" t="str">
        <f t="shared" si="123"/>
        <v>5 2019</v>
      </c>
      <c r="H1166" s="29">
        <v>-1</v>
      </c>
      <c r="I1166" s="30">
        <v>2.41</v>
      </c>
      <c r="J1166" s="16">
        <f t="shared" si="119"/>
        <v>2.41E-2</v>
      </c>
      <c r="K1166" s="31">
        <v>-541000</v>
      </c>
      <c r="L1166" s="31">
        <v>36.22</v>
      </c>
      <c r="M1166" s="31">
        <v>541000</v>
      </c>
      <c r="Q1166" s="18">
        <f t="shared" si="125"/>
        <v>2.1994534297244136E-4</v>
      </c>
      <c r="R1166" s="18">
        <f t="shared" si="120"/>
        <v>5.3006827656358371E-6</v>
      </c>
    </row>
    <row r="1167" spans="1:18" ht="12.75" hidden="1" customHeight="1" outlineLevel="2" x14ac:dyDescent="0.25">
      <c r="A1167" s="27" t="s">
        <v>23</v>
      </c>
      <c r="B1167" s="27" t="s">
        <v>24</v>
      </c>
      <c r="C1167" s="28">
        <v>43592</v>
      </c>
      <c r="D1167" s="28">
        <v>43593</v>
      </c>
      <c r="E1167" s="13">
        <f t="shared" si="121"/>
        <v>5</v>
      </c>
      <c r="F1167" s="13">
        <f t="shared" si="122"/>
        <v>2019</v>
      </c>
      <c r="G1167" s="13" t="str">
        <f t="shared" si="123"/>
        <v>5 2019</v>
      </c>
      <c r="H1167" s="29">
        <v>-1</v>
      </c>
      <c r="I1167" s="30">
        <v>2.6888999999999998</v>
      </c>
      <c r="J1167" s="16">
        <f t="shared" si="119"/>
        <v>2.6889E-2</v>
      </c>
      <c r="K1167" s="31">
        <v>-47109000</v>
      </c>
      <c r="L1167" s="31">
        <v>3518.65</v>
      </c>
      <c r="M1167" s="31">
        <v>47109000</v>
      </c>
      <c r="Q1167" s="18">
        <f t="shared" si="125"/>
        <v>1.9152320077798043E-2</v>
      </c>
      <c r="R1167" s="18">
        <f t="shared" si="120"/>
        <v>5.1498673457191159E-4</v>
      </c>
    </row>
    <row r="1168" spans="1:18" ht="12.75" hidden="1" customHeight="1" outlineLevel="2" x14ac:dyDescent="0.25">
      <c r="A1168" s="27" t="s">
        <v>23</v>
      </c>
      <c r="B1168" s="27" t="s">
        <v>24</v>
      </c>
      <c r="C1168" s="28">
        <v>43592</v>
      </c>
      <c r="D1168" s="28">
        <v>43593</v>
      </c>
      <c r="E1168" s="13">
        <f t="shared" si="121"/>
        <v>5</v>
      </c>
      <c r="F1168" s="13">
        <f t="shared" si="122"/>
        <v>2019</v>
      </c>
      <c r="G1168" s="13" t="str">
        <f t="shared" si="123"/>
        <v>5 2019</v>
      </c>
      <c r="H1168" s="29">
        <v>-1</v>
      </c>
      <c r="I1168" s="30">
        <v>2.6888999999999998</v>
      </c>
      <c r="J1168" s="16">
        <f t="shared" si="119"/>
        <v>2.6889E-2</v>
      </c>
      <c r="K1168" s="31">
        <v>-25000000</v>
      </c>
      <c r="L1168" s="31">
        <v>1867.29</v>
      </c>
      <c r="M1168" s="31">
        <v>25000000</v>
      </c>
      <c r="Q1168" s="18">
        <f t="shared" si="125"/>
        <v>1.0163832854549047E-2</v>
      </c>
      <c r="R1168" s="18">
        <f t="shared" si="120"/>
        <v>2.7329530162596932E-4</v>
      </c>
    </row>
    <row r="1169" spans="1:18" ht="12.75" hidden="1" customHeight="1" outlineLevel="2" x14ac:dyDescent="0.25">
      <c r="A1169" s="27" t="s">
        <v>29</v>
      </c>
      <c r="B1169" s="27" t="s">
        <v>24</v>
      </c>
      <c r="C1169" s="28">
        <v>43593</v>
      </c>
      <c r="D1169" s="28">
        <v>43594</v>
      </c>
      <c r="E1169" s="13">
        <f t="shared" si="121"/>
        <v>5</v>
      </c>
      <c r="F1169" s="13">
        <f t="shared" si="122"/>
        <v>2019</v>
      </c>
      <c r="G1169" s="13" t="str">
        <f t="shared" si="123"/>
        <v>5 2019</v>
      </c>
      <c r="H1169" s="29">
        <v>-1</v>
      </c>
      <c r="I1169" s="30">
        <v>2.4</v>
      </c>
      <c r="J1169" s="16">
        <f t="shared" si="119"/>
        <v>2.4E-2</v>
      </c>
      <c r="K1169" s="31">
        <v>-225000</v>
      </c>
      <c r="L1169" s="31">
        <v>15</v>
      </c>
      <c r="M1169" s="31">
        <v>225000</v>
      </c>
      <c r="Q1169" s="18">
        <f t="shared" si="125"/>
        <v>9.1474495690941417E-5</v>
      </c>
      <c r="R1169" s="18">
        <f t="shared" si="120"/>
        <v>2.1953878965825942E-6</v>
      </c>
    </row>
    <row r="1170" spans="1:18" ht="12.75" hidden="1" customHeight="1" outlineLevel="2" x14ac:dyDescent="0.25">
      <c r="A1170" s="27" t="s">
        <v>36</v>
      </c>
      <c r="B1170" s="27" t="s">
        <v>24</v>
      </c>
      <c r="C1170" s="28">
        <v>43593</v>
      </c>
      <c r="D1170" s="28">
        <v>43594</v>
      </c>
      <c r="E1170" s="13">
        <f t="shared" si="121"/>
        <v>5</v>
      </c>
      <c r="F1170" s="13">
        <f t="shared" si="122"/>
        <v>2019</v>
      </c>
      <c r="G1170" s="13" t="str">
        <f t="shared" si="123"/>
        <v>5 2019</v>
      </c>
      <c r="H1170" s="29">
        <v>-1</v>
      </c>
      <c r="I1170" s="30">
        <v>2.4</v>
      </c>
      <c r="J1170" s="16">
        <f t="shared" si="119"/>
        <v>2.4E-2</v>
      </c>
      <c r="K1170" s="31">
        <v>-811000</v>
      </c>
      <c r="L1170" s="31">
        <v>54.07</v>
      </c>
      <c r="M1170" s="31">
        <v>811000</v>
      </c>
      <c r="Q1170" s="18">
        <f t="shared" si="125"/>
        <v>3.2971473780157108E-4</v>
      </c>
      <c r="R1170" s="18">
        <f t="shared" si="120"/>
        <v>7.9131537072377069E-6</v>
      </c>
    </row>
    <row r="1171" spans="1:18" ht="12.75" hidden="1" customHeight="1" outlineLevel="2" x14ac:dyDescent="0.25">
      <c r="A1171" s="27" t="s">
        <v>23</v>
      </c>
      <c r="B1171" s="27" t="s">
        <v>24</v>
      </c>
      <c r="C1171" s="28">
        <v>43593</v>
      </c>
      <c r="D1171" s="28">
        <v>43594</v>
      </c>
      <c r="E1171" s="13">
        <f t="shared" si="121"/>
        <v>5</v>
      </c>
      <c r="F1171" s="13">
        <f t="shared" si="122"/>
        <v>2019</v>
      </c>
      <c r="G1171" s="13" t="str">
        <f t="shared" si="123"/>
        <v>5 2019</v>
      </c>
      <c r="H1171" s="29">
        <v>-1</v>
      </c>
      <c r="I1171" s="30">
        <v>2.6859999999999999</v>
      </c>
      <c r="J1171" s="16">
        <f t="shared" si="119"/>
        <v>2.6859999999999998E-2</v>
      </c>
      <c r="K1171" s="31">
        <v>-45302000</v>
      </c>
      <c r="L1171" s="31">
        <v>3380.03</v>
      </c>
      <c r="M1171" s="31">
        <v>45302000</v>
      </c>
      <c r="Q1171" s="18">
        <f t="shared" si="125"/>
        <v>1.8417678239071238E-2</v>
      </c>
      <c r="R1171" s="18">
        <f t="shared" si="120"/>
        <v>4.946988375014534E-4</v>
      </c>
    </row>
    <row r="1172" spans="1:18" ht="12.75" hidden="1" customHeight="1" outlineLevel="2" x14ac:dyDescent="0.25">
      <c r="A1172" s="27" t="s">
        <v>23</v>
      </c>
      <c r="B1172" s="27" t="s">
        <v>24</v>
      </c>
      <c r="C1172" s="28">
        <v>43593</v>
      </c>
      <c r="D1172" s="28">
        <v>43594</v>
      </c>
      <c r="E1172" s="13">
        <f t="shared" si="121"/>
        <v>5</v>
      </c>
      <c r="F1172" s="13">
        <f t="shared" si="122"/>
        <v>2019</v>
      </c>
      <c r="G1172" s="13" t="str">
        <f t="shared" si="123"/>
        <v>5 2019</v>
      </c>
      <c r="H1172" s="29">
        <v>-1</v>
      </c>
      <c r="I1172" s="30">
        <v>2.6859999999999999</v>
      </c>
      <c r="J1172" s="16">
        <f t="shared" si="119"/>
        <v>2.6859999999999998E-2</v>
      </c>
      <c r="K1172" s="31">
        <v>-25000000</v>
      </c>
      <c r="L1172" s="31">
        <v>1865.28</v>
      </c>
      <c r="M1172" s="31">
        <v>25000000</v>
      </c>
      <c r="Q1172" s="18">
        <f t="shared" si="125"/>
        <v>1.0163832854549047E-2</v>
      </c>
      <c r="R1172" s="18">
        <f t="shared" si="120"/>
        <v>2.730005504731874E-4</v>
      </c>
    </row>
    <row r="1173" spans="1:18" ht="12.75" hidden="1" customHeight="1" outlineLevel="2" x14ac:dyDescent="0.25">
      <c r="A1173" s="27" t="s">
        <v>29</v>
      </c>
      <c r="B1173" s="27" t="s">
        <v>24</v>
      </c>
      <c r="C1173" s="28">
        <v>43594</v>
      </c>
      <c r="D1173" s="28">
        <v>43595</v>
      </c>
      <c r="E1173" s="13">
        <f t="shared" si="121"/>
        <v>5</v>
      </c>
      <c r="F1173" s="13">
        <f t="shared" si="122"/>
        <v>2019</v>
      </c>
      <c r="G1173" s="13" t="str">
        <f t="shared" si="123"/>
        <v>5 2019</v>
      </c>
      <c r="H1173" s="29">
        <v>-1</v>
      </c>
      <c r="I1173" s="30">
        <v>2.41</v>
      </c>
      <c r="J1173" s="16">
        <f t="shared" si="119"/>
        <v>2.41E-2</v>
      </c>
      <c r="K1173" s="31">
        <v>-476000</v>
      </c>
      <c r="L1173" s="31">
        <v>31.87</v>
      </c>
      <c r="M1173" s="31">
        <v>476000</v>
      </c>
      <c r="Q1173" s="18">
        <f t="shared" si="125"/>
        <v>1.9351937755061386E-4</v>
      </c>
      <c r="R1173" s="18">
        <f t="shared" si="120"/>
        <v>4.6638169989697945E-6</v>
      </c>
    </row>
    <row r="1174" spans="1:18" ht="12.75" hidden="1" customHeight="1" outlineLevel="2" x14ac:dyDescent="0.25">
      <c r="A1174" s="27" t="s">
        <v>36</v>
      </c>
      <c r="B1174" s="27" t="s">
        <v>24</v>
      </c>
      <c r="C1174" s="28">
        <v>43594</v>
      </c>
      <c r="D1174" s="28">
        <v>43595</v>
      </c>
      <c r="E1174" s="13">
        <f t="shared" si="121"/>
        <v>5</v>
      </c>
      <c r="F1174" s="13">
        <f t="shared" si="122"/>
        <v>2019</v>
      </c>
      <c r="G1174" s="13" t="str">
        <f t="shared" si="123"/>
        <v>5 2019</v>
      </c>
      <c r="H1174" s="29">
        <v>-1</v>
      </c>
      <c r="I1174" s="30">
        <v>2.41</v>
      </c>
      <c r="J1174" s="16">
        <f t="shared" si="119"/>
        <v>2.41E-2</v>
      </c>
      <c r="K1174" s="31">
        <v>-1066000</v>
      </c>
      <c r="L1174" s="31">
        <v>71.36</v>
      </c>
      <c r="M1174" s="31">
        <v>1066000</v>
      </c>
      <c r="Q1174" s="18">
        <f t="shared" si="125"/>
        <v>4.3338583291797135E-4</v>
      </c>
      <c r="R1174" s="18">
        <f t="shared" si="120"/>
        <v>1.044459857332311E-5</v>
      </c>
    </row>
    <row r="1175" spans="1:18" ht="12.75" hidden="1" customHeight="1" outlineLevel="2" x14ac:dyDescent="0.25">
      <c r="A1175" s="27" t="s">
        <v>23</v>
      </c>
      <c r="B1175" s="27" t="s">
        <v>24</v>
      </c>
      <c r="C1175" s="28">
        <v>43594</v>
      </c>
      <c r="D1175" s="28">
        <v>43595</v>
      </c>
      <c r="E1175" s="13">
        <f t="shared" si="121"/>
        <v>5</v>
      </c>
      <c r="F1175" s="13">
        <f t="shared" si="122"/>
        <v>2019</v>
      </c>
      <c r="G1175" s="13" t="str">
        <f t="shared" si="123"/>
        <v>5 2019</v>
      </c>
      <c r="H1175" s="29">
        <v>-1</v>
      </c>
      <c r="I1175" s="30">
        <v>2.6867000000000001</v>
      </c>
      <c r="J1175" s="16">
        <f t="shared" si="119"/>
        <v>2.6867000000000002E-2</v>
      </c>
      <c r="K1175" s="31">
        <v>-46388000</v>
      </c>
      <c r="L1175" s="31">
        <v>3461.96</v>
      </c>
      <c r="M1175" s="31">
        <v>46388000</v>
      </c>
      <c r="Q1175" s="18">
        <f t="shared" si="125"/>
        <v>1.8859195138272847E-2</v>
      </c>
      <c r="R1175" s="18">
        <f t="shared" si="120"/>
        <v>5.0668999577997665E-4</v>
      </c>
    </row>
    <row r="1176" spans="1:18" ht="12.75" hidden="1" customHeight="1" outlineLevel="2" x14ac:dyDescent="0.25">
      <c r="A1176" s="27" t="s">
        <v>23</v>
      </c>
      <c r="B1176" s="27" t="s">
        <v>24</v>
      </c>
      <c r="C1176" s="28">
        <v>43594</v>
      </c>
      <c r="D1176" s="28">
        <v>43595</v>
      </c>
      <c r="E1176" s="13">
        <f t="shared" si="121"/>
        <v>5</v>
      </c>
      <c r="F1176" s="13">
        <f t="shared" si="122"/>
        <v>2019</v>
      </c>
      <c r="G1176" s="13" t="str">
        <f t="shared" si="123"/>
        <v>5 2019</v>
      </c>
      <c r="H1176" s="29">
        <v>-1</v>
      </c>
      <c r="I1176" s="30">
        <v>2.6867000000000001</v>
      </c>
      <c r="J1176" s="16">
        <f t="shared" si="119"/>
        <v>2.6867000000000002E-2</v>
      </c>
      <c r="K1176" s="31">
        <v>-25000000</v>
      </c>
      <c r="L1176" s="31">
        <v>1865.76</v>
      </c>
      <c r="M1176" s="31">
        <v>25000000</v>
      </c>
      <c r="Q1176" s="18">
        <f t="shared" si="125"/>
        <v>1.0163832854549047E-2</v>
      </c>
      <c r="R1176" s="18">
        <f t="shared" si="120"/>
        <v>2.7307169730316925E-4</v>
      </c>
    </row>
    <row r="1177" spans="1:18" ht="12.75" hidden="1" customHeight="1" outlineLevel="2" x14ac:dyDescent="0.25">
      <c r="A1177" s="27" t="s">
        <v>29</v>
      </c>
      <c r="B1177" s="27" t="s">
        <v>24</v>
      </c>
      <c r="C1177" s="28">
        <v>43595</v>
      </c>
      <c r="D1177" s="28">
        <v>43598</v>
      </c>
      <c r="E1177" s="13">
        <f t="shared" si="121"/>
        <v>5</v>
      </c>
      <c r="F1177" s="13">
        <f t="shared" si="122"/>
        <v>2019</v>
      </c>
      <c r="G1177" s="13" t="str">
        <f t="shared" si="123"/>
        <v>5 2019</v>
      </c>
      <c r="H1177" s="29">
        <v>-3</v>
      </c>
      <c r="I1177" s="30">
        <v>2.39</v>
      </c>
      <c r="J1177" s="16">
        <f t="shared" si="119"/>
        <v>2.3900000000000001E-2</v>
      </c>
      <c r="K1177" s="31">
        <v>-489000</v>
      </c>
      <c r="L1177" s="31">
        <v>97.39</v>
      </c>
      <c r="M1177" s="31">
        <v>1467000</v>
      </c>
      <c r="Q1177" s="18">
        <f t="shared" si="125"/>
        <v>5.9641371190493806E-4</v>
      </c>
      <c r="R1177" s="18">
        <f t="shared" si="120"/>
        <v>1.425428771452802E-5</v>
      </c>
    </row>
    <row r="1178" spans="1:18" ht="12.75" hidden="1" customHeight="1" outlineLevel="2" x14ac:dyDescent="0.25">
      <c r="A1178" s="27" t="s">
        <v>36</v>
      </c>
      <c r="B1178" s="27" t="s">
        <v>24</v>
      </c>
      <c r="C1178" s="28">
        <v>43595</v>
      </c>
      <c r="D1178" s="28">
        <v>43598</v>
      </c>
      <c r="E1178" s="13">
        <f t="shared" si="121"/>
        <v>5</v>
      </c>
      <c r="F1178" s="13">
        <f t="shared" si="122"/>
        <v>2019</v>
      </c>
      <c r="G1178" s="13" t="str">
        <f t="shared" si="123"/>
        <v>5 2019</v>
      </c>
      <c r="H1178" s="29">
        <v>-3</v>
      </c>
      <c r="I1178" s="30">
        <v>2.39</v>
      </c>
      <c r="J1178" s="16">
        <f t="shared" si="119"/>
        <v>2.3900000000000001E-2</v>
      </c>
      <c r="K1178" s="31">
        <v>-921000</v>
      </c>
      <c r="L1178" s="31">
        <v>183.43</v>
      </c>
      <c r="M1178" s="31">
        <v>2763000</v>
      </c>
      <c r="Q1178" s="18">
        <f t="shared" si="125"/>
        <v>1.1233068070847607E-3</v>
      </c>
      <c r="R1178" s="18">
        <f t="shared" si="120"/>
        <v>2.6847032689325783E-5</v>
      </c>
    </row>
    <row r="1179" spans="1:18" ht="12.75" hidden="1" customHeight="1" outlineLevel="2" x14ac:dyDescent="0.25">
      <c r="A1179" s="27" t="s">
        <v>23</v>
      </c>
      <c r="B1179" s="27" t="s">
        <v>24</v>
      </c>
      <c r="C1179" s="28">
        <v>43595</v>
      </c>
      <c r="D1179" s="28">
        <v>43598</v>
      </c>
      <c r="E1179" s="13">
        <f t="shared" si="121"/>
        <v>5</v>
      </c>
      <c r="F1179" s="13">
        <f t="shared" si="122"/>
        <v>2019</v>
      </c>
      <c r="G1179" s="13" t="str">
        <f t="shared" si="123"/>
        <v>5 2019</v>
      </c>
      <c r="H1179" s="29">
        <v>-3</v>
      </c>
      <c r="I1179" s="30">
        <v>2.6850999999999998</v>
      </c>
      <c r="J1179" s="16">
        <f t="shared" si="119"/>
        <v>2.6851E-2</v>
      </c>
      <c r="K1179" s="31">
        <v>-25000000</v>
      </c>
      <c r="L1179" s="31">
        <v>5593.96</v>
      </c>
      <c r="M1179" s="31">
        <v>75000000</v>
      </c>
      <c r="Q1179" s="18">
        <f t="shared" si="125"/>
        <v>3.0491498563647142E-2</v>
      </c>
      <c r="R1179" s="18">
        <f t="shared" si="120"/>
        <v>8.1872722793248939E-4</v>
      </c>
    </row>
    <row r="1180" spans="1:18" ht="12.75" hidden="1" customHeight="1" outlineLevel="2" x14ac:dyDescent="0.25">
      <c r="A1180" s="27" t="s">
        <v>23</v>
      </c>
      <c r="B1180" s="27" t="s">
        <v>24</v>
      </c>
      <c r="C1180" s="28">
        <v>43595</v>
      </c>
      <c r="D1180" s="28">
        <v>43598</v>
      </c>
      <c r="E1180" s="13">
        <f t="shared" si="121"/>
        <v>5</v>
      </c>
      <c r="F1180" s="13">
        <f t="shared" si="122"/>
        <v>2019</v>
      </c>
      <c r="G1180" s="13" t="str">
        <f t="shared" si="123"/>
        <v>5 2019</v>
      </c>
      <c r="H1180" s="29">
        <v>-3</v>
      </c>
      <c r="I1180" s="30">
        <v>2.6850999999999998</v>
      </c>
      <c r="J1180" s="16">
        <f t="shared" si="119"/>
        <v>2.6851E-2</v>
      </c>
      <c r="K1180" s="31">
        <v>-46232000</v>
      </c>
      <c r="L1180" s="31">
        <v>10344.799999999999</v>
      </c>
      <c r="M1180" s="31">
        <v>138696000</v>
      </c>
      <c r="Q1180" s="18">
        <f t="shared" si="125"/>
        <v>5.6387318463781387E-2</v>
      </c>
      <c r="R1180" s="18">
        <f t="shared" si="120"/>
        <v>1.514055888070994E-3</v>
      </c>
    </row>
    <row r="1181" spans="1:18" ht="12.75" hidden="1" customHeight="1" outlineLevel="2" x14ac:dyDescent="0.25">
      <c r="A1181" s="27" t="s">
        <v>29</v>
      </c>
      <c r="B1181" s="27" t="s">
        <v>24</v>
      </c>
      <c r="C1181" s="28">
        <v>43598</v>
      </c>
      <c r="D1181" s="28">
        <v>43599</v>
      </c>
      <c r="E1181" s="13">
        <f t="shared" si="121"/>
        <v>5</v>
      </c>
      <c r="F1181" s="13">
        <f t="shared" si="122"/>
        <v>2019</v>
      </c>
      <c r="G1181" s="13" t="str">
        <f t="shared" si="123"/>
        <v>5 2019</v>
      </c>
      <c r="H1181" s="29">
        <v>-1</v>
      </c>
      <c r="I1181" s="30">
        <v>2.4</v>
      </c>
      <c r="J1181" s="16">
        <f t="shared" si="119"/>
        <v>2.4E-2</v>
      </c>
      <c r="K1181" s="31">
        <v>-522000</v>
      </c>
      <c r="L1181" s="31">
        <v>34.799999999999997</v>
      </c>
      <c r="M1181" s="31">
        <v>522000</v>
      </c>
      <c r="Q1181" s="18">
        <f t="shared" si="125"/>
        <v>2.1222083000298409E-4</v>
      </c>
      <c r="R1181" s="18">
        <f t="shared" si="120"/>
        <v>5.093299920071618E-6</v>
      </c>
    </row>
    <row r="1182" spans="1:18" ht="12.75" hidden="1" customHeight="1" outlineLevel="2" x14ac:dyDescent="0.25">
      <c r="A1182" s="27" t="s">
        <v>36</v>
      </c>
      <c r="B1182" s="27" t="s">
        <v>24</v>
      </c>
      <c r="C1182" s="28">
        <v>43598</v>
      </c>
      <c r="D1182" s="28">
        <v>43599</v>
      </c>
      <c r="E1182" s="13">
        <f t="shared" si="121"/>
        <v>5</v>
      </c>
      <c r="F1182" s="13">
        <f t="shared" si="122"/>
        <v>2019</v>
      </c>
      <c r="G1182" s="13" t="str">
        <f t="shared" si="123"/>
        <v>5 2019</v>
      </c>
      <c r="H1182" s="29">
        <v>-1</v>
      </c>
      <c r="I1182" s="30">
        <v>2.4</v>
      </c>
      <c r="J1182" s="16">
        <f t="shared" si="119"/>
        <v>2.4E-2</v>
      </c>
      <c r="K1182" s="31">
        <v>-893000</v>
      </c>
      <c r="L1182" s="31">
        <v>59.53</v>
      </c>
      <c r="M1182" s="31">
        <v>893000</v>
      </c>
      <c r="Q1182" s="18">
        <f t="shared" si="125"/>
        <v>3.6305210956449197E-4</v>
      </c>
      <c r="R1182" s="18">
        <f t="shared" si="120"/>
        <v>8.7132506295478071E-6</v>
      </c>
    </row>
    <row r="1183" spans="1:18" ht="12.75" hidden="1" customHeight="1" outlineLevel="2" x14ac:dyDescent="0.25">
      <c r="A1183" s="27" t="s">
        <v>23</v>
      </c>
      <c r="B1183" s="27" t="s">
        <v>24</v>
      </c>
      <c r="C1183" s="28">
        <v>43598</v>
      </c>
      <c r="D1183" s="28">
        <v>43599</v>
      </c>
      <c r="E1183" s="13">
        <f t="shared" si="121"/>
        <v>5</v>
      </c>
      <c r="F1183" s="13">
        <f t="shared" si="122"/>
        <v>2019</v>
      </c>
      <c r="G1183" s="13" t="str">
        <f t="shared" si="123"/>
        <v>5 2019</v>
      </c>
      <c r="H1183" s="29">
        <v>-1</v>
      </c>
      <c r="I1183" s="30">
        <v>2.6802000000000001</v>
      </c>
      <c r="J1183" s="16">
        <f t="shared" si="119"/>
        <v>2.6802000000000003E-2</v>
      </c>
      <c r="K1183" s="31">
        <v>-46534000</v>
      </c>
      <c r="L1183" s="31">
        <v>3464.46</v>
      </c>
      <c r="M1183" s="31">
        <v>46534000</v>
      </c>
      <c r="Q1183" s="18">
        <f t="shared" si="125"/>
        <v>1.8918551922143412E-2</v>
      </c>
      <c r="R1183" s="18">
        <f t="shared" si="120"/>
        <v>5.0705502861728776E-4</v>
      </c>
    </row>
    <row r="1184" spans="1:18" ht="12.75" hidden="1" customHeight="1" outlineLevel="2" x14ac:dyDescent="0.25">
      <c r="A1184" s="27" t="s">
        <v>23</v>
      </c>
      <c r="B1184" s="27" t="s">
        <v>24</v>
      </c>
      <c r="C1184" s="28">
        <v>43598</v>
      </c>
      <c r="D1184" s="28">
        <v>43599</v>
      </c>
      <c r="E1184" s="13">
        <f t="shared" si="121"/>
        <v>5</v>
      </c>
      <c r="F1184" s="13">
        <f t="shared" si="122"/>
        <v>2019</v>
      </c>
      <c r="G1184" s="13" t="str">
        <f t="shared" si="123"/>
        <v>5 2019</v>
      </c>
      <c r="H1184" s="29">
        <v>-1</v>
      </c>
      <c r="I1184" s="30">
        <v>2.6802000000000001</v>
      </c>
      <c r="J1184" s="16">
        <f t="shared" si="119"/>
        <v>2.6802000000000003E-2</v>
      </c>
      <c r="K1184" s="31">
        <v>-25000000</v>
      </c>
      <c r="L1184" s="31">
        <v>1861.25</v>
      </c>
      <c r="M1184" s="31">
        <v>25000000</v>
      </c>
      <c r="Q1184" s="18">
        <f t="shared" si="125"/>
        <v>1.0163832854549047E-2</v>
      </c>
      <c r="R1184" s="18">
        <f t="shared" si="120"/>
        <v>2.7241104816762361E-4</v>
      </c>
    </row>
    <row r="1185" spans="1:18" ht="12.75" hidden="1" customHeight="1" outlineLevel="2" x14ac:dyDescent="0.25">
      <c r="A1185" s="27" t="s">
        <v>29</v>
      </c>
      <c r="B1185" s="27" t="s">
        <v>24</v>
      </c>
      <c r="C1185" s="28">
        <v>43599</v>
      </c>
      <c r="D1185" s="28">
        <v>43600</v>
      </c>
      <c r="E1185" s="13">
        <f t="shared" si="121"/>
        <v>5</v>
      </c>
      <c r="F1185" s="13">
        <f t="shared" si="122"/>
        <v>2019</v>
      </c>
      <c r="G1185" s="13" t="str">
        <f t="shared" si="123"/>
        <v>5 2019</v>
      </c>
      <c r="H1185" s="29">
        <v>-1</v>
      </c>
      <c r="I1185" s="30">
        <v>2.35</v>
      </c>
      <c r="J1185" s="16">
        <f t="shared" si="119"/>
        <v>2.35E-2</v>
      </c>
      <c r="K1185" s="31">
        <v>-740000</v>
      </c>
      <c r="L1185" s="31">
        <v>48.31</v>
      </c>
      <c r="M1185" s="31">
        <v>740000</v>
      </c>
      <c r="Q1185" s="18">
        <f t="shared" si="125"/>
        <v>3.0084945249465178E-4</v>
      </c>
      <c r="R1185" s="18">
        <f t="shared" si="120"/>
        <v>7.0699621336243165E-6</v>
      </c>
    </row>
    <row r="1186" spans="1:18" ht="12.75" hidden="1" customHeight="1" outlineLevel="2" x14ac:dyDescent="0.25">
      <c r="A1186" s="27" t="s">
        <v>36</v>
      </c>
      <c r="B1186" s="27" t="s">
        <v>24</v>
      </c>
      <c r="C1186" s="28">
        <v>43599</v>
      </c>
      <c r="D1186" s="28">
        <v>43600</v>
      </c>
      <c r="E1186" s="13">
        <f t="shared" si="121"/>
        <v>5</v>
      </c>
      <c r="F1186" s="13">
        <f t="shared" si="122"/>
        <v>2019</v>
      </c>
      <c r="G1186" s="13" t="str">
        <f t="shared" si="123"/>
        <v>5 2019</v>
      </c>
      <c r="H1186" s="29">
        <v>-1</v>
      </c>
      <c r="I1186" s="30">
        <v>2.35</v>
      </c>
      <c r="J1186" s="16">
        <f t="shared" si="119"/>
        <v>2.35E-2</v>
      </c>
      <c r="K1186" s="31">
        <v>-1077000</v>
      </c>
      <c r="L1186" s="31">
        <v>70.3</v>
      </c>
      <c r="M1186" s="31">
        <v>1077000</v>
      </c>
      <c r="Q1186" s="18">
        <f t="shared" si="125"/>
        <v>4.3785791937397294E-4</v>
      </c>
      <c r="R1186" s="18">
        <f t="shared" si="120"/>
        <v>1.0289661105288365E-5</v>
      </c>
    </row>
    <row r="1187" spans="1:18" ht="12.75" hidden="1" customHeight="1" outlineLevel="2" x14ac:dyDescent="0.25">
      <c r="A1187" s="27" t="s">
        <v>23</v>
      </c>
      <c r="B1187" s="27" t="s">
        <v>24</v>
      </c>
      <c r="C1187" s="28">
        <v>43599</v>
      </c>
      <c r="D1187" s="28">
        <v>43600</v>
      </c>
      <c r="E1187" s="13">
        <f t="shared" si="121"/>
        <v>5</v>
      </c>
      <c r="F1187" s="13">
        <f t="shared" si="122"/>
        <v>2019</v>
      </c>
      <c r="G1187" s="13" t="str">
        <f t="shared" si="123"/>
        <v>5 2019</v>
      </c>
      <c r="H1187" s="29">
        <v>-1</v>
      </c>
      <c r="I1187" s="30">
        <v>2.6781999999999999</v>
      </c>
      <c r="J1187" s="16">
        <f t="shared" si="119"/>
        <v>2.6782E-2</v>
      </c>
      <c r="K1187" s="31">
        <v>-44567000</v>
      </c>
      <c r="L1187" s="31">
        <v>3315.54</v>
      </c>
      <c r="M1187" s="31">
        <v>44567000</v>
      </c>
      <c r="Q1187" s="18">
        <f t="shared" si="125"/>
        <v>1.8118861553147497E-2</v>
      </c>
      <c r="R1187" s="18">
        <f t="shared" si="120"/>
        <v>4.8525935011639625E-4</v>
      </c>
    </row>
    <row r="1188" spans="1:18" ht="12.75" hidden="1" customHeight="1" outlineLevel="2" x14ac:dyDescent="0.25">
      <c r="A1188" s="27" t="s">
        <v>23</v>
      </c>
      <c r="B1188" s="27" t="s">
        <v>24</v>
      </c>
      <c r="C1188" s="28">
        <v>43599</v>
      </c>
      <c r="D1188" s="28">
        <v>43600</v>
      </c>
      <c r="E1188" s="13">
        <f t="shared" si="121"/>
        <v>5</v>
      </c>
      <c r="F1188" s="13">
        <f t="shared" si="122"/>
        <v>2019</v>
      </c>
      <c r="G1188" s="13" t="str">
        <f t="shared" si="123"/>
        <v>5 2019</v>
      </c>
      <c r="H1188" s="29">
        <v>-1</v>
      </c>
      <c r="I1188" s="30">
        <v>2.6781999999999999</v>
      </c>
      <c r="J1188" s="16">
        <f t="shared" si="119"/>
        <v>2.6782E-2</v>
      </c>
      <c r="K1188" s="31">
        <v>-25000000</v>
      </c>
      <c r="L1188" s="31">
        <v>1859.86</v>
      </c>
      <c r="M1188" s="31">
        <v>25000000</v>
      </c>
      <c r="Q1188" s="18">
        <f t="shared" si="125"/>
        <v>1.0163832854549047E-2</v>
      </c>
      <c r="R1188" s="18">
        <f t="shared" si="120"/>
        <v>2.722077715105326E-4</v>
      </c>
    </row>
    <row r="1189" spans="1:18" ht="12.75" hidden="1" customHeight="1" outlineLevel="2" x14ac:dyDescent="0.25">
      <c r="A1189" s="27" t="s">
        <v>29</v>
      </c>
      <c r="B1189" s="27" t="s">
        <v>24</v>
      </c>
      <c r="C1189" s="28">
        <v>43600</v>
      </c>
      <c r="D1189" s="28">
        <v>43601</v>
      </c>
      <c r="E1189" s="13">
        <f t="shared" si="121"/>
        <v>5</v>
      </c>
      <c r="F1189" s="13">
        <f t="shared" si="122"/>
        <v>2019</v>
      </c>
      <c r="G1189" s="13" t="str">
        <f t="shared" si="123"/>
        <v>5 2019</v>
      </c>
      <c r="H1189" s="29">
        <v>-1</v>
      </c>
      <c r="I1189" s="30">
        <v>2.35</v>
      </c>
      <c r="J1189" s="16">
        <f t="shared" si="119"/>
        <v>2.35E-2</v>
      </c>
      <c r="K1189" s="31">
        <v>-698000</v>
      </c>
      <c r="L1189" s="31">
        <v>45.56</v>
      </c>
      <c r="M1189" s="31">
        <v>698000</v>
      </c>
      <c r="Q1189" s="18">
        <f t="shared" si="125"/>
        <v>2.8377421329900941E-4</v>
      </c>
      <c r="R1189" s="18">
        <f t="shared" si="120"/>
        <v>6.6686940125267207E-6</v>
      </c>
    </row>
    <row r="1190" spans="1:18" ht="12.75" hidden="1" customHeight="1" outlineLevel="2" x14ac:dyDescent="0.25">
      <c r="A1190" s="27" t="s">
        <v>36</v>
      </c>
      <c r="B1190" s="27" t="s">
        <v>24</v>
      </c>
      <c r="C1190" s="28">
        <v>43600</v>
      </c>
      <c r="D1190" s="28">
        <v>43601</v>
      </c>
      <c r="E1190" s="13">
        <f t="shared" si="121"/>
        <v>5</v>
      </c>
      <c r="F1190" s="13">
        <f t="shared" si="122"/>
        <v>2019</v>
      </c>
      <c r="G1190" s="13" t="str">
        <f t="shared" si="123"/>
        <v>5 2019</v>
      </c>
      <c r="H1190" s="29">
        <v>-1</v>
      </c>
      <c r="I1190" s="30">
        <v>2.35</v>
      </c>
      <c r="J1190" s="16">
        <f t="shared" si="119"/>
        <v>2.35E-2</v>
      </c>
      <c r="K1190" s="31">
        <v>-42000</v>
      </c>
      <c r="L1190" s="31">
        <v>2.74</v>
      </c>
      <c r="M1190" s="31">
        <v>42000</v>
      </c>
      <c r="Q1190" s="18">
        <f t="shared" si="125"/>
        <v>1.70752391956424E-5</v>
      </c>
      <c r="R1190" s="18">
        <f t="shared" si="120"/>
        <v>4.0126812109759641E-7</v>
      </c>
    </row>
    <row r="1191" spans="1:18" ht="12.75" hidden="1" customHeight="1" outlineLevel="2" x14ac:dyDescent="0.25">
      <c r="A1191" s="27" t="s">
        <v>23</v>
      </c>
      <c r="B1191" s="27" t="s">
        <v>24</v>
      </c>
      <c r="C1191" s="28">
        <v>43600</v>
      </c>
      <c r="D1191" s="28">
        <v>43601</v>
      </c>
      <c r="E1191" s="13">
        <f t="shared" si="121"/>
        <v>5</v>
      </c>
      <c r="F1191" s="13">
        <f t="shared" si="122"/>
        <v>2019</v>
      </c>
      <c r="G1191" s="13" t="str">
        <f t="shared" si="123"/>
        <v>5 2019</v>
      </c>
      <c r="H1191" s="29">
        <v>-1</v>
      </c>
      <c r="I1191" s="30">
        <v>2.6791</v>
      </c>
      <c r="J1191" s="16">
        <f t="shared" si="119"/>
        <v>2.6790999999999999E-2</v>
      </c>
      <c r="K1191" s="31">
        <v>-45353000</v>
      </c>
      <c r="L1191" s="31">
        <v>3375.15</v>
      </c>
      <c r="M1191" s="31">
        <v>45353000</v>
      </c>
      <c r="Q1191" s="18">
        <f t="shared" si="125"/>
        <v>1.8438412458094518E-2</v>
      </c>
      <c r="R1191" s="18">
        <f t="shared" si="120"/>
        <v>4.9398350816481018E-4</v>
      </c>
    </row>
    <row r="1192" spans="1:18" ht="12.75" hidden="1" customHeight="1" outlineLevel="2" x14ac:dyDescent="0.25">
      <c r="A1192" s="27" t="s">
        <v>23</v>
      </c>
      <c r="B1192" s="27" t="s">
        <v>24</v>
      </c>
      <c r="C1192" s="28">
        <v>43600</v>
      </c>
      <c r="D1192" s="28">
        <v>43601</v>
      </c>
      <c r="E1192" s="13">
        <f t="shared" si="121"/>
        <v>5</v>
      </c>
      <c r="F1192" s="13">
        <f t="shared" si="122"/>
        <v>2019</v>
      </c>
      <c r="G1192" s="13" t="str">
        <f t="shared" si="123"/>
        <v>5 2019</v>
      </c>
      <c r="H1192" s="29">
        <v>-1</v>
      </c>
      <c r="I1192" s="30">
        <v>2.6791</v>
      </c>
      <c r="J1192" s="16">
        <f t="shared" si="119"/>
        <v>2.6790999999999999E-2</v>
      </c>
      <c r="K1192" s="31">
        <v>-25000000</v>
      </c>
      <c r="L1192" s="31">
        <v>1860.49</v>
      </c>
      <c r="M1192" s="31">
        <v>25000000</v>
      </c>
      <c r="Q1192" s="18">
        <f t="shared" si="125"/>
        <v>1.0163832854549047E-2</v>
      </c>
      <c r="R1192" s="18">
        <f t="shared" si="120"/>
        <v>2.7229924600622352E-4</v>
      </c>
    </row>
    <row r="1193" spans="1:18" ht="12.75" hidden="1" customHeight="1" outlineLevel="2" x14ac:dyDescent="0.25">
      <c r="A1193" s="27" t="s">
        <v>29</v>
      </c>
      <c r="B1193" s="27" t="s">
        <v>24</v>
      </c>
      <c r="C1193" s="28">
        <v>43601</v>
      </c>
      <c r="D1193" s="28">
        <v>43602</v>
      </c>
      <c r="E1193" s="13">
        <f t="shared" si="121"/>
        <v>5</v>
      </c>
      <c r="F1193" s="13">
        <f t="shared" si="122"/>
        <v>2019</v>
      </c>
      <c r="G1193" s="13" t="str">
        <f t="shared" si="123"/>
        <v>5 2019</v>
      </c>
      <c r="H1193" s="29">
        <v>-1</v>
      </c>
      <c r="I1193" s="30">
        <v>2.41</v>
      </c>
      <c r="J1193" s="16">
        <f t="shared" si="119"/>
        <v>2.41E-2</v>
      </c>
      <c r="K1193" s="31">
        <v>-889000</v>
      </c>
      <c r="L1193" s="31">
        <v>59.51</v>
      </c>
      <c r="M1193" s="31">
        <v>889000</v>
      </c>
      <c r="Q1193" s="18">
        <f t="shared" si="125"/>
        <v>3.6142589630776414E-4</v>
      </c>
      <c r="R1193" s="18">
        <f t="shared" si="120"/>
        <v>8.7103641010171158E-6</v>
      </c>
    </row>
    <row r="1194" spans="1:18" ht="12.75" hidden="1" customHeight="1" outlineLevel="2" x14ac:dyDescent="0.25">
      <c r="A1194" s="27" t="s">
        <v>36</v>
      </c>
      <c r="B1194" s="27" t="s">
        <v>24</v>
      </c>
      <c r="C1194" s="28">
        <v>43601</v>
      </c>
      <c r="D1194" s="28">
        <v>43602</v>
      </c>
      <c r="E1194" s="13">
        <f t="shared" si="121"/>
        <v>5</v>
      </c>
      <c r="F1194" s="13">
        <f t="shared" si="122"/>
        <v>2019</v>
      </c>
      <c r="G1194" s="13" t="str">
        <f t="shared" si="123"/>
        <v>5 2019</v>
      </c>
      <c r="H1194" s="29">
        <v>-1</v>
      </c>
      <c r="I1194" s="30">
        <v>2.41</v>
      </c>
      <c r="J1194" s="16">
        <f t="shared" si="119"/>
        <v>2.41E-2</v>
      </c>
      <c r="K1194" s="31">
        <v>-634000</v>
      </c>
      <c r="L1194" s="31">
        <v>42.44</v>
      </c>
      <c r="M1194" s="31">
        <v>634000</v>
      </c>
      <c r="Q1194" s="18">
        <f t="shared" si="125"/>
        <v>2.5775480119136381E-4</v>
      </c>
      <c r="R1194" s="18">
        <f t="shared" si="120"/>
        <v>6.211890708711868E-6</v>
      </c>
    </row>
    <row r="1195" spans="1:18" ht="12.75" hidden="1" customHeight="1" outlineLevel="2" x14ac:dyDescent="0.25">
      <c r="A1195" s="27" t="s">
        <v>23</v>
      </c>
      <c r="B1195" s="27" t="s">
        <v>24</v>
      </c>
      <c r="C1195" s="28">
        <v>43601</v>
      </c>
      <c r="D1195" s="28">
        <v>43602</v>
      </c>
      <c r="E1195" s="13">
        <f t="shared" si="121"/>
        <v>5</v>
      </c>
      <c r="F1195" s="13">
        <f t="shared" si="122"/>
        <v>2019</v>
      </c>
      <c r="G1195" s="13" t="str">
        <f t="shared" si="123"/>
        <v>5 2019</v>
      </c>
      <c r="H1195" s="29">
        <v>-1</v>
      </c>
      <c r="I1195" s="30">
        <v>2.6783000000000001</v>
      </c>
      <c r="J1195" s="16">
        <f t="shared" ref="J1195:J1258" si="126">+I1195/100</f>
        <v>2.6783000000000001E-2</v>
      </c>
      <c r="K1195" s="31">
        <v>-45479000</v>
      </c>
      <c r="L1195" s="31">
        <v>3383.51</v>
      </c>
      <c r="M1195" s="31">
        <v>45479000</v>
      </c>
      <c r="Q1195" s="18">
        <f t="shared" si="125"/>
        <v>1.8489638175681444E-2</v>
      </c>
      <c r="R1195" s="18">
        <f t="shared" ref="R1195:R1258" si="127">+Q1195*J1195</f>
        <v>4.952079792592761E-4</v>
      </c>
    </row>
    <row r="1196" spans="1:18" ht="12.75" hidden="1" customHeight="1" outlineLevel="2" x14ac:dyDescent="0.25">
      <c r="A1196" s="27" t="s">
        <v>23</v>
      </c>
      <c r="B1196" s="27" t="s">
        <v>24</v>
      </c>
      <c r="C1196" s="28">
        <v>43601</v>
      </c>
      <c r="D1196" s="28">
        <v>43602</v>
      </c>
      <c r="E1196" s="13">
        <f t="shared" si="121"/>
        <v>5</v>
      </c>
      <c r="F1196" s="13">
        <f t="shared" si="122"/>
        <v>2019</v>
      </c>
      <c r="G1196" s="13" t="str">
        <f t="shared" si="123"/>
        <v>5 2019</v>
      </c>
      <c r="H1196" s="29">
        <v>-1</v>
      </c>
      <c r="I1196" s="30">
        <v>2.6783000000000001</v>
      </c>
      <c r="J1196" s="16">
        <f t="shared" si="126"/>
        <v>2.6783000000000001E-2</v>
      </c>
      <c r="K1196" s="31">
        <v>-25000000</v>
      </c>
      <c r="L1196" s="31">
        <v>1859.93</v>
      </c>
      <c r="M1196" s="31">
        <v>25000000</v>
      </c>
      <c r="Q1196" s="18">
        <f t="shared" si="125"/>
        <v>1.0163832854549047E-2</v>
      </c>
      <c r="R1196" s="18">
        <f t="shared" si="127"/>
        <v>2.7221793534338716E-4</v>
      </c>
    </row>
    <row r="1197" spans="1:18" ht="12.75" hidden="1" customHeight="1" outlineLevel="2" x14ac:dyDescent="0.25">
      <c r="A1197" s="27" t="s">
        <v>29</v>
      </c>
      <c r="B1197" s="27" t="s">
        <v>24</v>
      </c>
      <c r="C1197" s="28">
        <v>43602</v>
      </c>
      <c r="D1197" s="28">
        <v>43605</v>
      </c>
      <c r="E1197" s="13">
        <f t="shared" si="121"/>
        <v>5</v>
      </c>
      <c r="F1197" s="13">
        <f t="shared" si="122"/>
        <v>2019</v>
      </c>
      <c r="G1197" s="13" t="str">
        <f t="shared" si="123"/>
        <v>5 2019</v>
      </c>
      <c r="H1197" s="29">
        <v>-3</v>
      </c>
      <c r="I1197" s="30">
        <v>2.41</v>
      </c>
      <c r="J1197" s="16">
        <f t="shared" si="126"/>
        <v>2.41E-2</v>
      </c>
      <c r="K1197" s="31">
        <v>-1018000</v>
      </c>
      <c r="L1197" s="31">
        <v>204.45</v>
      </c>
      <c r="M1197" s="31">
        <v>3054000</v>
      </c>
      <c r="Q1197" s="18">
        <f t="shared" si="125"/>
        <v>1.2416138215117117E-3</v>
      </c>
      <c r="R1197" s="18">
        <f t="shared" si="127"/>
        <v>2.9922893098432251E-5</v>
      </c>
    </row>
    <row r="1198" spans="1:18" ht="12.75" hidden="1" customHeight="1" outlineLevel="2" x14ac:dyDescent="0.25">
      <c r="A1198" s="27" t="s">
        <v>36</v>
      </c>
      <c r="B1198" s="27" t="s">
        <v>24</v>
      </c>
      <c r="C1198" s="28">
        <v>43602</v>
      </c>
      <c r="D1198" s="28">
        <v>43605</v>
      </c>
      <c r="E1198" s="13">
        <f t="shared" si="121"/>
        <v>5</v>
      </c>
      <c r="F1198" s="13">
        <f t="shared" si="122"/>
        <v>2019</v>
      </c>
      <c r="G1198" s="13" t="str">
        <f t="shared" si="123"/>
        <v>5 2019</v>
      </c>
      <c r="H1198" s="29">
        <v>-3</v>
      </c>
      <c r="I1198" s="30">
        <v>2.41</v>
      </c>
      <c r="J1198" s="16">
        <f t="shared" si="126"/>
        <v>2.41E-2</v>
      </c>
      <c r="K1198" s="31">
        <v>-1409000</v>
      </c>
      <c r="L1198" s="31">
        <v>282.97000000000003</v>
      </c>
      <c r="M1198" s="31">
        <v>4227000</v>
      </c>
      <c r="Q1198" s="18">
        <f t="shared" si="125"/>
        <v>1.7185008590471528E-3</v>
      </c>
      <c r="R1198" s="18">
        <f t="shared" si="127"/>
        <v>4.1415870703036386E-5</v>
      </c>
    </row>
    <row r="1199" spans="1:18" ht="12.75" hidden="1" customHeight="1" outlineLevel="2" x14ac:dyDescent="0.25">
      <c r="A1199" s="27" t="s">
        <v>23</v>
      </c>
      <c r="B1199" s="27" t="s">
        <v>24</v>
      </c>
      <c r="C1199" s="28">
        <v>43602</v>
      </c>
      <c r="D1199" s="28">
        <v>43605</v>
      </c>
      <c r="E1199" s="13">
        <f t="shared" ref="E1199:E1263" si="128">MONTH(D1199)</f>
        <v>5</v>
      </c>
      <c r="F1199" s="13">
        <f t="shared" ref="F1199:F1263" si="129">YEAR(D1199)</f>
        <v>2019</v>
      </c>
      <c r="G1199" s="13" t="str">
        <f t="shared" ref="G1199:G1263" si="130">E1199&amp;" "&amp;F1199</f>
        <v>5 2019</v>
      </c>
      <c r="H1199" s="29">
        <v>-3</v>
      </c>
      <c r="I1199" s="30">
        <v>2.6798999999999999</v>
      </c>
      <c r="J1199" s="16">
        <f t="shared" si="126"/>
        <v>2.6799E-2</v>
      </c>
      <c r="K1199" s="31">
        <v>-45519000</v>
      </c>
      <c r="L1199" s="31">
        <v>10165.530000000001</v>
      </c>
      <c r="M1199" s="31">
        <v>136557000</v>
      </c>
      <c r="Q1199" s="18">
        <f t="shared" si="125"/>
        <v>5.5517700924746172E-2</v>
      </c>
      <c r="R1199" s="18">
        <f t="shared" si="127"/>
        <v>1.4878188670822726E-3</v>
      </c>
    </row>
    <row r="1200" spans="1:18" ht="12.75" hidden="1" customHeight="1" outlineLevel="2" x14ac:dyDescent="0.25">
      <c r="A1200" s="27" t="s">
        <v>23</v>
      </c>
      <c r="B1200" s="27" t="s">
        <v>24</v>
      </c>
      <c r="C1200" s="28">
        <v>43602</v>
      </c>
      <c r="D1200" s="28">
        <v>43605</v>
      </c>
      <c r="E1200" s="13">
        <f t="shared" si="128"/>
        <v>5</v>
      </c>
      <c r="F1200" s="13">
        <f t="shared" si="129"/>
        <v>2019</v>
      </c>
      <c r="G1200" s="13" t="str">
        <f t="shared" si="130"/>
        <v>5 2019</v>
      </c>
      <c r="H1200" s="29">
        <v>-3</v>
      </c>
      <c r="I1200" s="30">
        <v>2.6798999999999999</v>
      </c>
      <c r="J1200" s="16">
        <f t="shared" si="126"/>
        <v>2.6799E-2</v>
      </c>
      <c r="K1200" s="31">
        <v>-25000000</v>
      </c>
      <c r="L1200" s="31">
        <v>5583.13</v>
      </c>
      <c r="M1200" s="31">
        <v>75000000</v>
      </c>
      <c r="Q1200" s="18">
        <f t="shared" si="125"/>
        <v>3.0491498563647142E-2</v>
      </c>
      <c r="R1200" s="18">
        <f t="shared" si="127"/>
        <v>8.171416700071798E-4</v>
      </c>
    </row>
    <row r="1201" spans="1:18" ht="12.75" hidden="1" customHeight="1" outlineLevel="2" x14ac:dyDescent="0.25">
      <c r="A1201" s="27" t="s">
        <v>29</v>
      </c>
      <c r="B1201" s="27" t="s">
        <v>24</v>
      </c>
      <c r="C1201" s="28">
        <v>43605</v>
      </c>
      <c r="D1201" s="28">
        <v>43606</v>
      </c>
      <c r="E1201" s="13">
        <f t="shared" si="128"/>
        <v>5</v>
      </c>
      <c r="F1201" s="13">
        <f t="shared" si="129"/>
        <v>2019</v>
      </c>
      <c r="G1201" s="13" t="str">
        <f t="shared" si="130"/>
        <v>5 2019</v>
      </c>
      <c r="H1201" s="29">
        <v>-1</v>
      </c>
      <c r="I1201" s="30">
        <v>2.39</v>
      </c>
      <c r="J1201" s="16">
        <f t="shared" si="126"/>
        <v>2.3900000000000001E-2</v>
      </c>
      <c r="K1201" s="31">
        <v>-388000</v>
      </c>
      <c r="L1201" s="31">
        <v>25.76</v>
      </c>
      <c r="M1201" s="31">
        <v>388000</v>
      </c>
      <c r="Q1201" s="18">
        <f t="shared" si="125"/>
        <v>1.577426859026012E-4</v>
      </c>
      <c r="R1201" s="18">
        <f t="shared" si="127"/>
        <v>3.7700501930721691E-6</v>
      </c>
    </row>
    <row r="1202" spans="1:18" ht="12.75" hidden="1" customHeight="1" outlineLevel="2" x14ac:dyDescent="0.25">
      <c r="A1202" s="27" t="s">
        <v>36</v>
      </c>
      <c r="B1202" s="27" t="s">
        <v>24</v>
      </c>
      <c r="C1202" s="28">
        <v>43605</v>
      </c>
      <c r="D1202" s="28">
        <v>43606</v>
      </c>
      <c r="E1202" s="13">
        <f t="shared" si="128"/>
        <v>5</v>
      </c>
      <c r="F1202" s="13">
        <f t="shared" si="129"/>
        <v>2019</v>
      </c>
      <c r="G1202" s="13" t="str">
        <f t="shared" si="130"/>
        <v>5 2019</v>
      </c>
      <c r="H1202" s="29">
        <v>-1</v>
      </c>
      <c r="I1202" s="30">
        <v>2.39</v>
      </c>
      <c r="J1202" s="16">
        <f t="shared" si="126"/>
        <v>2.3900000000000001E-2</v>
      </c>
      <c r="K1202" s="31">
        <v>-161000</v>
      </c>
      <c r="L1202" s="31">
        <v>10.69</v>
      </c>
      <c r="M1202" s="31">
        <v>161000</v>
      </c>
      <c r="Q1202" s="18">
        <f t="shared" si="125"/>
        <v>6.5455083583295859E-5</v>
      </c>
      <c r="R1202" s="18">
        <f t="shared" si="127"/>
        <v>1.5643764976407711E-6</v>
      </c>
    </row>
    <row r="1203" spans="1:18" ht="12.75" hidden="1" customHeight="1" outlineLevel="2" x14ac:dyDescent="0.25">
      <c r="A1203" s="27" t="s">
        <v>23</v>
      </c>
      <c r="B1203" s="27" t="s">
        <v>24</v>
      </c>
      <c r="C1203" s="28">
        <v>43605</v>
      </c>
      <c r="D1203" s="28">
        <v>43606</v>
      </c>
      <c r="E1203" s="13">
        <f t="shared" si="128"/>
        <v>5</v>
      </c>
      <c r="F1203" s="13">
        <f t="shared" si="129"/>
        <v>2019</v>
      </c>
      <c r="G1203" s="13" t="str">
        <f t="shared" si="130"/>
        <v>5 2019</v>
      </c>
      <c r="H1203" s="29">
        <v>-1</v>
      </c>
      <c r="I1203" s="30">
        <v>2.6781000000000001</v>
      </c>
      <c r="J1203" s="16">
        <f t="shared" si="126"/>
        <v>2.6781000000000003E-2</v>
      </c>
      <c r="K1203" s="31">
        <v>-49648000</v>
      </c>
      <c r="L1203" s="31">
        <v>3693.4</v>
      </c>
      <c r="M1203" s="31">
        <v>49648000</v>
      </c>
      <c r="Q1203" s="18">
        <f t="shared" si="125"/>
        <v>2.0184558942506044E-2</v>
      </c>
      <c r="R1203" s="18">
        <f t="shared" si="127"/>
        <v>5.4056267303925439E-4</v>
      </c>
    </row>
    <row r="1204" spans="1:18" ht="12.75" hidden="1" customHeight="1" outlineLevel="2" x14ac:dyDescent="0.25">
      <c r="A1204" s="27" t="s">
        <v>23</v>
      </c>
      <c r="B1204" s="27" t="s">
        <v>24</v>
      </c>
      <c r="C1204" s="28">
        <v>43605</v>
      </c>
      <c r="D1204" s="28">
        <v>43606</v>
      </c>
      <c r="E1204" s="13">
        <f t="shared" si="128"/>
        <v>5</v>
      </c>
      <c r="F1204" s="13">
        <f t="shared" si="129"/>
        <v>2019</v>
      </c>
      <c r="G1204" s="13" t="str">
        <f t="shared" si="130"/>
        <v>5 2019</v>
      </c>
      <c r="H1204" s="29">
        <v>-1</v>
      </c>
      <c r="I1204" s="30">
        <v>2.6781000000000001</v>
      </c>
      <c r="J1204" s="16">
        <f t="shared" si="126"/>
        <v>2.6781000000000003E-2</v>
      </c>
      <c r="K1204" s="31">
        <v>-25000000</v>
      </c>
      <c r="L1204" s="31">
        <v>1859.79</v>
      </c>
      <c r="M1204" s="31">
        <v>25000000</v>
      </c>
      <c r="Q1204" s="18">
        <f t="shared" si="125"/>
        <v>1.0163832854549047E-2</v>
      </c>
      <c r="R1204" s="18">
        <f t="shared" si="127"/>
        <v>2.7219760767767804E-4</v>
      </c>
    </row>
    <row r="1205" spans="1:18" ht="12.75" hidden="1" customHeight="1" outlineLevel="2" x14ac:dyDescent="0.25">
      <c r="A1205" s="27" t="s">
        <v>36</v>
      </c>
      <c r="B1205" s="27" t="s">
        <v>24</v>
      </c>
      <c r="C1205" s="28">
        <v>43606</v>
      </c>
      <c r="D1205" s="28">
        <v>43607</v>
      </c>
      <c r="E1205" s="13">
        <f t="shared" si="128"/>
        <v>5</v>
      </c>
      <c r="F1205" s="13">
        <f t="shared" si="129"/>
        <v>2019</v>
      </c>
      <c r="G1205" s="13" t="str">
        <f t="shared" si="130"/>
        <v>5 2019</v>
      </c>
      <c r="H1205" s="29">
        <v>-1</v>
      </c>
      <c r="I1205" s="30">
        <v>2.38</v>
      </c>
      <c r="J1205" s="16">
        <f t="shared" si="126"/>
        <v>2.3799999999999998E-2</v>
      </c>
      <c r="K1205" s="31">
        <v>-967000</v>
      </c>
      <c r="L1205" s="31">
        <v>63.93</v>
      </c>
      <c r="M1205" s="31">
        <v>967000</v>
      </c>
      <c r="Q1205" s="18">
        <f t="shared" si="125"/>
        <v>3.9313705481395714E-4</v>
      </c>
      <c r="R1205" s="18">
        <f t="shared" si="127"/>
        <v>9.3566619045721797E-6</v>
      </c>
    </row>
    <row r="1206" spans="1:18" ht="12.75" hidden="1" customHeight="1" outlineLevel="2" x14ac:dyDescent="0.25">
      <c r="A1206" s="27" t="s">
        <v>23</v>
      </c>
      <c r="B1206" s="27" t="s">
        <v>24</v>
      </c>
      <c r="C1206" s="28">
        <v>43606</v>
      </c>
      <c r="D1206" s="28">
        <v>43607</v>
      </c>
      <c r="E1206" s="13">
        <f t="shared" si="128"/>
        <v>5</v>
      </c>
      <c r="F1206" s="13">
        <f t="shared" si="129"/>
        <v>2019</v>
      </c>
      <c r="G1206" s="13" t="str">
        <f t="shared" si="130"/>
        <v>5 2019</v>
      </c>
      <c r="H1206" s="29">
        <v>-1</v>
      </c>
      <c r="I1206" s="30">
        <v>2.6791</v>
      </c>
      <c r="J1206" s="16">
        <f t="shared" si="126"/>
        <v>2.6790999999999999E-2</v>
      </c>
      <c r="K1206" s="31">
        <v>-48345000</v>
      </c>
      <c r="L1206" s="31">
        <v>3597.81</v>
      </c>
      <c r="M1206" s="31">
        <v>48345000</v>
      </c>
      <c r="Q1206" s="18">
        <f t="shared" si="125"/>
        <v>1.9654819974126946E-2</v>
      </c>
      <c r="R1206" s="18">
        <f t="shared" si="127"/>
        <v>5.2657228192683496E-4</v>
      </c>
    </row>
    <row r="1207" spans="1:18" ht="12.75" hidden="1" customHeight="1" outlineLevel="2" x14ac:dyDescent="0.25">
      <c r="A1207" s="27" t="s">
        <v>23</v>
      </c>
      <c r="B1207" s="27" t="s">
        <v>24</v>
      </c>
      <c r="C1207" s="28">
        <v>43606</v>
      </c>
      <c r="D1207" s="28">
        <v>43607</v>
      </c>
      <c r="E1207" s="13">
        <f t="shared" si="128"/>
        <v>5</v>
      </c>
      <c r="F1207" s="13">
        <f t="shared" si="129"/>
        <v>2019</v>
      </c>
      <c r="G1207" s="13" t="str">
        <f t="shared" si="130"/>
        <v>5 2019</v>
      </c>
      <c r="H1207" s="29">
        <v>-1</v>
      </c>
      <c r="I1207" s="30">
        <v>2.6791</v>
      </c>
      <c r="J1207" s="16">
        <f t="shared" si="126"/>
        <v>2.6790999999999999E-2</v>
      </c>
      <c r="K1207" s="31">
        <v>-25000000</v>
      </c>
      <c r="L1207" s="31">
        <v>1860.49</v>
      </c>
      <c r="M1207" s="31">
        <v>25000000</v>
      </c>
      <c r="Q1207" s="18">
        <f t="shared" si="125"/>
        <v>1.0163832854549047E-2</v>
      </c>
      <c r="R1207" s="18">
        <f t="shared" si="127"/>
        <v>2.7229924600622352E-4</v>
      </c>
    </row>
    <row r="1208" spans="1:18" ht="12.75" hidden="1" customHeight="1" outlineLevel="2" x14ac:dyDescent="0.25">
      <c r="A1208" s="27" t="s">
        <v>36</v>
      </c>
      <c r="B1208" s="27" t="s">
        <v>24</v>
      </c>
      <c r="C1208" s="28">
        <v>43607</v>
      </c>
      <c r="D1208" s="28">
        <v>43608</v>
      </c>
      <c r="E1208" s="13">
        <f t="shared" si="128"/>
        <v>5</v>
      </c>
      <c r="F1208" s="13">
        <f t="shared" si="129"/>
        <v>2019</v>
      </c>
      <c r="G1208" s="13" t="str">
        <f t="shared" si="130"/>
        <v>5 2019</v>
      </c>
      <c r="H1208" s="29">
        <v>-1</v>
      </c>
      <c r="I1208" s="30">
        <v>2.38</v>
      </c>
      <c r="J1208" s="16">
        <f t="shared" si="126"/>
        <v>2.3799999999999998E-2</v>
      </c>
      <c r="K1208" s="31">
        <v>-1103000</v>
      </c>
      <c r="L1208" s="31">
        <v>72.92</v>
      </c>
      <c r="M1208" s="31">
        <v>1103000</v>
      </c>
      <c r="Q1208" s="18">
        <f t="shared" si="125"/>
        <v>4.4842830554270394E-4</v>
      </c>
      <c r="R1208" s="18">
        <f t="shared" si="127"/>
        <v>1.0672593671916354E-5</v>
      </c>
    </row>
    <row r="1209" spans="1:18" ht="12.75" hidden="1" customHeight="1" outlineLevel="2" x14ac:dyDescent="0.25">
      <c r="A1209" s="27" t="s">
        <v>23</v>
      </c>
      <c r="B1209" s="27" t="s">
        <v>24</v>
      </c>
      <c r="C1209" s="28">
        <v>43607</v>
      </c>
      <c r="D1209" s="28">
        <v>43608</v>
      </c>
      <c r="E1209" s="13">
        <f t="shared" si="128"/>
        <v>5</v>
      </c>
      <c r="F1209" s="13">
        <f t="shared" si="129"/>
        <v>2019</v>
      </c>
      <c r="G1209" s="13" t="str">
        <f t="shared" si="130"/>
        <v>5 2019</v>
      </c>
      <c r="H1209" s="29">
        <v>-1</v>
      </c>
      <c r="I1209" s="30">
        <v>2.6785999999999999</v>
      </c>
      <c r="J1209" s="16">
        <f t="shared" si="126"/>
        <v>2.6785999999999997E-2</v>
      </c>
      <c r="K1209" s="31">
        <v>-47237000</v>
      </c>
      <c r="L1209" s="31">
        <v>3514.7</v>
      </c>
      <c r="M1209" s="31">
        <v>47237000</v>
      </c>
      <c r="Q1209" s="18">
        <f t="shared" si="125"/>
        <v>1.9204358902013333E-2</v>
      </c>
      <c r="R1209" s="18">
        <f t="shared" si="127"/>
        <v>5.1440795754932914E-4</v>
      </c>
    </row>
    <row r="1210" spans="1:18" ht="12.75" hidden="1" customHeight="1" outlineLevel="2" x14ac:dyDescent="0.25">
      <c r="A1210" s="27" t="s">
        <v>23</v>
      </c>
      <c r="B1210" s="27" t="s">
        <v>24</v>
      </c>
      <c r="C1210" s="28">
        <v>43607</v>
      </c>
      <c r="D1210" s="28">
        <v>43608</v>
      </c>
      <c r="E1210" s="13">
        <f t="shared" si="128"/>
        <v>5</v>
      </c>
      <c r="F1210" s="13">
        <f t="shared" si="129"/>
        <v>2019</v>
      </c>
      <c r="G1210" s="13" t="str">
        <f t="shared" si="130"/>
        <v>5 2019</v>
      </c>
      <c r="H1210" s="29">
        <v>-1</v>
      </c>
      <c r="I1210" s="30">
        <v>2.6785999999999999</v>
      </c>
      <c r="J1210" s="16">
        <f t="shared" si="126"/>
        <v>2.6785999999999997E-2</v>
      </c>
      <c r="K1210" s="31">
        <v>-25000000</v>
      </c>
      <c r="L1210" s="31">
        <v>1860.14</v>
      </c>
      <c r="M1210" s="31">
        <v>25000000</v>
      </c>
      <c r="Q1210" s="18">
        <f t="shared" si="125"/>
        <v>1.0163832854549047E-2</v>
      </c>
      <c r="R1210" s="18">
        <f t="shared" si="127"/>
        <v>2.7224842684195073E-4</v>
      </c>
    </row>
    <row r="1211" spans="1:18" ht="12.75" hidden="1" customHeight="1" outlineLevel="2" x14ac:dyDescent="0.25">
      <c r="A1211" s="27" t="s">
        <v>23</v>
      </c>
      <c r="B1211" s="27" t="s">
        <v>24</v>
      </c>
      <c r="C1211" s="28">
        <v>43608</v>
      </c>
      <c r="D1211" s="28">
        <v>43609</v>
      </c>
      <c r="E1211" s="13">
        <f t="shared" si="128"/>
        <v>5</v>
      </c>
      <c r="F1211" s="13">
        <f t="shared" si="129"/>
        <v>2019</v>
      </c>
      <c r="G1211" s="13" t="str">
        <f t="shared" si="130"/>
        <v>5 2019</v>
      </c>
      <c r="H1211" s="29">
        <v>-1</v>
      </c>
      <c r="I1211" s="30">
        <v>2.6749999999999998</v>
      </c>
      <c r="J1211" s="16">
        <f t="shared" si="126"/>
        <v>2.6749999999999999E-2</v>
      </c>
      <c r="K1211" s="31">
        <v>-65575000</v>
      </c>
      <c r="L1211" s="31">
        <v>4872.59</v>
      </c>
      <c r="M1211" s="31">
        <v>65575000</v>
      </c>
      <c r="Q1211" s="18">
        <f t="shared" si="125"/>
        <v>2.665973357748215E-2</v>
      </c>
      <c r="R1211" s="18">
        <f t="shared" si="127"/>
        <v>7.1314787319764746E-4</v>
      </c>
    </row>
    <row r="1212" spans="1:18" ht="12.75" hidden="1" customHeight="1" outlineLevel="2" x14ac:dyDescent="0.25">
      <c r="A1212" s="27" t="s">
        <v>23</v>
      </c>
      <c r="B1212" s="27" t="s">
        <v>24</v>
      </c>
      <c r="C1212" s="28">
        <v>43608</v>
      </c>
      <c r="D1212" s="28">
        <v>43609</v>
      </c>
      <c r="E1212" s="13">
        <f t="shared" si="128"/>
        <v>5</v>
      </c>
      <c r="F1212" s="13">
        <f t="shared" si="129"/>
        <v>2019</v>
      </c>
      <c r="G1212" s="13" t="str">
        <f t="shared" si="130"/>
        <v>5 2019</v>
      </c>
      <c r="H1212" s="29">
        <v>-1</v>
      </c>
      <c r="I1212" s="30">
        <v>2.6749999999999998</v>
      </c>
      <c r="J1212" s="16">
        <f t="shared" si="126"/>
        <v>2.6749999999999999E-2</v>
      </c>
      <c r="K1212" s="31">
        <v>-25000000</v>
      </c>
      <c r="L1212" s="31">
        <v>1857.64</v>
      </c>
      <c r="M1212" s="31">
        <v>25000000</v>
      </c>
      <c r="Q1212" s="18">
        <f t="shared" si="125"/>
        <v>1.0163832854549047E-2</v>
      </c>
      <c r="R1212" s="18">
        <f t="shared" si="127"/>
        <v>2.71882528859187E-4</v>
      </c>
    </row>
    <row r="1213" spans="1:18" ht="12.75" hidden="1" customHeight="1" outlineLevel="2" x14ac:dyDescent="0.25">
      <c r="A1213" s="27" t="s">
        <v>23</v>
      </c>
      <c r="B1213" s="27" t="s">
        <v>24</v>
      </c>
      <c r="C1213" s="28">
        <v>43609</v>
      </c>
      <c r="D1213" s="28">
        <v>43613</v>
      </c>
      <c r="E1213" s="13">
        <f t="shared" si="128"/>
        <v>5</v>
      </c>
      <c r="F1213" s="13">
        <f t="shared" si="129"/>
        <v>2019</v>
      </c>
      <c r="G1213" s="13" t="str">
        <f t="shared" si="130"/>
        <v>5 2019</v>
      </c>
      <c r="H1213" s="29">
        <v>-4</v>
      </c>
      <c r="I1213" s="30">
        <v>2.6768999999999998</v>
      </c>
      <c r="J1213" s="16">
        <f t="shared" si="126"/>
        <v>2.6768999999999998E-2</v>
      </c>
      <c r="K1213" s="31">
        <v>-65687000</v>
      </c>
      <c r="L1213" s="31">
        <v>19537.5</v>
      </c>
      <c r="M1213" s="31">
        <v>262748000</v>
      </c>
      <c r="Q1213" s="18">
        <f t="shared" si="125"/>
        <v>0.10682107019468212</v>
      </c>
      <c r="R1213" s="18">
        <f t="shared" si="127"/>
        <v>2.8594932280414454E-3</v>
      </c>
    </row>
    <row r="1214" spans="1:18" ht="12.75" hidden="1" customHeight="1" outlineLevel="2" x14ac:dyDescent="0.25">
      <c r="A1214" s="27" t="s">
        <v>23</v>
      </c>
      <c r="B1214" s="27" t="s">
        <v>24</v>
      </c>
      <c r="C1214" s="28">
        <v>43609</v>
      </c>
      <c r="D1214" s="28">
        <v>43613</v>
      </c>
      <c r="E1214" s="13">
        <f t="shared" si="128"/>
        <v>5</v>
      </c>
      <c r="F1214" s="13">
        <f t="shared" si="129"/>
        <v>2019</v>
      </c>
      <c r="G1214" s="13" t="str">
        <f t="shared" si="130"/>
        <v>5 2019</v>
      </c>
      <c r="H1214" s="29">
        <v>-4</v>
      </c>
      <c r="I1214" s="30">
        <v>2.6768999999999998</v>
      </c>
      <c r="J1214" s="16">
        <f t="shared" si="126"/>
        <v>2.6768999999999998E-2</v>
      </c>
      <c r="K1214" s="31">
        <v>-25000000</v>
      </c>
      <c r="L1214" s="31">
        <v>7435.83</v>
      </c>
      <c r="M1214" s="31">
        <v>100000000</v>
      </c>
      <c r="Q1214" s="18">
        <f t="shared" si="125"/>
        <v>4.0655331418196189E-2</v>
      </c>
      <c r="R1214" s="18">
        <f t="shared" si="127"/>
        <v>1.0883025667336936E-3</v>
      </c>
    </row>
    <row r="1215" spans="1:18" ht="12.75" hidden="1" customHeight="1" outlineLevel="2" x14ac:dyDescent="0.25">
      <c r="A1215" s="27" t="s">
        <v>23</v>
      </c>
      <c r="B1215" s="27" t="s">
        <v>24</v>
      </c>
      <c r="C1215" s="28">
        <v>43613</v>
      </c>
      <c r="D1215" s="28">
        <v>43614</v>
      </c>
      <c r="E1215" s="13">
        <f t="shared" si="128"/>
        <v>5</v>
      </c>
      <c r="F1215" s="13">
        <f t="shared" si="129"/>
        <v>2019</v>
      </c>
      <c r="G1215" s="13" t="str">
        <f t="shared" si="130"/>
        <v>5 2019</v>
      </c>
      <c r="H1215" s="29">
        <v>-1</v>
      </c>
      <c r="I1215" s="30">
        <v>2.673</v>
      </c>
      <c r="J1215" s="16">
        <f t="shared" si="126"/>
        <v>2.673E-2</v>
      </c>
      <c r="K1215" s="31">
        <v>-67047000</v>
      </c>
      <c r="L1215" s="31">
        <v>4978.24</v>
      </c>
      <c r="M1215" s="31">
        <v>67047000</v>
      </c>
      <c r="Q1215" s="18">
        <f t="shared" ref="Q1215:Q1220" si="131">+M1215/$M$1221</f>
        <v>2.7258180055957999E-2</v>
      </c>
      <c r="R1215" s="18">
        <f t="shared" si="127"/>
        <v>7.2861115289575736E-4</v>
      </c>
    </row>
    <row r="1216" spans="1:18" ht="12.75" hidden="1" customHeight="1" outlineLevel="2" x14ac:dyDescent="0.25">
      <c r="A1216" s="27" t="s">
        <v>23</v>
      </c>
      <c r="B1216" s="27" t="s">
        <v>24</v>
      </c>
      <c r="C1216" s="28">
        <v>43613</v>
      </c>
      <c r="D1216" s="28">
        <v>43614</v>
      </c>
      <c r="E1216" s="13">
        <f t="shared" si="128"/>
        <v>5</v>
      </c>
      <c r="F1216" s="13">
        <f t="shared" si="129"/>
        <v>2019</v>
      </c>
      <c r="G1216" s="13" t="str">
        <f t="shared" si="130"/>
        <v>5 2019</v>
      </c>
      <c r="H1216" s="29">
        <v>-1</v>
      </c>
      <c r="I1216" s="30">
        <v>2.673</v>
      </c>
      <c r="J1216" s="16">
        <f t="shared" si="126"/>
        <v>2.673E-2</v>
      </c>
      <c r="K1216" s="31">
        <v>-25000000</v>
      </c>
      <c r="L1216" s="31">
        <v>1856.25</v>
      </c>
      <c r="M1216" s="31">
        <v>25000000</v>
      </c>
      <c r="Q1216" s="18">
        <f t="shared" si="131"/>
        <v>1.0163832854549047E-2</v>
      </c>
      <c r="R1216" s="18">
        <f t="shared" si="127"/>
        <v>2.7167925220209605E-4</v>
      </c>
    </row>
    <row r="1217" spans="1:18" ht="12.75" hidden="1" customHeight="1" outlineLevel="2" x14ac:dyDescent="0.25">
      <c r="A1217" s="27" t="s">
        <v>23</v>
      </c>
      <c r="B1217" s="27" t="s">
        <v>24</v>
      </c>
      <c r="C1217" s="28">
        <v>43614</v>
      </c>
      <c r="D1217" s="28">
        <v>43615</v>
      </c>
      <c r="E1217" s="13">
        <f t="shared" si="128"/>
        <v>5</v>
      </c>
      <c r="F1217" s="13">
        <f t="shared" si="129"/>
        <v>2019</v>
      </c>
      <c r="G1217" s="13" t="str">
        <f t="shared" si="130"/>
        <v>5 2019</v>
      </c>
      <c r="H1217" s="29">
        <v>-1</v>
      </c>
      <c r="I1217" s="30">
        <v>2.6755</v>
      </c>
      <c r="J1217" s="16">
        <f t="shared" si="126"/>
        <v>2.6755000000000001E-2</v>
      </c>
      <c r="K1217" s="31">
        <v>-25000000</v>
      </c>
      <c r="L1217" s="31">
        <v>1857.99</v>
      </c>
      <c r="M1217" s="31">
        <v>25000000</v>
      </c>
      <c r="Q1217" s="18">
        <f t="shared" si="131"/>
        <v>1.0163832854549047E-2</v>
      </c>
      <c r="R1217" s="18">
        <f t="shared" si="127"/>
        <v>2.7193334802345974E-4</v>
      </c>
    </row>
    <row r="1218" spans="1:18" ht="12.75" hidden="1" customHeight="1" outlineLevel="2" x14ac:dyDescent="0.25">
      <c r="A1218" s="27" t="s">
        <v>23</v>
      </c>
      <c r="B1218" s="27" t="s">
        <v>24</v>
      </c>
      <c r="C1218" s="28">
        <v>43614</v>
      </c>
      <c r="D1218" s="28">
        <v>43615</v>
      </c>
      <c r="E1218" s="13">
        <f t="shared" si="128"/>
        <v>5</v>
      </c>
      <c r="F1218" s="13">
        <f t="shared" si="129"/>
        <v>2019</v>
      </c>
      <c r="G1218" s="13" t="str">
        <f t="shared" si="130"/>
        <v>5 2019</v>
      </c>
      <c r="H1218" s="29">
        <v>-1</v>
      </c>
      <c r="I1218" s="30">
        <v>2.6755</v>
      </c>
      <c r="J1218" s="16">
        <f t="shared" si="126"/>
        <v>2.6755000000000001E-2</v>
      </c>
      <c r="K1218" s="31">
        <v>-65460000</v>
      </c>
      <c r="L1218" s="31">
        <v>4864.95</v>
      </c>
      <c r="M1218" s="31">
        <v>65460000</v>
      </c>
      <c r="Q1218" s="18">
        <f t="shared" si="131"/>
        <v>2.6612979946351225E-2</v>
      </c>
      <c r="R1218" s="18">
        <f t="shared" si="127"/>
        <v>7.1203027846462701E-4</v>
      </c>
    </row>
    <row r="1219" spans="1:18" ht="12.75" hidden="1" customHeight="1" outlineLevel="2" x14ac:dyDescent="0.25">
      <c r="A1219" s="27" t="s">
        <v>23</v>
      </c>
      <c r="B1219" s="27" t="s">
        <v>24</v>
      </c>
      <c r="C1219" s="28">
        <v>43615</v>
      </c>
      <c r="D1219" s="28">
        <v>43616</v>
      </c>
      <c r="E1219" s="13">
        <f t="shared" si="128"/>
        <v>5</v>
      </c>
      <c r="F1219" s="13">
        <f t="shared" si="129"/>
        <v>2019</v>
      </c>
      <c r="G1219" s="13" t="str">
        <f t="shared" si="130"/>
        <v>5 2019</v>
      </c>
      <c r="H1219" s="29">
        <v>-1</v>
      </c>
      <c r="I1219" s="30">
        <v>2.6743000000000001</v>
      </c>
      <c r="J1219" s="16">
        <f t="shared" si="126"/>
        <v>2.6743000000000003E-2</v>
      </c>
      <c r="K1219" s="31">
        <v>-68586000</v>
      </c>
      <c r="L1219" s="31">
        <v>5094.99</v>
      </c>
      <c r="M1219" s="31">
        <v>68586000</v>
      </c>
      <c r="Q1219" s="18">
        <f t="shared" si="131"/>
        <v>2.7883865606484037E-2</v>
      </c>
      <c r="R1219" s="18">
        <f t="shared" si="127"/>
        <v>7.4569821791420268E-4</v>
      </c>
    </row>
    <row r="1220" spans="1:18" ht="12.75" hidden="1" customHeight="1" outlineLevel="2" x14ac:dyDescent="0.25">
      <c r="A1220" s="27" t="s">
        <v>23</v>
      </c>
      <c r="B1220" s="27" t="s">
        <v>24</v>
      </c>
      <c r="C1220" s="28">
        <v>43615</v>
      </c>
      <c r="D1220" s="28">
        <v>43616</v>
      </c>
      <c r="E1220" s="13">
        <f t="shared" si="128"/>
        <v>5</v>
      </c>
      <c r="F1220" s="13">
        <f t="shared" si="129"/>
        <v>2019</v>
      </c>
      <c r="G1220" s="13" t="str">
        <f t="shared" si="130"/>
        <v>5 2019</v>
      </c>
      <c r="H1220" s="29">
        <v>-1</v>
      </c>
      <c r="I1220" s="30">
        <v>2.6743000000000001</v>
      </c>
      <c r="J1220" s="16">
        <f t="shared" si="126"/>
        <v>2.6743000000000003E-2</v>
      </c>
      <c r="K1220" s="31">
        <v>-25000000</v>
      </c>
      <c r="L1220" s="31">
        <v>1857.15</v>
      </c>
      <c r="M1220" s="31">
        <v>25000000</v>
      </c>
      <c r="Q1220" s="18">
        <f t="shared" si="131"/>
        <v>1.0163832854549047E-2</v>
      </c>
      <c r="R1220" s="18">
        <f t="shared" si="127"/>
        <v>2.718113820292052E-4</v>
      </c>
    </row>
    <row r="1221" spans="1:18" ht="12.75" customHeight="1" outlineLevel="1" collapsed="1" x14ac:dyDescent="0.25">
      <c r="A1221" s="27"/>
      <c r="B1221" s="27"/>
      <c r="C1221" s="28"/>
      <c r="D1221" s="28"/>
      <c r="E1221" s="13"/>
      <c r="F1221" s="13"/>
      <c r="G1221" s="24" t="s">
        <v>46</v>
      </c>
      <c r="H1221" s="29"/>
      <c r="I1221" s="30"/>
      <c r="J1221" s="16">
        <f>+J1220</f>
        <v>2.6743000000000003E-2</v>
      </c>
      <c r="K1221" s="31"/>
      <c r="L1221" s="31"/>
      <c r="M1221" s="31">
        <f>SUBTOTAL(9,M1150:M1220)</f>
        <v>2459702000</v>
      </c>
      <c r="N1221" s="10">
        <f>DAY(D1220)</f>
        <v>31</v>
      </c>
      <c r="O1221" s="25">
        <f>+M1221/N1221</f>
        <v>79345225.806451619</v>
      </c>
      <c r="P1221" s="26">
        <f>SUM(M1219:M1220)</f>
        <v>93586000</v>
      </c>
      <c r="Q1221" s="18">
        <f>SUM(Q1150:Q1220)</f>
        <v>1</v>
      </c>
      <c r="R1221" s="18">
        <f>SUM(R1150:R1220)</f>
        <v>2.6784469253999056E-2</v>
      </c>
    </row>
    <row r="1222" spans="1:18" ht="12.75" hidden="1" customHeight="1" outlineLevel="2" x14ac:dyDescent="0.25">
      <c r="A1222" s="27" t="s">
        <v>23</v>
      </c>
      <c r="B1222" s="27" t="s">
        <v>24</v>
      </c>
      <c r="C1222" s="28">
        <v>43616</v>
      </c>
      <c r="D1222" s="28">
        <v>43619</v>
      </c>
      <c r="E1222" s="13">
        <f t="shared" si="128"/>
        <v>6</v>
      </c>
      <c r="F1222" s="13">
        <f t="shared" si="129"/>
        <v>2019</v>
      </c>
      <c r="G1222" s="13" t="str">
        <f t="shared" si="130"/>
        <v>6 2019</v>
      </c>
      <c r="H1222" s="29">
        <v>-3</v>
      </c>
      <c r="I1222" s="30">
        <v>2.6697000000000002</v>
      </c>
      <c r="J1222" s="16">
        <f t="shared" si="126"/>
        <v>2.6697000000000002E-2</v>
      </c>
      <c r="K1222" s="31">
        <v>-67918000</v>
      </c>
      <c r="L1222" s="31">
        <v>15110.06</v>
      </c>
      <c r="M1222" s="31">
        <v>203754000</v>
      </c>
      <c r="Q1222" s="18">
        <f>+M1222/$M$1276</f>
        <v>7.8383564510619175E-2</v>
      </c>
      <c r="R1222" s="18">
        <f t="shared" si="127"/>
        <v>2.0926060217400003E-3</v>
      </c>
    </row>
    <row r="1223" spans="1:18" ht="12.75" hidden="1" customHeight="1" outlineLevel="2" x14ac:dyDescent="0.25">
      <c r="A1223" s="27" t="s">
        <v>23</v>
      </c>
      <c r="B1223" s="27" t="s">
        <v>24</v>
      </c>
      <c r="C1223" s="28">
        <v>43616</v>
      </c>
      <c r="D1223" s="28">
        <v>43619</v>
      </c>
      <c r="E1223" s="13">
        <f t="shared" si="128"/>
        <v>6</v>
      </c>
      <c r="F1223" s="13">
        <f t="shared" si="129"/>
        <v>2019</v>
      </c>
      <c r="G1223" s="13" t="str">
        <f t="shared" si="130"/>
        <v>6 2019</v>
      </c>
      <c r="H1223" s="29">
        <v>-3</v>
      </c>
      <c r="I1223" s="30">
        <v>2.6697000000000002</v>
      </c>
      <c r="J1223" s="16">
        <f t="shared" si="126"/>
        <v>2.6697000000000002E-2</v>
      </c>
      <c r="K1223" s="31">
        <v>-25000000</v>
      </c>
      <c r="L1223" s="31">
        <v>5561.88</v>
      </c>
      <c r="M1223" s="31">
        <v>75000000</v>
      </c>
      <c r="Q1223" s="18">
        <f t="shared" ref="Q1223:Q1275" si="132">+M1223/$M$1276</f>
        <v>2.8852279407012564E-2</v>
      </c>
      <c r="R1223" s="18">
        <f t="shared" si="127"/>
        <v>7.7026930332901443E-4</v>
      </c>
    </row>
    <row r="1224" spans="1:18" ht="12.75" hidden="1" customHeight="1" outlineLevel="2" x14ac:dyDescent="0.25">
      <c r="A1224" s="27" t="s">
        <v>23</v>
      </c>
      <c r="B1224" s="27" t="s">
        <v>24</v>
      </c>
      <c r="C1224" s="28">
        <v>43619</v>
      </c>
      <c r="D1224" s="28">
        <v>43620</v>
      </c>
      <c r="E1224" s="13">
        <f t="shared" si="128"/>
        <v>6</v>
      </c>
      <c r="F1224" s="13">
        <f t="shared" si="129"/>
        <v>2019</v>
      </c>
      <c r="G1224" s="13" t="str">
        <f t="shared" si="130"/>
        <v>6 2019</v>
      </c>
      <c r="H1224" s="29">
        <v>-1</v>
      </c>
      <c r="I1224" s="30">
        <v>2.6648000000000001</v>
      </c>
      <c r="J1224" s="16">
        <f t="shared" si="126"/>
        <v>2.6648000000000002E-2</v>
      </c>
      <c r="K1224" s="31">
        <v>-67754000</v>
      </c>
      <c r="L1224" s="31">
        <v>5015.3</v>
      </c>
      <c r="M1224" s="31">
        <v>67754000</v>
      </c>
      <c r="Q1224" s="18">
        <f t="shared" si="132"/>
        <v>2.6064764519236391E-2</v>
      </c>
      <c r="R1224" s="18">
        <f t="shared" si="127"/>
        <v>6.9457384490861137E-4</v>
      </c>
    </row>
    <row r="1225" spans="1:18" ht="12.75" hidden="1" customHeight="1" outlineLevel="2" x14ac:dyDescent="0.25">
      <c r="A1225" s="27" t="s">
        <v>23</v>
      </c>
      <c r="B1225" s="27" t="s">
        <v>24</v>
      </c>
      <c r="C1225" s="28">
        <v>43619</v>
      </c>
      <c r="D1225" s="28">
        <v>43620</v>
      </c>
      <c r="E1225" s="13">
        <f t="shared" si="128"/>
        <v>6</v>
      </c>
      <c r="F1225" s="13">
        <f t="shared" si="129"/>
        <v>2019</v>
      </c>
      <c r="G1225" s="13" t="str">
        <f t="shared" si="130"/>
        <v>6 2019</v>
      </c>
      <c r="H1225" s="29">
        <v>-1</v>
      </c>
      <c r="I1225" s="30">
        <v>2.6648000000000001</v>
      </c>
      <c r="J1225" s="16">
        <f t="shared" si="126"/>
        <v>2.6648000000000002E-2</v>
      </c>
      <c r="K1225" s="31">
        <v>-25000000</v>
      </c>
      <c r="L1225" s="31">
        <v>1850.56</v>
      </c>
      <c r="M1225" s="31">
        <v>25000000</v>
      </c>
      <c r="Q1225" s="18">
        <f t="shared" si="132"/>
        <v>9.617426469004188E-3</v>
      </c>
      <c r="R1225" s="18">
        <f t="shared" si="127"/>
        <v>2.5628518054602364E-4</v>
      </c>
    </row>
    <row r="1226" spans="1:18" ht="12.75" hidden="1" customHeight="1" outlineLevel="2" x14ac:dyDescent="0.25">
      <c r="A1226" s="27" t="s">
        <v>29</v>
      </c>
      <c r="B1226" s="27" t="s">
        <v>24</v>
      </c>
      <c r="C1226" s="28">
        <v>43620</v>
      </c>
      <c r="D1226" s="28">
        <v>43621</v>
      </c>
      <c r="E1226" s="13">
        <f t="shared" si="128"/>
        <v>6</v>
      </c>
      <c r="F1226" s="13">
        <f t="shared" si="129"/>
        <v>2019</v>
      </c>
      <c r="G1226" s="13" t="str">
        <f t="shared" si="130"/>
        <v>6 2019</v>
      </c>
      <c r="H1226" s="29">
        <v>-1</v>
      </c>
      <c r="I1226" s="30">
        <v>2.37</v>
      </c>
      <c r="J1226" s="16">
        <f t="shared" si="126"/>
        <v>2.3700000000000002E-2</v>
      </c>
      <c r="K1226" s="31">
        <v>-90000</v>
      </c>
      <c r="L1226" s="31">
        <v>5.93</v>
      </c>
      <c r="M1226" s="31">
        <v>90000</v>
      </c>
      <c r="Q1226" s="18">
        <f t="shared" si="132"/>
        <v>3.4622735288415076E-5</v>
      </c>
      <c r="R1226" s="18">
        <f t="shared" si="127"/>
        <v>8.205588263354374E-7</v>
      </c>
    </row>
    <row r="1227" spans="1:18" ht="12.75" hidden="1" customHeight="1" outlineLevel="2" x14ac:dyDescent="0.25">
      <c r="A1227" s="27" t="s">
        <v>23</v>
      </c>
      <c r="B1227" s="27" t="s">
        <v>24</v>
      </c>
      <c r="C1227" s="28">
        <v>43620</v>
      </c>
      <c r="D1227" s="28">
        <v>43621</v>
      </c>
      <c r="E1227" s="13">
        <f t="shared" si="128"/>
        <v>6</v>
      </c>
      <c r="F1227" s="13">
        <f t="shared" si="129"/>
        <v>2019</v>
      </c>
      <c r="G1227" s="13" t="str">
        <f t="shared" si="130"/>
        <v>6 2019</v>
      </c>
      <c r="H1227" s="29">
        <v>-1</v>
      </c>
      <c r="I1227" s="30">
        <v>2.6577000000000002</v>
      </c>
      <c r="J1227" s="16">
        <f t="shared" si="126"/>
        <v>2.6577000000000003E-2</v>
      </c>
      <c r="K1227" s="31">
        <v>-25000000</v>
      </c>
      <c r="L1227" s="31">
        <v>1845.63</v>
      </c>
      <c r="M1227" s="31">
        <v>25000000</v>
      </c>
      <c r="Q1227" s="18">
        <f t="shared" si="132"/>
        <v>9.617426469004188E-3</v>
      </c>
      <c r="R1227" s="18">
        <f t="shared" si="127"/>
        <v>2.5560234326672435E-4</v>
      </c>
    </row>
    <row r="1228" spans="1:18" ht="12.75" hidden="1" customHeight="1" outlineLevel="2" x14ac:dyDescent="0.25">
      <c r="A1228" s="27" t="s">
        <v>23</v>
      </c>
      <c r="B1228" s="27" t="s">
        <v>24</v>
      </c>
      <c r="C1228" s="28">
        <v>43620</v>
      </c>
      <c r="D1228" s="28">
        <v>43621</v>
      </c>
      <c r="E1228" s="13">
        <f t="shared" si="128"/>
        <v>6</v>
      </c>
      <c r="F1228" s="13">
        <f t="shared" si="129"/>
        <v>2019</v>
      </c>
      <c r="G1228" s="13" t="str">
        <f t="shared" si="130"/>
        <v>6 2019</v>
      </c>
      <c r="H1228" s="29">
        <v>-1</v>
      </c>
      <c r="I1228" s="30">
        <v>2.6577000000000002</v>
      </c>
      <c r="J1228" s="16">
        <f t="shared" si="126"/>
        <v>2.6577000000000003E-2</v>
      </c>
      <c r="K1228" s="31">
        <v>-66698000</v>
      </c>
      <c r="L1228" s="31">
        <v>4923.9799999999996</v>
      </c>
      <c r="M1228" s="31">
        <v>66698000</v>
      </c>
      <c r="Q1228" s="18">
        <f t="shared" si="132"/>
        <v>2.5658524425185656E-2</v>
      </c>
      <c r="R1228" s="18">
        <f t="shared" si="127"/>
        <v>6.8192660364815925E-4</v>
      </c>
    </row>
    <row r="1229" spans="1:18" ht="12.75" hidden="1" customHeight="1" outlineLevel="2" x14ac:dyDescent="0.25">
      <c r="A1229" s="27" t="s">
        <v>29</v>
      </c>
      <c r="B1229" s="27" t="s">
        <v>24</v>
      </c>
      <c r="C1229" s="28">
        <v>43621</v>
      </c>
      <c r="D1229" s="28">
        <v>43622</v>
      </c>
      <c r="E1229" s="13">
        <f t="shared" si="128"/>
        <v>6</v>
      </c>
      <c r="F1229" s="13">
        <f t="shared" si="129"/>
        <v>2019</v>
      </c>
      <c r="G1229" s="13" t="str">
        <f t="shared" si="130"/>
        <v>6 2019</v>
      </c>
      <c r="H1229" s="29">
        <v>-1</v>
      </c>
      <c r="I1229" s="30">
        <v>2.36</v>
      </c>
      <c r="J1229" s="16">
        <f t="shared" si="126"/>
        <v>2.3599999999999999E-2</v>
      </c>
      <c r="K1229" s="31">
        <v>-232000</v>
      </c>
      <c r="L1229" s="31">
        <v>15.21</v>
      </c>
      <c r="M1229" s="31">
        <v>232000</v>
      </c>
      <c r="Q1229" s="18">
        <f t="shared" si="132"/>
        <v>8.9249717632358864E-5</v>
      </c>
      <c r="R1229" s="18">
        <f t="shared" si="127"/>
        <v>2.106293336123669E-6</v>
      </c>
    </row>
    <row r="1230" spans="1:18" ht="12.75" hidden="1" customHeight="1" outlineLevel="2" x14ac:dyDescent="0.25">
      <c r="A1230" s="27" t="s">
        <v>23</v>
      </c>
      <c r="B1230" s="27" t="s">
        <v>24</v>
      </c>
      <c r="C1230" s="28">
        <v>43621</v>
      </c>
      <c r="D1230" s="28">
        <v>43622</v>
      </c>
      <c r="E1230" s="13">
        <f t="shared" si="128"/>
        <v>6</v>
      </c>
      <c r="F1230" s="13">
        <f t="shared" si="129"/>
        <v>2019</v>
      </c>
      <c r="G1230" s="13" t="str">
        <f t="shared" si="130"/>
        <v>6 2019</v>
      </c>
      <c r="H1230" s="29">
        <v>-1</v>
      </c>
      <c r="I1230" s="30">
        <v>2.6511999999999998</v>
      </c>
      <c r="J1230" s="16">
        <f t="shared" si="126"/>
        <v>2.6511999999999997E-2</v>
      </c>
      <c r="K1230" s="31">
        <v>-65778000</v>
      </c>
      <c r="L1230" s="31">
        <v>4844.18</v>
      </c>
      <c r="M1230" s="31">
        <v>65778000</v>
      </c>
      <c r="Q1230" s="18">
        <f t="shared" si="132"/>
        <v>2.5304603131126299E-2</v>
      </c>
      <c r="R1230" s="18">
        <f t="shared" si="127"/>
        <v>6.7087563821242033E-4</v>
      </c>
    </row>
    <row r="1231" spans="1:18" ht="12.75" hidden="1" customHeight="1" outlineLevel="2" x14ac:dyDescent="0.25">
      <c r="A1231" s="27" t="s">
        <v>23</v>
      </c>
      <c r="B1231" s="27" t="s">
        <v>24</v>
      </c>
      <c r="C1231" s="28">
        <v>43621</v>
      </c>
      <c r="D1231" s="28">
        <v>43622</v>
      </c>
      <c r="E1231" s="13">
        <f t="shared" si="128"/>
        <v>6</v>
      </c>
      <c r="F1231" s="13">
        <f t="shared" si="129"/>
        <v>2019</v>
      </c>
      <c r="G1231" s="13" t="str">
        <f t="shared" si="130"/>
        <v>6 2019</v>
      </c>
      <c r="H1231" s="29">
        <v>-1</v>
      </c>
      <c r="I1231" s="30">
        <v>2.6511999999999998</v>
      </c>
      <c r="J1231" s="16">
        <f t="shared" si="126"/>
        <v>2.6511999999999997E-2</v>
      </c>
      <c r="K1231" s="31">
        <v>-25000000</v>
      </c>
      <c r="L1231" s="31">
        <v>1841.11</v>
      </c>
      <c r="M1231" s="31">
        <v>25000000</v>
      </c>
      <c r="Q1231" s="18">
        <f t="shared" si="132"/>
        <v>9.617426469004188E-3</v>
      </c>
      <c r="R1231" s="18">
        <f t="shared" si="127"/>
        <v>2.5497721054623901E-4</v>
      </c>
    </row>
    <row r="1232" spans="1:18" ht="12.75" hidden="1" customHeight="1" outlineLevel="2" x14ac:dyDescent="0.25">
      <c r="A1232" s="27" t="s">
        <v>23</v>
      </c>
      <c r="B1232" s="27" t="s">
        <v>24</v>
      </c>
      <c r="C1232" s="28">
        <v>43622</v>
      </c>
      <c r="D1232" s="28">
        <v>43623</v>
      </c>
      <c r="E1232" s="13">
        <f t="shared" si="128"/>
        <v>6</v>
      </c>
      <c r="F1232" s="13">
        <f t="shared" si="129"/>
        <v>2019</v>
      </c>
      <c r="G1232" s="13" t="str">
        <f t="shared" si="130"/>
        <v>6 2019</v>
      </c>
      <c r="H1232" s="29">
        <v>-1</v>
      </c>
      <c r="I1232" s="30">
        <v>2.6427</v>
      </c>
      <c r="J1232" s="16">
        <f t="shared" si="126"/>
        <v>2.6426999999999999E-2</v>
      </c>
      <c r="K1232" s="31">
        <v>-60939000</v>
      </c>
      <c r="L1232" s="31">
        <v>4473.43</v>
      </c>
      <c r="M1232" s="31">
        <v>60939000</v>
      </c>
      <c r="Q1232" s="18">
        <f t="shared" si="132"/>
        <v>2.3443054063785849E-2</v>
      </c>
      <c r="R1232" s="18">
        <f t="shared" si="127"/>
        <v>6.1952958974366857E-4</v>
      </c>
    </row>
    <row r="1233" spans="1:18" ht="12.75" hidden="1" customHeight="1" outlineLevel="2" x14ac:dyDescent="0.25">
      <c r="A1233" s="27" t="s">
        <v>23</v>
      </c>
      <c r="B1233" s="27" t="s">
        <v>24</v>
      </c>
      <c r="C1233" s="28">
        <v>43622</v>
      </c>
      <c r="D1233" s="28">
        <v>43623</v>
      </c>
      <c r="E1233" s="13">
        <f t="shared" si="128"/>
        <v>6</v>
      </c>
      <c r="F1233" s="13">
        <f t="shared" si="129"/>
        <v>2019</v>
      </c>
      <c r="G1233" s="13" t="str">
        <f t="shared" si="130"/>
        <v>6 2019</v>
      </c>
      <c r="H1233" s="29">
        <v>-1</v>
      </c>
      <c r="I1233" s="30">
        <v>2.6427</v>
      </c>
      <c r="J1233" s="16">
        <f t="shared" si="126"/>
        <v>2.6426999999999999E-2</v>
      </c>
      <c r="K1233" s="31">
        <v>-25000000</v>
      </c>
      <c r="L1233" s="31">
        <v>1835.21</v>
      </c>
      <c r="M1233" s="31">
        <v>25000000</v>
      </c>
      <c r="Q1233" s="18">
        <f t="shared" si="132"/>
        <v>9.617426469004188E-3</v>
      </c>
      <c r="R1233" s="18">
        <f t="shared" si="127"/>
        <v>2.5415972929637368E-4</v>
      </c>
    </row>
    <row r="1234" spans="1:18" ht="12.75" hidden="1" customHeight="1" outlineLevel="2" x14ac:dyDescent="0.25">
      <c r="A1234" s="27" t="s">
        <v>23</v>
      </c>
      <c r="B1234" s="27" t="s">
        <v>24</v>
      </c>
      <c r="C1234" s="28">
        <v>43623</v>
      </c>
      <c r="D1234" s="28">
        <v>43626</v>
      </c>
      <c r="E1234" s="13">
        <f t="shared" si="128"/>
        <v>6</v>
      </c>
      <c r="F1234" s="13">
        <f t="shared" si="129"/>
        <v>2019</v>
      </c>
      <c r="G1234" s="13" t="str">
        <f t="shared" si="130"/>
        <v>6 2019</v>
      </c>
      <c r="H1234" s="29">
        <v>-3</v>
      </c>
      <c r="I1234" s="30">
        <v>2.6699000000000002</v>
      </c>
      <c r="J1234" s="16">
        <f t="shared" si="126"/>
        <v>2.6699000000000001E-2</v>
      </c>
      <c r="K1234" s="31">
        <v>-25000000</v>
      </c>
      <c r="L1234" s="31">
        <v>5562.29</v>
      </c>
      <c r="M1234" s="31">
        <v>75000000</v>
      </c>
      <c r="Q1234" s="18">
        <f t="shared" si="132"/>
        <v>2.8852279407012564E-2</v>
      </c>
      <c r="R1234" s="18">
        <f t="shared" si="127"/>
        <v>7.7032700788782842E-4</v>
      </c>
    </row>
    <row r="1235" spans="1:18" ht="12.75" hidden="1" customHeight="1" outlineLevel="2" x14ac:dyDescent="0.25">
      <c r="A1235" s="27" t="s">
        <v>23</v>
      </c>
      <c r="B1235" s="27" t="s">
        <v>24</v>
      </c>
      <c r="C1235" s="28">
        <v>43623</v>
      </c>
      <c r="D1235" s="28">
        <v>43626</v>
      </c>
      <c r="E1235" s="13">
        <f t="shared" si="128"/>
        <v>6</v>
      </c>
      <c r="F1235" s="13">
        <f t="shared" si="129"/>
        <v>2019</v>
      </c>
      <c r="G1235" s="13" t="str">
        <f t="shared" si="130"/>
        <v>6 2019</v>
      </c>
      <c r="H1235" s="29">
        <v>-3</v>
      </c>
      <c r="I1235" s="30">
        <v>2.6699000000000002</v>
      </c>
      <c r="J1235" s="16">
        <f t="shared" si="126"/>
        <v>2.6699000000000001E-2</v>
      </c>
      <c r="K1235" s="31">
        <v>-61448000</v>
      </c>
      <c r="L1235" s="31">
        <v>13671.67</v>
      </c>
      <c r="M1235" s="31">
        <v>184344000</v>
      </c>
      <c r="Q1235" s="18">
        <f t="shared" si="132"/>
        <v>7.0916594600084329E-2</v>
      </c>
      <c r="R1235" s="18">
        <f t="shared" si="127"/>
        <v>1.8934021592276514E-3</v>
      </c>
    </row>
    <row r="1236" spans="1:18" ht="12.75" hidden="1" customHeight="1" outlineLevel="2" x14ac:dyDescent="0.25">
      <c r="A1236" s="27" t="s">
        <v>23</v>
      </c>
      <c r="B1236" s="27" t="s">
        <v>24</v>
      </c>
      <c r="C1236" s="28">
        <v>43626</v>
      </c>
      <c r="D1236" s="28">
        <v>43627</v>
      </c>
      <c r="E1236" s="13">
        <f t="shared" si="128"/>
        <v>6</v>
      </c>
      <c r="F1236" s="13">
        <f t="shared" si="129"/>
        <v>2019</v>
      </c>
      <c r="G1236" s="13" t="str">
        <f t="shared" si="130"/>
        <v>6 2019</v>
      </c>
      <c r="H1236" s="29">
        <v>-1</v>
      </c>
      <c r="I1236" s="30">
        <v>2.6637</v>
      </c>
      <c r="J1236" s="16">
        <f t="shared" si="126"/>
        <v>2.6637000000000001E-2</v>
      </c>
      <c r="K1236" s="31">
        <v>-63384000</v>
      </c>
      <c r="L1236" s="31">
        <v>4689.8900000000003</v>
      </c>
      <c r="M1236" s="31">
        <v>63384000</v>
      </c>
      <c r="Q1236" s="18">
        <f t="shared" si="132"/>
        <v>2.4383638372454459E-2</v>
      </c>
      <c r="R1236" s="18">
        <f t="shared" si="127"/>
        <v>6.4950697532706943E-4</v>
      </c>
    </row>
    <row r="1237" spans="1:18" ht="12.75" hidden="1" customHeight="1" outlineLevel="2" x14ac:dyDescent="0.25">
      <c r="A1237" s="27" t="s">
        <v>23</v>
      </c>
      <c r="B1237" s="27" t="s">
        <v>24</v>
      </c>
      <c r="C1237" s="28">
        <v>43626</v>
      </c>
      <c r="D1237" s="28">
        <v>43627</v>
      </c>
      <c r="E1237" s="13">
        <f t="shared" si="128"/>
        <v>6</v>
      </c>
      <c r="F1237" s="13">
        <f t="shared" si="129"/>
        <v>2019</v>
      </c>
      <c r="G1237" s="13" t="str">
        <f t="shared" si="130"/>
        <v>6 2019</v>
      </c>
      <c r="H1237" s="29">
        <v>-1</v>
      </c>
      <c r="I1237" s="30">
        <v>2.6637</v>
      </c>
      <c r="J1237" s="16">
        <f t="shared" si="126"/>
        <v>2.6637000000000001E-2</v>
      </c>
      <c r="K1237" s="31">
        <v>-25000000</v>
      </c>
      <c r="L1237" s="31">
        <v>1849.79</v>
      </c>
      <c r="M1237" s="31">
        <v>25000000</v>
      </c>
      <c r="Q1237" s="18">
        <f t="shared" si="132"/>
        <v>9.617426469004188E-3</v>
      </c>
      <c r="R1237" s="18">
        <f t="shared" si="127"/>
        <v>2.5617938885486458E-4</v>
      </c>
    </row>
    <row r="1238" spans="1:18" ht="12.75" hidden="1" customHeight="1" outlineLevel="2" x14ac:dyDescent="0.25">
      <c r="A1238" s="27" t="s">
        <v>23</v>
      </c>
      <c r="B1238" s="27" t="s">
        <v>24</v>
      </c>
      <c r="C1238" s="28">
        <v>43627</v>
      </c>
      <c r="D1238" s="28">
        <v>43628</v>
      </c>
      <c r="E1238" s="13">
        <f t="shared" si="128"/>
        <v>6</v>
      </c>
      <c r="F1238" s="13">
        <f t="shared" si="129"/>
        <v>2019</v>
      </c>
      <c r="G1238" s="13" t="str">
        <f t="shared" si="130"/>
        <v>6 2019</v>
      </c>
      <c r="H1238" s="29">
        <v>-1</v>
      </c>
      <c r="I1238" s="30">
        <v>2.6637</v>
      </c>
      <c r="J1238" s="16">
        <f t="shared" si="126"/>
        <v>2.6637000000000001E-2</v>
      </c>
      <c r="K1238" s="31">
        <v>-25000000</v>
      </c>
      <c r="L1238" s="31">
        <v>1849.79</v>
      </c>
      <c r="M1238" s="31">
        <v>25000000</v>
      </c>
      <c r="Q1238" s="18">
        <f t="shared" si="132"/>
        <v>9.617426469004188E-3</v>
      </c>
      <c r="R1238" s="18">
        <f t="shared" si="127"/>
        <v>2.5617938885486458E-4</v>
      </c>
    </row>
    <row r="1239" spans="1:18" ht="12.75" hidden="1" customHeight="1" outlineLevel="2" x14ac:dyDescent="0.25">
      <c r="A1239" s="27" t="s">
        <v>23</v>
      </c>
      <c r="B1239" s="27" t="s">
        <v>24</v>
      </c>
      <c r="C1239" s="28">
        <v>43627</v>
      </c>
      <c r="D1239" s="28">
        <v>43628</v>
      </c>
      <c r="E1239" s="13">
        <f t="shared" si="128"/>
        <v>6</v>
      </c>
      <c r="F1239" s="13">
        <f t="shared" si="129"/>
        <v>2019</v>
      </c>
      <c r="G1239" s="13" t="str">
        <f t="shared" si="130"/>
        <v>6 2019</v>
      </c>
      <c r="H1239" s="29">
        <v>-1</v>
      </c>
      <c r="I1239" s="30">
        <v>2.6637</v>
      </c>
      <c r="J1239" s="16">
        <f t="shared" si="126"/>
        <v>2.6637000000000001E-2</v>
      </c>
      <c r="K1239" s="31">
        <v>-65150000</v>
      </c>
      <c r="L1239" s="31">
        <v>4820.5600000000004</v>
      </c>
      <c r="M1239" s="31">
        <v>65150000</v>
      </c>
      <c r="Q1239" s="18">
        <f t="shared" si="132"/>
        <v>2.5063013378224915E-2</v>
      </c>
      <c r="R1239" s="18">
        <f t="shared" si="127"/>
        <v>6.6760348735577706E-4</v>
      </c>
    </row>
    <row r="1240" spans="1:18" ht="12.75" hidden="1" customHeight="1" outlineLevel="2" x14ac:dyDescent="0.25">
      <c r="A1240" s="27" t="s">
        <v>29</v>
      </c>
      <c r="B1240" s="27" t="s">
        <v>24</v>
      </c>
      <c r="C1240" s="28">
        <v>43628</v>
      </c>
      <c r="D1240" s="28">
        <v>43629</v>
      </c>
      <c r="E1240" s="13">
        <f t="shared" si="128"/>
        <v>6</v>
      </c>
      <c r="F1240" s="13">
        <f t="shared" si="129"/>
        <v>2019</v>
      </c>
      <c r="G1240" s="13" t="str">
        <f t="shared" si="130"/>
        <v>6 2019</v>
      </c>
      <c r="H1240" s="29">
        <v>-1</v>
      </c>
      <c r="I1240" s="30">
        <v>2.35</v>
      </c>
      <c r="J1240" s="16">
        <f t="shared" si="126"/>
        <v>2.35E-2</v>
      </c>
      <c r="K1240" s="31">
        <v>-206000</v>
      </c>
      <c r="L1240" s="31">
        <v>13.45</v>
      </c>
      <c r="M1240" s="31">
        <v>206000</v>
      </c>
      <c r="Q1240" s="18">
        <f t="shared" si="132"/>
        <v>7.9247594104594508E-5</v>
      </c>
      <c r="R1240" s="18">
        <f t="shared" si="127"/>
        <v>1.8623184614579709E-6</v>
      </c>
    </row>
    <row r="1241" spans="1:18" ht="12.75" hidden="1" customHeight="1" outlineLevel="2" x14ac:dyDescent="0.25">
      <c r="A1241" s="27" t="s">
        <v>23</v>
      </c>
      <c r="B1241" s="27" t="s">
        <v>24</v>
      </c>
      <c r="C1241" s="28">
        <v>43628</v>
      </c>
      <c r="D1241" s="28">
        <v>43629</v>
      </c>
      <c r="E1241" s="13">
        <f t="shared" si="128"/>
        <v>6</v>
      </c>
      <c r="F1241" s="13">
        <f t="shared" si="129"/>
        <v>2019</v>
      </c>
      <c r="G1241" s="13" t="str">
        <f t="shared" si="130"/>
        <v>6 2019</v>
      </c>
      <c r="H1241" s="29">
        <v>-1</v>
      </c>
      <c r="I1241" s="30">
        <v>2.6554000000000002</v>
      </c>
      <c r="J1241" s="16">
        <f t="shared" si="126"/>
        <v>2.6554000000000001E-2</v>
      </c>
      <c r="K1241" s="31">
        <v>-25000000</v>
      </c>
      <c r="L1241" s="31">
        <v>1844.03</v>
      </c>
      <c r="M1241" s="31">
        <v>25000000</v>
      </c>
      <c r="Q1241" s="18">
        <f t="shared" si="132"/>
        <v>9.617426469004188E-3</v>
      </c>
      <c r="R1241" s="18">
        <f t="shared" si="127"/>
        <v>2.5538114245793721E-4</v>
      </c>
    </row>
    <row r="1242" spans="1:18" ht="12.75" hidden="1" customHeight="1" outlineLevel="2" x14ac:dyDescent="0.25">
      <c r="A1242" s="27" t="s">
        <v>23</v>
      </c>
      <c r="B1242" s="27" t="s">
        <v>24</v>
      </c>
      <c r="C1242" s="28">
        <v>43628</v>
      </c>
      <c r="D1242" s="28">
        <v>43629</v>
      </c>
      <c r="E1242" s="13">
        <f t="shared" si="128"/>
        <v>6</v>
      </c>
      <c r="F1242" s="13">
        <f t="shared" si="129"/>
        <v>2019</v>
      </c>
      <c r="G1242" s="13" t="str">
        <f t="shared" si="130"/>
        <v>6 2019</v>
      </c>
      <c r="H1242" s="29">
        <v>-1</v>
      </c>
      <c r="I1242" s="30">
        <v>2.6554000000000002</v>
      </c>
      <c r="J1242" s="16">
        <f t="shared" si="126"/>
        <v>2.6554000000000001E-2</v>
      </c>
      <c r="K1242" s="31">
        <v>-65040000</v>
      </c>
      <c r="L1242" s="31">
        <v>4797.42</v>
      </c>
      <c r="M1242" s="31">
        <v>65040000</v>
      </c>
      <c r="Q1242" s="18">
        <f t="shared" si="132"/>
        <v>2.5020696701761297E-2</v>
      </c>
      <c r="R1242" s="18">
        <f t="shared" si="127"/>
        <v>6.6439958021856946E-4</v>
      </c>
    </row>
    <row r="1243" spans="1:18" ht="12.75" hidden="1" customHeight="1" outlineLevel="2" x14ac:dyDescent="0.25">
      <c r="A1243" s="27" t="s">
        <v>23</v>
      </c>
      <c r="B1243" s="27" t="s">
        <v>24</v>
      </c>
      <c r="C1243" s="28">
        <v>43629</v>
      </c>
      <c r="D1243" s="28">
        <v>43630</v>
      </c>
      <c r="E1243" s="13">
        <f t="shared" si="128"/>
        <v>6</v>
      </c>
      <c r="F1243" s="13">
        <f t="shared" si="129"/>
        <v>2019</v>
      </c>
      <c r="G1243" s="13" t="str">
        <f t="shared" si="130"/>
        <v>6 2019</v>
      </c>
      <c r="H1243" s="29">
        <v>-1</v>
      </c>
      <c r="I1243" s="30">
        <v>2.6459999999999999</v>
      </c>
      <c r="J1243" s="16">
        <f t="shared" si="126"/>
        <v>2.6459999999999997E-2</v>
      </c>
      <c r="K1243" s="31">
        <v>-25000000</v>
      </c>
      <c r="L1243" s="31">
        <v>1837.5</v>
      </c>
      <c r="M1243" s="31">
        <v>25000000</v>
      </c>
      <c r="Q1243" s="18">
        <f t="shared" si="132"/>
        <v>9.617426469004188E-3</v>
      </c>
      <c r="R1243" s="18">
        <f t="shared" si="127"/>
        <v>2.5447710436985078E-4</v>
      </c>
    </row>
    <row r="1244" spans="1:18" ht="12.75" hidden="1" customHeight="1" outlineLevel="2" x14ac:dyDescent="0.25">
      <c r="A1244" s="27" t="s">
        <v>23</v>
      </c>
      <c r="B1244" s="27" t="s">
        <v>24</v>
      </c>
      <c r="C1244" s="28">
        <v>43629</v>
      </c>
      <c r="D1244" s="28">
        <v>43630</v>
      </c>
      <c r="E1244" s="13">
        <f t="shared" si="128"/>
        <v>6</v>
      </c>
      <c r="F1244" s="13">
        <f t="shared" si="129"/>
        <v>2019</v>
      </c>
      <c r="G1244" s="13" t="str">
        <f t="shared" si="130"/>
        <v>6 2019</v>
      </c>
      <c r="H1244" s="29">
        <v>-1</v>
      </c>
      <c r="I1244" s="30">
        <v>2.6459999999999999</v>
      </c>
      <c r="J1244" s="16">
        <f t="shared" si="126"/>
        <v>2.6459999999999997E-2</v>
      </c>
      <c r="K1244" s="31">
        <v>-64474000</v>
      </c>
      <c r="L1244" s="31">
        <v>4738.84</v>
      </c>
      <c r="M1244" s="31">
        <v>64474000</v>
      </c>
      <c r="Q1244" s="18">
        <f t="shared" si="132"/>
        <v>2.480295816650304E-2</v>
      </c>
      <c r="R1244" s="18">
        <f t="shared" si="127"/>
        <v>6.5628627308567035E-4</v>
      </c>
    </row>
    <row r="1245" spans="1:18" ht="12.75" hidden="1" customHeight="1" outlineLevel="2" x14ac:dyDescent="0.25">
      <c r="A1245" s="27" t="s">
        <v>23</v>
      </c>
      <c r="B1245" s="27" t="s">
        <v>24</v>
      </c>
      <c r="C1245" s="28">
        <v>43630</v>
      </c>
      <c r="D1245" s="28">
        <v>43633</v>
      </c>
      <c r="E1245" s="13">
        <f t="shared" si="128"/>
        <v>6</v>
      </c>
      <c r="F1245" s="13">
        <f t="shared" si="129"/>
        <v>2019</v>
      </c>
      <c r="G1245" s="13" t="str">
        <f t="shared" si="130"/>
        <v>6 2019</v>
      </c>
      <c r="H1245" s="29">
        <v>-3</v>
      </c>
      <c r="I1245" s="30">
        <v>2.6362999999999999</v>
      </c>
      <c r="J1245" s="16">
        <f t="shared" si="126"/>
        <v>2.6362999999999998E-2</v>
      </c>
      <c r="K1245" s="31">
        <v>-68254000</v>
      </c>
      <c r="L1245" s="31">
        <v>14994.84</v>
      </c>
      <c r="M1245" s="31">
        <v>204762000</v>
      </c>
      <c r="Q1245" s="18">
        <f t="shared" si="132"/>
        <v>7.8771339145849426E-2</v>
      </c>
      <c r="R1245" s="18">
        <f t="shared" si="127"/>
        <v>2.0766488139020282E-3</v>
      </c>
    </row>
    <row r="1246" spans="1:18" ht="12.75" hidden="1" customHeight="1" outlineLevel="2" x14ac:dyDescent="0.25">
      <c r="A1246" s="27" t="s">
        <v>23</v>
      </c>
      <c r="B1246" s="27" t="s">
        <v>24</v>
      </c>
      <c r="C1246" s="28">
        <v>43630</v>
      </c>
      <c r="D1246" s="28">
        <v>43633</v>
      </c>
      <c r="E1246" s="13">
        <f t="shared" si="128"/>
        <v>6</v>
      </c>
      <c r="F1246" s="13">
        <f t="shared" si="129"/>
        <v>2019</v>
      </c>
      <c r="G1246" s="13" t="str">
        <f t="shared" si="130"/>
        <v>6 2019</v>
      </c>
      <c r="H1246" s="29">
        <v>-3</v>
      </c>
      <c r="I1246" s="30">
        <v>2.6362999999999999</v>
      </c>
      <c r="J1246" s="16">
        <f t="shared" si="126"/>
        <v>2.6362999999999998E-2</v>
      </c>
      <c r="K1246" s="31">
        <v>-25000000</v>
      </c>
      <c r="L1246" s="31">
        <v>5492.29</v>
      </c>
      <c r="M1246" s="31">
        <v>75000000</v>
      </c>
      <c r="Q1246" s="18">
        <f t="shared" si="132"/>
        <v>2.8852279407012564E-2</v>
      </c>
      <c r="R1246" s="18">
        <f t="shared" si="127"/>
        <v>7.606326420070722E-4</v>
      </c>
    </row>
    <row r="1247" spans="1:18" ht="12.75" hidden="1" customHeight="1" outlineLevel="2" x14ac:dyDescent="0.25">
      <c r="A1247" s="27" t="s">
        <v>23</v>
      </c>
      <c r="B1247" s="27" t="s">
        <v>24</v>
      </c>
      <c r="C1247" s="28">
        <v>43633</v>
      </c>
      <c r="D1247" s="28">
        <v>43634</v>
      </c>
      <c r="E1247" s="13">
        <f t="shared" si="128"/>
        <v>6</v>
      </c>
      <c r="F1247" s="13">
        <f t="shared" si="129"/>
        <v>2019</v>
      </c>
      <c r="G1247" s="13" t="str">
        <f t="shared" si="130"/>
        <v>6 2019</v>
      </c>
      <c r="H1247" s="29">
        <v>-1</v>
      </c>
      <c r="I1247" s="30">
        <v>2.6337000000000002</v>
      </c>
      <c r="J1247" s="16">
        <f t="shared" si="126"/>
        <v>2.6337000000000003E-2</v>
      </c>
      <c r="K1247" s="31">
        <v>-70813000</v>
      </c>
      <c r="L1247" s="31">
        <v>5180.5600000000004</v>
      </c>
      <c r="M1247" s="31">
        <v>70813000</v>
      </c>
      <c r="Q1247" s="18">
        <f t="shared" si="132"/>
        <v>2.7241552821983744E-2</v>
      </c>
      <c r="R1247" s="18">
        <f t="shared" si="127"/>
        <v>7.174607766725859E-4</v>
      </c>
    </row>
    <row r="1248" spans="1:18" ht="12.75" hidden="1" customHeight="1" outlineLevel="2" x14ac:dyDescent="0.25">
      <c r="A1248" s="27" t="s">
        <v>23</v>
      </c>
      <c r="B1248" s="27" t="s">
        <v>24</v>
      </c>
      <c r="C1248" s="28">
        <v>43633</v>
      </c>
      <c r="D1248" s="28">
        <v>43634</v>
      </c>
      <c r="E1248" s="13">
        <f t="shared" si="128"/>
        <v>6</v>
      </c>
      <c r="F1248" s="13">
        <f t="shared" si="129"/>
        <v>2019</v>
      </c>
      <c r="G1248" s="13" t="str">
        <f t="shared" si="130"/>
        <v>6 2019</v>
      </c>
      <c r="H1248" s="29">
        <v>-1</v>
      </c>
      <c r="I1248" s="30">
        <v>2.6337000000000002</v>
      </c>
      <c r="J1248" s="16">
        <f t="shared" si="126"/>
        <v>2.6337000000000003E-2</v>
      </c>
      <c r="K1248" s="31">
        <v>-25000000</v>
      </c>
      <c r="L1248" s="31">
        <v>1828.96</v>
      </c>
      <c r="M1248" s="31">
        <v>25000000</v>
      </c>
      <c r="Q1248" s="18">
        <f t="shared" si="132"/>
        <v>9.617426469004188E-3</v>
      </c>
      <c r="R1248" s="18">
        <f t="shared" si="127"/>
        <v>2.5329416091416333E-4</v>
      </c>
    </row>
    <row r="1249" spans="1:18" ht="12.75" hidden="1" customHeight="1" outlineLevel="2" x14ac:dyDescent="0.25">
      <c r="A1249" s="27" t="s">
        <v>23</v>
      </c>
      <c r="B1249" s="27" t="s">
        <v>24</v>
      </c>
      <c r="C1249" s="28">
        <v>43634</v>
      </c>
      <c r="D1249" s="28">
        <v>43635</v>
      </c>
      <c r="E1249" s="13">
        <f t="shared" si="128"/>
        <v>6</v>
      </c>
      <c r="F1249" s="13">
        <f t="shared" si="129"/>
        <v>2019</v>
      </c>
      <c r="G1249" s="13" t="str">
        <f t="shared" si="130"/>
        <v>6 2019</v>
      </c>
      <c r="H1249" s="29">
        <v>-1</v>
      </c>
      <c r="I1249" s="30">
        <v>2.6246</v>
      </c>
      <c r="J1249" s="16">
        <f t="shared" si="126"/>
        <v>2.6246000000000002E-2</v>
      </c>
      <c r="K1249" s="31">
        <v>-25000000</v>
      </c>
      <c r="L1249" s="31">
        <v>1822.64</v>
      </c>
      <c r="M1249" s="31">
        <v>25000000</v>
      </c>
      <c r="Q1249" s="18">
        <f t="shared" si="132"/>
        <v>9.617426469004188E-3</v>
      </c>
      <c r="R1249" s="18">
        <f t="shared" si="127"/>
        <v>2.5241897510548396E-4</v>
      </c>
    </row>
    <row r="1250" spans="1:18" ht="12.75" hidden="1" customHeight="1" outlineLevel="2" x14ac:dyDescent="0.25">
      <c r="A1250" s="27" t="s">
        <v>23</v>
      </c>
      <c r="B1250" s="27" t="s">
        <v>24</v>
      </c>
      <c r="C1250" s="28">
        <v>43634</v>
      </c>
      <c r="D1250" s="28">
        <v>43635</v>
      </c>
      <c r="E1250" s="13">
        <f t="shared" si="128"/>
        <v>6</v>
      </c>
      <c r="F1250" s="13">
        <f t="shared" si="129"/>
        <v>2019</v>
      </c>
      <c r="G1250" s="13" t="str">
        <f t="shared" si="130"/>
        <v>6 2019</v>
      </c>
      <c r="H1250" s="29">
        <v>-1</v>
      </c>
      <c r="I1250" s="30">
        <v>2.6246</v>
      </c>
      <c r="J1250" s="16">
        <f t="shared" si="126"/>
        <v>2.6246000000000002E-2</v>
      </c>
      <c r="K1250" s="31">
        <v>-69054000</v>
      </c>
      <c r="L1250" s="31">
        <v>5034.42</v>
      </c>
      <c r="M1250" s="31">
        <v>69054000</v>
      </c>
      <c r="Q1250" s="18">
        <f t="shared" si="132"/>
        <v>2.6564870695624611E-2</v>
      </c>
      <c r="R1250" s="18">
        <f t="shared" si="127"/>
        <v>6.9722159627736357E-4</v>
      </c>
    </row>
    <row r="1251" spans="1:18" ht="12.75" hidden="1" customHeight="1" outlineLevel="2" x14ac:dyDescent="0.25">
      <c r="A1251" s="27" t="s">
        <v>36</v>
      </c>
      <c r="B1251" s="27" t="s">
        <v>24</v>
      </c>
      <c r="C1251" s="28">
        <v>43635</v>
      </c>
      <c r="D1251" s="28">
        <v>43636</v>
      </c>
      <c r="E1251" s="13">
        <f t="shared" si="128"/>
        <v>6</v>
      </c>
      <c r="F1251" s="13">
        <f t="shared" si="129"/>
        <v>2019</v>
      </c>
      <c r="G1251" s="13" t="str">
        <f t="shared" si="130"/>
        <v>6 2019</v>
      </c>
      <c r="H1251" s="29">
        <v>-1</v>
      </c>
      <c r="I1251" s="30">
        <v>2.2999999999999998</v>
      </c>
      <c r="J1251" s="16">
        <f t="shared" si="126"/>
        <v>2.3E-2</v>
      </c>
      <c r="K1251" s="31">
        <v>-745000</v>
      </c>
      <c r="L1251" s="31">
        <v>47.6</v>
      </c>
      <c r="M1251" s="31">
        <v>745000</v>
      </c>
      <c r="Q1251" s="18">
        <f t="shared" si="132"/>
        <v>2.8659930877632483E-4</v>
      </c>
      <c r="R1251" s="18">
        <f t="shared" si="127"/>
        <v>6.5917841018554711E-6</v>
      </c>
    </row>
    <row r="1252" spans="1:18" ht="12.75" hidden="1" customHeight="1" outlineLevel="2" x14ac:dyDescent="0.25">
      <c r="A1252" s="27" t="s">
        <v>23</v>
      </c>
      <c r="B1252" s="27" t="s">
        <v>24</v>
      </c>
      <c r="C1252" s="28">
        <v>43635</v>
      </c>
      <c r="D1252" s="28">
        <v>43636</v>
      </c>
      <c r="E1252" s="13">
        <f t="shared" si="128"/>
        <v>6</v>
      </c>
      <c r="F1252" s="13">
        <f t="shared" si="129"/>
        <v>2019</v>
      </c>
      <c r="G1252" s="13" t="str">
        <f t="shared" si="130"/>
        <v>6 2019</v>
      </c>
      <c r="H1252" s="29">
        <v>-1</v>
      </c>
      <c r="I1252" s="30">
        <v>2.6179999999999999</v>
      </c>
      <c r="J1252" s="16">
        <f t="shared" si="126"/>
        <v>2.6179999999999998E-2</v>
      </c>
      <c r="K1252" s="31">
        <v>-66914000</v>
      </c>
      <c r="L1252" s="31">
        <v>4866.13</v>
      </c>
      <c r="M1252" s="31">
        <v>66914000</v>
      </c>
      <c r="Q1252" s="18">
        <f t="shared" si="132"/>
        <v>2.5741618989877851E-2</v>
      </c>
      <c r="R1252" s="18">
        <f t="shared" si="127"/>
        <v>6.7391558515500212E-4</v>
      </c>
    </row>
    <row r="1253" spans="1:18" ht="12.75" hidden="1" customHeight="1" outlineLevel="2" x14ac:dyDescent="0.25">
      <c r="A1253" s="27" t="s">
        <v>23</v>
      </c>
      <c r="B1253" s="27" t="s">
        <v>24</v>
      </c>
      <c r="C1253" s="28">
        <v>43635</v>
      </c>
      <c r="D1253" s="28">
        <v>43636</v>
      </c>
      <c r="E1253" s="13">
        <f t="shared" si="128"/>
        <v>6</v>
      </c>
      <c r="F1253" s="13">
        <f t="shared" si="129"/>
        <v>2019</v>
      </c>
      <c r="G1253" s="13" t="str">
        <f t="shared" si="130"/>
        <v>6 2019</v>
      </c>
      <c r="H1253" s="29">
        <v>-1</v>
      </c>
      <c r="I1253" s="30">
        <v>2.6179999999999999</v>
      </c>
      <c r="J1253" s="16">
        <f t="shared" si="126"/>
        <v>2.6179999999999998E-2</v>
      </c>
      <c r="K1253" s="31">
        <v>-25000000</v>
      </c>
      <c r="L1253" s="31">
        <v>1818.06</v>
      </c>
      <c r="M1253" s="31">
        <v>25000000</v>
      </c>
      <c r="Q1253" s="18">
        <f t="shared" si="132"/>
        <v>9.617426469004188E-3</v>
      </c>
      <c r="R1253" s="18">
        <f t="shared" si="127"/>
        <v>2.5178422495852963E-4</v>
      </c>
    </row>
    <row r="1254" spans="1:18" ht="12.75" hidden="1" customHeight="1" outlineLevel="2" x14ac:dyDescent="0.25">
      <c r="A1254" s="27" t="s">
        <v>36</v>
      </c>
      <c r="B1254" s="27" t="s">
        <v>24</v>
      </c>
      <c r="C1254" s="28">
        <v>43636</v>
      </c>
      <c r="D1254" s="28">
        <v>43637</v>
      </c>
      <c r="E1254" s="13">
        <f t="shared" si="128"/>
        <v>6</v>
      </c>
      <c r="F1254" s="13">
        <f t="shared" si="129"/>
        <v>2019</v>
      </c>
      <c r="G1254" s="13" t="str">
        <f t="shared" si="130"/>
        <v>6 2019</v>
      </c>
      <c r="H1254" s="29">
        <v>-1</v>
      </c>
      <c r="I1254" s="30">
        <v>2.3199999999999998</v>
      </c>
      <c r="J1254" s="16">
        <f t="shared" si="126"/>
        <v>2.3199999999999998E-2</v>
      </c>
      <c r="K1254" s="31">
        <v>-795000</v>
      </c>
      <c r="L1254" s="31">
        <v>51.23</v>
      </c>
      <c r="M1254" s="31">
        <v>795000</v>
      </c>
      <c r="Q1254" s="18">
        <f t="shared" si="132"/>
        <v>3.0583416171433322E-4</v>
      </c>
      <c r="R1254" s="18">
        <f t="shared" si="127"/>
        <v>7.0953525517725298E-6</v>
      </c>
    </row>
    <row r="1255" spans="1:18" ht="12.75" hidden="1" customHeight="1" outlineLevel="2" x14ac:dyDescent="0.25">
      <c r="A1255" s="27" t="s">
        <v>23</v>
      </c>
      <c r="B1255" s="27" t="s">
        <v>24</v>
      </c>
      <c r="C1255" s="28">
        <v>43636</v>
      </c>
      <c r="D1255" s="28">
        <v>43637</v>
      </c>
      <c r="E1255" s="13">
        <f t="shared" si="128"/>
        <v>6</v>
      </c>
      <c r="F1255" s="13">
        <f t="shared" si="129"/>
        <v>2019</v>
      </c>
      <c r="G1255" s="13" t="str">
        <f t="shared" si="130"/>
        <v>6 2019</v>
      </c>
      <c r="H1255" s="29">
        <v>-1</v>
      </c>
      <c r="I1255" s="30">
        <v>2.6147999999999998</v>
      </c>
      <c r="J1255" s="16">
        <f t="shared" si="126"/>
        <v>2.6147999999999998E-2</v>
      </c>
      <c r="K1255" s="31">
        <v>-67484000</v>
      </c>
      <c r="L1255" s="31">
        <v>4901.59</v>
      </c>
      <c r="M1255" s="31">
        <v>67484000</v>
      </c>
      <c r="Q1255" s="18">
        <f t="shared" si="132"/>
        <v>2.5960896313371146E-2</v>
      </c>
      <c r="R1255" s="18">
        <f t="shared" si="127"/>
        <v>6.7882551680202867E-4</v>
      </c>
    </row>
    <row r="1256" spans="1:18" ht="12.75" hidden="1" customHeight="1" outlineLevel="2" x14ac:dyDescent="0.25">
      <c r="A1256" s="27" t="s">
        <v>23</v>
      </c>
      <c r="B1256" s="27" t="s">
        <v>24</v>
      </c>
      <c r="C1256" s="28">
        <v>43636</v>
      </c>
      <c r="D1256" s="28">
        <v>43637</v>
      </c>
      <c r="E1256" s="13">
        <f t="shared" si="128"/>
        <v>6</v>
      </c>
      <c r="F1256" s="13">
        <f t="shared" si="129"/>
        <v>2019</v>
      </c>
      <c r="G1256" s="13" t="str">
        <f t="shared" si="130"/>
        <v>6 2019</v>
      </c>
      <c r="H1256" s="29">
        <v>-1</v>
      </c>
      <c r="I1256" s="30">
        <v>2.6147999999999998</v>
      </c>
      <c r="J1256" s="16">
        <f t="shared" si="126"/>
        <v>2.6147999999999998E-2</v>
      </c>
      <c r="K1256" s="31">
        <v>-25000000</v>
      </c>
      <c r="L1256" s="31">
        <v>1815.83</v>
      </c>
      <c r="M1256" s="31">
        <v>25000000</v>
      </c>
      <c r="Q1256" s="18">
        <f t="shared" si="132"/>
        <v>9.617426469004188E-3</v>
      </c>
      <c r="R1256" s="18">
        <f t="shared" si="127"/>
        <v>2.514764673115215E-4</v>
      </c>
    </row>
    <row r="1257" spans="1:18" ht="12.75" hidden="1" customHeight="1" outlineLevel="2" x14ac:dyDescent="0.25">
      <c r="A1257" s="27" t="s">
        <v>36</v>
      </c>
      <c r="B1257" s="27" t="s">
        <v>24</v>
      </c>
      <c r="C1257" s="28">
        <v>43637</v>
      </c>
      <c r="D1257" s="28">
        <v>43640</v>
      </c>
      <c r="E1257" s="13">
        <f t="shared" si="128"/>
        <v>6</v>
      </c>
      <c r="F1257" s="13">
        <f t="shared" si="129"/>
        <v>2019</v>
      </c>
      <c r="G1257" s="13" t="str">
        <f t="shared" si="130"/>
        <v>6 2019</v>
      </c>
      <c r="H1257" s="29">
        <v>-3</v>
      </c>
      <c r="I1257" s="30">
        <v>2.2999999999999998</v>
      </c>
      <c r="J1257" s="16">
        <f t="shared" si="126"/>
        <v>2.3E-2</v>
      </c>
      <c r="K1257" s="31">
        <v>-221000</v>
      </c>
      <c r="L1257" s="31">
        <v>42.36</v>
      </c>
      <c r="M1257" s="31">
        <v>663000</v>
      </c>
      <c r="Q1257" s="18">
        <f t="shared" si="132"/>
        <v>2.5505414995799107E-4</v>
      </c>
      <c r="R1257" s="18">
        <f t="shared" si="127"/>
        <v>5.8662454490337948E-6</v>
      </c>
    </row>
    <row r="1258" spans="1:18" ht="12.75" hidden="1" customHeight="1" outlineLevel="2" x14ac:dyDescent="0.25">
      <c r="A1258" s="27" t="s">
        <v>23</v>
      </c>
      <c r="B1258" s="27" t="s">
        <v>24</v>
      </c>
      <c r="C1258" s="28">
        <v>43637</v>
      </c>
      <c r="D1258" s="28">
        <v>43640</v>
      </c>
      <c r="E1258" s="13">
        <f t="shared" si="128"/>
        <v>6</v>
      </c>
      <c r="F1258" s="13">
        <f t="shared" si="129"/>
        <v>2019</v>
      </c>
      <c r="G1258" s="13" t="str">
        <f t="shared" si="130"/>
        <v>6 2019</v>
      </c>
      <c r="H1258" s="29">
        <v>-3</v>
      </c>
      <c r="I1258" s="30">
        <v>2.6036999999999999</v>
      </c>
      <c r="J1258" s="16">
        <f t="shared" si="126"/>
        <v>2.6036999999999998E-2</v>
      </c>
      <c r="K1258" s="31">
        <v>-66458000</v>
      </c>
      <c r="L1258" s="31">
        <v>14419.72</v>
      </c>
      <c r="M1258" s="31">
        <v>199374000</v>
      </c>
      <c r="Q1258" s="18">
        <f t="shared" si="132"/>
        <v>7.6698591393249638E-2</v>
      </c>
      <c r="R1258" s="18">
        <f t="shared" si="127"/>
        <v>1.9970012241060406E-3</v>
      </c>
    </row>
    <row r="1259" spans="1:18" ht="12.75" hidden="1" customHeight="1" outlineLevel="2" x14ac:dyDescent="0.25">
      <c r="A1259" s="27" t="s">
        <v>23</v>
      </c>
      <c r="B1259" s="27" t="s">
        <v>24</v>
      </c>
      <c r="C1259" s="28">
        <v>43637</v>
      </c>
      <c r="D1259" s="28">
        <v>43640</v>
      </c>
      <c r="E1259" s="13">
        <f t="shared" si="128"/>
        <v>6</v>
      </c>
      <c r="F1259" s="13">
        <f t="shared" si="129"/>
        <v>2019</v>
      </c>
      <c r="G1259" s="13" t="str">
        <f t="shared" si="130"/>
        <v>6 2019</v>
      </c>
      <c r="H1259" s="29">
        <v>-3</v>
      </c>
      <c r="I1259" s="30">
        <v>2.6036999999999999</v>
      </c>
      <c r="J1259" s="16">
        <f t="shared" ref="J1259:J1322" si="133">+I1259/100</f>
        <v>2.6036999999999998E-2</v>
      </c>
      <c r="K1259" s="31">
        <v>-25000000</v>
      </c>
      <c r="L1259" s="31">
        <v>5424.38</v>
      </c>
      <c r="M1259" s="31">
        <v>75000000</v>
      </c>
      <c r="Q1259" s="18">
        <f t="shared" si="132"/>
        <v>2.8852279407012564E-2</v>
      </c>
      <c r="R1259" s="18">
        <f t="shared" ref="R1259:R1322" si="134">+Q1259*J1259</f>
        <v>7.5122679892038603E-4</v>
      </c>
    </row>
    <row r="1260" spans="1:18" ht="12.75" hidden="1" customHeight="1" outlineLevel="2" x14ac:dyDescent="0.25">
      <c r="A1260" s="27" t="s">
        <v>32</v>
      </c>
      <c r="B1260" s="27" t="s">
        <v>24</v>
      </c>
      <c r="C1260" s="28">
        <v>43637</v>
      </c>
      <c r="D1260" s="28">
        <v>43640</v>
      </c>
      <c r="E1260" s="13">
        <f t="shared" si="128"/>
        <v>6</v>
      </c>
      <c r="F1260" s="13">
        <f t="shared" si="129"/>
        <v>2019</v>
      </c>
      <c r="G1260" s="13" t="str">
        <f t="shared" si="130"/>
        <v>6 2019</v>
      </c>
      <c r="H1260" s="29">
        <v>-3</v>
      </c>
      <c r="I1260" s="30">
        <v>2.2999999999999998</v>
      </c>
      <c r="J1260" s="16">
        <f t="shared" si="133"/>
        <v>2.3E-2</v>
      </c>
      <c r="K1260" s="31">
        <v>-1431000</v>
      </c>
      <c r="L1260" s="31">
        <v>274.27999999999997</v>
      </c>
      <c r="M1260" s="31">
        <v>4293000</v>
      </c>
      <c r="Q1260" s="18">
        <f t="shared" si="132"/>
        <v>1.6515044732573992E-3</v>
      </c>
      <c r="R1260" s="18">
        <f t="shared" si="134"/>
        <v>3.7984602884920183E-5</v>
      </c>
    </row>
    <row r="1261" spans="1:18" ht="12.75" hidden="1" customHeight="1" outlineLevel="2" x14ac:dyDescent="0.25">
      <c r="A1261" s="27" t="s">
        <v>36</v>
      </c>
      <c r="B1261" s="27" t="s">
        <v>24</v>
      </c>
      <c r="C1261" s="28">
        <v>43640</v>
      </c>
      <c r="D1261" s="28">
        <v>43641</v>
      </c>
      <c r="E1261" s="13">
        <f t="shared" si="128"/>
        <v>6</v>
      </c>
      <c r="F1261" s="13">
        <f t="shared" si="129"/>
        <v>2019</v>
      </c>
      <c r="G1261" s="13" t="str">
        <f t="shared" si="130"/>
        <v>6 2019</v>
      </c>
      <c r="H1261" s="29">
        <v>-1</v>
      </c>
      <c r="I1261" s="30">
        <v>2.2999999999999998</v>
      </c>
      <c r="J1261" s="16">
        <f t="shared" si="133"/>
        <v>2.3E-2</v>
      </c>
      <c r="K1261" s="31">
        <v>-368000</v>
      </c>
      <c r="L1261" s="31">
        <v>23.51</v>
      </c>
      <c r="M1261" s="31">
        <v>368000</v>
      </c>
      <c r="Q1261" s="18">
        <f t="shared" si="132"/>
        <v>1.4156851762374165E-4</v>
      </c>
      <c r="R1261" s="18">
        <f t="shared" si="134"/>
        <v>3.2560759053460581E-6</v>
      </c>
    </row>
    <row r="1262" spans="1:18" ht="12.75" hidden="1" customHeight="1" outlineLevel="2" x14ac:dyDescent="0.25">
      <c r="A1262" s="27" t="s">
        <v>23</v>
      </c>
      <c r="B1262" s="27" t="s">
        <v>24</v>
      </c>
      <c r="C1262" s="28">
        <v>43640</v>
      </c>
      <c r="D1262" s="28">
        <v>43641</v>
      </c>
      <c r="E1262" s="13">
        <f t="shared" si="128"/>
        <v>6</v>
      </c>
      <c r="F1262" s="13">
        <f t="shared" si="129"/>
        <v>2019</v>
      </c>
      <c r="G1262" s="13" t="str">
        <f t="shared" si="130"/>
        <v>6 2019</v>
      </c>
      <c r="H1262" s="29">
        <v>-1</v>
      </c>
      <c r="I1262" s="30">
        <v>2.6036999999999999</v>
      </c>
      <c r="J1262" s="16">
        <f t="shared" si="133"/>
        <v>2.6036999999999998E-2</v>
      </c>
      <c r="K1262" s="31">
        <v>-25000000</v>
      </c>
      <c r="L1262" s="31">
        <v>1808.13</v>
      </c>
      <c r="M1262" s="31">
        <v>25000000</v>
      </c>
      <c r="Q1262" s="18">
        <f t="shared" si="132"/>
        <v>9.617426469004188E-3</v>
      </c>
      <c r="R1262" s="18">
        <f t="shared" si="134"/>
        <v>2.5040893297346203E-4</v>
      </c>
    </row>
    <row r="1263" spans="1:18" ht="12.75" hidden="1" customHeight="1" outlineLevel="2" x14ac:dyDescent="0.25">
      <c r="A1263" s="27" t="s">
        <v>23</v>
      </c>
      <c r="B1263" s="27" t="s">
        <v>24</v>
      </c>
      <c r="C1263" s="28">
        <v>43640</v>
      </c>
      <c r="D1263" s="28">
        <v>43641</v>
      </c>
      <c r="E1263" s="13">
        <f t="shared" si="128"/>
        <v>6</v>
      </c>
      <c r="F1263" s="13">
        <f t="shared" si="129"/>
        <v>2019</v>
      </c>
      <c r="G1263" s="13" t="str">
        <f t="shared" si="130"/>
        <v>6 2019</v>
      </c>
      <c r="H1263" s="29">
        <v>-1</v>
      </c>
      <c r="I1263" s="30">
        <v>2.6036999999999999</v>
      </c>
      <c r="J1263" s="16">
        <f t="shared" si="133"/>
        <v>2.6036999999999998E-2</v>
      </c>
      <c r="K1263" s="31">
        <v>-70325000</v>
      </c>
      <c r="L1263" s="31">
        <v>5086.26</v>
      </c>
      <c r="M1263" s="31">
        <v>70325000</v>
      </c>
      <c r="Q1263" s="18">
        <f t="shared" si="132"/>
        <v>2.7053820657308783E-2</v>
      </c>
      <c r="R1263" s="18">
        <f t="shared" si="134"/>
        <v>7.0440032845434867E-4</v>
      </c>
    </row>
    <row r="1264" spans="1:18" ht="12.75" hidden="1" customHeight="1" outlineLevel="2" x14ac:dyDescent="0.25">
      <c r="A1264" s="27" t="s">
        <v>32</v>
      </c>
      <c r="B1264" s="27" t="s">
        <v>24</v>
      </c>
      <c r="C1264" s="28">
        <v>43640</v>
      </c>
      <c r="D1264" s="28">
        <v>43641</v>
      </c>
      <c r="E1264" s="13">
        <f t="shared" ref="E1264:E1328" si="135">MONTH(D1264)</f>
        <v>6</v>
      </c>
      <c r="F1264" s="13">
        <f t="shared" ref="F1264:F1328" si="136">YEAR(D1264)</f>
        <v>2019</v>
      </c>
      <c r="G1264" s="13" t="str">
        <f t="shared" ref="G1264:G1328" si="137">E1264&amp;" "&amp;F1264</f>
        <v>6 2019</v>
      </c>
      <c r="H1264" s="29">
        <v>-1</v>
      </c>
      <c r="I1264" s="30">
        <v>2.2999999999999998</v>
      </c>
      <c r="J1264" s="16">
        <f t="shared" si="133"/>
        <v>2.3E-2</v>
      </c>
      <c r="K1264" s="31">
        <v>-1411000</v>
      </c>
      <c r="L1264" s="31">
        <v>90.15</v>
      </c>
      <c r="M1264" s="31">
        <v>1411000</v>
      </c>
      <c r="Q1264" s="18">
        <f t="shared" si="132"/>
        <v>5.4280754991059641E-4</v>
      </c>
      <c r="R1264" s="18">
        <f t="shared" si="134"/>
        <v>1.2484573647943718E-5</v>
      </c>
    </row>
    <row r="1265" spans="1:18" ht="12.75" hidden="1" customHeight="1" outlineLevel="2" x14ac:dyDescent="0.25">
      <c r="A1265" s="27" t="s">
        <v>36</v>
      </c>
      <c r="B1265" s="27" t="s">
        <v>24</v>
      </c>
      <c r="C1265" s="28">
        <v>43641</v>
      </c>
      <c r="D1265" s="28">
        <v>43642</v>
      </c>
      <c r="E1265" s="13">
        <f t="shared" si="135"/>
        <v>6</v>
      </c>
      <c r="F1265" s="13">
        <f t="shared" si="136"/>
        <v>2019</v>
      </c>
      <c r="G1265" s="13" t="str">
        <f t="shared" si="137"/>
        <v>6 2019</v>
      </c>
      <c r="H1265" s="29">
        <v>-1</v>
      </c>
      <c r="I1265" s="30">
        <v>2.27</v>
      </c>
      <c r="J1265" s="16">
        <f t="shared" si="133"/>
        <v>2.2700000000000001E-2</v>
      </c>
      <c r="K1265" s="31">
        <v>-932000</v>
      </c>
      <c r="L1265" s="31">
        <v>58.77</v>
      </c>
      <c r="M1265" s="31">
        <v>932000</v>
      </c>
      <c r="Q1265" s="18">
        <f t="shared" si="132"/>
        <v>3.5853765876447616E-4</v>
      </c>
      <c r="R1265" s="18">
        <f t="shared" si="134"/>
        <v>8.1388048539536096E-6</v>
      </c>
    </row>
    <row r="1266" spans="1:18" ht="12.75" hidden="1" customHeight="1" outlineLevel="2" x14ac:dyDescent="0.25">
      <c r="A1266" s="27" t="s">
        <v>23</v>
      </c>
      <c r="B1266" s="27" t="s">
        <v>24</v>
      </c>
      <c r="C1266" s="28">
        <v>43641</v>
      </c>
      <c r="D1266" s="28">
        <v>43642</v>
      </c>
      <c r="E1266" s="13">
        <f t="shared" si="135"/>
        <v>6</v>
      </c>
      <c r="F1266" s="13">
        <f t="shared" si="136"/>
        <v>2019</v>
      </c>
      <c r="G1266" s="13" t="str">
        <f t="shared" si="137"/>
        <v>6 2019</v>
      </c>
      <c r="H1266" s="29">
        <v>-1</v>
      </c>
      <c r="I1266" s="30">
        <v>2.5966</v>
      </c>
      <c r="J1266" s="16">
        <f t="shared" si="133"/>
        <v>2.5965999999999999E-2</v>
      </c>
      <c r="K1266" s="31">
        <v>-25000000</v>
      </c>
      <c r="L1266" s="31">
        <v>1803.19</v>
      </c>
      <c r="M1266" s="31">
        <v>25000000</v>
      </c>
      <c r="Q1266" s="18">
        <f t="shared" si="132"/>
        <v>9.617426469004188E-3</v>
      </c>
      <c r="R1266" s="18">
        <f t="shared" si="134"/>
        <v>2.4972609569416275E-4</v>
      </c>
    </row>
    <row r="1267" spans="1:18" ht="12.75" hidden="1" customHeight="1" outlineLevel="2" x14ac:dyDescent="0.25">
      <c r="A1267" s="27" t="s">
        <v>23</v>
      </c>
      <c r="B1267" s="27" t="s">
        <v>24</v>
      </c>
      <c r="C1267" s="28">
        <v>43641</v>
      </c>
      <c r="D1267" s="28">
        <v>43642</v>
      </c>
      <c r="E1267" s="13">
        <f t="shared" si="135"/>
        <v>6</v>
      </c>
      <c r="F1267" s="13">
        <f t="shared" si="136"/>
        <v>2019</v>
      </c>
      <c r="G1267" s="13" t="str">
        <f t="shared" si="137"/>
        <v>6 2019</v>
      </c>
      <c r="H1267" s="29">
        <v>-1</v>
      </c>
      <c r="I1267" s="30">
        <v>2.5966</v>
      </c>
      <c r="J1267" s="16">
        <f t="shared" si="133"/>
        <v>2.5965999999999999E-2</v>
      </c>
      <c r="K1267" s="31">
        <v>-71818000</v>
      </c>
      <c r="L1267" s="31">
        <v>5180.07</v>
      </c>
      <c r="M1267" s="31">
        <v>71818000</v>
      </c>
      <c r="Q1267" s="18">
        <f t="shared" si="132"/>
        <v>2.7628173366037713E-2</v>
      </c>
      <c r="R1267" s="18">
        <f t="shared" si="134"/>
        <v>7.1739314962253526E-4</v>
      </c>
    </row>
    <row r="1268" spans="1:18" ht="12.75" hidden="1" customHeight="1" outlineLevel="2" x14ac:dyDescent="0.25">
      <c r="A1268" s="27" t="s">
        <v>32</v>
      </c>
      <c r="B1268" s="27" t="s">
        <v>24</v>
      </c>
      <c r="C1268" s="28">
        <v>43641</v>
      </c>
      <c r="D1268" s="28">
        <v>43642</v>
      </c>
      <c r="E1268" s="13">
        <f t="shared" si="135"/>
        <v>6</v>
      </c>
      <c r="F1268" s="13">
        <f t="shared" si="136"/>
        <v>2019</v>
      </c>
      <c r="G1268" s="13" t="str">
        <f t="shared" si="137"/>
        <v>6 2019</v>
      </c>
      <c r="H1268" s="29">
        <v>-1</v>
      </c>
      <c r="I1268" s="30">
        <v>2.27</v>
      </c>
      <c r="J1268" s="16">
        <f t="shared" si="133"/>
        <v>2.2700000000000001E-2</v>
      </c>
      <c r="K1268" s="31">
        <v>-804000</v>
      </c>
      <c r="L1268" s="31">
        <v>50.7</v>
      </c>
      <c r="M1268" s="31">
        <v>804000</v>
      </c>
      <c r="Q1268" s="18">
        <f t="shared" si="132"/>
        <v>3.092964352431747E-4</v>
      </c>
      <c r="R1268" s="18">
        <f t="shared" si="134"/>
        <v>7.021029080020066E-6</v>
      </c>
    </row>
    <row r="1269" spans="1:18" ht="12.75" hidden="1" customHeight="1" outlineLevel="2" x14ac:dyDescent="0.25">
      <c r="A1269" s="27" t="s">
        <v>36</v>
      </c>
      <c r="B1269" s="27" t="s">
        <v>24</v>
      </c>
      <c r="C1269" s="28">
        <v>43642</v>
      </c>
      <c r="D1269" s="28">
        <v>43643</v>
      </c>
      <c r="E1269" s="13">
        <f t="shared" si="135"/>
        <v>6</v>
      </c>
      <c r="F1269" s="13">
        <f t="shared" si="136"/>
        <v>2019</v>
      </c>
      <c r="G1269" s="13" t="str">
        <f t="shared" si="137"/>
        <v>6 2019</v>
      </c>
      <c r="H1269" s="29">
        <v>-1</v>
      </c>
      <c r="I1269" s="30">
        <v>2.29</v>
      </c>
      <c r="J1269" s="16">
        <f t="shared" si="133"/>
        <v>2.29E-2</v>
      </c>
      <c r="K1269" s="31">
        <v>-1528000</v>
      </c>
      <c r="L1269" s="31">
        <v>97.2</v>
      </c>
      <c r="M1269" s="31">
        <v>1528000</v>
      </c>
      <c r="Q1269" s="18">
        <f t="shared" si="132"/>
        <v>5.8781710578553596E-4</v>
      </c>
      <c r="R1269" s="18">
        <f t="shared" si="134"/>
        <v>1.3461011722488774E-5</v>
      </c>
    </row>
    <row r="1270" spans="1:18" ht="12.75" hidden="1" customHeight="1" outlineLevel="2" x14ac:dyDescent="0.25">
      <c r="A1270" s="27" t="s">
        <v>23</v>
      </c>
      <c r="B1270" s="27" t="s">
        <v>24</v>
      </c>
      <c r="C1270" s="28">
        <v>43642</v>
      </c>
      <c r="D1270" s="28">
        <v>43643</v>
      </c>
      <c r="E1270" s="13">
        <f t="shared" si="135"/>
        <v>6</v>
      </c>
      <c r="F1270" s="13">
        <f t="shared" si="136"/>
        <v>2019</v>
      </c>
      <c r="G1270" s="13" t="str">
        <f t="shared" si="137"/>
        <v>6 2019</v>
      </c>
      <c r="H1270" s="29">
        <v>-1</v>
      </c>
      <c r="I1270" s="30">
        <v>2.5945999999999998</v>
      </c>
      <c r="J1270" s="16">
        <f t="shared" si="133"/>
        <v>2.5945999999999997E-2</v>
      </c>
      <c r="K1270" s="31">
        <v>-70991000</v>
      </c>
      <c r="L1270" s="31">
        <v>5116.4799999999996</v>
      </c>
      <c r="M1270" s="31">
        <v>70991000</v>
      </c>
      <c r="Q1270" s="18">
        <f t="shared" si="132"/>
        <v>2.7310028898443053E-2</v>
      </c>
      <c r="R1270" s="18">
        <f t="shared" si="134"/>
        <v>7.0858600979900339E-4</v>
      </c>
    </row>
    <row r="1271" spans="1:18" ht="12.75" hidden="1" customHeight="1" outlineLevel="2" x14ac:dyDescent="0.25">
      <c r="A1271" s="27" t="s">
        <v>23</v>
      </c>
      <c r="B1271" s="27" t="s">
        <v>24</v>
      </c>
      <c r="C1271" s="28">
        <v>43642</v>
      </c>
      <c r="D1271" s="28">
        <v>43643</v>
      </c>
      <c r="E1271" s="13">
        <f t="shared" si="135"/>
        <v>6</v>
      </c>
      <c r="F1271" s="13">
        <f t="shared" si="136"/>
        <v>2019</v>
      </c>
      <c r="G1271" s="13" t="str">
        <f t="shared" si="137"/>
        <v>6 2019</v>
      </c>
      <c r="H1271" s="29">
        <v>-1</v>
      </c>
      <c r="I1271" s="30">
        <v>2.5945999999999998</v>
      </c>
      <c r="J1271" s="16">
        <f t="shared" si="133"/>
        <v>2.5945999999999997E-2</v>
      </c>
      <c r="K1271" s="31">
        <v>-25000000</v>
      </c>
      <c r="L1271" s="31">
        <v>1801.81</v>
      </c>
      <c r="M1271" s="31">
        <v>25000000</v>
      </c>
      <c r="Q1271" s="18">
        <f t="shared" si="132"/>
        <v>9.617426469004188E-3</v>
      </c>
      <c r="R1271" s="18">
        <f t="shared" si="134"/>
        <v>2.4953374716478265E-4</v>
      </c>
    </row>
    <row r="1272" spans="1:18" ht="12.75" hidden="1" customHeight="1" outlineLevel="2" x14ac:dyDescent="0.25">
      <c r="A1272" s="27" t="s">
        <v>32</v>
      </c>
      <c r="B1272" s="27" t="s">
        <v>24</v>
      </c>
      <c r="C1272" s="28">
        <v>43642</v>
      </c>
      <c r="D1272" s="28">
        <v>43643</v>
      </c>
      <c r="E1272" s="13">
        <f t="shared" si="135"/>
        <v>6</v>
      </c>
      <c r="F1272" s="13">
        <f t="shared" si="136"/>
        <v>2019</v>
      </c>
      <c r="G1272" s="13" t="str">
        <f t="shared" si="137"/>
        <v>6 2019</v>
      </c>
      <c r="H1272" s="29">
        <v>-1</v>
      </c>
      <c r="I1272" s="30">
        <v>2.29</v>
      </c>
      <c r="J1272" s="16">
        <f t="shared" si="133"/>
        <v>2.29E-2</v>
      </c>
      <c r="K1272" s="31">
        <v>-910000</v>
      </c>
      <c r="L1272" s="31">
        <v>57.89</v>
      </c>
      <c r="M1272" s="31">
        <v>910000</v>
      </c>
      <c r="Q1272" s="18">
        <f t="shared" si="132"/>
        <v>3.5007432347175245E-4</v>
      </c>
      <c r="R1272" s="18">
        <f t="shared" si="134"/>
        <v>8.0167020075031308E-6</v>
      </c>
    </row>
    <row r="1273" spans="1:18" ht="12.75" hidden="1" customHeight="1" outlineLevel="2" x14ac:dyDescent="0.25">
      <c r="A1273" s="27" t="s">
        <v>23</v>
      </c>
      <c r="B1273" s="27" t="s">
        <v>24</v>
      </c>
      <c r="C1273" s="28">
        <v>43643</v>
      </c>
      <c r="D1273" s="28">
        <v>43644</v>
      </c>
      <c r="E1273" s="13">
        <f t="shared" si="135"/>
        <v>6</v>
      </c>
      <c r="F1273" s="13">
        <f t="shared" si="136"/>
        <v>2019</v>
      </c>
      <c r="G1273" s="13" t="str">
        <f t="shared" si="137"/>
        <v>6 2019</v>
      </c>
      <c r="H1273" s="29">
        <v>-1</v>
      </c>
      <c r="I1273" s="30">
        <v>2.5960000000000001</v>
      </c>
      <c r="J1273" s="16">
        <f t="shared" si="133"/>
        <v>2.596E-2</v>
      </c>
      <c r="K1273" s="31">
        <v>-86596000</v>
      </c>
      <c r="L1273" s="31">
        <v>6244.53</v>
      </c>
      <c r="M1273" s="31">
        <v>86596000</v>
      </c>
      <c r="Q1273" s="18">
        <f t="shared" si="132"/>
        <v>3.3313226500395469E-2</v>
      </c>
      <c r="R1273" s="18">
        <f t="shared" si="134"/>
        <v>8.6481135995026637E-4</v>
      </c>
    </row>
    <row r="1274" spans="1:18" ht="12.75" hidden="1" customHeight="1" outlineLevel="2" x14ac:dyDescent="0.25">
      <c r="A1274" s="27" t="s">
        <v>23</v>
      </c>
      <c r="B1274" s="27" t="s">
        <v>24</v>
      </c>
      <c r="C1274" s="28">
        <v>43643</v>
      </c>
      <c r="D1274" s="28">
        <v>43644</v>
      </c>
      <c r="E1274" s="13">
        <f t="shared" si="135"/>
        <v>6</v>
      </c>
      <c r="F1274" s="13">
        <f t="shared" si="136"/>
        <v>2019</v>
      </c>
      <c r="G1274" s="13" t="str">
        <f t="shared" si="137"/>
        <v>6 2019</v>
      </c>
      <c r="H1274" s="29">
        <v>-1</v>
      </c>
      <c r="I1274" s="30">
        <v>2.5960000000000001</v>
      </c>
      <c r="J1274" s="16">
        <f t="shared" si="133"/>
        <v>2.596E-2</v>
      </c>
      <c r="K1274" s="31">
        <v>-25000000</v>
      </c>
      <c r="L1274" s="31">
        <v>1802.78</v>
      </c>
      <c r="M1274" s="31">
        <v>25000000</v>
      </c>
      <c r="Q1274" s="18">
        <f t="shared" si="132"/>
        <v>9.617426469004188E-3</v>
      </c>
      <c r="R1274" s="18">
        <f t="shared" si="134"/>
        <v>2.496683911353487E-4</v>
      </c>
    </row>
    <row r="1275" spans="1:18" ht="12.75" hidden="1" customHeight="1" outlineLevel="2" x14ac:dyDescent="0.25">
      <c r="A1275" s="27" t="s">
        <v>32</v>
      </c>
      <c r="B1275" s="27" t="s">
        <v>24</v>
      </c>
      <c r="C1275" s="28">
        <v>43643</v>
      </c>
      <c r="D1275" s="28">
        <v>43644</v>
      </c>
      <c r="E1275" s="13">
        <f t="shared" si="135"/>
        <v>6</v>
      </c>
      <c r="F1275" s="13">
        <f t="shared" si="136"/>
        <v>2019</v>
      </c>
      <c r="G1275" s="13" t="str">
        <f t="shared" si="137"/>
        <v>6 2019</v>
      </c>
      <c r="H1275" s="29">
        <v>-1</v>
      </c>
      <c r="I1275" s="30">
        <v>2.3199999999999998</v>
      </c>
      <c r="J1275" s="16">
        <f t="shared" si="133"/>
        <v>2.3199999999999998E-2</v>
      </c>
      <c r="K1275" s="31">
        <v>-1025000</v>
      </c>
      <c r="L1275" s="31">
        <v>66.06</v>
      </c>
      <c r="M1275" s="31">
        <v>1025000</v>
      </c>
      <c r="Q1275" s="18">
        <f t="shared" si="132"/>
        <v>3.9431448522917172E-4</v>
      </c>
      <c r="R1275" s="18">
        <f t="shared" si="134"/>
        <v>9.1480960573167837E-6</v>
      </c>
    </row>
    <row r="1276" spans="1:18" ht="12.75" customHeight="1" outlineLevel="1" collapsed="1" x14ac:dyDescent="0.25">
      <c r="A1276" s="27"/>
      <c r="B1276" s="27"/>
      <c r="C1276" s="28"/>
      <c r="D1276" s="28"/>
      <c r="E1276" s="13"/>
      <c r="F1276" s="13"/>
      <c r="G1276" s="24" t="s">
        <v>47</v>
      </c>
      <c r="H1276" s="29"/>
      <c r="I1276" s="30"/>
      <c r="J1276" s="16">
        <f>+J1275</f>
        <v>2.3199999999999998E-2</v>
      </c>
      <c r="K1276" s="31"/>
      <c r="L1276" s="31"/>
      <c r="M1276" s="31">
        <f>SUBTOTAL(9,M1222:M1275)</f>
        <v>2599448000</v>
      </c>
      <c r="N1276" s="10">
        <v>30</v>
      </c>
      <c r="O1276" s="25">
        <f>+M1276/N1276</f>
        <v>86648266.666666672</v>
      </c>
      <c r="P1276" s="26">
        <f>SUM(M1273:M1275)</f>
        <v>112621000</v>
      </c>
      <c r="Q1276" s="18">
        <f>SUM(Q1222:Q1275)</f>
        <v>0.99999999999999989</v>
      </c>
      <c r="R1276" s="18">
        <f>SUM(R1222:R1275)</f>
        <v>2.6354836218689497E-2</v>
      </c>
    </row>
    <row r="1277" spans="1:18" ht="12.75" hidden="1" customHeight="1" outlineLevel="2" x14ac:dyDescent="0.25">
      <c r="A1277" s="27" t="s">
        <v>23</v>
      </c>
      <c r="B1277" s="27" t="s">
        <v>24</v>
      </c>
      <c r="C1277" s="28">
        <v>43644</v>
      </c>
      <c r="D1277" s="28">
        <v>43647</v>
      </c>
      <c r="E1277" s="13">
        <f t="shared" si="135"/>
        <v>7</v>
      </c>
      <c r="F1277" s="13">
        <f t="shared" si="136"/>
        <v>2019</v>
      </c>
      <c r="G1277" s="13" t="str">
        <f t="shared" si="137"/>
        <v>7 2019</v>
      </c>
      <c r="H1277" s="29">
        <v>-3</v>
      </c>
      <c r="I1277" s="30">
        <v>2.5929000000000002</v>
      </c>
      <c r="J1277" s="16">
        <f t="shared" si="133"/>
        <v>2.5929000000000001E-2</v>
      </c>
      <c r="K1277" s="31">
        <v>-25000000</v>
      </c>
      <c r="L1277" s="31">
        <v>5401.88</v>
      </c>
      <c r="M1277" s="31">
        <v>75000000</v>
      </c>
      <c r="Q1277" s="18">
        <f>+M1277/$M$1329</f>
        <v>2.3601500929584449E-2</v>
      </c>
      <c r="R1277" s="18">
        <f t="shared" si="134"/>
        <v>6.1196331760319514E-4</v>
      </c>
    </row>
    <row r="1278" spans="1:18" ht="12.75" hidden="1" customHeight="1" outlineLevel="2" x14ac:dyDescent="0.25">
      <c r="A1278" s="27" t="s">
        <v>23</v>
      </c>
      <c r="B1278" s="27" t="s">
        <v>24</v>
      </c>
      <c r="C1278" s="28">
        <v>43644</v>
      </c>
      <c r="D1278" s="28">
        <v>43647</v>
      </c>
      <c r="E1278" s="13">
        <f t="shared" si="135"/>
        <v>7</v>
      </c>
      <c r="F1278" s="13">
        <f t="shared" si="136"/>
        <v>2019</v>
      </c>
      <c r="G1278" s="13" t="str">
        <f t="shared" si="137"/>
        <v>7 2019</v>
      </c>
      <c r="H1278" s="29">
        <v>-3</v>
      </c>
      <c r="I1278" s="30">
        <v>2.5929000000000002</v>
      </c>
      <c r="J1278" s="16">
        <f t="shared" si="133"/>
        <v>2.5929000000000001E-2</v>
      </c>
      <c r="K1278" s="31">
        <v>-87275000</v>
      </c>
      <c r="L1278" s="31">
        <v>18857.95</v>
      </c>
      <c r="M1278" s="31">
        <v>261825000</v>
      </c>
      <c r="Q1278" s="18">
        <f t="shared" ref="Q1278:Q1328" si="138">+M1278/$M$1329</f>
        <v>8.2392839745179317E-2</v>
      </c>
      <c r="R1278" s="18">
        <f t="shared" si="134"/>
        <v>2.1363639417527544E-3</v>
      </c>
    </row>
    <row r="1279" spans="1:18" ht="12.75" hidden="1" customHeight="1" outlineLevel="2" x14ac:dyDescent="0.25">
      <c r="A1279" s="27" t="s">
        <v>32</v>
      </c>
      <c r="B1279" s="27" t="s">
        <v>24</v>
      </c>
      <c r="C1279" s="28">
        <v>43644</v>
      </c>
      <c r="D1279" s="28">
        <v>43647</v>
      </c>
      <c r="E1279" s="13">
        <f t="shared" si="135"/>
        <v>7</v>
      </c>
      <c r="F1279" s="13">
        <f t="shared" si="136"/>
        <v>2019</v>
      </c>
      <c r="G1279" s="13" t="str">
        <f t="shared" si="137"/>
        <v>7 2019</v>
      </c>
      <c r="H1279" s="29">
        <v>-3</v>
      </c>
      <c r="I1279" s="30">
        <v>2.2799999999999998</v>
      </c>
      <c r="J1279" s="16">
        <f t="shared" si="133"/>
        <v>2.2799999999999997E-2</v>
      </c>
      <c r="K1279" s="31">
        <v>-634000</v>
      </c>
      <c r="L1279" s="31">
        <v>120.46</v>
      </c>
      <c r="M1279" s="31">
        <v>1902000</v>
      </c>
      <c r="Q1279" s="18">
        <f t="shared" si="138"/>
        <v>5.985340635742617E-4</v>
      </c>
      <c r="R1279" s="18">
        <f t="shared" si="134"/>
        <v>1.3646576649493165E-5</v>
      </c>
    </row>
    <row r="1280" spans="1:18" ht="12.75" hidden="1" customHeight="1" outlineLevel="2" x14ac:dyDescent="0.25">
      <c r="A1280" s="27" t="s">
        <v>23</v>
      </c>
      <c r="B1280" s="27" t="s">
        <v>24</v>
      </c>
      <c r="C1280" s="28">
        <v>43647</v>
      </c>
      <c r="D1280" s="28">
        <v>43648</v>
      </c>
      <c r="E1280" s="13">
        <f t="shared" si="135"/>
        <v>7</v>
      </c>
      <c r="F1280" s="13">
        <f t="shared" si="136"/>
        <v>2019</v>
      </c>
      <c r="G1280" s="13" t="str">
        <f t="shared" si="137"/>
        <v>7 2019</v>
      </c>
      <c r="H1280" s="29">
        <v>-1</v>
      </c>
      <c r="I1280" s="30">
        <v>2.5851000000000002</v>
      </c>
      <c r="J1280" s="16">
        <f t="shared" si="133"/>
        <v>2.5851000000000002E-2</v>
      </c>
      <c r="K1280" s="31">
        <v>-92731000</v>
      </c>
      <c r="L1280" s="31">
        <v>6658.86</v>
      </c>
      <c r="M1280" s="31">
        <v>92731000</v>
      </c>
      <c r="Q1280" s="18">
        <f t="shared" si="138"/>
        <v>2.9181210436017273E-2</v>
      </c>
      <c r="R1280" s="18">
        <f t="shared" si="134"/>
        <v>7.5436347098148263E-4</v>
      </c>
    </row>
    <row r="1281" spans="1:18" ht="12.75" hidden="1" customHeight="1" outlineLevel="2" x14ac:dyDescent="0.25">
      <c r="A1281" s="27" t="s">
        <v>23</v>
      </c>
      <c r="B1281" s="27" t="s">
        <v>24</v>
      </c>
      <c r="C1281" s="28">
        <v>43647</v>
      </c>
      <c r="D1281" s="28">
        <v>43648</v>
      </c>
      <c r="E1281" s="13">
        <f t="shared" si="135"/>
        <v>7</v>
      </c>
      <c r="F1281" s="13">
        <f t="shared" si="136"/>
        <v>2019</v>
      </c>
      <c r="G1281" s="13" t="str">
        <f t="shared" si="137"/>
        <v>7 2019</v>
      </c>
      <c r="H1281" s="29">
        <v>-1</v>
      </c>
      <c r="I1281" s="30">
        <v>2.5851000000000002</v>
      </c>
      <c r="J1281" s="16">
        <f t="shared" si="133"/>
        <v>2.5851000000000002E-2</v>
      </c>
      <c r="K1281" s="31">
        <v>-25000000</v>
      </c>
      <c r="L1281" s="31">
        <v>1795.21</v>
      </c>
      <c r="M1281" s="31">
        <v>25000000</v>
      </c>
      <c r="Q1281" s="18">
        <f t="shared" si="138"/>
        <v>7.8671669765281501E-3</v>
      </c>
      <c r="R1281" s="18">
        <f t="shared" si="134"/>
        <v>2.0337413351022922E-4</v>
      </c>
    </row>
    <row r="1282" spans="1:18" ht="12.75" hidden="1" customHeight="1" outlineLevel="2" x14ac:dyDescent="0.25">
      <c r="A1282" s="27" t="s">
        <v>32</v>
      </c>
      <c r="B1282" s="27" t="s">
        <v>24</v>
      </c>
      <c r="C1282" s="28">
        <v>43647</v>
      </c>
      <c r="D1282" s="28">
        <v>43648</v>
      </c>
      <c r="E1282" s="13">
        <f t="shared" si="135"/>
        <v>7</v>
      </c>
      <c r="F1282" s="13">
        <f t="shared" si="136"/>
        <v>2019</v>
      </c>
      <c r="G1282" s="13" t="str">
        <f t="shared" si="137"/>
        <v>7 2019</v>
      </c>
      <c r="H1282" s="29">
        <v>-1</v>
      </c>
      <c r="I1282" s="30">
        <v>2.2799999999999998</v>
      </c>
      <c r="J1282" s="16">
        <f t="shared" si="133"/>
        <v>2.2799999999999997E-2</v>
      </c>
      <c r="K1282" s="31">
        <v>-87000</v>
      </c>
      <c r="L1282" s="31">
        <v>5.51</v>
      </c>
      <c r="M1282" s="31">
        <v>87000</v>
      </c>
      <c r="Q1282" s="18">
        <f t="shared" si="138"/>
        <v>2.7377741078317963E-5</v>
      </c>
      <c r="R1282" s="18">
        <f t="shared" si="134"/>
        <v>6.2421249658564949E-7</v>
      </c>
    </row>
    <row r="1283" spans="1:18" ht="12.75" hidden="1" customHeight="1" outlineLevel="2" x14ac:dyDescent="0.25">
      <c r="A1283" s="27" t="s">
        <v>23</v>
      </c>
      <c r="B1283" s="27" t="s">
        <v>24</v>
      </c>
      <c r="C1283" s="28">
        <v>43648</v>
      </c>
      <c r="D1283" s="28">
        <v>43649</v>
      </c>
      <c r="E1283" s="13">
        <f t="shared" si="135"/>
        <v>7</v>
      </c>
      <c r="F1283" s="13">
        <f t="shared" si="136"/>
        <v>2019</v>
      </c>
      <c r="G1283" s="13" t="str">
        <f t="shared" si="137"/>
        <v>7 2019</v>
      </c>
      <c r="H1283" s="29">
        <v>-1</v>
      </c>
      <c r="I1283" s="30">
        <v>2.577</v>
      </c>
      <c r="J1283" s="16">
        <f t="shared" si="133"/>
        <v>2.5770000000000001E-2</v>
      </c>
      <c r="K1283" s="31">
        <v>-25000000</v>
      </c>
      <c r="L1283" s="31">
        <v>1789.58</v>
      </c>
      <c r="M1283" s="31">
        <v>25000000</v>
      </c>
      <c r="Q1283" s="18">
        <f t="shared" si="138"/>
        <v>7.8671669765281501E-3</v>
      </c>
      <c r="R1283" s="18">
        <f t="shared" si="134"/>
        <v>2.0273689298513044E-4</v>
      </c>
    </row>
    <row r="1284" spans="1:18" ht="12.75" hidden="1" customHeight="1" outlineLevel="2" x14ac:dyDescent="0.25">
      <c r="A1284" s="27" t="s">
        <v>23</v>
      </c>
      <c r="B1284" s="27" t="s">
        <v>24</v>
      </c>
      <c r="C1284" s="28">
        <v>43648</v>
      </c>
      <c r="D1284" s="28">
        <v>43649</v>
      </c>
      <c r="E1284" s="13">
        <f t="shared" si="135"/>
        <v>7</v>
      </c>
      <c r="F1284" s="13">
        <f t="shared" si="136"/>
        <v>2019</v>
      </c>
      <c r="G1284" s="13" t="str">
        <f t="shared" si="137"/>
        <v>7 2019</v>
      </c>
      <c r="H1284" s="29">
        <v>-1</v>
      </c>
      <c r="I1284" s="30">
        <v>2.577</v>
      </c>
      <c r="J1284" s="16">
        <f t="shared" si="133"/>
        <v>2.5770000000000001E-2</v>
      </c>
      <c r="K1284" s="31">
        <v>-91107000</v>
      </c>
      <c r="L1284" s="31">
        <v>6521.74</v>
      </c>
      <c r="M1284" s="31">
        <v>91107000</v>
      </c>
      <c r="Q1284" s="18">
        <f t="shared" si="138"/>
        <v>2.8670159269222006E-2</v>
      </c>
      <c r="R1284" s="18">
        <f t="shared" si="134"/>
        <v>7.3883000436785113E-4</v>
      </c>
    </row>
    <row r="1285" spans="1:18" ht="12.75" hidden="1" customHeight="1" outlineLevel="2" x14ac:dyDescent="0.25">
      <c r="A1285" s="27" t="s">
        <v>32</v>
      </c>
      <c r="B1285" s="27" t="s">
        <v>24</v>
      </c>
      <c r="C1285" s="28">
        <v>43648</v>
      </c>
      <c r="D1285" s="28">
        <v>43649</v>
      </c>
      <c r="E1285" s="13">
        <f t="shared" si="135"/>
        <v>7</v>
      </c>
      <c r="F1285" s="13">
        <f t="shared" si="136"/>
        <v>2019</v>
      </c>
      <c r="G1285" s="13" t="str">
        <f t="shared" si="137"/>
        <v>7 2019</v>
      </c>
      <c r="H1285" s="29">
        <v>-1</v>
      </c>
      <c r="I1285" s="30">
        <v>2.29</v>
      </c>
      <c r="J1285" s="16">
        <f t="shared" si="133"/>
        <v>2.29E-2</v>
      </c>
      <c r="K1285" s="31">
        <v>-160000</v>
      </c>
      <c r="L1285" s="31">
        <v>10.18</v>
      </c>
      <c r="M1285" s="31">
        <v>160000</v>
      </c>
      <c r="Q1285" s="18">
        <f t="shared" si="138"/>
        <v>5.0349868649780159E-5</v>
      </c>
      <c r="R1285" s="18">
        <f t="shared" si="134"/>
        <v>1.1530119920799657E-6</v>
      </c>
    </row>
    <row r="1286" spans="1:18" ht="12.75" hidden="1" customHeight="1" outlineLevel="2" x14ac:dyDescent="0.25">
      <c r="A1286" s="27" t="s">
        <v>23</v>
      </c>
      <c r="B1286" s="27" t="s">
        <v>24</v>
      </c>
      <c r="C1286" s="28">
        <v>43649</v>
      </c>
      <c r="D1286" s="28">
        <v>43651</v>
      </c>
      <c r="E1286" s="13">
        <f t="shared" si="135"/>
        <v>7</v>
      </c>
      <c r="F1286" s="13">
        <f t="shared" si="136"/>
        <v>2019</v>
      </c>
      <c r="G1286" s="13" t="str">
        <f t="shared" si="137"/>
        <v>7 2019</v>
      </c>
      <c r="H1286" s="29">
        <v>-2</v>
      </c>
      <c r="I1286" s="30">
        <v>2.5796999999999999</v>
      </c>
      <c r="J1286" s="16">
        <f t="shared" si="133"/>
        <v>2.5797E-2</v>
      </c>
      <c r="K1286" s="31">
        <v>-89197000</v>
      </c>
      <c r="L1286" s="31">
        <v>12783.42</v>
      </c>
      <c r="M1286" s="31">
        <v>178394000</v>
      </c>
      <c r="Q1286" s="18">
        <f t="shared" si="138"/>
        <v>5.613821542443051E-2</v>
      </c>
      <c r="R1286" s="18">
        <f t="shared" si="134"/>
        <v>1.4481975433040339E-3</v>
      </c>
    </row>
    <row r="1287" spans="1:18" ht="12.75" hidden="1" customHeight="1" outlineLevel="2" x14ac:dyDescent="0.25">
      <c r="A1287" s="27" t="s">
        <v>23</v>
      </c>
      <c r="B1287" s="27" t="s">
        <v>24</v>
      </c>
      <c r="C1287" s="28">
        <v>43649</v>
      </c>
      <c r="D1287" s="28">
        <v>43651</v>
      </c>
      <c r="E1287" s="13">
        <f t="shared" si="135"/>
        <v>7</v>
      </c>
      <c r="F1287" s="13">
        <f t="shared" si="136"/>
        <v>2019</v>
      </c>
      <c r="G1287" s="13" t="str">
        <f t="shared" si="137"/>
        <v>7 2019</v>
      </c>
      <c r="H1287" s="29">
        <v>-2</v>
      </c>
      <c r="I1287" s="30">
        <v>2.5796999999999999</v>
      </c>
      <c r="J1287" s="16">
        <f t="shared" si="133"/>
        <v>2.5797E-2</v>
      </c>
      <c r="K1287" s="31">
        <v>-25000000</v>
      </c>
      <c r="L1287" s="31">
        <v>3582.92</v>
      </c>
      <c r="M1287" s="31">
        <v>50000000</v>
      </c>
      <c r="Q1287" s="18">
        <f t="shared" si="138"/>
        <v>1.57343339530563E-2</v>
      </c>
      <c r="R1287" s="18">
        <f t="shared" si="134"/>
        <v>4.0589861298699338E-4</v>
      </c>
    </row>
    <row r="1288" spans="1:18" ht="12.75" hidden="1" customHeight="1" outlineLevel="2" x14ac:dyDescent="0.25">
      <c r="A1288" s="27" t="s">
        <v>32</v>
      </c>
      <c r="B1288" s="27" t="s">
        <v>24</v>
      </c>
      <c r="C1288" s="28">
        <v>43649</v>
      </c>
      <c r="D1288" s="28">
        <v>43651</v>
      </c>
      <c r="E1288" s="13">
        <f t="shared" si="135"/>
        <v>7</v>
      </c>
      <c r="F1288" s="13">
        <f t="shared" si="136"/>
        <v>2019</v>
      </c>
      <c r="G1288" s="13" t="str">
        <f t="shared" si="137"/>
        <v>7 2019</v>
      </c>
      <c r="H1288" s="29">
        <v>-2</v>
      </c>
      <c r="I1288" s="30">
        <v>2.2799999999999998</v>
      </c>
      <c r="J1288" s="16">
        <f t="shared" si="133"/>
        <v>2.2799999999999997E-2</v>
      </c>
      <c r="K1288" s="31">
        <v>-99000</v>
      </c>
      <c r="L1288" s="31">
        <v>12.54</v>
      </c>
      <c r="M1288" s="31">
        <v>198000</v>
      </c>
      <c r="Q1288" s="18">
        <f t="shared" si="138"/>
        <v>6.2307962454102945E-5</v>
      </c>
      <c r="R1288" s="18">
        <f t="shared" si="134"/>
        <v>1.420621543953547E-6</v>
      </c>
    </row>
    <row r="1289" spans="1:18" ht="12.75" hidden="1" customHeight="1" outlineLevel="2" x14ac:dyDescent="0.25">
      <c r="A1289" s="27" t="s">
        <v>23</v>
      </c>
      <c r="B1289" s="27" t="s">
        <v>24</v>
      </c>
      <c r="C1289" s="28">
        <v>43651</v>
      </c>
      <c r="D1289" s="28">
        <v>43654</v>
      </c>
      <c r="E1289" s="13">
        <f t="shared" si="135"/>
        <v>7</v>
      </c>
      <c r="F1289" s="13">
        <f t="shared" si="136"/>
        <v>2019</v>
      </c>
      <c r="G1289" s="13" t="str">
        <f t="shared" si="137"/>
        <v>7 2019</v>
      </c>
      <c r="H1289" s="29">
        <v>-3</v>
      </c>
      <c r="I1289" s="30">
        <v>2.5796999999999999</v>
      </c>
      <c r="J1289" s="16">
        <f t="shared" si="133"/>
        <v>2.5797E-2</v>
      </c>
      <c r="K1289" s="31">
        <v>-25000000</v>
      </c>
      <c r="L1289" s="31">
        <v>5374.38</v>
      </c>
      <c r="M1289" s="31">
        <v>75000000</v>
      </c>
      <c r="Q1289" s="18">
        <f t="shared" si="138"/>
        <v>2.3601500929584449E-2</v>
      </c>
      <c r="R1289" s="18">
        <f t="shared" si="134"/>
        <v>6.0884791948049004E-4</v>
      </c>
    </row>
    <row r="1290" spans="1:18" ht="12.75" hidden="1" customHeight="1" outlineLevel="2" x14ac:dyDescent="0.25">
      <c r="A1290" s="27" t="s">
        <v>23</v>
      </c>
      <c r="B1290" s="27" t="s">
        <v>24</v>
      </c>
      <c r="C1290" s="28">
        <v>43651</v>
      </c>
      <c r="D1290" s="28">
        <v>43654</v>
      </c>
      <c r="E1290" s="13">
        <f t="shared" si="135"/>
        <v>7</v>
      </c>
      <c r="F1290" s="13">
        <f t="shared" si="136"/>
        <v>2019</v>
      </c>
      <c r="G1290" s="13" t="str">
        <f t="shared" si="137"/>
        <v>7 2019</v>
      </c>
      <c r="H1290" s="29">
        <v>-3</v>
      </c>
      <c r="I1290" s="30">
        <v>2.5796999999999999</v>
      </c>
      <c r="J1290" s="16">
        <f t="shared" si="133"/>
        <v>2.5797E-2</v>
      </c>
      <c r="K1290" s="31">
        <v>-81650000</v>
      </c>
      <c r="L1290" s="31">
        <v>17552.71</v>
      </c>
      <c r="M1290" s="31">
        <v>244950000</v>
      </c>
      <c r="Q1290" s="18">
        <f t="shared" si="138"/>
        <v>7.7082502036022807E-2</v>
      </c>
      <c r="R1290" s="18">
        <f t="shared" si="134"/>
        <v>1.9884973050232806E-3</v>
      </c>
    </row>
    <row r="1291" spans="1:18" ht="12.75" hidden="1" customHeight="1" outlineLevel="2" x14ac:dyDescent="0.25">
      <c r="A1291" s="27" t="s">
        <v>23</v>
      </c>
      <c r="B1291" s="27" t="s">
        <v>24</v>
      </c>
      <c r="C1291" s="28">
        <v>43654</v>
      </c>
      <c r="D1291" s="28">
        <v>43655</v>
      </c>
      <c r="E1291" s="13">
        <f t="shared" si="135"/>
        <v>7</v>
      </c>
      <c r="F1291" s="13">
        <f t="shared" si="136"/>
        <v>2019</v>
      </c>
      <c r="G1291" s="13" t="str">
        <f t="shared" si="137"/>
        <v>7 2019</v>
      </c>
      <c r="H1291" s="29">
        <v>-1</v>
      </c>
      <c r="I1291" s="30">
        <v>2.5735000000000001</v>
      </c>
      <c r="J1291" s="16">
        <f t="shared" si="133"/>
        <v>2.5735000000000001E-2</v>
      </c>
      <c r="K1291" s="31">
        <v>-81995000</v>
      </c>
      <c r="L1291" s="31">
        <v>5861.5</v>
      </c>
      <c r="M1291" s="31">
        <v>81995000</v>
      </c>
      <c r="Q1291" s="18">
        <f t="shared" si="138"/>
        <v>2.5802734249617026E-2</v>
      </c>
      <c r="R1291" s="18">
        <f t="shared" si="134"/>
        <v>6.640333659138942E-4</v>
      </c>
    </row>
    <row r="1292" spans="1:18" ht="12.75" hidden="1" customHeight="1" outlineLevel="2" x14ac:dyDescent="0.25">
      <c r="A1292" s="27" t="s">
        <v>23</v>
      </c>
      <c r="B1292" s="27" t="s">
        <v>24</v>
      </c>
      <c r="C1292" s="28">
        <v>43654</v>
      </c>
      <c r="D1292" s="28">
        <v>43655</v>
      </c>
      <c r="E1292" s="13">
        <f t="shared" si="135"/>
        <v>7</v>
      </c>
      <c r="F1292" s="13">
        <f t="shared" si="136"/>
        <v>2019</v>
      </c>
      <c r="G1292" s="13" t="str">
        <f t="shared" si="137"/>
        <v>7 2019</v>
      </c>
      <c r="H1292" s="29">
        <v>-1</v>
      </c>
      <c r="I1292" s="30">
        <v>2.5735000000000001</v>
      </c>
      <c r="J1292" s="16">
        <f t="shared" si="133"/>
        <v>2.5735000000000001E-2</v>
      </c>
      <c r="K1292" s="31">
        <v>-25000000</v>
      </c>
      <c r="L1292" s="31">
        <v>1787.15</v>
      </c>
      <c r="M1292" s="31">
        <v>25000000</v>
      </c>
      <c r="Q1292" s="18">
        <f t="shared" si="138"/>
        <v>7.8671669765281501E-3</v>
      </c>
      <c r="R1292" s="18">
        <f t="shared" si="134"/>
        <v>2.0246154214095195E-4</v>
      </c>
    </row>
    <row r="1293" spans="1:18" ht="12.75" hidden="1" customHeight="1" outlineLevel="2" x14ac:dyDescent="0.25">
      <c r="A1293" s="27" t="s">
        <v>23</v>
      </c>
      <c r="B1293" s="27" t="s">
        <v>24</v>
      </c>
      <c r="C1293" s="28">
        <v>43655</v>
      </c>
      <c r="D1293" s="28">
        <v>43656</v>
      </c>
      <c r="E1293" s="13">
        <f t="shared" si="135"/>
        <v>7</v>
      </c>
      <c r="F1293" s="13">
        <f t="shared" si="136"/>
        <v>2019</v>
      </c>
      <c r="G1293" s="13" t="str">
        <f t="shared" si="137"/>
        <v>7 2019</v>
      </c>
      <c r="H1293" s="29">
        <v>-1</v>
      </c>
      <c r="I1293" s="30">
        <v>2.5709</v>
      </c>
      <c r="J1293" s="16">
        <f t="shared" si="133"/>
        <v>2.5708999999999999E-2</v>
      </c>
      <c r="K1293" s="31">
        <v>-80699000</v>
      </c>
      <c r="L1293" s="31">
        <v>5763.03</v>
      </c>
      <c r="M1293" s="31">
        <v>80699000</v>
      </c>
      <c r="Q1293" s="18">
        <f t="shared" si="138"/>
        <v>2.5394900313553806E-2</v>
      </c>
      <c r="R1293" s="18">
        <f t="shared" si="134"/>
        <v>6.5287749216115477E-4</v>
      </c>
    </row>
    <row r="1294" spans="1:18" ht="12.75" hidden="1" customHeight="1" outlineLevel="2" x14ac:dyDescent="0.25">
      <c r="A1294" s="27" t="s">
        <v>23</v>
      </c>
      <c r="B1294" s="27" t="s">
        <v>24</v>
      </c>
      <c r="C1294" s="28">
        <v>43655</v>
      </c>
      <c r="D1294" s="28">
        <v>43656</v>
      </c>
      <c r="E1294" s="13">
        <f t="shared" si="135"/>
        <v>7</v>
      </c>
      <c r="F1294" s="13">
        <f t="shared" si="136"/>
        <v>2019</v>
      </c>
      <c r="G1294" s="13" t="str">
        <f t="shared" si="137"/>
        <v>7 2019</v>
      </c>
      <c r="H1294" s="29">
        <v>-1</v>
      </c>
      <c r="I1294" s="30">
        <v>2.5709</v>
      </c>
      <c r="J1294" s="16">
        <f t="shared" si="133"/>
        <v>2.5708999999999999E-2</v>
      </c>
      <c r="K1294" s="31">
        <v>-25000000</v>
      </c>
      <c r="L1294" s="31">
        <v>1785.35</v>
      </c>
      <c r="M1294" s="31">
        <v>25000000</v>
      </c>
      <c r="Q1294" s="18">
        <f t="shared" si="138"/>
        <v>7.8671669765281501E-3</v>
      </c>
      <c r="R1294" s="18">
        <f t="shared" si="134"/>
        <v>2.0225699579956222E-4</v>
      </c>
    </row>
    <row r="1295" spans="1:18" ht="12.75" hidden="1" customHeight="1" outlineLevel="2" x14ac:dyDescent="0.25">
      <c r="A1295" s="27" t="s">
        <v>23</v>
      </c>
      <c r="B1295" s="27" t="s">
        <v>24</v>
      </c>
      <c r="C1295" s="28">
        <v>43656</v>
      </c>
      <c r="D1295" s="28">
        <v>43657</v>
      </c>
      <c r="E1295" s="13">
        <f t="shared" si="135"/>
        <v>7</v>
      </c>
      <c r="F1295" s="13">
        <f t="shared" si="136"/>
        <v>2019</v>
      </c>
      <c r="G1295" s="13" t="str">
        <f t="shared" si="137"/>
        <v>7 2019</v>
      </c>
      <c r="H1295" s="29">
        <v>-1</v>
      </c>
      <c r="I1295" s="30">
        <v>2.5709</v>
      </c>
      <c r="J1295" s="16">
        <f t="shared" si="133"/>
        <v>2.5708999999999999E-2</v>
      </c>
      <c r="K1295" s="31">
        <v>-79863000</v>
      </c>
      <c r="L1295" s="31">
        <v>5703.33</v>
      </c>
      <c r="M1295" s="31">
        <v>79863000</v>
      </c>
      <c r="Q1295" s="18">
        <f t="shared" si="138"/>
        <v>2.5131822249858705E-2</v>
      </c>
      <c r="R1295" s="18">
        <f t="shared" si="134"/>
        <v>6.461140182216174E-4</v>
      </c>
    </row>
    <row r="1296" spans="1:18" ht="12.75" hidden="1" customHeight="1" outlineLevel="2" x14ac:dyDescent="0.25">
      <c r="A1296" s="27" t="s">
        <v>23</v>
      </c>
      <c r="B1296" s="27" t="s">
        <v>24</v>
      </c>
      <c r="C1296" s="28">
        <v>43656</v>
      </c>
      <c r="D1296" s="28">
        <v>43657</v>
      </c>
      <c r="E1296" s="13">
        <f t="shared" si="135"/>
        <v>7</v>
      </c>
      <c r="F1296" s="13">
        <f t="shared" si="136"/>
        <v>2019</v>
      </c>
      <c r="G1296" s="13" t="str">
        <f t="shared" si="137"/>
        <v>7 2019</v>
      </c>
      <c r="H1296" s="29">
        <v>-1</v>
      </c>
      <c r="I1296" s="30">
        <v>2.5709</v>
      </c>
      <c r="J1296" s="16">
        <f t="shared" si="133"/>
        <v>2.5708999999999999E-2</v>
      </c>
      <c r="K1296" s="31">
        <v>-25000000</v>
      </c>
      <c r="L1296" s="31">
        <v>1785.35</v>
      </c>
      <c r="M1296" s="31">
        <v>25000000</v>
      </c>
      <c r="Q1296" s="18">
        <f t="shared" si="138"/>
        <v>7.8671669765281501E-3</v>
      </c>
      <c r="R1296" s="18">
        <f t="shared" si="134"/>
        <v>2.0225699579956222E-4</v>
      </c>
    </row>
    <row r="1297" spans="1:18" ht="12.75" hidden="1" customHeight="1" outlineLevel="2" x14ac:dyDescent="0.25">
      <c r="A1297" s="27" t="s">
        <v>23</v>
      </c>
      <c r="B1297" s="27" t="s">
        <v>24</v>
      </c>
      <c r="C1297" s="28">
        <v>43657</v>
      </c>
      <c r="D1297" s="28">
        <v>43658</v>
      </c>
      <c r="E1297" s="13">
        <f t="shared" si="135"/>
        <v>7</v>
      </c>
      <c r="F1297" s="13">
        <f t="shared" si="136"/>
        <v>2019</v>
      </c>
      <c r="G1297" s="13" t="str">
        <f t="shared" si="137"/>
        <v>7 2019</v>
      </c>
      <c r="H1297" s="29">
        <v>-1</v>
      </c>
      <c r="I1297" s="30">
        <v>2.5693000000000001</v>
      </c>
      <c r="J1297" s="16">
        <f t="shared" si="133"/>
        <v>2.5693000000000001E-2</v>
      </c>
      <c r="K1297" s="31">
        <v>-25000000</v>
      </c>
      <c r="L1297" s="31">
        <v>1784.24</v>
      </c>
      <c r="M1297" s="31">
        <v>25000000</v>
      </c>
      <c r="Q1297" s="18">
        <f t="shared" si="138"/>
        <v>7.8671669765281501E-3</v>
      </c>
      <c r="R1297" s="18">
        <f t="shared" si="134"/>
        <v>2.0213112112793776E-4</v>
      </c>
    </row>
    <row r="1298" spans="1:18" ht="12.75" hidden="1" customHeight="1" outlineLevel="2" x14ac:dyDescent="0.25">
      <c r="A1298" s="27" t="s">
        <v>23</v>
      </c>
      <c r="B1298" s="27" t="s">
        <v>24</v>
      </c>
      <c r="C1298" s="28">
        <v>43657</v>
      </c>
      <c r="D1298" s="28">
        <v>43658</v>
      </c>
      <c r="E1298" s="13">
        <f t="shared" si="135"/>
        <v>7</v>
      </c>
      <c r="F1298" s="13">
        <f t="shared" si="136"/>
        <v>2019</v>
      </c>
      <c r="G1298" s="13" t="str">
        <f t="shared" si="137"/>
        <v>7 2019</v>
      </c>
      <c r="H1298" s="29">
        <v>-1</v>
      </c>
      <c r="I1298" s="30">
        <v>2.5693000000000001</v>
      </c>
      <c r="J1298" s="16">
        <f t="shared" si="133"/>
        <v>2.5693000000000001E-2</v>
      </c>
      <c r="K1298" s="31">
        <v>-79016000</v>
      </c>
      <c r="L1298" s="31">
        <v>5639.33</v>
      </c>
      <c r="M1298" s="31">
        <v>79016000</v>
      </c>
      <c r="Q1298" s="18">
        <f t="shared" si="138"/>
        <v>2.4865282632693931E-2</v>
      </c>
      <c r="R1298" s="18">
        <f t="shared" si="134"/>
        <v>6.3886370668180524E-4</v>
      </c>
    </row>
    <row r="1299" spans="1:18" ht="12.75" hidden="1" customHeight="1" outlineLevel="2" x14ac:dyDescent="0.25">
      <c r="A1299" s="27" t="s">
        <v>23</v>
      </c>
      <c r="B1299" s="27" t="s">
        <v>24</v>
      </c>
      <c r="C1299" s="28">
        <v>43658</v>
      </c>
      <c r="D1299" s="28">
        <v>43661</v>
      </c>
      <c r="E1299" s="13">
        <f t="shared" si="135"/>
        <v>7</v>
      </c>
      <c r="F1299" s="13">
        <f t="shared" si="136"/>
        <v>2019</v>
      </c>
      <c r="G1299" s="13" t="str">
        <f t="shared" si="137"/>
        <v>7 2019</v>
      </c>
      <c r="H1299" s="29">
        <v>-3</v>
      </c>
      <c r="I1299" s="30">
        <v>2.5661999999999998</v>
      </c>
      <c r="J1299" s="16">
        <f t="shared" si="133"/>
        <v>2.5661999999999997E-2</v>
      </c>
      <c r="K1299" s="31">
        <v>-25000000</v>
      </c>
      <c r="L1299" s="31">
        <v>5346.25</v>
      </c>
      <c r="M1299" s="31">
        <v>75000000</v>
      </c>
      <c r="Q1299" s="18">
        <f t="shared" si="138"/>
        <v>2.3601500929584449E-2</v>
      </c>
      <c r="R1299" s="18">
        <f t="shared" si="134"/>
        <v>6.05661716854996E-4</v>
      </c>
    </row>
    <row r="1300" spans="1:18" ht="12.75" hidden="1" customHeight="1" outlineLevel="2" x14ac:dyDescent="0.25">
      <c r="A1300" s="27" t="s">
        <v>23</v>
      </c>
      <c r="B1300" s="27" t="s">
        <v>24</v>
      </c>
      <c r="C1300" s="28">
        <v>43658</v>
      </c>
      <c r="D1300" s="28">
        <v>43661</v>
      </c>
      <c r="E1300" s="13">
        <f t="shared" si="135"/>
        <v>7</v>
      </c>
      <c r="F1300" s="13">
        <f t="shared" si="136"/>
        <v>2019</v>
      </c>
      <c r="G1300" s="13" t="str">
        <f t="shared" si="137"/>
        <v>7 2019</v>
      </c>
      <c r="H1300" s="29">
        <v>-3</v>
      </c>
      <c r="I1300" s="30">
        <v>2.5661999999999998</v>
      </c>
      <c r="J1300" s="16">
        <f t="shared" si="133"/>
        <v>2.5661999999999997E-2</v>
      </c>
      <c r="K1300" s="31">
        <v>-78919000</v>
      </c>
      <c r="L1300" s="31">
        <v>16876.830000000002</v>
      </c>
      <c r="M1300" s="31">
        <v>236757000</v>
      </c>
      <c r="Q1300" s="18">
        <f t="shared" si="138"/>
        <v>7.4504274074475005E-2</v>
      </c>
      <c r="R1300" s="18">
        <f t="shared" si="134"/>
        <v>1.9119286812991775E-3</v>
      </c>
    </row>
    <row r="1301" spans="1:18" ht="12.75" hidden="1" customHeight="1" outlineLevel="2" x14ac:dyDescent="0.25">
      <c r="A1301" s="27" t="s">
        <v>23</v>
      </c>
      <c r="B1301" s="27" t="s">
        <v>24</v>
      </c>
      <c r="C1301" s="28">
        <v>43661</v>
      </c>
      <c r="D1301" s="28">
        <v>43662</v>
      </c>
      <c r="E1301" s="13">
        <f t="shared" si="135"/>
        <v>7</v>
      </c>
      <c r="F1301" s="13">
        <f t="shared" si="136"/>
        <v>2019</v>
      </c>
      <c r="G1301" s="13" t="str">
        <f t="shared" si="137"/>
        <v>7 2019</v>
      </c>
      <c r="H1301" s="29">
        <v>-1</v>
      </c>
      <c r="I1301" s="30">
        <v>2.5590000000000002</v>
      </c>
      <c r="J1301" s="16">
        <f t="shared" si="133"/>
        <v>2.5590000000000002E-2</v>
      </c>
      <c r="K1301" s="31">
        <v>-84622000</v>
      </c>
      <c r="L1301" s="31">
        <v>6015.21</v>
      </c>
      <c r="M1301" s="31">
        <v>84622000</v>
      </c>
      <c r="Q1301" s="18">
        <f t="shared" si="138"/>
        <v>2.6629416155510604E-2</v>
      </c>
      <c r="R1301" s="18">
        <f t="shared" si="134"/>
        <v>6.8144675941951636E-4</v>
      </c>
    </row>
    <row r="1302" spans="1:18" ht="12.75" hidden="1" customHeight="1" outlineLevel="2" x14ac:dyDescent="0.25">
      <c r="A1302" s="27" t="s">
        <v>23</v>
      </c>
      <c r="B1302" s="27" t="s">
        <v>24</v>
      </c>
      <c r="C1302" s="28">
        <v>43661</v>
      </c>
      <c r="D1302" s="28">
        <v>43662</v>
      </c>
      <c r="E1302" s="13">
        <f t="shared" si="135"/>
        <v>7</v>
      </c>
      <c r="F1302" s="13">
        <f t="shared" si="136"/>
        <v>2019</v>
      </c>
      <c r="G1302" s="13" t="str">
        <f t="shared" si="137"/>
        <v>7 2019</v>
      </c>
      <c r="H1302" s="29">
        <v>-1</v>
      </c>
      <c r="I1302" s="30">
        <v>2.5590000000000002</v>
      </c>
      <c r="J1302" s="16">
        <f t="shared" si="133"/>
        <v>2.5590000000000002E-2</v>
      </c>
      <c r="K1302" s="31">
        <v>-25000000</v>
      </c>
      <c r="L1302" s="31">
        <v>1777.08</v>
      </c>
      <c r="M1302" s="31">
        <v>25000000</v>
      </c>
      <c r="Q1302" s="18">
        <f t="shared" si="138"/>
        <v>7.8671669765281501E-3</v>
      </c>
      <c r="R1302" s="18">
        <f t="shared" si="134"/>
        <v>2.0132080292935539E-4</v>
      </c>
    </row>
    <row r="1303" spans="1:18" ht="12.75" hidden="1" customHeight="1" outlineLevel="2" x14ac:dyDescent="0.25">
      <c r="A1303" s="27" t="s">
        <v>23</v>
      </c>
      <c r="B1303" s="27" t="s">
        <v>24</v>
      </c>
      <c r="C1303" s="28">
        <v>43662</v>
      </c>
      <c r="D1303" s="28">
        <v>43663</v>
      </c>
      <c r="E1303" s="13">
        <f t="shared" si="135"/>
        <v>7</v>
      </c>
      <c r="F1303" s="13">
        <f t="shared" si="136"/>
        <v>2019</v>
      </c>
      <c r="G1303" s="13" t="str">
        <f t="shared" si="137"/>
        <v>7 2019</v>
      </c>
      <c r="H1303" s="29">
        <v>-1</v>
      </c>
      <c r="I1303" s="30">
        <v>2.5554000000000001</v>
      </c>
      <c r="J1303" s="16">
        <f t="shared" si="133"/>
        <v>2.5554E-2</v>
      </c>
      <c r="K1303" s="31">
        <v>-83151000</v>
      </c>
      <c r="L1303" s="31">
        <v>5902.34</v>
      </c>
      <c r="M1303" s="31">
        <v>83151000</v>
      </c>
      <c r="Q1303" s="18">
        <f t="shared" si="138"/>
        <v>2.6166512050611688E-2</v>
      </c>
      <c r="R1303" s="18">
        <f t="shared" si="134"/>
        <v>6.6865904894133107E-4</v>
      </c>
    </row>
    <row r="1304" spans="1:18" ht="12.75" hidden="1" customHeight="1" outlineLevel="2" x14ac:dyDescent="0.25">
      <c r="A1304" s="27" t="s">
        <v>23</v>
      </c>
      <c r="B1304" s="27" t="s">
        <v>24</v>
      </c>
      <c r="C1304" s="28">
        <v>43662</v>
      </c>
      <c r="D1304" s="28">
        <v>43663</v>
      </c>
      <c r="E1304" s="13">
        <f t="shared" si="135"/>
        <v>7</v>
      </c>
      <c r="F1304" s="13">
        <f t="shared" si="136"/>
        <v>2019</v>
      </c>
      <c r="G1304" s="13" t="str">
        <f t="shared" si="137"/>
        <v>7 2019</v>
      </c>
      <c r="H1304" s="29">
        <v>-1</v>
      </c>
      <c r="I1304" s="30">
        <v>2.5554000000000001</v>
      </c>
      <c r="J1304" s="16">
        <f t="shared" si="133"/>
        <v>2.5554E-2</v>
      </c>
      <c r="K1304" s="31">
        <v>-25000000</v>
      </c>
      <c r="L1304" s="31">
        <v>1774.58</v>
      </c>
      <c r="M1304" s="31">
        <v>25000000</v>
      </c>
      <c r="Q1304" s="18">
        <f t="shared" si="138"/>
        <v>7.8671669765281501E-3</v>
      </c>
      <c r="R1304" s="18">
        <f t="shared" si="134"/>
        <v>2.0103758491820035E-4</v>
      </c>
    </row>
    <row r="1305" spans="1:18" ht="12.75" hidden="1" customHeight="1" outlineLevel="2" x14ac:dyDescent="0.25">
      <c r="A1305" s="27" t="s">
        <v>36</v>
      </c>
      <c r="B1305" s="27" t="s">
        <v>24</v>
      </c>
      <c r="C1305" s="28">
        <v>43663</v>
      </c>
      <c r="D1305" s="28">
        <v>43664</v>
      </c>
      <c r="E1305" s="13">
        <f t="shared" si="135"/>
        <v>7</v>
      </c>
      <c r="F1305" s="13">
        <f t="shared" si="136"/>
        <v>2019</v>
      </c>
      <c r="G1305" s="13" t="str">
        <f t="shared" si="137"/>
        <v>7 2019</v>
      </c>
      <c r="H1305" s="29">
        <v>-1</v>
      </c>
      <c r="I1305" s="30">
        <v>2.2400000000000002</v>
      </c>
      <c r="J1305" s="16">
        <f t="shared" si="133"/>
        <v>2.2400000000000003E-2</v>
      </c>
      <c r="K1305" s="31">
        <v>-553000</v>
      </c>
      <c r="L1305" s="31">
        <v>34.409999999999997</v>
      </c>
      <c r="M1305" s="31">
        <v>553000</v>
      </c>
      <c r="Q1305" s="18">
        <f t="shared" si="138"/>
        <v>1.7402173352080267E-4</v>
      </c>
      <c r="R1305" s="18">
        <f t="shared" si="134"/>
        <v>3.8980868308659801E-6</v>
      </c>
    </row>
    <row r="1306" spans="1:18" ht="12.75" hidden="1" customHeight="1" outlineLevel="2" x14ac:dyDescent="0.25">
      <c r="A1306" s="27" t="s">
        <v>23</v>
      </c>
      <c r="B1306" s="27" t="s">
        <v>24</v>
      </c>
      <c r="C1306" s="28">
        <v>43663</v>
      </c>
      <c r="D1306" s="28">
        <v>43664</v>
      </c>
      <c r="E1306" s="13">
        <f t="shared" si="135"/>
        <v>7</v>
      </c>
      <c r="F1306" s="13">
        <f t="shared" si="136"/>
        <v>2019</v>
      </c>
      <c r="G1306" s="13" t="str">
        <f t="shared" si="137"/>
        <v>7 2019</v>
      </c>
      <c r="H1306" s="29">
        <v>-1</v>
      </c>
      <c r="I1306" s="30">
        <v>2.5510000000000002</v>
      </c>
      <c r="J1306" s="16">
        <f t="shared" si="133"/>
        <v>2.5510000000000001E-2</v>
      </c>
      <c r="K1306" s="31">
        <v>-41604000</v>
      </c>
      <c r="L1306" s="31">
        <v>2948.11</v>
      </c>
      <c r="M1306" s="31">
        <v>41604000</v>
      </c>
      <c r="Q1306" s="18">
        <f t="shared" si="138"/>
        <v>1.3092224595659086E-2</v>
      </c>
      <c r="R1306" s="18">
        <f t="shared" si="134"/>
        <v>3.339826494352633E-4</v>
      </c>
    </row>
    <row r="1307" spans="1:18" ht="12.75" hidden="1" customHeight="1" outlineLevel="2" x14ac:dyDescent="0.25">
      <c r="A1307" s="27" t="s">
        <v>23</v>
      </c>
      <c r="B1307" s="27" t="s">
        <v>24</v>
      </c>
      <c r="C1307" s="28">
        <v>43663</v>
      </c>
      <c r="D1307" s="28">
        <v>43664</v>
      </c>
      <c r="E1307" s="13">
        <f t="shared" si="135"/>
        <v>7</v>
      </c>
      <c r="F1307" s="13">
        <f t="shared" si="136"/>
        <v>2019</v>
      </c>
      <c r="G1307" s="13" t="str">
        <f t="shared" si="137"/>
        <v>7 2019</v>
      </c>
      <c r="H1307" s="29">
        <v>-1</v>
      </c>
      <c r="I1307" s="30">
        <v>2.5510000000000002</v>
      </c>
      <c r="J1307" s="16">
        <f t="shared" si="133"/>
        <v>2.5510000000000001E-2</v>
      </c>
      <c r="K1307" s="31">
        <v>-25000000</v>
      </c>
      <c r="L1307" s="31">
        <v>1771.53</v>
      </c>
      <c r="M1307" s="31">
        <v>25000000</v>
      </c>
      <c r="Q1307" s="18">
        <f t="shared" si="138"/>
        <v>7.8671669765281501E-3</v>
      </c>
      <c r="R1307" s="18">
        <f t="shared" si="134"/>
        <v>2.0069142957123312E-4</v>
      </c>
    </row>
    <row r="1308" spans="1:18" ht="12.75" hidden="1" customHeight="1" outlineLevel="2" x14ac:dyDescent="0.25">
      <c r="A1308" s="27" t="s">
        <v>36</v>
      </c>
      <c r="B1308" s="27" t="s">
        <v>24</v>
      </c>
      <c r="C1308" s="28">
        <v>43664</v>
      </c>
      <c r="D1308" s="28">
        <v>43665</v>
      </c>
      <c r="E1308" s="13">
        <f t="shared" si="135"/>
        <v>7</v>
      </c>
      <c r="F1308" s="13">
        <f t="shared" si="136"/>
        <v>2019</v>
      </c>
      <c r="G1308" s="13" t="str">
        <f t="shared" si="137"/>
        <v>7 2019</v>
      </c>
      <c r="H1308" s="29">
        <v>-1</v>
      </c>
      <c r="I1308" s="30">
        <v>2.23</v>
      </c>
      <c r="J1308" s="16">
        <f t="shared" si="133"/>
        <v>2.23E-2</v>
      </c>
      <c r="K1308" s="31">
        <v>-1356000</v>
      </c>
      <c r="L1308" s="31">
        <v>84</v>
      </c>
      <c r="M1308" s="31">
        <v>1356000</v>
      </c>
      <c r="Q1308" s="18">
        <f t="shared" si="138"/>
        <v>4.2671513680688687E-4</v>
      </c>
      <c r="R1308" s="18">
        <f t="shared" si="134"/>
        <v>9.5157475507935768E-6</v>
      </c>
    </row>
    <row r="1309" spans="1:18" ht="12.75" hidden="1" customHeight="1" outlineLevel="2" x14ac:dyDescent="0.25">
      <c r="A1309" s="27" t="s">
        <v>23</v>
      </c>
      <c r="B1309" s="27" t="s">
        <v>24</v>
      </c>
      <c r="C1309" s="28">
        <v>43664</v>
      </c>
      <c r="D1309" s="28">
        <v>43665</v>
      </c>
      <c r="E1309" s="13">
        <f t="shared" si="135"/>
        <v>7</v>
      </c>
      <c r="F1309" s="13">
        <f t="shared" si="136"/>
        <v>2019</v>
      </c>
      <c r="G1309" s="13" t="str">
        <f t="shared" si="137"/>
        <v>7 2019</v>
      </c>
      <c r="H1309" s="29">
        <v>-1</v>
      </c>
      <c r="I1309" s="30">
        <v>2.5533000000000001</v>
      </c>
      <c r="J1309" s="16">
        <f t="shared" si="133"/>
        <v>2.5533E-2</v>
      </c>
      <c r="K1309" s="31">
        <v>-39936000</v>
      </c>
      <c r="L1309" s="31">
        <v>2832.46</v>
      </c>
      <c r="M1309" s="31">
        <v>39936000</v>
      </c>
      <c r="Q1309" s="18">
        <f t="shared" si="138"/>
        <v>1.2567327214985128E-2</v>
      </c>
      <c r="R1309" s="18">
        <f t="shared" si="134"/>
        <v>3.2088156578021529E-4</v>
      </c>
    </row>
    <row r="1310" spans="1:18" ht="12.75" hidden="1" customHeight="1" outlineLevel="2" x14ac:dyDescent="0.25">
      <c r="A1310" s="27" t="s">
        <v>23</v>
      </c>
      <c r="B1310" s="27" t="s">
        <v>24</v>
      </c>
      <c r="C1310" s="28">
        <v>43664</v>
      </c>
      <c r="D1310" s="28">
        <v>43665</v>
      </c>
      <c r="E1310" s="13">
        <f t="shared" si="135"/>
        <v>7</v>
      </c>
      <c r="F1310" s="13">
        <f t="shared" si="136"/>
        <v>2019</v>
      </c>
      <c r="G1310" s="13" t="str">
        <f t="shared" si="137"/>
        <v>7 2019</v>
      </c>
      <c r="H1310" s="29">
        <v>-1</v>
      </c>
      <c r="I1310" s="30">
        <v>2.5533000000000001</v>
      </c>
      <c r="J1310" s="16">
        <f t="shared" si="133"/>
        <v>2.5533E-2</v>
      </c>
      <c r="K1310" s="31">
        <v>-25000000</v>
      </c>
      <c r="L1310" s="31">
        <v>1773.13</v>
      </c>
      <c r="M1310" s="31">
        <v>25000000</v>
      </c>
      <c r="Q1310" s="18">
        <f t="shared" si="138"/>
        <v>7.8671669765281501E-3</v>
      </c>
      <c r="R1310" s="18">
        <f t="shared" si="134"/>
        <v>2.0087237441169327E-4</v>
      </c>
    </row>
    <row r="1311" spans="1:18" ht="12.75" hidden="1" customHeight="1" outlineLevel="2" x14ac:dyDescent="0.25">
      <c r="A1311" s="27" t="s">
        <v>36</v>
      </c>
      <c r="B1311" s="27" t="s">
        <v>24</v>
      </c>
      <c r="C1311" s="28">
        <v>43665</v>
      </c>
      <c r="D1311" s="28">
        <v>43668</v>
      </c>
      <c r="E1311" s="13">
        <f t="shared" si="135"/>
        <v>7</v>
      </c>
      <c r="F1311" s="13">
        <f t="shared" si="136"/>
        <v>2019</v>
      </c>
      <c r="G1311" s="13" t="str">
        <f t="shared" si="137"/>
        <v>7 2019</v>
      </c>
      <c r="H1311" s="29">
        <v>-3</v>
      </c>
      <c r="I1311" s="30">
        <v>2.2200000000000002</v>
      </c>
      <c r="J1311" s="16">
        <f t="shared" si="133"/>
        <v>2.2200000000000001E-2</v>
      </c>
      <c r="K1311" s="31">
        <v>-1332000</v>
      </c>
      <c r="L1311" s="31">
        <v>246.42</v>
      </c>
      <c r="M1311" s="31">
        <v>3996000</v>
      </c>
      <c r="Q1311" s="18">
        <f t="shared" si="138"/>
        <v>1.2574879695282596E-3</v>
      </c>
      <c r="R1311" s="18">
        <f t="shared" si="134"/>
        <v>2.7916232923527364E-5</v>
      </c>
    </row>
    <row r="1312" spans="1:18" ht="12.75" hidden="1" customHeight="1" outlineLevel="2" x14ac:dyDescent="0.25">
      <c r="A1312" s="27" t="s">
        <v>23</v>
      </c>
      <c r="B1312" s="27" t="s">
        <v>24</v>
      </c>
      <c r="C1312" s="28">
        <v>43665</v>
      </c>
      <c r="D1312" s="28">
        <v>43668</v>
      </c>
      <c r="E1312" s="13">
        <f t="shared" si="135"/>
        <v>7</v>
      </c>
      <c r="F1312" s="13">
        <f t="shared" si="136"/>
        <v>2019</v>
      </c>
      <c r="G1312" s="13" t="str">
        <f t="shared" si="137"/>
        <v>7 2019</v>
      </c>
      <c r="H1312" s="29">
        <v>-3</v>
      </c>
      <c r="I1312" s="30">
        <v>2.5520999999999998</v>
      </c>
      <c r="J1312" s="16">
        <f t="shared" si="133"/>
        <v>2.5520999999999999E-2</v>
      </c>
      <c r="K1312" s="31">
        <v>-41099000</v>
      </c>
      <c r="L1312" s="31">
        <v>8740.73</v>
      </c>
      <c r="M1312" s="31">
        <v>123297000</v>
      </c>
      <c r="Q1312" s="18">
        <f t="shared" si="138"/>
        <v>3.8799923468199653E-2</v>
      </c>
      <c r="R1312" s="18">
        <f t="shared" si="134"/>
        <v>9.9021284683192324E-4</v>
      </c>
    </row>
    <row r="1313" spans="1:18" ht="12.75" hidden="1" customHeight="1" outlineLevel="2" x14ac:dyDescent="0.25">
      <c r="A1313" s="27" t="s">
        <v>23</v>
      </c>
      <c r="B1313" s="27" t="s">
        <v>24</v>
      </c>
      <c r="C1313" s="28">
        <v>43665</v>
      </c>
      <c r="D1313" s="28">
        <v>43668</v>
      </c>
      <c r="E1313" s="13">
        <f t="shared" si="135"/>
        <v>7</v>
      </c>
      <c r="F1313" s="13">
        <f t="shared" si="136"/>
        <v>2019</v>
      </c>
      <c r="G1313" s="13" t="str">
        <f t="shared" si="137"/>
        <v>7 2019</v>
      </c>
      <c r="H1313" s="29">
        <v>-3</v>
      </c>
      <c r="I1313" s="30">
        <v>2.5520999999999998</v>
      </c>
      <c r="J1313" s="16">
        <f t="shared" si="133"/>
        <v>2.5520999999999999E-2</v>
      </c>
      <c r="K1313" s="31">
        <v>-25000000</v>
      </c>
      <c r="L1313" s="31">
        <v>5316.88</v>
      </c>
      <c r="M1313" s="31">
        <v>75000000</v>
      </c>
      <c r="Q1313" s="18">
        <f t="shared" si="138"/>
        <v>2.3601500929584449E-2</v>
      </c>
      <c r="R1313" s="18">
        <f t="shared" si="134"/>
        <v>6.0233390522392472E-4</v>
      </c>
    </row>
    <row r="1314" spans="1:18" ht="12.75" hidden="1" customHeight="1" outlineLevel="2" x14ac:dyDescent="0.25">
      <c r="A1314" s="27" t="s">
        <v>36</v>
      </c>
      <c r="B1314" s="27" t="s">
        <v>24</v>
      </c>
      <c r="C1314" s="28">
        <v>43668</v>
      </c>
      <c r="D1314" s="28">
        <v>43669</v>
      </c>
      <c r="E1314" s="13">
        <f t="shared" si="135"/>
        <v>7</v>
      </c>
      <c r="F1314" s="13">
        <f t="shared" si="136"/>
        <v>2019</v>
      </c>
      <c r="G1314" s="13" t="str">
        <f t="shared" si="137"/>
        <v>7 2019</v>
      </c>
      <c r="H1314" s="29">
        <v>-1</v>
      </c>
      <c r="I1314" s="30">
        <v>2.19</v>
      </c>
      <c r="J1314" s="16">
        <f t="shared" si="133"/>
        <v>2.1899999999999999E-2</v>
      </c>
      <c r="K1314" s="31">
        <v>-95000</v>
      </c>
      <c r="L1314" s="31">
        <v>5.78</v>
      </c>
      <c r="M1314" s="31">
        <v>95000</v>
      </c>
      <c r="Q1314" s="18">
        <f t="shared" si="138"/>
        <v>2.9895234510806971E-5</v>
      </c>
      <c r="R1314" s="18">
        <f t="shared" si="134"/>
        <v>6.547056357866726E-7</v>
      </c>
    </row>
    <row r="1315" spans="1:18" ht="12.75" hidden="1" customHeight="1" outlineLevel="2" x14ac:dyDescent="0.25">
      <c r="A1315" s="27" t="s">
        <v>23</v>
      </c>
      <c r="B1315" s="27" t="s">
        <v>24</v>
      </c>
      <c r="C1315" s="28">
        <v>43668</v>
      </c>
      <c r="D1315" s="28">
        <v>43669</v>
      </c>
      <c r="E1315" s="13">
        <f t="shared" si="135"/>
        <v>7</v>
      </c>
      <c r="F1315" s="13">
        <f t="shared" si="136"/>
        <v>2019</v>
      </c>
      <c r="G1315" s="13" t="str">
        <f t="shared" si="137"/>
        <v>7 2019</v>
      </c>
      <c r="H1315" s="29">
        <v>-1</v>
      </c>
      <c r="I1315" s="30">
        <v>2.5501</v>
      </c>
      <c r="J1315" s="16">
        <f t="shared" si="133"/>
        <v>2.5500999999999999E-2</v>
      </c>
      <c r="K1315" s="31">
        <v>-43166000</v>
      </c>
      <c r="L1315" s="31">
        <v>3057.71</v>
      </c>
      <c r="M1315" s="31">
        <v>43166000</v>
      </c>
      <c r="Q1315" s="18">
        <f t="shared" si="138"/>
        <v>1.3583765188352566E-2</v>
      </c>
      <c r="R1315" s="18">
        <f t="shared" si="134"/>
        <v>3.4639959606817876E-4</v>
      </c>
    </row>
    <row r="1316" spans="1:18" ht="12.75" hidden="1" customHeight="1" outlineLevel="2" x14ac:dyDescent="0.25">
      <c r="A1316" s="27" t="s">
        <v>23</v>
      </c>
      <c r="B1316" s="27" t="s">
        <v>24</v>
      </c>
      <c r="C1316" s="28">
        <v>43668</v>
      </c>
      <c r="D1316" s="28">
        <v>43669</v>
      </c>
      <c r="E1316" s="13">
        <f t="shared" si="135"/>
        <v>7</v>
      </c>
      <c r="F1316" s="13">
        <f t="shared" si="136"/>
        <v>2019</v>
      </c>
      <c r="G1316" s="13" t="str">
        <f t="shared" si="137"/>
        <v>7 2019</v>
      </c>
      <c r="H1316" s="29">
        <v>-1</v>
      </c>
      <c r="I1316" s="30">
        <v>2.5501</v>
      </c>
      <c r="J1316" s="16">
        <f t="shared" si="133"/>
        <v>2.5500999999999999E-2</v>
      </c>
      <c r="K1316" s="31">
        <v>-25000000</v>
      </c>
      <c r="L1316" s="31">
        <v>1770.9</v>
      </c>
      <c r="M1316" s="31">
        <v>25000000</v>
      </c>
      <c r="Q1316" s="18">
        <f t="shared" si="138"/>
        <v>7.8671669765281501E-3</v>
      </c>
      <c r="R1316" s="18">
        <f t="shared" si="134"/>
        <v>2.0062062506844434E-4</v>
      </c>
    </row>
    <row r="1317" spans="1:18" ht="12.75" hidden="1" customHeight="1" outlineLevel="2" x14ac:dyDescent="0.25">
      <c r="A1317" s="27" t="s">
        <v>23</v>
      </c>
      <c r="B1317" s="27" t="s">
        <v>24</v>
      </c>
      <c r="C1317" s="28">
        <v>43669</v>
      </c>
      <c r="D1317" s="28">
        <v>43670</v>
      </c>
      <c r="E1317" s="13">
        <f t="shared" si="135"/>
        <v>7</v>
      </c>
      <c r="F1317" s="13">
        <f t="shared" si="136"/>
        <v>2019</v>
      </c>
      <c r="G1317" s="13" t="str">
        <f t="shared" si="137"/>
        <v>7 2019</v>
      </c>
      <c r="H1317" s="29">
        <v>-1</v>
      </c>
      <c r="I1317" s="30">
        <v>2.5485000000000002</v>
      </c>
      <c r="J1317" s="16">
        <f t="shared" si="133"/>
        <v>2.5485000000000001E-2</v>
      </c>
      <c r="K1317" s="31">
        <v>-25000000</v>
      </c>
      <c r="L1317" s="31">
        <v>1769.79</v>
      </c>
      <c r="M1317" s="31">
        <v>25000000</v>
      </c>
      <c r="Q1317" s="18">
        <f t="shared" si="138"/>
        <v>7.8671669765281501E-3</v>
      </c>
      <c r="R1317" s="18">
        <f t="shared" si="134"/>
        <v>2.0049475039681991E-4</v>
      </c>
    </row>
    <row r="1318" spans="1:18" ht="12.75" hidden="1" customHeight="1" outlineLevel="2" x14ac:dyDescent="0.25">
      <c r="A1318" s="27" t="s">
        <v>23</v>
      </c>
      <c r="B1318" s="27" t="s">
        <v>24</v>
      </c>
      <c r="C1318" s="28">
        <v>43669</v>
      </c>
      <c r="D1318" s="28">
        <v>43670</v>
      </c>
      <c r="E1318" s="13">
        <f t="shared" si="135"/>
        <v>7</v>
      </c>
      <c r="F1318" s="13">
        <f t="shared" si="136"/>
        <v>2019</v>
      </c>
      <c r="G1318" s="13" t="str">
        <f t="shared" si="137"/>
        <v>7 2019</v>
      </c>
      <c r="H1318" s="29">
        <v>-1</v>
      </c>
      <c r="I1318" s="30">
        <v>2.5485000000000002</v>
      </c>
      <c r="J1318" s="16">
        <f t="shared" si="133"/>
        <v>2.5485000000000001E-2</v>
      </c>
      <c r="K1318" s="31">
        <v>-64407000</v>
      </c>
      <c r="L1318" s="31">
        <v>4559.4799999999996</v>
      </c>
      <c r="M1318" s="31">
        <v>64407000</v>
      </c>
      <c r="Q1318" s="18">
        <f t="shared" si="138"/>
        <v>2.0268024938289941E-2</v>
      </c>
      <c r="R1318" s="18">
        <f t="shared" si="134"/>
        <v>5.1653061555231915E-4</v>
      </c>
    </row>
    <row r="1319" spans="1:18" ht="12.75" hidden="1" customHeight="1" outlineLevel="2" x14ac:dyDescent="0.25">
      <c r="A1319" s="27" t="s">
        <v>23</v>
      </c>
      <c r="B1319" s="27" t="s">
        <v>24</v>
      </c>
      <c r="C1319" s="28">
        <v>43670</v>
      </c>
      <c r="D1319" s="28">
        <v>43671</v>
      </c>
      <c r="E1319" s="13">
        <f t="shared" si="135"/>
        <v>7</v>
      </c>
      <c r="F1319" s="13">
        <f t="shared" si="136"/>
        <v>2019</v>
      </c>
      <c r="G1319" s="13" t="str">
        <f t="shared" si="137"/>
        <v>7 2019</v>
      </c>
      <c r="H1319" s="29">
        <v>-1</v>
      </c>
      <c r="I1319" s="30">
        <v>2.5424000000000002</v>
      </c>
      <c r="J1319" s="16">
        <f t="shared" si="133"/>
        <v>2.5424000000000002E-2</v>
      </c>
      <c r="K1319" s="31">
        <v>-25000000</v>
      </c>
      <c r="L1319" s="31">
        <v>1765.56</v>
      </c>
      <c r="M1319" s="31">
        <v>25000000</v>
      </c>
      <c r="Q1319" s="18">
        <f t="shared" si="138"/>
        <v>7.8671669765281501E-3</v>
      </c>
      <c r="R1319" s="18">
        <f t="shared" si="134"/>
        <v>2.0001485321125172E-4</v>
      </c>
    </row>
    <row r="1320" spans="1:18" ht="12.75" hidden="1" customHeight="1" outlineLevel="2" x14ac:dyDescent="0.25">
      <c r="A1320" s="27" t="s">
        <v>23</v>
      </c>
      <c r="B1320" s="27" t="s">
        <v>24</v>
      </c>
      <c r="C1320" s="28">
        <v>43670</v>
      </c>
      <c r="D1320" s="28">
        <v>43671</v>
      </c>
      <c r="E1320" s="13">
        <f t="shared" si="135"/>
        <v>7</v>
      </c>
      <c r="F1320" s="13">
        <f t="shared" si="136"/>
        <v>2019</v>
      </c>
      <c r="G1320" s="13" t="str">
        <f t="shared" si="137"/>
        <v>7 2019</v>
      </c>
      <c r="H1320" s="29">
        <v>-1</v>
      </c>
      <c r="I1320" s="30">
        <v>2.5424000000000002</v>
      </c>
      <c r="J1320" s="16">
        <f t="shared" si="133"/>
        <v>2.5424000000000002E-2</v>
      </c>
      <c r="K1320" s="31">
        <v>-63296000</v>
      </c>
      <c r="L1320" s="31">
        <v>4470.1000000000004</v>
      </c>
      <c r="M1320" s="31">
        <v>63296000</v>
      </c>
      <c r="Q1320" s="18">
        <f t="shared" si="138"/>
        <v>1.9918408037853032E-2</v>
      </c>
      <c r="R1320" s="18">
        <f t="shared" si="134"/>
        <v>5.0640560595437557E-4</v>
      </c>
    </row>
    <row r="1321" spans="1:18" ht="12.75" hidden="1" customHeight="1" outlineLevel="2" x14ac:dyDescent="0.25">
      <c r="A1321" s="27" t="s">
        <v>23</v>
      </c>
      <c r="B1321" s="27" t="s">
        <v>24</v>
      </c>
      <c r="C1321" s="28">
        <v>43671</v>
      </c>
      <c r="D1321" s="28">
        <v>43672</v>
      </c>
      <c r="E1321" s="13">
        <f t="shared" si="135"/>
        <v>7</v>
      </c>
      <c r="F1321" s="13">
        <f t="shared" si="136"/>
        <v>2019</v>
      </c>
      <c r="G1321" s="13" t="str">
        <f t="shared" si="137"/>
        <v>7 2019</v>
      </c>
      <c r="H1321" s="29">
        <v>-1</v>
      </c>
      <c r="I1321" s="30">
        <v>2.5415000000000001</v>
      </c>
      <c r="J1321" s="16">
        <f t="shared" si="133"/>
        <v>2.5415E-2</v>
      </c>
      <c r="K1321" s="31">
        <v>-62120000</v>
      </c>
      <c r="L1321" s="31">
        <v>4385.5</v>
      </c>
      <c r="M1321" s="31">
        <v>62120000</v>
      </c>
      <c r="Q1321" s="18">
        <f t="shared" si="138"/>
        <v>1.9548336503277149E-2</v>
      </c>
      <c r="R1321" s="18">
        <f t="shared" si="134"/>
        <v>4.9682097223078875E-4</v>
      </c>
    </row>
    <row r="1322" spans="1:18" ht="12.75" hidden="1" customHeight="1" outlineLevel="2" x14ac:dyDescent="0.25">
      <c r="A1322" s="27" t="s">
        <v>23</v>
      </c>
      <c r="B1322" s="27" t="s">
        <v>24</v>
      </c>
      <c r="C1322" s="28">
        <v>43671</v>
      </c>
      <c r="D1322" s="28">
        <v>43672</v>
      </c>
      <c r="E1322" s="13">
        <f t="shared" si="135"/>
        <v>7</v>
      </c>
      <c r="F1322" s="13">
        <f t="shared" si="136"/>
        <v>2019</v>
      </c>
      <c r="G1322" s="13" t="str">
        <f t="shared" si="137"/>
        <v>7 2019</v>
      </c>
      <c r="H1322" s="29">
        <v>-1</v>
      </c>
      <c r="I1322" s="30">
        <v>2.5415000000000001</v>
      </c>
      <c r="J1322" s="16">
        <f t="shared" si="133"/>
        <v>2.5415E-2</v>
      </c>
      <c r="K1322" s="31">
        <v>-25000000</v>
      </c>
      <c r="L1322" s="31">
        <v>1764.93</v>
      </c>
      <c r="M1322" s="31">
        <v>25000000</v>
      </c>
      <c r="Q1322" s="18">
        <f t="shared" si="138"/>
        <v>7.8671669765281501E-3</v>
      </c>
      <c r="R1322" s="18">
        <f t="shared" si="134"/>
        <v>1.9994404870846293E-4</v>
      </c>
    </row>
    <row r="1323" spans="1:18" ht="12.75" hidden="1" customHeight="1" outlineLevel="2" x14ac:dyDescent="0.25">
      <c r="A1323" s="27" t="s">
        <v>23</v>
      </c>
      <c r="B1323" s="27" t="s">
        <v>24</v>
      </c>
      <c r="C1323" s="28">
        <v>43672</v>
      </c>
      <c r="D1323" s="28">
        <v>43675</v>
      </c>
      <c r="E1323" s="13">
        <f t="shared" si="135"/>
        <v>7</v>
      </c>
      <c r="F1323" s="13">
        <f t="shared" si="136"/>
        <v>2019</v>
      </c>
      <c r="G1323" s="13" t="str">
        <f t="shared" si="137"/>
        <v>7 2019</v>
      </c>
      <c r="H1323" s="29">
        <v>-3</v>
      </c>
      <c r="I1323" s="30">
        <v>2.5356999999999998</v>
      </c>
      <c r="J1323" s="16">
        <f t="shared" ref="J1323:J1386" si="139">+I1323/100</f>
        <v>2.5356999999999998E-2</v>
      </c>
      <c r="K1323" s="31">
        <v>-61574000</v>
      </c>
      <c r="L1323" s="31">
        <v>13011.1</v>
      </c>
      <c r="M1323" s="31">
        <v>184722000</v>
      </c>
      <c r="Q1323" s="18">
        <f t="shared" si="138"/>
        <v>5.812955272952932E-2</v>
      </c>
      <c r="R1323" s="18">
        <f t="shared" ref="R1323:R1386" si="140">+Q1323*J1323</f>
        <v>1.4739910685626749E-3</v>
      </c>
    </row>
    <row r="1324" spans="1:18" ht="12.75" hidden="1" customHeight="1" outlineLevel="2" x14ac:dyDescent="0.25">
      <c r="A1324" s="27" t="s">
        <v>23</v>
      </c>
      <c r="B1324" s="27" t="s">
        <v>24</v>
      </c>
      <c r="C1324" s="28">
        <v>43672</v>
      </c>
      <c r="D1324" s="28">
        <v>43675</v>
      </c>
      <c r="E1324" s="13">
        <f t="shared" si="135"/>
        <v>7</v>
      </c>
      <c r="F1324" s="13">
        <f t="shared" si="136"/>
        <v>2019</v>
      </c>
      <c r="G1324" s="13" t="str">
        <f t="shared" si="137"/>
        <v>7 2019</v>
      </c>
      <c r="H1324" s="29">
        <v>-3</v>
      </c>
      <c r="I1324" s="30">
        <v>2.5356999999999998</v>
      </c>
      <c r="J1324" s="16">
        <f t="shared" si="139"/>
        <v>2.5356999999999998E-2</v>
      </c>
      <c r="K1324" s="31">
        <v>-25000000</v>
      </c>
      <c r="L1324" s="31">
        <v>5282.71</v>
      </c>
      <c r="M1324" s="31">
        <v>75000000</v>
      </c>
      <c r="Q1324" s="18">
        <f t="shared" si="138"/>
        <v>2.3601500929584449E-2</v>
      </c>
      <c r="R1324" s="18">
        <f t="shared" si="140"/>
        <v>5.9846325907147286E-4</v>
      </c>
    </row>
    <row r="1325" spans="1:18" ht="12.75" hidden="1" customHeight="1" outlineLevel="2" x14ac:dyDescent="0.25">
      <c r="A1325" s="27" t="s">
        <v>23</v>
      </c>
      <c r="B1325" s="27" t="s">
        <v>24</v>
      </c>
      <c r="C1325" s="28">
        <v>43675</v>
      </c>
      <c r="D1325" s="28">
        <v>43676</v>
      </c>
      <c r="E1325" s="13">
        <f t="shared" si="135"/>
        <v>7</v>
      </c>
      <c r="F1325" s="13">
        <f t="shared" si="136"/>
        <v>2019</v>
      </c>
      <c r="G1325" s="13" t="str">
        <f t="shared" si="137"/>
        <v>7 2019</v>
      </c>
      <c r="H1325" s="29">
        <v>-1</v>
      </c>
      <c r="I1325" s="30">
        <v>2.5316999999999998</v>
      </c>
      <c r="J1325" s="16">
        <f t="shared" si="139"/>
        <v>2.5316999999999999E-2</v>
      </c>
      <c r="K1325" s="31">
        <v>-63201000</v>
      </c>
      <c r="L1325" s="31">
        <v>4444.6099999999997</v>
      </c>
      <c r="M1325" s="31">
        <v>63201000</v>
      </c>
      <c r="Q1325" s="18">
        <f t="shared" si="138"/>
        <v>1.9888512803342223E-2</v>
      </c>
      <c r="R1325" s="18">
        <f t="shared" si="140"/>
        <v>5.0351747864221504E-4</v>
      </c>
    </row>
    <row r="1326" spans="1:18" ht="12.75" hidden="1" customHeight="1" outlineLevel="2" x14ac:dyDescent="0.25">
      <c r="A1326" s="27" t="s">
        <v>23</v>
      </c>
      <c r="B1326" s="27" t="s">
        <v>24</v>
      </c>
      <c r="C1326" s="28">
        <v>43675</v>
      </c>
      <c r="D1326" s="28">
        <v>43676</v>
      </c>
      <c r="E1326" s="13">
        <f t="shared" si="135"/>
        <v>7</v>
      </c>
      <c r="F1326" s="13">
        <f t="shared" si="136"/>
        <v>2019</v>
      </c>
      <c r="G1326" s="13" t="str">
        <f t="shared" si="137"/>
        <v>7 2019</v>
      </c>
      <c r="H1326" s="29">
        <v>-1</v>
      </c>
      <c r="I1326" s="30">
        <v>2.5316999999999998</v>
      </c>
      <c r="J1326" s="16">
        <f t="shared" si="139"/>
        <v>2.5316999999999999E-2</v>
      </c>
      <c r="K1326" s="31">
        <v>-25000000</v>
      </c>
      <c r="L1326" s="31">
        <v>1758.13</v>
      </c>
      <c r="M1326" s="31">
        <v>25000000</v>
      </c>
      <c r="Q1326" s="18">
        <f t="shared" si="138"/>
        <v>7.8671669765281501E-3</v>
      </c>
      <c r="R1326" s="18">
        <f t="shared" si="140"/>
        <v>1.9917306634476318E-4</v>
      </c>
    </row>
    <row r="1327" spans="1:18" ht="12.75" hidden="1" customHeight="1" outlineLevel="2" x14ac:dyDescent="0.25">
      <c r="A1327" s="27" t="s">
        <v>23</v>
      </c>
      <c r="B1327" s="27" t="s">
        <v>24</v>
      </c>
      <c r="C1327" s="28">
        <v>43676</v>
      </c>
      <c r="D1327" s="28">
        <v>43677</v>
      </c>
      <c r="E1327" s="13">
        <f t="shared" si="135"/>
        <v>7</v>
      </c>
      <c r="F1327" s="13">
        <f t="shared" si="136"/>
        <v>2019</v>
      </c>
      <c r="G1327" s="13" t="str">
        <f t="shared" si="137"/>
        <v>7 2019</v>
      </c>
      <c r="H1327" s="29">
        <v>-1</v>
      </c>
      <c r="I1327" s="30">
        <v>2.5261</v>
      </c>
      <c r="J1327" s="16">
        <f t="shared" si="139"/>
        <v>2.5260999999999999E-2</v>
      </c>
      <c r="K1327" s="31">
        <v>-63558000</v>
      </c>
      <c r="L1327" s="31">
        <v>4459.83</v>
      </c>
      <c r="M1327" s="31">
        <v>63558000</v>
      </c>
      <c r="Q1327" s="18">
        <f t="shared" si="138"/>
        <v>2.0000855947767047E-2</v>
      </c>
      <c r="R1327" s="18">
        <f t="shared" si="140"/>
        <v>5.0524162209654336E-4</v>
      </c>
    </row>
    <row r="1328" spans="1:18" ht="12.75" hidden="1" customHeight="1" outlineLevel="2" x14ac:dyDescent="0.25">
      <c r="A1328" s="27" t="s">
        <v>23</v>
      </c>
      <c r="B1328" s="27" t="s">
        <v>24</v>
      </c>
      <c r="C1328" s="28">
        <v>43676</v>
      </c>
      <c r="D1328" s="28">
        <v>43677</v>
      </c>
      <c r="E1328" s="13">
        <f t="shared" si="135"/>
        <v>7</v>
      </c>
      <c r="F1328" s="13">
        <f t="shared" si="136"/>
        <v>2019</v>
      </c>
      <c r="G1328" s="13" t="str">
        <f t="shared" si="137"/>
        <v>7 2019</v>
      </c>
      <c r="H1328" s="29">
        <v>-1</v>
      </c>
      <c r="I1328" s="30">
        <v>2.5261</v>
      </c>
      <c r="J1328" s="16">
        <f t="shared" si="139"/>
        <v>2.5260999999999999E-2</v>
      </c>
      <c r="K1328" s="31">
        <v>-25000000</v>
      </c>
      <c r="L1328" s="31">
        <v>1754.24</v>
      </c>
      <c r="M1328" s="31">
        <v>25000000</v>
      </c>
      <c r="Q1328" s="18">
        <f t="shared" si="138"/>
        <v>7.8671669765281501E-3</v>
      </c>
      <c r="R1328" s="18">
        <f t="shared" si="140"/>
        <v>1.9873250499407758E-4</v>
      </c>
    </row>
    <row r="1329" spans="1:18" ht="12.75" customHeight="1" outlineLevel="1" collapsed="1" x14ac:dyDescent="0.25">
      <c r="A1329" s="27"/>
      <c r="B1329" s="27"/>
      <c r="C1329" s="28"/>
      <c r="D1329" s="28"/>
      <c r="E1329" s="13"/>
      <c r="F1329" s="13"/>
      <c r="G1329" s="24" t="s">
        <v>48</v>
      </c>
      <c r="H1329" s="29"/>
      <c r="I1329" s="30"/>
      <c r="J1329" s="16">
        <f>+J1328</f>
        <v>2.5260999999999999E-2</v>
      </c>
      <c r="K1329" s="31"/>
      <c r="L1329" s="31"/>
      <c r="M1329" s="31">
        <f>SUBTOTAL(9,M1277:M1328)</f>
        <v>3177764000</v>
      </c>
      <c r="N1329" s="10">
        <f>DAY(D1328)</f>
        <v>31</v>
      </c>
      <c r="O1329" s="25">
        <f>+M1329/N1329</f>
        <v>102508516.12903225</v>
      </c>
      <c r="P1329" s="26">
        <f>SUM(M1327:M1328)</f>
        <v>88558000</v>
      </c>
      <c r="Q1329" s="18">
        <f>SUM(Q1277:Q1328)</f>
        <v>0.99999999999999978</v>
      </c>
      <c r="R1329" s="18">
        <f>SUM(R1277:R1328)</f>
        <v>2.5634277007984225E-2</v>
      </c>
    </row>
    <row r="1330" spans="1:18" ht="12.75" hidden="1" customHeight="1" outlineLevel="2" x14ac:dyDescent="0.25">
      <c r="A1330" s="27" t="s">
        <v>23</v>
      </c>
      <c r="B1330" s="27" t="s">
        <v>24</v>
      </c>
      <c r="C1330" s="28">
        <v>43677</v>
      </c>
      <c r="D1330" s="28">
        <v>43678</v>
      </c>
      <c r="E1330" s="13">
        <f t="shared" ref="E1330:E1393" si="141">MONTH(D1330)</f>
        <v>8</v>
      </c>
      <c r="F1330" s="13">
        <f t="shared" ref="F1330:F1393" si="142">YEAR(D1330)</f>
        <v>2019</v>
      </c>
      <c r="G1330" s="13" t="str">
        <f t="shared" ref="G1330:G1393" si="143">E1330&amp;" "&amp;F1330</f>
        <v>8 2019</v>
      </c>
      <c r="H1330" s="29">
        <v>-1</v>
      </c>
      <c r="I1330" s="30">
        <v>2.5185</v>
      </c>
      <c r="J1330" s="16">
        <f t="shared" si="139"/>
        <v>2.5184999999999999E-2</v>
      </c>
      <c r="K1330" s="31">
        <v>-63271000</v>
      </c>
      <c r="L1330" s="31">
        <v>4426.33</v>
      </c>
      <c r="M1330" s="31">
        <v>63271000</v>
      </c>
      <c r="Q1330" s="18">
        <f>+M1330/$M$1401</f>
        <v>2.5919265243252988E-2</v>
      </c>
      <c r="R1330" s="18">
        <f t="shared" si="140"/>
        <v>6.5277669515132646E-4</v>
      </c>
    </row>
    <row r="1331" spans="1:18" ht="12.75" hidden="1" customHeight="1" outlineLevel="2" x14ac:dyDescent="0.25">
      <c r="A1331" s="27" t="s">
        <v>23</v>
      </c>
      <c r="B1331" s="27" t="s">
        <v>24</v>
      </c>
      <c r="C1331" s="28">
        <v>43677</v>
      </c>
      <c r="D1331" s="28">
        <v>43678</v>
      </c>
      <c r="E1331" s="13">
        <f t="shared" si="141"/>
        <v>8</v>
      </c>
      <c r="F1331" s="13">
        <f t="shared" si="142"/>
        <v>2019</v>
      </c>
      <c r="G1331" s="13" t="str">
        <f t="shared" si="143"/>
        <v>8 2019</v>
      </c>
      <c r="H1331" s="29">
        <v>-1</v>
      </c>
      <c r="I1331" s="30">
        <v>2.5185</v>
      </c>
      <c r="J1331" s="16">
        <f t="shared" si="139"/>
        <v>2.5184999999999999E-2</v>
      </c>
      <c r="K1331" s="31">
        <v>-25000000</v>
      </c>
      <c r="L1331" s="31">
        <v>1748.96</v>
      </c>
      <c r="M1331" s="31">
        <v>25000000</v>
      </c>
      <c r="Q1331" s="18">
        <f t="shared" ref="Q1331:Q1394" si="144">+M1331/$M$1401</f>
        <v>1.0241368574565356E-2</v>
      </c>
      <c r="R1331" s="18">
        <f t="shared" si="140"/>
        <v>2.5792886755042846E-4</v>
      </c>
    </row>
    <row r="1332" spans="1:18" ht="12.75" hidden="1" customHeight="1" outlineLevel="2" x14ac:dyDescent="0.25">
      <c r="A1332" s="27" t="s">
        <v>23</v>
      </c>
      <c r="B1332" s="27" t="s">
        <v>24</v>
      </c>
      <c r="C1332" s="28">
        <v>43678</v>
      </c>
      <c r="D1332" s="28">
        <v>43679</v>
      </c>
      <c r="E1332" s="13">
        <f t="shared" si="141"/>
        <v>8</v>
      </c>
      <c r="F1332" s="13">
        <f t="shared" si="142"/>
        <v>2019</v>
      </c>
      <c r="G1332" s="13" t="str">
        <f t="shared" si="143"/>
        <v>8 2019</v>
      </c>
      <c r="H1332" s="29">
        <v>-1</v>
      </c>
      <c r="I1332" s="30">
        <v>2.4733999999999998</v>
      </c>
      <c r="J1332" s="16">
        <f t="shared" si="139"/>
        <v>2.4733999999999999E-2</v>
      </c>
      <c r="K1332" s="31">
        <v>-63141000</v>
      </c>
      <c r="L1332" s="31">
        <v>4338.1400000000003</v>
      </c>
      <c r="M1332" s="31">
        <v>63141000</v>
      </c>
      <c r="Q1332" s="18">
        <f t="shared" si="144"/>
        <v>2.5866010126665246E-2</v>
      </c>
      <c r="R1332" s="18">
        <f t="shared" si="140"/>
        <v>6.397698944729382E-4</v>
      </c>
    </row>
    <row r="1333" spans="1:18" ht="12.75" hidden="1" customHeight="1" outlineLevel="2" x14ac:dyDescent="0.25">
      <c r="A1333" s="27" t="s">
        <v>23</v>
      </c>
      <c r="B1333" s="27" t="s">
        <v>24</v>
      </c>
      <c r="C1333" s="28">
        <v>43678</v>
      </c>
      <c r="D1333" s="28">
        <v>43679</v>
      </c>
      <c r="E1333" s="13">
        <f t="shared" si="141"/>
        <v>8</v>
      </c>
      <c r="F1333" s="13">
        <f t="shared" si="142"/>
        <v>2019</v>
      </c>
      <c r="G1333" s="13" t="str">
        <f t="shared" si="143"/>
        <v>8 2019</v>
      </c>
      <c r="H1333" s="29">
        <v>-1</v>
      </c>
      <c r="I1333" s="30">
        <v>2.4733999999999998</v>
      </c>
      <c r="J1333" s="16">
        <f t="shared" si="139"/>
        <v>2.4733999999999999E-2</v>
      </c>
      <c r="K1333" s="31">
        <v>-25000000</v>
      </c>
      <c r="L1333" s="31">
        <v>1717.64</v>
      </c>
      <c r="M1333" s="31">
        <v>25000000</v>
      </c>
      <c r="Q1333" s="18">
        <f t="shared" si="144"/>
        <v>1.0241368574565356E-2</v>
      </c>
      <c r="R1333" s="18">
        <f t="shared" si="140"/>
        <v>2.5331001032329953E-4</v>
      </c>
    </row>
    <row r="1334" spans="1:18" ht="12.75" hidden="1" customHeight="1" outlineLevel="2" x14ac:dyDescent="0.25">
      <c r="A1334" s="27" t="s">
        <v>23</v>
      </c>
      <c r="B1334" s="27" t="s">
        <v>24</v>
      </c>
      <c r="C1334" s="28">
        <v>43679</v>
      </c>
      <c r="D1334" s="28">
        <v>43682</v>
      </c>
      <c r="E1334" s="13">
        <f t="shared" si="141"/>
        <v>8</v>
      </c>
      <c r="F1334" s="13">
        <f t="shared" si="142"/>
        <v>2019</v>
      </c>
      <c r="G1334" s="13" t="str">
        <f t="shared" si="143"/>
        <v>8 2019</v>
      </c>
      <c r="H1334" s="29">
        <v>-3</v>
      </c>
      <c r="I1334" s="30">
        <v>2.4618000000000002</v>
      </c>
      <c r="J1334" s="16">
        <f t="shared" si="139"/>
        <v>2.4618000000000001E-2</v>
      </c>
      <c r="K1334" s="31">
        <v>-25000000</v>
      </c>
      <c r="L1334" s="31">
        <v>5128.75</v>
      </c>
      <c r="M1334" s="31">
        <v>75000000</v>
      </c>
      <c r="Q1334" s="18">
        <f t="shared" si="144"/>
        <v>3.072410572369607E-2</v>
      </c>
      <c r="R1334" s="18">
        <f t="shared" si="140"/>
        <v>7.5636603470594988E-4</v>
      </c>
    </row>
    <row r="1335" spans="1:18" ht="12.75" hidden="1" customHeight="1" outlineLevel="2" x14ac:dyDescent="0.25">
      <c r="A1335" s="27" t="s">
        <v>23</v>
      </c>
      <c r="B1335" s="27" t="s">
        <v>24</v>
      </c>
      <c r="C1335" s="28">
        <v>43679</v>
      </c>
      <c r="D1335" s="28">
        <v>43682</v>
      </c>
      <c r="E1335" s="13">
        <f t="shared" si="141"/>
        <v>8</v>
      </c>
      <c r="F1335" s="13">
        <f t="shared" si="142"/>
        <v>2019</v>
      </c>
      <c r="G1335" s="13" t="str">
        <f t="shared" si="143"/>
        <v>8 2019</v>
      </c>
      <c r="H1335" s="29">
        <v>-3</v>
      </c>
      <c r="I1335" s="30">
        <v>2.4618000000000002</v>
      </c>
      <c r="J1335" s="16">
        <f t="shared" si="139"/>
        <v>2.4618000000000001E-2</v>
      </c>
      <c r="K1335" s="31">
        <v>-62764000</v>
      </c>
      <c r="L1335" s="31">
        <v>12876.03</v>
      </c>
      <c r="M1335" s="31">
        <v>188292000</v>
      </c>
      <c r="Q1335" s="18">
        <f t="shared" si="144"/>
        <v>7.7134710865682396E-2</v>
      </c>
      <c r="R1335" s="18">
        <f t="shared" si="140"/>
        <v>1.8989023120913693E-3</v>
      </c>
    </row>
    <row r="1336" spans="1:18" ht="12.75" hidden="1" customHeight="1" outlineLevel="2" x14ac:dyDescent="0.25">
      <c r="A1336" s="27" t="s">
        <v>23</v>
      </c>
      <c r="B1336" s="27" t="s">
        <v>24</v>
      </c>
      <c r="C1336" s="28">
        <v>43682</v>
      </c>
      <c r="D1336" s="28">
        <v>43683</v>
      </c>
      <c r="E1336" s="13">
        <f t="shared" si="141"/>
        <v>8</v>
      </c>
      <c r="F1336" s="13">
        <f t="shared" si="142"/>
        <v>2019</v>
      </c>
      <c r="G1336" s="13" t="str">
        <f t="shared" si="143"/>
        <v>8 2019</v>
      </c>
      <c r="H1336" s="29">
        <v>-1</v>
      </c>
      <c r="I1336" s="30">
        <v>2.4449999999999998</v>
      </c>
      <c r="J1336" s="16">
        <f t="shared" si="139"/>
        <v>2.445E-2</v>
      </c>
      <c r="K1336" s="31">
        <v>-61615000</v>
      </c>
      <c r="L1336" s="31">
        <v>4184.6899999999996</v>
      </c>
      <c r="M1336" s="31">
        <v>61615000</v>
      </c>
      <c r="Q1336" s="18">
        <f t="shared" si="144"/>
        <v>2.5240876988873777E-2</v>
      </c>
      <c r="R1336" s="18">
        <f t="shared" si="140"/>
        <v>6.1713944237796385E-4</v>
      </c>
    </row>
    <row r="1337" spans="1:18" ht="12.75" hidden="1" customHeight="1" outlineLevel="2" x14ac:dyDescent="0.25">
      <c r="A1337" s="27" t="s">
        <v>23</v>
      </c>
      <c r="B1337" s="27" t="s">
        <v>24</v>
      </c>
      <c r="C1337" s="28">
        <v>43682</v>
      </c>
      <c r="D1337" s="28">
        <v>43683</v>
      </c>
      <c r="E1337" s="13">
        <f t="shared" si="141"/>
        <v>8</v>
      </c>
      <c r="F1337" s="13">
        <f t="shared" si="142"/>
        <v>2019</v>
      </c>
      <c r="G1337" s="13" t="str">
        <f t="shared" si="143"/>
        <v>8 2019</v>
      </c>
      <c r="H1337" s="29">
        <v>-1</v>
      </c>
      <c r="I1337" s="30">
        <v>2.4449999999999998</v>
      </c>
      <c r="J1337" s="16">
        <f t="shared" si="139"/>
        <v>2.445E-2</v>
      </c>
      <c r="K1337" s="31">
        <v>-25000000</v>
      </c>
      <c r="L1337" s="31">
        <v>1697.92</v>
      </c>
      <c r="M1337" s="31">
        <v>25000000</v>
      </c>
      <c r="Q1337" s="18">
        <f t="shared" si="144"/>
        <v>1.0241368574565356E-2</v>
      </c>
      <c r="R1337" s="18">
        <f t="shared" si="140"/>
        <v>2.5040146164812297E-4</v>
      </c>
    </row>
    <row r="1338" spans="1:18" ht="12.75" hidden="1" customHeight="1" outlineLevel="2" x14ac:dyDescent="0.25">
      <c r="A1338" s="27" t="s">
        <v>23</v>
      </c>
      <c r="B1338" s="27" t="s">
        <v>24</v>
      </c>
      <c r="C1338" s="28">
        <v>43683</v>
      </c>
      <c r="D1338" s="28">
        <v>43684</v>
      </c>
      <c r="E1338" s="13">
        <f t="shared" si="141"/>
        <v>8</v>
      </c>
      <c r="F1338" s="13">
        <f t="shared" si="142"/>
        <v>2019</v>
      </c>
      <c r="G1338" s="13" t="str">
        <f t="shared" si="143"/>
        <v>8 2019</v>
      </c>
      <c r="H1338" s="29">
        <v>-1</v>
      </c>
      <c r="I1338" s="30">
        <v>2.4276</v>
      </c>
      <c r="J1338" s="16">
        <f t="shared" si="139"/>
        <v>2.4275999999999999E-2</v>
      </c>
      <c r="K1338" s="31">
        <v>-54843000</v>
      </c>
      <c r="L1338" s="31">
        <v>3698.25</v>
      </c>
      <c r="M1338" s="31">
        <v>54843000</v>
      </c>
      <c r="Q1338" s="18">
        <f t="shared" si="144"/>
        <v>2.2466695069395512E-2</v>
      </c>
      <c r="R1338" s="18">
        <f t="shared" si="140"/>
        <v>5.4540148950464541E-4</v>
      </c>
    </row>
    <row r="1339" spans="1:18" ht="12.75" hidden="1" customHeight="1" outlineLevel="2" x14ac:dyDescent="0.25">
      <c r="A1339" s="27" t="s">
        <v>23</v>
      </c>
      <c r="B1339" s="27" t="s">
        <v>24</v>
      </c>
      <c r="C1339" s="28">
        <v>43683</v>
      </c>
      <c r="D1339" s="28">
        <v>43684</v>
      </c>
      <c r="E1339" s="13">
        <f t="shared" si="141"/>
        <v>8</v>
      </c>
      <c r="F1339" s="13">
        <f t="shared" si="142"/>
        <v>2019</v>
      </c>
      <c r="G1339" s="13" t="str">
        <f t="shared" si="143"/>
        <v>8 2019</v>
      </c>
      <c r="H1339" s="29">
        <v>-1</v>
      </c>
      <c r="I1339" s="30">
        <v>2.4276</v>
      </c>
      <c r="J1339" s="16">
        <f t="shared" si="139"/>
        <v>2.4275999999999999E-2</v>
      </c>
      <c r="K1339" s="31">
        <v>-25000000</v>
      </c>
      <c r="L1339" s="31">
        <v>1685.83</v>
      </c>
      <c r="M1339" s="31">
        <v>25000000</v>
      </c>
      <c r="Q1339" s="18">
        <f t="shared" si="144"/>
        <v>1.0241368574565356E-2</v>
      </c>
      <c r="R1339" s="18">
        <f t="shared" si="140"/>
        <v>2.4861946351614859E-4</v>
      </c>
    </row>
    <row r="1340" spans="1:18" ht="12.75" hidden="1" customHeight="1" outlineLevel="2" x14ac:dyDescent="0.25">
      <c r="A1340" s="27" t="s">
        <v>23</v>
      </c>
      <c r="B1340" s="27" t="s">
        <v>24</v>
      </c>
      <c r="C1340" s="28">
        <v>43684</v>
      </c>
      <c r="D1340" s="28">
        <v>43685</v>
      </c>
      <c r="E1340" s="13">
        <f t="shared" si="141"/>
        <v>8</v>
      </c>
      <c r="F1340" s="13">
        <f t="shared" si="142"/>
        <v>2019</v>
      </c>
      <c r="G1340" s="13" t="str">
        <f t="shared" si="143"/>
        <v>8 2019</v>
      </c>
      <c r="H1340" s="29">
        <v>-1</v>
      </c>
      <c r="I1340" s="30">
        <v>2.4113000000000002</v>
      </c>
      <c r="J1340" s="16">
        <f t="shared" si="139"/>
        <v>2.4113000000000002E-2</v>
      </c>
      <c r="K1340" s="31">
        <v>-53125000</v>
      </c>
      <c r="L1340" s="31">
        <v>3558.34</v>
      </c>
      <c r="M1340" s="31">
        <v>53125000</v>
      </c>
      <c r="Q1340" s="18">
        <f t="shared" si="144"/>
        <v>2.1762908220951383E-2</v>
      </c>
      <c r="R1340" s="18">
        <f t="shared" si="140"/>
        <v>5.2476900593180075E-4</v>
      </c>
    </row>
    <row r="1341" spans="1:18" ht="12.75" hidden="1" customHeight="1" outlineLevel="2" x14ac:dyDescent="0.25">
      <c r="A1341" s="27" t="s">
        <v>23</v>
      </c>
      <c r="B1341" s="27" t="s">
        <v>24</v>
      </c>
      <c r="C1341" s="28">
        <v>43684</v>
      </c>
      <c r="D1341" s="28">
        <v>43685</v>
      </c>
      <c r="E1341" s="13">
        <f t="shared" si="141"/>
        <v>8</v>
      </c>
      <c r="F1341" s="13">
        <f t="shared" si="142"/>
        <v>2019</v>
      </c>
      <c r="G1341" s="13" t="str">
        <f t="shared" si="143"/>
        <v>8 2019</v>
      </c>
      <c r="H1341" s="29">
        <v>-1</v>
      </c>
      <c r="I1341" s="30">
        <v>2.4113000000000002</v>
      </c>
      <c r="J1341" s="16">
        <f t="shared" si="139"/>
        <v>2.4113000000000002E-2</v>
      </c>
      <c r="K1341" s="31">
        <v>-25000000</v>
      </c>
      <c r="L1341" s="31">
        <v>1674.51</v>
      </c>
      <c r="M1341" s="31">
        <v>25000000</v>
      </c>
      <c r="Q1341" s="18">
        <f t="shared" si="144"/>
        <v>1.0241368574565356E-2</v>
      </c>
      <c r="R1341" s="18">
        <f t="shared" si="140"/>
        <v>2.4695012043849448E-4</v>
      </c>
    </row>
    <row r="1342" spans="1:18" ht="12.75" hidden="1" customHeight="1" outlineLevel="2" x14ac:dyDescent="0.25">
      <c r="A1342" s="27" t="s">
        <v>36</v>
      </c>
      <c r="B1342" s="27" t="s">
        <v>24</v>
      </c>
      <c r="C1342" s="28">
        <v>43685</v>
      </c>
      <c r="D1342" s="28">
        <v>43686</v>
      </c>
      <c r="E1342" s="13">
        <f t="shared" si="141"/>
        <v>8</v>
      </c>
      <c r="F1342" s="13">
        <f t="shared" si="142"/>
        <v>2019</v>
      </c>
      <c r="G1342" s="13" t="str">
        <f t="shared" si="143"/>
        <v>8 2019</v>
      </c>
      <c r="H1342" s="29">
        <v>-1</v>
      </c>
      <c r="I1342" s="30">
        <v>2.06</v>
      </c>
      <c r="J1342" s="16">
        <f t="shared" si="139"/>
        <v>2.06E-2</v>
      </c>
      <c r="K1342" s="31">
        <v>-126000</v>
      </c>
      <c r="L1342" s="31">
        <v>7.21</v>
      </c>
      <c r="M1342" s="31">
        <v>126000</v>
      </c>
      <c r="Q1342" s="18">
        <f t="shared" si="144"/>
        <v>5.1616497615809393E-5</v>
      </c>
      <c r="R1342" s="18">
        <f t="shared" si="140"/>
        <v>1.0632998508856735E-6</v>
      </c>
    </row>
    <row r="1343" spans="1:18" ht="12.75" hidden="1" customHeight="1" outlineLevel="2" x14ac:dyDescent="0.25">
      <c r="A1343" s="27" t="s">
        <v>23</v>
      </c>
      <c r="B1343" s="27" t="s">
        <v>24</v>
      </c>
      <c r="C1343" s="28">
        <v>43685</v>
      </c>
      <c r="D1343" s="28">
        <v>43686</v>
      </c>
      <c r="E1343" s="13">
        <f t="shared" si="141"/>
        <v>8</v>
      </c>
      <c r="F1343" s="13">
        <f t="shared" si="142"/>
        <v>2019</v>
      </c>
      <c r="G1343" s="13" t="str">
        <f t="shared" si="143"/>
        <v>8 2019</v>
      </c>
      <c r="H1343" s="29">
        <v>-1</v>
      </c>
      <c r="I1343" s="30">
        <v>2.3898000000000001</v>
      </c>
      <c r="J1343" s="16">
        <f t="shared" si="139"/>
        <v>2.3898000000000003E-2</v>
      </c>
      <c r="K1343" s="31">
        <v>-25000000</v>
      </c>
      <c r="L1343" s="31">
        <v>1659.58</v>
      </c>
      <c r="M1343" s="31">
        <v>25000000</v>
      </c>
      <c r="Q1343" s="18">
        <f t="shared" si="144"/>
        <v>1.0241368574565356E-2</v>
      </c>
      <c r="R1343" s="18">
        <f t="shared" si="140"/>
        <v>2.4474822619496292E-4</v>
      </c>
    </row>
    <row r="1344" spans="1:18" ht="12.75" hidden="1" customHeight="1" outlineLevel="2" x14ac:dyDescent="0.25">
      <c r="A1344" s="27" t="s">
        <v>23</v>
      </c>
      <c r="B1344" s="27" t="s">
        <v>24</v>
      </c>
      <c r="C1344" s="28">
        <v>43685</v>
      </c>
      <c r="D1344" s="28">
        <v>43686</v>
      </c>
      <c r="E1344" s="13">
        <f t="shared" si="141"/>
        <v>8</v>
      </c>
      <c r="F1344" s="13">
        <f t="shared" si="142"/>
        <v>2019</v>
      </c>
      <c r="G1344" s="13" t="str">
        <f t="shared" si="143"/>
        <v>8 2019</v>
      </c>
      <c r="H1344" s="29">
        <v>-1</v>
      </c>
      <c r="I1344" s="30">
        <v>2.3898000000000001</v>
      </c>
      <c r="J1344" s="16">
        <f t="shared" si="139"/>
        <v>2.3898000000000003E-2</v>
      </c>
      <c r="K1344" s="31">
        <v>-51655000</v>
      </c>
      <c r="L1344" s="31">
        <v>3429.03</v>
      </c>
      <c r="M1344" s="31">
        <v>51655000</v>
      </c>
      <c r="Q1344" s="18">
        <f t="shared" si="144"/>
        <v>2.1160715748766941E-2</v>
      </c>
      <c r="R1344" s="18">
        <f t="shared" si="140"/>
        <v>5.0569878496403242E-4</v>
      </c>
    </row>
    <row r="1345" spans="1:18" ht="12.75" hidden="1" customHeight="1" outlineLevel="2" x14ac:dyDescent="0.25">
      <c r="A1345" s="27" t="s">
        <v>36</v>
      </c>
      <c r="B1345" s="27" t="s">
        <v>24</v>
      </c>
      <c r="C1345" s="28">
        <v>43686</v>
      </c>
      <c r="D1345" s="28">
        <v>43689</v>
      </c>
      <c r="E1345" s="13">
        <f t="shared" si="141"/>
        <v>8</v>
      </c>
      <c r="F1345" s="13">
        <f t="shared" si="142"/>
        <v>2019</v>
      </c>
      <c r="G1345" s="13" t="str">
        <f t="shared" si="143"/>
        <v>8 2019</v>
      </c>
      <c r="H1345" s="29">
        <v>-3</v>
      </c>
      <c r="I1345" s="30">
        <v>2.04</v>
      </c>
      <c r="J1345" s="16">
        <f t="shared" si="139"/>
        <v>2.0400000000000001E-2</v>
      </c>
      <c r="K1345" s="31">
        <v>-506000</v>
      </c>
      <c r="L1345" s="31">
        <v>86.02</v>
      </c>
      <c r="M1345" s="31">
        <v>1518000</v>
      </c>
      <c r="Q1345" s="18">
        <f t="shared" si="144"/>
        <v>6.2185589984760847E-4</v>
      </c>
      <c r="R1345" s="18">
        <f t="shared" si="140"/>
        <v>1.2685860356891214E-5</v>
      </c>
    </row>
    <row r="1346" spans="1:18" ht="12.75" hidden="1" customHeight="1" outlineLevel="2" x14ac:dyDescent="0.25">
      <c r="A1346" s="27" t="s">
        <v>23</v>
      </c>
      <c r="B1346" s="27" t="s">
        <v>24</v>
      </c>
      <c r="C1346" s="28">
        <v>43686</v>
      </c>
      <c r="D1346" s="28">
        <v>43689</v>
      </c>
      <c r="E1346" s="13">
        <f t="shared" si="141"/>
        <v>8</v>
      </c>
      <c r="F1346" s="13">
        <f t="shared" si="142"/>
        <v>2019</v>
      </c>
      <c r="G1346" s="13" t="str">
        <f t="shared" si="143"/>
        <v>8 2019</v>
      </c>
      <c r="H1346" s="29">
        <v>-3</v>
      </c>
      <c r="I1346" s="30">
        <v>2.3698999999999999</v>
      </c>
      <c r="J1346" s="16">
        <f t="shared" si="139"/>
        <v>2.3698999999999998E-2</v>
      </c>
      <c r="K1346" s="31">
        <v>-51260000</v>
      </c>
      <c r="L1346" s="31">
        <v>10123.42</v>
      </c>
      <c r="M1346" s="31">
        <v>153780000</v>
      </c>
      <c r="Q1346" s="18">
        <f t="shared" si="144"/>
        <v>6.2996706375866421E-2</v>
      </c>
      <c r="R1346" s="18">
        <f t="shared" si="140"/>
        <v>1.4929589444016582E-3</v>
      </c>
    </row>
    <row r="1347" spans="1:18" ht="12.75" hidden="1" customHeight="1" outlineLevel="2" x14ac:dyDescent="0.25">
      <c r="A1347" s="27" t="s">
        <v>23</v>
      </c>
      <c r="B1347" s="27" t="s">
        <v>24</v>
      </c>
      <c r="C1347" s="28">
        <v>43686</v>
      </c>
      <c r="D1347" s="28">
        <v>43689</v>
      </c>
      <c r="E1347" s="13">
        <f t="shared" si="141"/>
        <v>8</v>
      </c>
      <c r="F1347" s="13">
        <f t="shared" si="142"/>
        <v>2019</v>
      </c>
      <c r="G1347" s="13" t="str">
        <f t="shared" si="143"/>
        <v>8 2019</v>
      </c>
      <c r="H1347" s="29">
        <v>-3</v>
      </c>
      <c r="I1347" s="30">
        <v>2.3698999999999999</v>
      </c>
      <c r="J1347" s="16">
        <f t="shared" si="139"/>
        <v>2.3698999999999998E-2</v>
      </c>
      <c r="K1347" s="31">
        <v>-25000000</v>
      </c>
      <c r="L1347" s="31">
        <v>4937.29</v>
      </c>
      <c r="M1347" s="31">
        <v>75000000</v>
      </c>
      <c r="Q1347" s="18">
        <f t="shared" si="144"/>
        <v>3.072410572369607E-2</v>
      </c>
      <c r="R1347" s="18">
        <f t="shared" si="140"/>
        <v>7.281305815458731E-4</v>
      </c>
    </row>
    <row r="1348" spans="1:18" ht="12.75" hidden="1" customHeight="1" outlineLevel="2" x14ac:dyDescent="0.25">
      <c r="A1348" s="27" t="s">
        <v>36</v>
      </c>
      <c r="B1348" s="27" t="s">
        <v>24</v>
      </c>
      <c r="C1348" s="28">
        <v>43689</v>
      </c>
      <c r="D1348" s="28">
        <v>43690</v>
      </c>
      <c r="E1348" s="13">
        <f t="shared" si="141"/>
        <v>8</v>
      </c>
      <c r="F1348" s="13">
        <f t="shared" si="142"/>
        <v>2019</v>
      </c>
      <c r="G1348" s="13" t="str">
        <f t="shared" si="143"/>
        <v>8 2019</v>
      </c>
      <c r="H1348" s="29">
        <v>-1</v>
      </c>
      <c r="I1348" s="30">
        <v>2.0699999999999998</v>
      </c>
      <c r="J1348" s="16">
        <f t="shared" si="139"/>
        <v>2.07E-2</v>
      </c>
      <c r="K1348" s="31">
        <v>-641000</v>
      </c>
      <c r="L1348" s="31">
        <v>36.86</v>
      </c>
      <c r="M1348" s="31">
        <v>641000</v>
      </c>
      <c r="Q1348" s="18">
        <f t="shared" si="144"/>
        <v>2.6258869025185574E-4</v>
      </c>
      <c r="R1348" s="18">
        <f t="shared" si="140"/>
        <v>5.4355858882134139E-6</v>
      </c>
    </row>
    <row r="1349" spans="1:18" ht="12.75" hidden="1" customHeight="1" outlineLevel="2" x14ac:dyDescent="0.25">
      <c r="A1349" s="27" t="s">
        <v>23</v>
      </c>
      <c r="B1349" s="27" t="s">
        <v>24</v>
      </c>
      <c r="C1349" s="28">
        <v>43689</v>
      </c>
      <c r="D1349" s="28">
        <v>43690</v>
      </c>
      <c r="E1349" s="13">
        <f t="shared" si="141"/>
        <v>8</v>
      </c>
      <c r="F1349" s="13">
        <f t="shared" si="142"/>
        <v>2019</v>
      </c>
      <c r="G1349" s="13" t="str">
        <f t="shared" si="143"/>
        <v>8 2019</v>
      </c>
      <c r="H1349" s="29">
        <v>-1</v>
      </c>
      <c r="I1349" s="30">
        <v>2.3626</v>
      </c>
      <c r="J1349" s="16">
        <f t="shared" si="139"/>
        <v>2.3626000000000001E-2</v>
      </c>
      <c r="K1349" s="31">
        <v>-51773000</v>
      </c>
      <c r="L1349" s="31">
        <v>3397.75</v>
      </c>
      <c r="M1349" s="31">
        <v>51773000</v>
      </c>
      <c r="Q1349" s="18">
        <f t="shared" si="144"/>
        <v>2.1209055008438889E-2</v>
      </c>
      <c r="R1349" s="18">
        <f t="shared" si="140"/>
        <v>5.0108513362937728E-4</v>
      </c>
    </row>
    <row r="1350" spans="1:18" ht="12.75" hidden="1" customHeight="1" outlineLevel="2" x14ac:dyDescent="0.25">
      <c r="A1350" s="27" t="s">
        <v>23</v>
      </c>
      <c r="B1350" s="27" t="s">
        <v>24</v>
      </c>
      <c r="C1350" s="28">
        <v>43689</v>
      </c>
      <c r="D1350" s="28">
        <v>43690</v>
      </c>
      <c r="E1350" s="13">
        <f t="shared" si="141"/>
        <v>8</v>
      </c>
      <c r="F1350" s="13">
        <f t="shared" si="142"/>
        <v>2019</v>
      </c>
      <c r="G1350" s="13" t="str">
        <f t="shared" si="143"/>
        <v>8 2019</v>
      </c>
      <c r="H1350" s="29">
        <v>-1</v>
      </c>
      <c r="I1350" s="30">
        <v>2.3626</v>
      </c>
      <c r="J1350" s="16">
        <f t="shared" si="139"/>
        <v>2.3626000000000001E-2</v>
      </c>
      <c r="K1350" s="31">
        <v>-25000000</v>
      </c>
      <c r="L1350" s="31">
        <v>1640.69</v>
      </c>
      <c r="M1350" s="31">
        <v>25000000</v>
      </c>
      <c r="Q1350" s="18">
        <f t="shared" si="144"/>
        <v>1.0241368574565356E-2</v>
      </c>
      <c r="R1350" s="18">
        <f t="shared" si="140"/>
        <v>2.4196257394268111E-4</v>
      </c>
    </row>
    <row r="1351" spans="1:18" ht="12.75" hidden="1" customHeight="1" outlineLevel="2" x14ac:dyDescent="0.25">
      <c r="A1351" s="27" t="s">
        <v>36</v>
      </c>
      <c r="B1351" s="27" t="s">
        <v>24</v>
      </c>
      <c r="C1351" s="28">
        <v>43690</v>
      </c>
      <c r="D1351" s="28">
        <v>43691</v>
      </c>
      <c r="E1351" s="13">
        <f t="shared" si="141"/>
        <v>8</v>
      </c>
      <c r="F1351" s="13">
        <f t="shared" si="142"/>
        <v>2019</v>
      </c>
      <c r="G1351" s="13" t="str">
        <f t="shared" si="143"/>
        <v>8 2019</v>
      </c>
      <c r="H1351" s="29">
        <v>-1</v>
      </c>
      <c r="I1351" s="30">
        <v>2.08</v>
      </c>
      <c r="J1351" s="16">
        <f t="shared" si="139"/>
        <v>2.0799999999999999E-2</v>
      </c>
      <c r="K1351" s="31">
        <v>-1177000</v>
      </c>
      <c r="L1351" s="31">
        <v>68</v>
      </c>
      <c r="M1351" s="31">
        <v>1177000</v>
      </c>
      <c r="Q1351" s="18">
        <f t="shared" si="144"/>
        <v>4.8216363249053697E-4</v>
      </c>
      <c r="R1351" s="18">
        <f t="shared" si="140"/>
        <v>1.0029003555803169E-5</v>
      </c>
    </row>
    <row r="1352" spans="1:18" ht="12.75" hidden="1" customHeight="1" outlineLevel="2" x14ac:dyDescent="0.25">
      <c r="A1352" s="27" t="s">
        <v>23</v>
      </c>
      <c r="B1352" s="27" t="s">
        <v>24</v>
      </c>
      <c r="C1352" s="28">
        <v>43690</v>
      </c>
      <c r="D1352" s="28">
        <v>43691</v>
      </c>
      <c r="E1352" s="13">
        <f t="shared" si="141"/>
        <v>8</v>
      </c>
      <c r="F1352" s="13">
        <f t="shared" si="142"/>
        <v>2019</v>
      </c>
      <c r="G1352" s="13" t="str">
        <f t="shared" si="143"/>
        <v>8 2019</v>
      </c>
      <c r="H1352" s="29">
        <v>-1</v>
      </c>
      <c r="I1352" s="30">
        <v>2.3603999999999998</v>
      </c>
      <c r="J1352" s="16">
        <f t="shared" si="139"/>
        <v>2.3604E-2</v>
      </c>
      <c r="K1352" s="31">
        <v>-49976000</v>
      </c>
      <c r="L1352" s="31">
        <v>3276.76</v>
      </c>
      <c r="M1352" s="31">
        <v>49976000</v>
      </c>
      <c r="Q1352" s="18">
        <f t="shared" si="144"/>
        <v>2.047290543529913E-2</v>
      </c>
      <c r="R1352" s="18">
        <f t="shared" si="140"/>
        <v>4.8324245989480067E-4</v>
      </c>
    </row>
    <row r="1353" spans="1:18" ht="12.75" hidden="1" customHeight="1" outlineLevel="2" x14ac:dyDescent="0.25">
      <c r="A1353" s="27" t="s">
        <v>23</v>
      </c>
      <c r="B1353" s="27" t="s">
        <v>24</v>
      </c>
      <c r="C1353" s="28">
        <v>43690</v>
      </c>
      <c r="D1353" s="28">
        <v>43691</v>
      </c>
      <c r="E1353" s="13">
        <f t="shared" si="141"/>
        <v>8</v>
      </c>
      <c r="F1353" s="13">
        <f t="shared" si="142"/>
        <v>2019</v>
      </c>
      <c r="G1353" s="13" t="str">
        <f t="shared" si="143"/>
        <v>8 2019</v>
      </c>
      <c r="H1353" s="29">
        <v>-1</v>
      </c>
      <c r="I1353" s="30">
        <v>2.3603999999999998</v>
      </c>
      <c r="J1353" s="16">
        <f t="shared" si="139"/>
        <v>2.3604E-2</v>
      </c>
      <c r="K1353" s="31">
        <v>-25000000</v>
      </c>
      <c r="L1353" s="31">
        <v>1639.17</v>
      </c>
      <c r="M1353" s="31">
        <v>25000000</v>
      </c>
      <c r="Q1353" s="18">
        <f t="shared" si="144"/>
        <v>1.0241368574565356E-2</v>
      </c>
      <c r="R1353" s="18">
        <f t="shared" si="140"/>
        <v>2.4173726383404067E-4</v>
      </c>
    </row>
    <row r="1354" spans="1:18" ht="12.75" hidden="1" customHeight="1" outlineLevel="2" x14ac:dyDescent="0.25">
      <c r="A1354" s="27" t="s">
        <v>28</v>
      </c>
      <c r="B1354" s="27" t="s">
        <v>24</v>
      </c>
      <c r="C1354" s="28">
        <v>43691</v>
      </c>
      <c r="D1354" s="28">
        <v>43692</v>
      </c>
      <c r="E1354" s="13">
        <f t="shared" si="141"/>
        <v>8</v>
      </c>
      <c r="F1354" s="13">
        <f t="shared" si="142"/>
        <v>2019</v>
      </c>
      <c r="G1354" s="13" t="str">
        <f t="shared" si="143"/>
        <v>8 2019</v>
      </c>
      <c r="H1354" s="29">
        <v>-1</v>
      </c>
      <c r="I1354" s="30">
        <v>2.08</v>
      </c>
      <c r="J1354" s="16">
        <f t="shared" si="139"/>
        <v>2.0799999999999999E-2</v>
      </c>
      <c r="K1354" s="31">
        <v>-10658000</v>
      </c>
      <c r="L1354" s="31">
        <v>615.79999999999995</v>
      </c>
      <c r="M1354" s="31">
        <v>10658000</v>
      </c>
      <c r="Q1354" s="18">
        <f t="shared" si="144"/>
        <v>4.3661002507087024E-3</v>
      </c>
      <c r="R1354" s="18">
        <f t="shared" si="140"/>
        <v>9.0814885214741001E-5</v>
      </c>
    </row>
    <row r="1355" spans="1:18" ht="12.75" hidden="1" customHeight="1" outlineLevel="2" x14ac:dyDescent="0.25">
      <c r="A1355" s="27" t="s">
        <v>36</v>
      </c>
      <c r="B1355" s="27" t="s">
        <v>24</v>
      </c>
      <c r="C1355" s="28">
        <v>43691</v>
      </c>
      <c r="D1355" s="28">
        <v>43692</v>
      </c>
      <c r="E1355" s="13">
        <f t="shared" si="141"/>
        <v>8</v>
      </c>
      <c r="F1355" s="13">
        <f t="shared" si="142"/>
        <v>2019</v>
      </c>
      <c r="G1355" s="13" t="str">
        <f t="shared" si="143"/>
        <v>8 2019</v>
      </c>
      <c r="H1355" s="29">
        <v>-1</v>
      </c>
      <c r="I1355" s="30">
        <v>2.08</v>
      </c>
      <c r="J1355" s="16">
        <f t="shared" si="139"/>
        <v>2.0799999999999999E-2</v>
      </c>
      <c r="K1355" s="31">
        <v>-2295000</v>
      </c>
      <c r="L1355" s="31">
        <v>132.6</v>
      </c>
      <c r="M1355" s="31">
        <v>2295000</v>
      </c>
      <c r="Q1355" s="18">
        <f t="shared" si="144"/>
        <v>9.4015763514509966E-4</v>
      </c>
      <c r="R1355" s="18">
        <f t="shared" si="140"/>
        <v>1.9555278811018071E-5</v>
      </c>
    </row>
    <row r="1356" spans="1:18" ht="12.75" hidden="1" customHeight="1" outlineLevel="2" x14ac:dyDescent="0.25">
      <c r="A1356" s="27" t="s">
        <v>23</v>
      </c>
      <c r="B1356" s="27" t="s">
        <v>24</v>
      </c>
      <c r="C1356" s="28">
        <v>43691</v>
      </c>
      <c r="D1356" s="28">
        <v>43692</v>
      </c>
      <c r="E1356" s="13">
        <f t="shared" si="141"/>
        <v>8</v>
      </c>
      <c r="F1356" s="13">
        <f t="shared" si="142"/>
        <v>2019</v>
      </c>
      <c r="G1356" s="13" t="str">
        <f t="shared" si="143"/>
        <v>8 2019</v>
      </c>
      <c r="H1356" s="29">
        <v>-1</v>
      </c>
      <c r="I1356" s="30">
        <v>2.3736000000000002</v>
      </c>
      <c r="J1356" s="16">
        <f t="shared" si="139"/>
        <v>2.3736E-2</v>
      </c>
      <c r="K1356" s="31">
        <v>-37326000</v>
      </c>
      <c r="L1356" s="31">
        <v>2461.0300000000002</v>
      </c>
      <c r="M1356" s="31">
        <v>37326000</v>
      </c>
      <c r="Q1356" s="18">
        <f t="shared" si="144"/>
        <v>1.529077293656906E-2</v>
      </c>
      <c r="R1356" s="18">
        <f t="shared" si="140"/>
        <v>3.629417864224032E-4</v>
      </c>
    </row>
    <row r="1357" spans="1:18" ht="12.75" hidden="1" customHeight="1" outlineLevel="2" x14ac:dyDescent="0.25">
      <c r="A1357" s="27" t="s">
        <v>23</v>
      </c>
      <c r="B1357" s="27" t="s">
        <v>24</v>
      </c>
      <c r="C1357" s="28">
        <v>43691</v>
      </c>
      <c r="D1357" s="28">
        <v>43692</v>
      </c>
      <c r="E1357" s="13">
        <f t="shared" si="141"/>
        <v>8</v>
      </c>
      <c r="F1357" s="13">
        <f t="shared" si="142"/>
        <v>2019</v>
      </c>
      <c r="G1357" s="13" t="str">
        <f t="shared" si="143"/>
        <v>8 2019</v>
      </c>
      <c r="H1357" s="29">
        <v>-1</v>
      </c>
      <c r="I1357" s="30">
        <v>2.3736000000000002</v>
      </c>
      <c r="J1357" s="16">
        <f t="shared" si="139"/>
        <v>2.3736E-2</v>
      </c>
      <c r="K1357" s="31">
        <v>-25000000</v>
      </c>
      <c r="L1357" s="31">
        <v>1648.33</v>
      </c>
      <c r="M1357" s="31">
        <v>25000000</v>
      </c>
      <c r="Q1357" s="18">
        <f t="shared" si="144"/>
        <v>1.0241368574565356E-2</v>
      </c>
      <c r="R1357" s="18">
        <f t="shared" si="140"/>
        <v>2.4308912448588329E-4</v>
      </c>
    </row>
    <row r="1358" spans="1:18" ht="12.75" hidden="1" customHeight="1" outlineLevel="2" x14ac:dyDescent="0.25">
      <c r="A1358" s="27" t="s">
        <v>28</v>
      </c>
      <c r="B1358" s="27" t="s">
        <v>24</v>
      </c>
      <c r="C1358" s="28">
        <v>43692</v>
      </c>
      <c r="D1358" s="28">
        <v>43693</v>
      </c>
      <c r="E1358" s="13">
        <f t="shared" si="141"/>
        <v>8</v>
      </c>
      <c r="F1358" s="13">
        <f t="shared" si="142"/>
        <v>2019</v>
      </c>
      <c r="G1358" s="13" t="str">
        <f t="shared" si="143"/>
        <v>8 2019</v>
      </c>
      <c r="H1358" s="29">
        <v>-1</v>
      </c>
      <c r="I1358" s="30">
        <v>2.06</v>
      </c>
      <c r="J1358" s="16">
        <f t="shared" si="139"/>
        <v>2.06E-2</v>
      </c>
      <c r="K1358" s="31">
        <v>-8759000</v>
      </c>
      <c r="L1358" s="31">
        <v>501.21</v>
      </c>
      <c r="M1358" s="31">
        <v>8759000</v>
      </c>
      <c r="Q1358" s="18">
        <f t="shared" si="144"/>
        <v>3.588165893784718E-3</v>
      </c>
      <c r="R1358" s="18">
        <f t="shared" si="140"/>
        <v>7.3916217411965196E-5</v>
      </c>
    </row>
    <row r="1359" spans="1:18" ht="12.75" hidden="1" customHeight="1" outlineLevel="2" x14ac:dyDescent="0.25">
      <c r="A1359" s="27" t="s">
        <v>23</v>
      </c>
      <c r="B1359" s="27" t="s">
        <v>24</v>
      </c>
      <c r="C1359" s="28">
        <v>43692</v>
      </c>
      <c r="D1359" s="28">
        <v>43693</v>
      </c>
      <c r="E1359" s="13">
        <f t="shared" si="141"/>
        <v>8</v>
      </c>
      <c r="F1359" s="13">
        <f t="shared" si="142"/>
        <v>2019</v>
      </c>
      <c r="G1359" s="13" t="str">
        <f t="shared" si="143"/>
        <v>8 2019</v>
      </c>
      <c r="H1359" s="29">
        <v>-1</v>
      </c>
      <c r="I1359" s="30">
        <v>2.3632</v>
      </c>
      <c r="J1359" s="16">
        <f t="shared" si="139"/>
        <v>2.3632E-2</v>
      </c>
      <c r="K1359" s="31">
        <v>-42728000</v>
      </c>
      <c r="L1359" s="31">
        <v>2804.86</v>
      </c>
      <c r="M1359" s="31">
        <v>42728000</v>
      </c>
      <c r="Q1359" s="18">
        <f t="shared" si="144"/>
        <v>1.7503727858161143E-2</v>
      </c>
      <c r="R1359" s="18">
        <f t="shared" si="140"/>
        <v>4.1364809674406412E-4</v>
      </c>
    </row>
    <row r="1360" spans="1:18" ht="12.75" hidden="1" customHeight="1" outlineLevel="2" x14ac:dyDescent="0.25">
      <c r="A1360" s="27" t="s">
        <v>23</v>
      </c>
      <c r="B1360" s="27" t="s">
        <v>24</v>
      </c>
      <c r="C1360" s="28">
        <v>43692</v>
      </c>
      <c r="D1360" s="28">
        <v>43693</v>
      </c>
      <c r="E1360" s="13">
        <f t="shared" si="141"/>
        <v>8</v>
      </c>
      <c r="F1360" s="13">
        <f t="shared" si="142"/>
        <v>2019</v>
      </c>
      <c r="G1360" s="13" t="str">
        <f t="shared" si="143"/>
        <v>8 2019</v>
      </c>
      <c r="H1360" s="29">
        <v>-1</v>
      </c>
      <c r="I1360" s="30">
        <v>2.3632</v>
      </c>
      <c r="J1360" s="16">
        <f t="shared" si="139"/>
        <v>2.3632E-2</v>
      </c>
      <c r="K1360" s="31">
        <v>-25000000</v>
      </c>
      <c r="L1360" s="31">
        <v>1641.11</v>
      </c>
      <c r="M1360" s="31">
        <v>25000000</v>
      </c>
      <c r="Q1360" s="18">
        <f t="shared" si="144"/>
        <v>1.0241368574565356E-2</v>
      </c>
      <c r="R1360" s="18">
        <f t="shared" si="140"/>
        <v>2.4202402215412849E-4</v>
      </c>
    </row>
    <row r="1361" spans="1:18" ht="12.75" hidden="1" customHeight="1" outlineLevel="2" x14ac:dyDescent="0.25">
      <c r="A1361" s="27" t="s">
        <v>28</v>
      </c>
      <c r="B1361" s="27" t="s">
        <v>24</v>
      </c>
      <c r="C1361" s="28">
        <v>43693</v>
      </c>
      <c r="D1361" s="28">
        <v>43696</v>
      </c>
      <c r="E1361" s="13">
        <f t="shared" si="141"/>
        <v>8</v>
      </c>
      <c r="F1361" s="13">
        <f t="shared" si="142"/>
        <v>2019</v>
      </c>
      <c r="G1361" s="13" t="str">
        <f t="shared" si="143"/>
        <v>8 2019</v>
      </c>
      <c r="H1361" s="29">
        <v>-3</v>
      </c>
      <c r="I1361" s="30">
        <v>2.0299999999999998</v>
      </c>
      <c r="J1361" s="16">
        <f t="shared" si="139"/>
        <v>2.0299999999999999E-2</v>
      </c>
      <c r="K1361" s="31">
        <v>-8844000</v>
      </c>
      <c r="L1361" s="31">
        <v>1496.11</v>
      </c>
      <c r="M1361" s="31">
        <v>26532000</v>
      </c>
      <c r="Q1361" s="18">
        <f t="shared" si="144"/>
        <v>1.0868959640814722E-2</v>
      </c>
      <c r="R1361" s="18">
        <f t="shared" si="140"/>
        <v>2.2063988070853883E-4</v>
      </c>
    </row>
    <row r="1362" spans="1:18" ht="12.75" hidden="1" customHeight="1" outlineLevel="2" x14ac:dyDescent="0.25">
      <c r="A1362" s="27" t="s">
        <v>36</v>
      </c>
      <c r="B1362" s="27" t="s">
        <v>24</v>
      </c>
      <c r="C1362" s="28">
        <v>43693</v>
      </c>
      <c r="D1362" s="28">
        <v>43696</v>
      </c>
      <c r="E1362" s="13">
        <f t="shared" si="141"/>
        <v>8</v>
      </c>
      <c r="F1362" s="13">
        <f t="shared" si="142"/>
        <v>2019</v>
      </c>
      <c r="G1362" s="13" t="str">
        <f t="shared" si="143"/>
        <v>8 2019</v>
      </c>
      <c r="H1362" s="29">
        <v>-3</v>
      </c>
      <c r="I1362" s="30">
        <v>2.0299999999999998</v>
      </c>
      <c r="J1362" s="16">
        <f t="shared" si="139"/>
        <v>2.0299999999999999E-2</v>
      </c>
      <c r="K1362" s="31">
        <v>-1157000</v>
      </c>
      <c r="L1362" s="31">
        <v>195.73</v>
      </c>
      <c r="M1362" s="31">
        <v>3471000</v>
      </c>
      <c r="Q1362" s="18">
        <f t="shared" si="144"/>
        <v>1.421911612892654E-3</v>
      </c>
      <c r="R1362" s="18">
        <f t="shared" si="140"/>
        <v>2.8864805741720876E-5</v>
      </c>
    </row>
    <row r="1363" spans="1:18" ht="12.75" hidden="1" customHeight="1" outlineLevel="2" x14ac:dyDescent="0.25">
      <c r="A1363" s="27" t="s">
        <v>23</v>
      </c>
      <c r="B1363" s="27" t="s">
        <v>24</v>
      </c>
      <c r="C1363" s="28">
        <v>43693</v>
      </c>
      <c r="D1363" s="28">
        <v>43696</v>
      </c>
      <c r="E1363" s="13">
        <f t="shared" si="141"/>
        <v>8</v>
      </c>
      <c r="F1363" s="13">
        <f t="shared" si="142"/>
        <v>2019</v>
      </c>
      <c r="G1363" s="13" t="str">
        <f t="shared" si="143"/>
        <v>8 2019</v>
      </c>
      <c r="H1363" s="29">
        <v>-3</v>
      </c>
      <c r="I1363" s="30">
        <v>2.3452000000000002</v>
      </c>
      <c r="J1363" s="16">
        <f t="shared" si="139"/>
        <v>2.3452000000000001E-2</v>
      </c>
      <c r="K1363" s="31">
        <v>-41216000</v>
      </c>
      <c r="L1363" s="31">
        <v>8054.98</v>
      </c>
      <c r="M1363" s="31">
        <v>123648000</v>
      </c>
      <c r="Q1363" s="18">
        <f t="shared" si="144"/>
        <v>5.0652989660314285E-2</v>
      </c>
      <c r="R1363" s="18">
        <f t="shared" si="140"/>
        <v>1.1879139135136906E-3</v>
      </c>
    </row>
    <row r="1364" spans="1:18" ht="12.75" hidden="1" customHeight="1" outlineLevel="2" x14ac:dyDescent="0.25">
      <c r="A1364" s="27" t="s">
        <v>23</v>
      </c>
      <c r="B1364" s="27" t="s">
        <v>24</v>
      </c>
      <c r="C1364" s="28">
        <v>43693</v>
      </c>
      <c r="D1364" s="28">
        <v>43696</v>
      </c>
      <c r="E1364" s="13">
        <f t="shared" si="141"/>
        <v>8</v>
      </c>
      <c r="F1364" s="13">
        <f t="shared" si="142"/>
        <v>2019</v>
      </c>
      <c r="G1364" s="13" t="str">
        <f t="shared" si="143"/>
        <v>8 2019</v>
      </c>
      <c r="H1364" s="29">
        <v>-3</v>
      </c>
      <c r="I1364" s="30">
        <v>2.3452000000000002</v>
      </c>
      <c r="J1364" s="16">
        <f t="shared" si="139"/>
        <v>2.3452000000000001E-2</v>
      </c>
      <c r="K1364" s="31">
        <v>-25000000</v>
      </c>
      <c r="L1364" s="31">
        <v>4885.83</v>
      </c>
      <c r="M1364" s="31">
        <v>75000000</v>
      </c>
      <c r="Q1364" s="18">
        <f t="shared" si="144"/>
        <v>3.072410572369607E-2</v>
      </c>
      <c r="R1364" s="18">
        <f t="shared" si="140"/>
        <v>7.2054172743212029E-4</v>
      </c>
    </row>
    <row r="1365" spans="1:18" ht="12.75" hidden="1" customHeight="1" outlineLevel="2" x14ac:dyDescent="0.25">
      <c r="A1365" s="27" t="s">
        <v>28</v>
      </c>
      <c r="B1365" s="27" t="s">
        <v>24</v>
      </c>
      <c r="C1365" s="28">
        <v>43696</v>
      </c>
      <c r="D1365" s="28">
        <v>43697</v>
      </c>
      <c r="E1365" s="13">
        <f t="shared" si="141"/>
        <v>8</v>
      </c>
      <c r="F1365" s="13">
        <f t="shared" si="142"/>
        <v>2019</v>
      </c>
      <c r="G1365" s="13" t="str">
        <f t="shared" si="143"/>
        <v>8 2019</v>
      </c>
      <c r="H1365" s="29">
        <v>-1</v>
      </c>
      <c r="I1365" s="30">
        <v>2.0099999999999998</v>
      </c>
      <c r="J1365" s="16">
        <f t="shared" si="139"/>
        <v>2.0099999999999996E-2</v>
      </c>
      <c r="K1365" s="31">
        <v>-8564000</v>
      </c>
      <c r="L1365" s="31">
        <v>478.16</v>
      </c>
      <c r="M1365" s="31">
        <v>8564000</v>
      </c>
      <c r="Q1365" s="18">
        <f t="shared" si="144"/>
        <v>3.5082832189031084E-3</v>
      </c>
      <c r="R1365" s="18">
        <f t="shared" si="140"/>
        <v>7.0516492699952465E-5</v>
      </c>
    </row>
    <row r="1366" spans="1:18" ht="12.75" hidden="1" customHeight="1" outlineLevel="2" x14ac:dyDescent="0.25">
      <c r="A1366" s="27" t="s">
        <v>36</v>
      </c>
      <c r="B1366" s="27" t="s">
        <v>24</v>
      </c>
      <c r="C1366" s="28">
        <v>43696</v>
      </c>
      <c r="D1366" s="28">
        <v>43697</v>
      </c>
      <c r="E1366" s="13">
        <f t="shared" si="141"/>
        <v>8</v>
      </c>
      <c r="F1366" s="13">
        <f t="shared" si="142"/>
        <v>2019</v>
      </c>
      <c r="G1366" s="13" t="str">
        <f t="shared" si="143"/>
        <v>8 2019</v>
      </c>
      <c r="H1366" s="29">
        <v>-1</v>
      </c>
      <c r="I1366" s="30">
        <v>2.0099999999999998</v>
      </c>
      <c r="J1366" s="16">
        <f t="shared" si="139"/>
        <v>2.0099999999999996E-2</v>
      </c>
      <c r="K1366" s="31">
        <v>-3258000</v>
      </c>
      <c r="L1366" s="31">
        <v>181.91</v>
      </c>
      <c r="M1366" s="31">
        <v>3258000</v>
      </c>
      <c r="Q1366" s="18">
        <f t="shared" si="144"/>
        <v>1.3346551526373573E-3</v>
      </c>
      <c r="R1366" s="18">
        <f t="shared" si="140"/>
        <v>2.6826568568010876E-5</v>
      </c>
    </row>
    <row r="1367" spans="1:18" ht="12.75" hidden="1" customHeight="1" outlineLevel="2" x14ac:dyDescent="0.25">
      <c r="A1367" s="27" t="s">
        <v>23</v>
      </c>
      <c r="B1367" s="27" t="s">
        <v>24</v>
      </c>
      <c r="C1367" s="28">
        <v>43696</v>
      </c>
      <c r="D1367" s="28">
        <v>43697</v>
      </c>
      <c r="E1367" s="13">
        <f t="shared" si="141"/>
        <v>8</v>
      </c>
      <c r="F1367" s="13">
        <f t="shared" si="142"/>
        <v>2019</v>
      </c>
      <c r="G1367" s="13" t="str">
        <f t="shared" si="143"/>
        <v>8 2019</v>
      </c>
      <c r="H1367" s="29">
        <v>-1</v>
      </c>
      <c r="I1367" s="30">
        <v>2.3351000000000002</v>
      </c>
      <c r="J1367" s="16">
        <f t="shared" si="139"/>
        <v>2.3351E-2</v>
      </c>
      <c r="K1367" s="31">
        <v>-39008000</v>
      </c>
      <c r="L1367" s="31">
        <v>2530.21</v>
      </c>
      <c r="M1367" s="31">
        <v>39008000</v>
      </c>
      <c r="Q1367" s="18">
        <f t="shared" si="144"/>
        <v>1.5979812214265816E-2</v>
      </c>
      <c r="R1367" s="18">
        <f t="shared" si="140"/>
        <v>3.7314459501532109E-4</v>
      </c>
    </row>
    <row r="1368" spans="1:18" ht="12.75" hidden="1" customHeight="1" outlineLevel="2" x14ac:dyDescent="0.25">
      <c r="A1368" s="27" t="s">
        <v>23</v>
      </c>
      <c r="B1368" s="27" t="s">
        <v>24</v>
      </c>
      <c r="C1368" s="28">
        <v>43696</v>
      </c>
      <c r="D1368" s="28">
        <v>43697</v>
      </c>
      <c r="E1368" s="13">
        <f t="shared" si="141"/>
        <v>8</v>
      </c>
      <c r="F1368" s="13">
        <f t="shared" si="142"/>
        <v>2019</v>
      </c>
      <c r="G1368" s="13" t="str">
        <f t="shared" si="143"/>
        <v>8 2019</v>
      </c>
      <c r="H1368" s="29">
        <v>-1</v>
      </c>
      <c r="I1368" s="30">
        <v>2.3351000000000002</v>
      </c>
      <c r="J1368" s="16">
        <f t="shared" si="139"/>
        <v>2.3351E-2</v>
      </c>
      <c r="K1368" s="31">
        <v>-25000000</v>
      </c>
      <c r="L1368" s="31">
        <v>1621.6</v>
      </c>
      <c r="M1368" s="31">
        <v>25000000</v>
      </c>
      <c r="Q1368" s="18">
        <f t="shared" si="144"/>
        <v>1.0241368574565356E-2</v>
      </c>
      <c r="R1368" s="18">
        <f t="shared" si="140"/>
        <v>2.3914619758467562E-4</v>
      </c>
    </row>
    <row r="1369" spans="1:18" ht="12.75" hidden="1" customHeight="1" outlineLevel="2" x14ac:dyDescent="0.25">
      <c r="A1369" s="27" t="s">
        <v>28</v>
      </c>
      <c r="B1369" s="27" t="s">
        <v>24</v>
      </c>
      <c r="C1369" s="28">
        <v>43697</v>
      </c>
      <c r="D1369" s="28">
        <v>43698</v>
      </c>
      <c r="E1369" s="13">
        <f t="shared" si="141"/>
        <v>8</v>
      </c>
      <c r="F1369" s="13">
        <f t="shared" si="142"/>
        <v>2019</v>
      </c>
      <c r="G1369" s="13" t="str">
        <f t="shared" si="143"/>
        <v>8 2019</v>
      </c>
      <c r="H1369" s="29">
        <v>-1</v>
      </c>
      <c r="I1369" s="30">
        <v>1.98</v>
      </c>
      <c r="J1369" s="16">
        <f t="shared" si="139"/>
        <v>1.9799999999999998E-2</v>
      </c>
      <c r="K1369" s="31">
        <v>-8945000</v>
      </c>
      <c r="L1369" s="31">
        <v>491.98</v>
      </c>
      <c r="M1369" s="31">
        <v>8945000</v>
      </c>
      <c r="Q1369" s="18">
        <f t="shared" si="144"/>
        <v>3.6643616759794843E-3</v>
      </c>
      <c r="R1369" s="18">
        <f t="shared" si="140"/>
        <v>7.2554361184393778E-5</v>
      </c>
    </row>
    <row r="1370" spans="1:18" ht="12.75" hidden="1" customHeight="1" outlineLevel="2" x14ac:dyDescent="0.25">
      <c r="A1370" s="27" t="s">
        <v>36</v>
      </c>
      <c r="B1370" s="27" t="s">
        <v>24</v>
      </c>
      <c r="C1370" s="28">
        <v>43697</v>
      </c>
      <c r="D1370" s="28">
        <v>43698</v>
      </c>
      <c r="E1370" s="13">
        <f t="shared" si="141"/>
        <v>8</v>
      </c>
      <c r="F1370" s="13">
        <f t="shared" si="142"/>
        <v>2019</v>
      </c>
      <c r="G1370" s="13" t="str">
        <f t="shared" si="143"/>
        <v>8 2019</v>
      </c>
      <c r="H1370" s="29">
        <v>-1</v>
      </c>
      <c r="I1370" s="30">
        <v>1.98</v>
      </c>
      <c r="J1370" s="16">
        <f t="shared" si="139"/>
        <v>1.9799999999999998E-2</v>
      </c>
      <c r="K1370" s="31">
        <v>-1457000</v>
      </c>
      <c r="L1370" s="31">
        <v>80.14</v>
      </c>
      <c r="M1370" s="31">
        <v>1457000</v>
      </c>
      <c r="Q1370" s="18">
        <f t="shared" si="144"/>
        <v>5.9686696052566892E-4</v>
      </c>
      <c r="R1370" s="18">
        <f t="shared" si="140"/>
        <v>1.1817965818408243E-5</v>
      </c>
    </row>
    <row r="1371" spans="1:18" ht="12.75" hidden="1" customHeight="1" outlineLevel="2" x14ac:dyDescent="0.25">
      <c r="A1371" s="27" t="s">
        <v>23</v>
      </c>
      <c r="B1371" s="27" t="s">
        <v>24</v>
      </c>
      <c r="C1371" s="28">
        <v>43697</v>
      </c>
      <c r="D1371" s="28">
        <v>43698</v>
      </c>
      <c r="E1371" s="13">
        <f t="shared" si="141"/>
        <v>8</v>
      </c>
      <c r="F1371" s="13">
        <f t="shared" si="142"/>
        <v>2019</v>
      </c>
      <c r="G1371" s="13" t="str">
        <f t="shared" si="143"/>
        <v>8 2019</v>
      </c>
      <c r="H1371" s="29">
        <v>-1</v>
      </c>
      <c r="I1371" s="30">
        <v>2.3329</v>
      </c>
      <c r="J1371" s="16">
        <f t="shared" si="139"/>
        <v>2.3328999999999999E-2</v>
      </c>
      <c r="K1371" s="31">
        <v>-42076000</v>
      </c>
      <c r="L1371" s="31">
        <v>2726.64</v>
      </c>
      <c r="M1371" s="31">
        <v>42076000</v>
      </c>
      <c r="Q1371" s="18">
        <f t="shared" si="144"/>
        <v>1.7236632965736479E-2</v>
      </c>
      <c r="R1371" s="18">
        <f t="shared" si="140"/>
        <v>4.0211341045766629E-4</v>
      </c>
    </row>
    <row r="1372" spans="1:18" ht="12.75" hidden="1" customHeight="1" outlineLevel="2" x14ac:dyDescent="0.25">
      <c r="A1372" s="27" t="s">
        <v>23</v>
      </c>
      <c r="B1372" s="27" t="s">
        <v>24</v>
      </c>
      <c r="C1372" s="28">
        <v>43697</v>
      </c>
      <c r="D1372" s="28">
        <v>43698</v>
      </c>
      <c r="E1372" s="13">
        <f t="shared" si="141"/>
        <v>8</v>
      </c>
      <c r="F1372" s="13">
        <f t="shared" si="142"/>
        <v>2019</v>
      </c>
      <c r="G1372" s="13" t="str">
        <f t="shared" si="143"/>
        <v>8 2019</v>
      </c>
      <c r="H1372" s="29">
        <v>-1</v>
      </c>
      <c r="I1372" s="30">
        <v>2.3329</v>
      </c>
      <c r="J1372" s="16">
        <f t="shared" si="139"/>
        <v>2.3328999999999999E-2</v>
      </c>
      <c r="K1372" s="31">
        <v>-25000000</v>
      </c>
      <c r="L1372" s="31">
        <v>1620.07</v>
      </c>
      <c r="M1372" s="31">
        <v>25000000</v>
      </c>
      <c r="Q1372" s="18">
        <f t="shared" si="144"/>
        <v>1.0241368574565356E-2</v>
      </c>
      <c r="R1372" s="18">
        <f t="shared" si="140"/>
        <v>2.3892088747603518E-4</v>
      </c>
    </row>
    <row r="1373" spans="1:18" ht="12.75" hidden="1" customHeight="1" outlineLevel="2" x14ac:dyDescent="0.25">
      <c r="A1373" s="27" t="s">
        <v>28</v>
      </c>
      <c r="B1373" s="27" t="s">
        <v>24</v>
      </c>
      <c r="C1373" s="28">
        <v>43698</v>
      </c>
      <c r="D1373" s="28">
        <v>43699</v>
      </c>
      <c r="E1373" s="13">
        <f t="shared" si="141"/>
        <v>8</v>
      </c>
      <c r="F1373" s="13">
        <f t="shared" si="142"/>
        <v>2019</v>
      </c>
      <c r="G1373" s="13" t="str">
        <f t="shared" si="143"/>
        <v>8 2019</v>
      </c>
      <c r="H1373" s="29">
        <v>-1</v>
      </c>
      <c r="I1373" s="30">
        <v>1.95</v>
      </c>
      <c r="J1373" s="16">
        <f t="shared" si="139"/>
        <v>1.95E-2</v>
      </c>
      <c r="K1373" s="31">
        <v>-9850000</v>
      </c>
      <c r="L1373" s="31">
        <v>533.54</v>
      </c>
      <c r="M1373" s="31">
        <v>9850000</v>
      </c>
      <c r="Q1373" s="18">
        <f t="shared" si="144"/>
        <v>4.0350992183787503E-3</v>
      </c>
      <c r="R1373" s="18">
        <f t="shared" si="140"/>
        <v>7.8684434758385631E-5</v>
      </c>
    </row>
    <row r="1374" spans="1:18" ht="12.75" hidden="1" customHeight="1" outlineLevel="2" x14ac:dyDescent="0.25">
      <c r="A1374" s="27" t="s">
        <v>36</v>
      </c>
      <c r="B1374" s="27" t="s">
        <v>24</v>
      </c>
      <c r="C1374" s="28">
        <v>43698</v>
      </c>
      <c r="D1374" s="28">
        <v>43699</v>
      </c>
      <c r="E1374" s="13">
        <f t="shared" si="141"/>
        <v>8</v>
      </c>
      <c r="F1374" s="13">
        <f t="shared" si="142"/>
        <v>2019</v>
      </c>
      <c r="G1374" s="13" t="str">
        <f t="shared" si="143"/>
        <v>8 2019</v>
      </c>
      <c r="H1374" s="29">
        <v>-1</v>
      </c>
      <c r="I1374" s="30">
        <v>1.95</v>
      </c>
      <c r="J1374" s="16">
        <f t="shared" si="139"/>
        <v>1.95E-2</v>
      </c>
      <c r="K1374" s="31">
        <v>-3053000</v>
      </c>
      <c r="L1374" s="31">
        <v>165.37</v>
      </c>
      <c r="M1374" s="31">
        <v>3053000</v>
      </c>
      <c r="Q1374" s="18">
        <f t="shared" si="144"/>
        <v>1.2506759303259213E-3</v>
      </c>
      <c r="R1374" s="18">
        <f t="shared" si="140"/>
        <v>2.4388180641355465E-5</v>
      </c>
    </row>
    <row r="1375" spans="1:18" ht="12.75" hidden="1" customHeight="1" outlineLevel="2" x14ac:dyDescent="0.25">
      <c r="A1375" s="27" t="s">
        <v>23</v>
      </c>
      <c r="B1375" s="27" t="s">
        <v>24</v>
      </c>
      <c r="C1375" s="28">
        <v>43698</v>
      </c>
      <c r="D1375" s="28">
        <v>43699</v>
      </c>
      <c r="E1375" s="13">
        <f t="shared" si="141"/>
        <v>8</v>
      </c>
      <c r="F1375" s="13">
        <f t="shared" si="142"/>
        <v>2019</v>
      </c>
      <c r="G1375" s="13" t="str">
        <f t="shared" si="143"/>
        <v>8 2019</v>
      </c>
      <c r="H1375" s="29">
        <v>-1</v>
      </c>
      <c r="I1375" s="30">
        <v>2.3329</v>
      </c>
      <c r="J1375" s="16">
        <f t="shared" si="139"/>
        <v>2.3328999999999999E-2</v>
      </c>
      <c r="K1375" s="31">
        <v>-39939000</v>
      </c>
      <c r="L1375" s="31">
        <v>2588.16</v>
      </c>
      <c r="M1375" s="31">
        <v>39939000</v>
      </c>
      <c r="Q1375" s="18">
        <f t="shared" si="144"/>
        <v>1.636120077998263E-2</v>
      </c>
      <c r="R1375" s="18">
        <f t="shared" si="140"/>
        <v>3.8169045299621477E-4</v>
      </c>
    </row>
    <row r="1376" spans="1:18" ht="12.75" hidden="1" customHeight="1" outlineLevel="2" x14ac:dyDescent="0.25">
      <c r="A1376" s="27" t="s">
        <v>23</v>
      </c>
      <c r="B1376" s="27" t="s">
        <v>24</v>
      </c>
      <c r="C1376" s="28">
        <v>43698</v>
      </c>
      <c r="D1376" s="28">
        <v>43699</v>
      </c>
      <c r="E1376" s="13">
        <f t="shared" si="141"/>
        <v>8</v>
      </c>
      <c r="F1376" s="13">
        <f t="shared" si="142"/>
        <v>2019</v>
      </c>
      <c r="G1376" s="13" t="str">
        <f t="shared" si="143"/>
        <v>8 2019</v>
      </c>
      <c r="H1376" s="29">
        <v>-1</v>
      </c>
      <c r="I1376" s="30">
        <v>2.3329</v>
      </c>
      <c r="J1376" s="16">
        <f t="shared" si="139"/>
        <v>2.3328999999999999E-2</v>
      </c>
      <c r="K1376" s="31">
        <v>-25000000</v>
      </c>
      <c r="L1376" s="31">
        <v>1620.07</v>
      </c>
      <c r="M1376" s="31">
        <v>25000000</v>
      </c>
      <c r="Q1376" s="18">
        <f t="shared" si="144"/>
        <v>1.0241368574565356E-2</v>
      </c>
      <c r="R1376" s="18">
        <f t="shared" si="140"/>
        <v>2.3892088747603518E-4</v>
      </c>
    </row>
    <row r="1377" spans="1:18" ht="12.75" hidden="1" customHeight="1" outlineLevel="2" x14ac:dyDescent="0.25">
      <c r="A1377" s="27" t="s">
        <v>28</v>
      </c>
      <c r="B1377" s="27" t="s">
        <v>24</v>
      </c>
      <c r="C1377" s="28">
        <v>43699</v>
      </c>
      <c r="D1377" s="28">
        <v>43700</v>
      </c>
      <c r="E1377" s="13">
        <f t="shared" si="141"/>
        <v>8</v>
      </c>
      <c r="F1377" s="13">
        <f t="shared" si="142"/>
        <v>2019</v>
      </c>
      <c r="G1377" s="13" t="str">
        <f t="shared" si="143"/>
        <v>8 2019</v>
      </c>
      <c r="H1377" s="29">
        <v>-1</v>
      </c>
      <c r="I1377" s="30">
        <v>2.0299999999999998</v>
      </c>
      <c r="J1377" s="16">
        <f t="shared" si="139"/>
        <v>2.0299999999999999E-2</v>
      </c>
      <c r="K1377" s="31">
        <v>-12439000</v>
      </c>
      <c r="L1377" s="31">
        <v>701.42</v>
      </c>
      <c r="M1377" s="31">
        <v>12439000</v>
      </c>
      <c r="Q1377" s="18">
        <f t="shared" si="144"/>
        <v>5.0956953479607383E-3</v>
      </c>
      <c r="R1377" s="18">
        <f t="shared" si="140"/>
        <v>1.0344261556360298E-4</v>
      </c>
    </row>
    <row r="1378" spans="1:18" ht="12.75" hidden="1" customHeight="1" outlineLevel="2" x14ac:dyDescent="0.25">
      <c r="A1378" s="27" t="s">
        <v>36</v>
      </c>
      <c r="B1378" s="27" t="s">
        <v>24</v>
      </c>
      <c r="C1378" s="28">
        <v>43699</v>
      </c>
      <c r="D1378" s="28">
        <v>43700</v>
      </c>
      <c r="E1378" s="13">
        <f t="shared" si="141"/>
        <v>8</v>
      </c>
      <c r="F1378" s="13">
        <f t="shared" si="142"/>
        <v>2019</v>
      </c>
      <c r="G1378" s="13" t="str">
        <f t="shared" si="143"/>
        <v>8 2019</v>
      </c>
      <c r="H1378" s="29">
        <v>-1</v>
      </c>
      <c r="I1378" s="30">
        <v>2.0299999999999998</v>
      </c>
      <c r="J1378" s="16">
        <f t="shared" si="139"/>
        <v>2.0299999999999999E-2</v>
      </c>
      <c r="K1378" s="31">
        <v>-3771000</v>
      </c>
      <c r="L1378" s="31">
        <v>212.64</v>
      </c>
      <c r="M1378" s="31">
        <v>3771000</v>
      </c>
      <c r="Q1378" s="18">
        <f t="shared" si="144"/>
        <v>1.5448080357874383E-3</v>
      </c>
      <c r="R1378" s="18">
        <f t="shared" si="140"/>
        <v>3.1359603126484996E-5</v>
      </c>
    </row>
    <row r="1379" spans="1:18" ht="12.75" hidden="1" customHeight="1" outlineLevel="2" x14ac:dyDescent="0.25">
      <c r="A1379" s="27" t="s">
        <v>23</v>
      </c>
      <c r="B1379" s="27" t="s">
        <v>24</v>
      </c>
      <c r="C1379" s="28">
        <v>43699</v>
      </c>
      <c r="D1379" s="28">
        <v>43700</v>
      </c>
      <c r="E1379" s="13">
        <f t="shared" si="141"/>
        <v>8</v>
      </c>
      <c r="F1379" s="13">
        <f t="shared" si="142"/>
        <v>2019</v>
      </c>
      <c r="G1379" s="13" t="str">
        <f t="shared" si="143"/>
        <v>8 2019</v>
      </c>
      <c r="H1379" s="29">
        <v>-1</v>
      </c>
      <c r="I1379" s="30">
        <v>2.3252000000000002</v>
      </c>
      <c r="J1379" s="16">
        <f t="shared" si="139"/>
        <v>2.3252000000000002E-2</v>
      </c>
      <c r="K1379" s="31">
        <v>-36754000</v>
      </c>
      <c r="L1379" s="31">
        <v>2373.9</v>
      </c>
      <c r="M1379" s="31">
        <v>36754000</v>
      </c>
      <c r="Q1379" s="18">
        <f t="shared" si="144"/>
        <v>1.5056450423583004E-2</v>
      </c>
      <c r="R1379" s="18">
        <f t="shared" si="140"/>
        <v>3.5009258524915207E-4</v>
      </c>
    </row>
    <row r="1380" spans="1:18" ht="12.75" hidden="1" customHeight="1" outlineLevel="2" x14ac:dyDescent="0.25">
      <c r="A1380" s="27" t="s">
        <v>23</v>
      </c>
      <c r="B1380" s="27" t="s">
        <v>24</v>
      </c>
      <c r="C1380" s="28">
        <v>43699</v>
      </c>
      <c r="D1380" s="28">
        <v>43700</v>
      </c>
      <c r="E1380" s="13">
        <f t="shared" si="141"/>
        <v>8</v>
      </c>
      <c r="F1380" s="13">
        <f t="shared" si="142"/>
        <v>2019</v>
      </c>
      <c r="G1380" s="13" t="str">
        <f t="shared" si="143"/>
        <v>8 2019</v>
      </c>
      <c r="H1380" s="29">
        <v>-1</v>
      </c>
      <c r="I1380" s="30">
        <v>2.3252000000000002</v>
      </c>
      <c r="J1380" s="16">
        <f t="shared" si="139"/>
        <v>2.3252000000000002E-2</v>
      </c>
      <c r="K1380" s="31">
        <v>-25000000</v>
      </c>
      <c r="L1380" s="31">
        <v>1614.72</v>
      </c>
      <c r="M1380" s="31">
        <v>25000000</v>
      </c>
      <c r="Q1380" s="18">
        <f t="shared" si="144"/>
        <v>1.0241368574565356E-2</v>
      </c>
      <c r="R1380" s="18">
        <f t="shared" si="140"/>
        <v>2.3813230209579367E-4</v>
      </c>
    </row>
    <row r="1381" spans="1:18" ht="12.75" hidden="1" customHeight="1" outlineLevel="2" x14ac:dyDescent="0.25">
      <c r="A1381" s="27" t="s">
        <v>28</v>
      </c>
      <c r="B1381" s="27" t="s">
        <v>24</v>
      </c>
      <c r="C1381" s="28">
        <v>43700</v>
      </c>
      <c r="D1381" s="28">
        <v>43703</v>
      </c>
      <c r="E1381" s="13">
        <f t="shared" si="141"/>
        <v>8</v>
      </c>
      <c r="F1381" s="13">
        <f t="shared" si="142"/>
        <v>2019</v>
      </c>
      <c r="G1381" s="13" t="str">
        <f t="shared" si="143"/>
        <v>8 2019</v>
      </c>
      <c r="H1381" s="29">
        <v>-3</v>
      </c>
      <c r="I1381" s="30">
        <v>2.0099999999999998</v>
      </c>
      <c r="J1381" s="16">
        <f t="shared" si="139"/>
        <v>2.0099999999999996E-2</v>
      </c>
      <c r="K1381" s="31">
        <v>-13432000</v>
      </c>
      <c r="L1381" s="31">
        <v>2249.86</v>
      </c>
      <c r="M1381" s="31">
        <v>40296000</v>
      </c>
      <c r="Q1381" s="18">
        <f t="shared" si="144"/>
        <v>1.6507447523227425E-2</v>
      </c>
      <c r="R1381" s="18">
        <f t="shared" si="140"/>
        <v>3.3179969521687119E-4</v>
      </c>
    </row>
    <row r="1382" spans="1:18" ht="12.75" hidden="1" customHeight="1" outlineLevel="2" x14ac:dyDescent="0.25">
      <c r="A1382" s="27" t="s">
        <v>36</v>
      </c>
      <c r="B1382" s="27" t="s">
        <v>24</v>
      </c>
      <c r="C1382" s="28">
        <v>43700</v>
      </c>
      <c r="D1382" s="28">
        <v>43703</v>
      </c>
      <c r="E1382" s="13">
        <f t="shared" si="141"/>
        <v>8</v>
      </c>
      <c r="F1382" s="13">
        <f t="shared" si="142"/>
        <v>2019</v>
      </c>
      <c r="G1382" s="13" t="str">
        <f t="shared" si="143"/>
        <v>8 2019</v>
      </c>
      <c r="H1382" s="29">
        <v>-3</v>
      </c>
      <c r="I1382" s="30">
        <v>2.0099999999999998</v>
      </c>
      <c r="J1382" s="16">
        <f t="shared" si="139"/>
        <v>2.0099999999999996E-2</v>
      </c>
      <c r="K1382" s="31">
        <v>-4445000</v>
      </c>
      <c r="L1382" s="31">
        <v>744.54</v>
      </c>
      <c r="M1382" s="31">
        <v>13335000</v>
      </c>
      <c r="Q1382" s="18">
        <f t="shared" si="144"/>
        <v>5.4627459976731609E-3</v>
      </c>
      <c r="R1382" s="18">
        <f t="shared" si="140"/>
        <v>1.0980119455323051E-4</v>
      </c>
    </row>
    <row r="1383" spans="1:18" ht="12.75" hidden="1" customHeight="1" outlineLevel="2" x14ac:dyDescent="0.25">
      <c r="A1383" s="27" t="s">
        <v>23</v>
      </c>
      <c r="B1383" s="27" t="s">
        <v>24</v>
      </c>
      <c r="C1383" s="28">
        <v>43700</v>
      </c>
      <c r="D1383" s="28">
        <v>43703</v>
      </c>
      <c r="E1383" s="13">
        <f t="shared" si="141"/>
        <v>8</v>
      </c>
      <c r="F1383" s="13">
        <f t="shared" si="142"/>
        <v>2019</v>
      </c>
      <c r="G1383" s="13" t="str">
        <f t="shared" si="143"/>
        <v>8 2019</v>
      </c>
      <c r="H1383" s="29">
        <v>-3</v>
      </c>
      <c r="I1383" s="30">
        <v>2.3127</v>
      </c>
      <c r="J1383" s="16">
        <f t="shared" si="139"/>
        <v>2.3126999999999998E-2</v>
      </c>
      <c r="K1383" s="31">
        <v>-35720000</v>
      </c>
      <c r="L1383" s="31">
        <v>6884.14</v>
      </c>
      <c r="M1383" s="31">
        <v>107160000</v>
      </c>
      <c r="Q1383" s="18">
        <f t="shared" si="144"/>
        <v>4.3898602258016943E-2</v>
      </c>
      <c r="R1383" s="18">
        <f t="shared" si="140"/>
        <v>1.0152429744211577E-3</v>
      </c>
    </row>
    <row r="1384" spans="1:18" ht="12.75" hidden="1" customHeight="1" outlineLevel="2" x14ac:dyDescent="0.25">
      <c r="A1384" s="27" t="s">
        <v>23</v>
      </c>
      <c r="B1384" s="27" t="s">
        <v>24</v>
      </c>
      <c r="C1384" s="28">
        <v>43700</v>
      </c>
      <c r="D1384" s="28">
        <v>43703</v>
      </c>
      <c r="E1384" s="13">
        <f t="shared" si="141"/>
        <v>8</v>
      </c>
      <c r="F1384" s="13">
        <f t="shared" si="142"/>
        <v>2019</v>
      </c>
      <c r="G1384" s="13" t="str">
        <f t="shared" si="143"/>
        <v>8 2019</v>
      </c>
      <c r="H1384" s="29">
        <v>-3</v>
      </c>
      <c r="I1384" s="30">
        <v>2.3127</v>
      </c>
      <c r="J1384" s="16">
        <f t="shared" si="139"/>
        <v>2.3126999999999998E-2</v>
      </c>
      <c r="K1384" s="31">
        <v>-25000000</v>
      </c>
      <c r="L1384" s="31">
        <v>4818.13</v>
      </c>
      <c r="M1384" s="31">
        <v>75000000</v>
      </c>
      <c r="Q1384" s="18">
        <f t="shared" si="144"/>
        <v>3.072410572369607E-2</v>
      </c>
      <c r="R1384" s="18">
        <f t="shared" si="140"/>
        <v>7.1055639307191897E-4</v>
      </c>
    </row>
    <row r="1385" spans="1:18" ht="12.75" hidden="1" customHeight="1" outlineLevel="2" x14ac:dyDescent="0.25">
      <c r="A1385" s="27" t="s">
        <v>28</v>
      </c>
      <c r="B1385" s="27" t="s">
        <v>24</v>
      </c>
      <c r="C1385" s="28">
        <v>43703</v>
      </c>
      <c r="D1385" s="28">
        <v>43704</v>
      </c>
      <c r="E1385" s="13">
        <f t="shared" si="141"/>
        <v>8</v>
      </c>
      <c r="F1385" s="13">
        <f t="shared" si="142"/>
        <v>2019</v>
      </c>
      <c r="G1385" s="13" t="str">
        <f t="shared" si="143"/>
        <v>8 2019</v>
      </c>
      <c r="H1385" s="29">
        <v>-1</v>
      </c>
      <c r="I1385" s="30">
        <v>2.0299999999999998</v>
      </c>
      <c r="J1385" s="16">
        <f t="shared" si="139"/>
        <v>2.0299999999999999E-2</v>
      </c>
      <c r="K1385" s="31">
        <v>-10448000</v>
      </c>
      <c r="L1385" s="31">
        <v>589.15</v>
      </c>
      <c r="M1385" s="31">
        <v>10448000</v>
      </c>
      <c r="Q1385" s="18">
        <f t="shared" si="144"/>
        <v>4.2800727546823533E-3</v>
      </c>
      <c r="R1385" s="18">
        <f t="shared" si="140"/>
        <v>8.6885476920051769E-5</v>
      </c>
    </row>
    <row r="1386" spans="1:18" ht="12.75" hidden="1" customHeight="1" outlineLevel="2" x14ac:dyDescent="0.25">
      <c r="A1386" s="27" t="s">
        <v>36</v>
      </c>
      <c r="B1386" s="27" t="s">
        <v>24</v>
      </c>
      <c r="C1386" s="28">
        <v>43703</v>
      </c>
      <c r="D1386" s="28">
        <v>43704</v>
      </c>
      <c r="E1386" s="13">
        <f t="shared" si="141"/>
        <v>8</v>
      </c>
      <c r="F1386" s="13">
        <f t="shared" si="142"/>
        <v>2019</v>
      </c>
      <c r="G1386" s="13" t="str">
        <f t="shared" si="143"/>
        <v>8 2019</v>
      </c>
      <c r="H1386" s="29">
        <v>-1</v>
      </c>
      <c r="I1386" s="30">
        <v>2.0299999999999998</v>
      </c>
      <c r="J1386" s="16">
        <f t="shared" si="139"/>
        <v>2.0299999999999999E-2</v>
      </c>
      <c r="K1386" s="31">
        <v>-5280000</v>
      </c>
      <c r="L1386" s="31">
        <v>297.73</v>
      </c>
      <c r="M1386" s="31">
        <v>5280000</v>
      </c>
      <c r="Q1386" s="18">
        <f t="shared" si="144"/>
        <v>2.1629770429482031E-3</v>
      </c>
      <c r="R1386" s="18">
        <f t="shared" si="140"/>
        <v>4.3908433971848522E-5</v>
      </c>
    </row>
    <row r="1387" spans="1:18" ht="12.75" hidden="1" customHeight="1" outlineLevel="2" x14ac:dyDescent="0.25">
      <c r="A1387" s="27" t="s">
        <v>23</v>
      </c>
      <c r="B1387" s="27" t="s">
        <v>24</v>
      </c>
      <c r="C1387" s="28">
        <v>43703</v>
      </c>
      <c r="D1387" s="28">
        <v>43704</v>
      </c>
      <c r="E1387" s="13">
        <f t="shared" si="141"/>
        <v>8</v>
      </c>
      <c r="F1387" s="13">
        <f t="shared" si="142"/>
        <v>2019</v>
      </c>
      <c r="G1387" s="13" t="str">
        <f t="shared" si="143"/>
        <v>8 2019</v>
      </c>
      <c r="H1387" s="29">
        <v>-1</v>
      </c>
      <c r="I1387" s="30">
        <v>2.3098000000000001</v>
      </c>
      <c r="J1387" s="16">
        <f t="shared" ref="J1387:J1450" si="145">+I1387/100</f>
        <v>2.3098E-2</v>
      </c>
      <c r="K1387" s="31">
        <v>-41145000</v>
      </c>
      <c r="L1387" s="31">
        <v>2639.91</v>
      </c>
      <c r="M1387" s="31">
        <v>41145000</v>
      </c>
      <c r="Q1387" s="18">
        <f t="shared" si="144"/>
        <v>1.6855244400019665E-2</v>
      </c>
      <c r="R1387" s="18">
        <f t="shared" ref="R1387:R1450" si="146">+Q1387*J1387</f>
        <v>3.8932243515165424E-4</v>
      </c>
    </row>
    <row r="1388" spans="1:18" ht="12.75" hidden="1" customHeight="1" outlineLevel="2" x14ac:dyDescent="0.25">
      <c r="A1388" s="27" t="s">
        <v>23</v>
      </c>
      <c r="B1388" s="27" t="s">
        <v>24</v>
      </c>
      <c r="C1388" s="28">
        <v>43703</v>
      </c>
      <c r="D1388" s="28">
        <v>43704</v>
      </c>
      <c r="E1388" s="13">
        <f t="shared" si="141"/>
        <v>8</v>
      </c>
      <c r="F1388" s="13">
        <f t="shared" si="142"/>
        <v>2019</v>
      </c>
      <c r="G1388" s="13" t="str">
        <f t="shared" si="143"/>
        <v>8 2019</v>
      </c>
      <c r="H1388" s="29">
        <v>-1</v>
      </c>
      <c r="I1388" s="30">
        <v>2.3098000000000001</v>
      </c>
      <c r="J1388" s="16">
        <f t="shared" si="145"/>
        <v>2.3098E-2</v>
      </c>
      <c r="K1388" s="31">
        <v>-25000000</v>
      </c>
      <c r="L1388" s="31">
        <v>1604.03</v>
      </c>
      <c r="M1388" s="31">
        <v>25000000</v>
      </c>
      <c r="Q1388" s="18">
        <f t="shared" si="144"/>
        <v>1.0241368574565356E-2</v>
      </c>
      <c r="R1388" s="18">
        <f t="shared" si="146"/>
        <v>2.365551313353106E-4</v>
      </c>
    </row>
    <row r="1389" spans="1:18" ht="12.75" hidden="1" customHeight="1" outlineLevel="2" x14ac:dyDescent="0.25">
      <c r="A1389" s="27" t="s">
        <v>28</v>
      </c>
      <c r="B1389" s="27" t="s">
        <v>24</v>
      </c>
      <c r="C1389" s="28">
        <v>43704</v>
      </c>
      <c r="D1389" s="28">
        <v>43705</v>
      </c>
      <c r="E1389" s="13">
        <f t="shared" si="141"/>
        <v>8</v>
      </c>
      <c r="F1389" s="13">
        <f t="shared" si="142"/>
        <v>2019</v>
      </c>
      <c r="G1389" s="13" t="str">
        <f t="shared" si="143"/>
        <v>8 2019</v>
      </c>
      <c r="H1389" s="29">
        <v>-1</v>
      </c>
      <c r="I1389" s="30">
        <v>2.04</v>
      </c>
      <c r="J1389" s="16">
        <f t="shared" si="145"/>
        <v>2.0400000000000001E-2</v>
      </c>
      <c r="K1389" s="31">
        <v>-12392000</v>
      </c>
      <c r="L1389" s="31">
        <v>702.21</v>
      </c>
      <c r="M1389" s="31">
        <v>12392000</v>
      </c>
      <c r="Q1389" s="18">
        <f t="shared" si="144"/>
        <v>5.0764415750405561E-3</v>
      </c>
      <c r="R1389" s="18">
        <f t="shared" si="146"/>
        <v>1.0355940813082735E-4</v>
      </c>
    </row>
    <row r="1390" spans="1:18" ht="12.75" hidden="1" customHeight="1" outlineLevel="2" x14ac:dyDescent="0.25">
      <c r="A1390" s="27" t="s">
        <v>36</v>
      </c>
      <c r="B1390" s="27" t="s">
        <v>24</v>
      </c>
      <c r="C1390" s="28">
        <v>43704</v>
      </c>
      <c r="D1390" s="28">
        <v>43705</v>
      </c>
      <c r="E1390" s="13">
        <f t="shared" si="141"/>
        <v>8</v>
      </c>
      <c r="F1390" s="13">
        <f t="shared" si="142"/>
        <v>2019</v>
      </c>
      <c r="G1390" s="13" t="str">
        <f t="shared" si="143"/>
        <v>8 2019</v>
      </c>
      <c r="H1390" s="29">
        <v>-1</v>
      </c>
      <c r="I1390" s="30">
        <v>2.04</v>
      </c>
      <c r="J1390" s="16">
        <f t="shared" si="145"/>
        <v>2.0400000000000001E-2</v>
      </c>
      <c r="K1390" s="31">
        <v>-870000</v>
      </c>
      <c r="L1390" s="31">
        <v>49.3</v>
      </c>
      <c r="M1390" s="31">
        <v>870000</v>
      </c>
      <c r="Q1390" s="18">
        <f t="shared" si="144"/>
        <v>3.5639962639487442E-4</v>
      </c>
      <c r="R1390" s="18">
        <f t="shared" si="146"/>
        <v>7.2705523784554388E-6</v>
      </c>
    </row>
    <row r="1391" spans="1:18" ht="12.75" hidden="1" customHeight="1" outlineLevel="2" x14ac:dyDescent="0.25">
      <c r="A1391" s="27" t="s">
        <v>23</v>
      </c>
      <c r="B1391" s="27" t="s">
        <v>24</v>
      </c>
      <c r="C1391" s="28">
        <v>43704</v>
      </c>
      <c r="D1391" s="28">
        <v>43705</v>
      </c>
      <c r="E1391" s="13">
        <f t="shared" si="141"/>
        <v>8</v>
      </c>
      <c r="F1391" s="13">
        <f t="shared" si="142"/>
        <v>2019</v>
      </c>
      <c r="G1391" s="13" t="str">
        <f t="shared" si="143"/>
        <v>8 2019</v>
      </c>
      <c r="H1391" s="29">
        <v>-1</v>
      </c>
      <c r="I1391" s="30">
        <v>2.3041999999999998</v>
      </c>
      <c r="J1391" s="16">
        <f t="shared" si="145"/>
        <v>2.3041999999999997E-2</v>
      </c>
      <c r="K1391" s="31">
        <v>-58857000</v>
      </c>
      <c r="L1391" s="31">
        <v>3767.17</v>
      </c>
      <c r="M1391" s="31">
        <v>58857000</v>
      </c>
      <c r="Q1391" s="18">
        <f t="shared" si="144"/>
        <v>2.4111049207727726E-2</v>
      </c>
      <c r="R1391" s="18">
        <f t="shared" si="146"/>
        <v>5.5556679584446223E-4</v>
      </c>
    </row>
    <row r="1392" spans="1:18" ht="12.75" hidden="1" customHeight="1" outlineLevel="2" x14ac:dyDescent="0.25">
      <c r="A1392" s="27" t="s">
        <v>23</v>
      </c>
      <c r="B1392" s="27" t="s">
        <v>24</v>
      </c>
      <c r="C1392" s="28">
        <v>43704</v>
      </c>
      <c r="D1392" s="28">
        <v>43705</v>
      </c>
      <c r="E1392" s="13">
        <f t="shared" si="141"/>
        <v>8</v>
      </c>
      <c r="F1392" s="13">
        <f t="shared" si="142"/>
        <v>2019</v>
      </c>
      <c r="G1392" s="13" t="str">
        <f t="shared" si="143"/>
        <v>8 2019</v>
      </c>
      <c r="H1392" s="29">
        <v>-1</v>
      </c>
      <c r="I1392" s="30">
        <v>2.3041999999999998</v>
      </c>
      <c r="J1392" s="16">
        <f t="shared" si="145"/>
        <v>2.3041999999999997E-2</v>
      </c>
      <c r="K1392" s="31">
        <v>-25000000</v>
      </c>
      <c r="L1392" s="31">
        <v>1600.14</v>
      </c>
      <c r="M1392" s="31">
        <v>25000000</v>
      </c>
      <c r="Q1392" s="18">
        <f t="shared" si="144"/>
        <v>1.0241368574565356E-2</v>
      </c>
      <c r="R1392" s="18">
        <f t="shared" si="146"/>
        <v>2.359816146951349E-4</v>
      </c>
    </row>
    <row r="1393" spans="1:18" ht="12.75" hidden="1" customHeight="1" outlineLevel="2" x14ac:dyDescent="0.25">
      <c r="A1393" s="27" t="s">
        <v>28</v>
      </c>
      <c r="B1393" s="27" t="s">
        <v>24</v>
      </c>
      <c r="C1393" s="28">
        <v>43705</v>
      </c>
      <c r="D1393" s="28">
        <v>43706</v>
      </c>
      <c r="E1393" s="13">
        <f t="shared" si="141"/>
        <v>8</v>
      </c>
      <c r="F1393" s="13">
        <f t="shared" si="142"/>
        <v>2019</v>
      </c>
      <c r="G1393" s="13" t="str">
        <f t="shared" si="143"/>
        <v>8 2019</v>
      </c>
      <c r="H1393" s="29">
        <v>-1</v>
      </c>
      <c r="I1393" s="30">
        <v>2.02</v>
      </c>
      <c r="J1393" s="16">
        <f t="shared" si="145"/>
        <v>2.0199999999999999E-2</v>
      </c>
      <c r="K1393" s="31">
        <v>-13490000</v>
      </c>
      <c r="L1393" s="31">
        <v>756.94</v>
      </c>
      <c r="M1393" s="31">
        <v>13490000</v>
      </c>
      <c r="Q1393" s="18">
        <f t="shared" si="144"/>
        <v>5.5262424828354658E-3</v>
      </c>
      <c r="R1393" s="18">
        <f t="shared" si="146"/>
        <v>1.116300981532764E-4</v>
      </c>
    </row>
    <row r="1394" spans="1:18" ht="12.75" hidden="1" customHeight="1" outlineLevel="2" x14ac:dyDescent="0.25">
      <c r="A1394" s="27" t="s">
        <v>36</v>
      </c>
      <c r="B1394" s="27" t="s">
        <v>24</v>
      </c>
      <c r="C1394" s="28">
        <v>43705</v>
      </c>
      <c r="D1394" s="28">
        <v>43706</v>
      </c>
      <c r="E1394" s="13">
        <f t="shared" ref="E1394:E1458" si="147">MONTH(D1394)</f>
        <v>8</v>
      </c>
      <c r="F1394" s="13">
        <f t="shared" ref="F1394:F1458" si="148">YEAR(D1394)</f>
        <v>2019</v>
      </c>
      <c r="G1394" s="13" t="str">
        <f t="shared" ref="G1394:G1458" si="149">E1394&amp;" "&amp;F1394</f>
        <v>8 2019</v>
      </c>
      <c r="H1394" s="29">
        <v>-1</v>
      </c>
      <c r="I1394" s="30">
        <v>2.02</v>
      </c>
      <c r="J1394" s="16">
        <f t="shared" si="145"/>
        <v>2.0199999999999999E-2</v>
      </c>
      <c r="K1394" s="31">
        <v>-1716000</v>
      </c>
      <c r="L1394" s="31">
        <v>96.29</v>
      </c>
      <c r="M1394" s="31">
        <v>1716000</v>
      </c>
      <c r="Q1394" s="18">
        <f t="shared" si="144"/>
        <v>7.0296753895816605E-4</v>
      </c>
      <c r="R1394" s="18">
        <f t="shared" si="146"/>
        <v>1.4199944286954954E-5</v>
      </c>
    </row>
    <row r="1395" spans="1:18" ht="12.75" hidden="1" customHeight="1" outlineLevel="2" x14ac:dyDescent="0.25">
      <c r="A1395" s="27" t="s">
        <v>23</v>
      </c>
      <c r="B1395" s="27" t="s">
        <v>24</v>
      </c>
      <c r="C1395" s="28">
        <v>43705</v>
      </c>
      <c r="D1395" s="28">
        <v>43706</v>
      </c>
      <c r="E1395" s="13">
        <f t="shared" si="147"/>
        <v>8</v>
      </c>
      <c r="F1395" s="13">
        <f t="shared" si="148"/>
        <v>2019</v>
      </c>
      <c r="G1395" s="13" t="str">
        <f t="shared" si="149"/>
        <v>8 2019</v>
      </c>
      <c r="H1395" s="29">
        <v>-1</v>
      </c>
      <c r="I1395" s="30">
        <v>2.302</v>
      </c>
      <c r="J1395" s="16">
        <f t="shared" si="145"/>
        <v>2.3019999999999999E-2</v>
      </c>
      <c r="K1395" s="31">
        <v>-55402000</v>
      </c>
      <c r="L1395" s="31">
        <v>3542.65</v>
      </c>
      <c r="M1395" s="31">
        <v>55402000</v>
      </c>
      <c r="Q1395" s="18">
        <f t="shared" ref="Q1395:Q1400" si="150">+M1395/$M$1401</f>
        <v>2.2695692070722796E-2</v>
      </c>
      <c r="R1395" s="18">
        <f t="shared" si="146"/>
        <v>5.2245483146803873E-4</v>
      </c>
    </row>
    <row r="1396" spans="1:18" ht="12.75" hidden="1" customHeight="1" outlineLevel="2" x14ac:dyDescent="0.25">
      <c r="A1396" s="27" t="s">
        <v>23</v>
      </c>
      <c r="B1396" s="27" t="s">
        <v>24</v>
      </c>
      <c r="C1396" s="28">
        <v>43705</v>
      </c>
      <c r="D1396" s="28">
        <v>43706</v>
      </c>
      <c r="E1396" s="13">
        <f t="shared" si="147"/>
        <v>8</v>
      </c>
      <c r="F1396" s="13">
        <f t="shared" si="148"/>
        <v>2019</v>
      </c>
      <c r="G1396" s="13" t="str">
        <f t="shared" si="149"/>
        <v>8 2019</v>
      </c>
      <c r="H1396" s="29">
        <v>-1</v>
      </c>
      <c r="I1396" s="30">
        <v>2.302</v>
      </c>
      <c r="J1396" s="16">
        <f t="shared" si="145"/>
        <v>2.3019999999999999E-2</v>
      </c>
      <c r="K1396" s="31">
        <v>-25000000</v>
      </c>
      <c r="L1396" s="31">
        <v>1598.61</v>
      </c>
      <c r="M1396" s="31">
        <v>25000000</v>
      </c>
      <c r="Q1396" s="18">
        <f t="shared" si="150"/>
        <v>1.0241368574565356E-2</v>
      </c>
      <c r="R1396" s="18">
        <f t="shared" si="146"/>
        <v>2.3575630458649448E-4</v>
      </c>
    </row>
    <row r="1397" spans="1:18" ht="12.75" hidden="1" customHeight="1" outlineLevel="2" x14ac:dyDescent="0.25">
      <c r="A1397" s="27" t="s">
        <v>28</v>
      </c>
      <c r="B1397" s="27" t="s">
        <v>24</v>
      </c>
      <c r="C1397" s="28">
        <v>43706</v>
      </c>
      <c r="D1397" s="28">
        <v>43707</v>
      </c>
      <c r="E1397" s="13">
        <f t="shared" si="147"/>
        <v>8</v>
      </c>
      <c r="F1397" s="13">
        <f t="shared" si="148"/>
        <v>2019</v>
      </c>
      <c r="G1397" s="13" t="str">
        <f t="shared" si="149"/>
        <v>8 2019</v>
      </c>
      <c r="H1397" s="29">
        <v>-1</v>
      </c>
      <c r="I1397" s="30">
        <v>2.09</v>
      </c>
      <c r="J1397" s="16">
        <f t="shared" si="145"/>
        <v>2.0899999999999998E-2</v>
      </c>
      <c r="K1397" s="31">
        <v>-15619000</v>
      </c>
      <c r="L1397" s="31">
        <v>906.77</v>
      </c>
      <c r="M1397" s="31">
        <v>15619000</v>
      </c>
      <c r="Q1397" s="18">
        <f t="shared" si="150"/>
        <v>6.3983974306454517E-3</v>
      </c>
      <c r="R1397" s="18">
        <f t="shared" si="146"/>
        <v>1.3372650630048992E-4</v>
      </c>
    </row>
    <row r="1398" spans="1:18" ht="12.75" hidden="1" customHeight="1" outlineLevel="2" x14ac:dyDescent="0.25">
      <c r="A1398" s="27" t="s">
        <v>36</v>
      </c>
      <c r="B1398" s="27" t="s">
        <v>24</v>
      </c>
      <c r="C1398" s="28">
        <v>43706</v>
      </c>
      <c r="D1398" s="28">
        <v>43707</v>
      </c>
      <c r="E1398" s="13">
        <f t="shared" si="147"/>
        <v>8</v>
      </c>
      <c r="F1398" s="13">
        <f t="shared" si="148"/>
        <v>2019</v>
      </c>
      <c r="G1398" s="13" t="str">
        <f t="shared" si="149"/>
        <v>8 2019</v>
      </c>
      <c r="H1398" s="29">
        <v>-1</v>
      </c>
      <c r="I1398" s="30">
        <v>2.09</v>
      </c>
      <c r="J1398" s="16">
        <f t="shared" si="145"/>
        <v>2.0899999999999998E-2</v>
      </c>
      <c r="K1398" s="31">
        <v>-2295000</v>
      </c>
      <c r="L1398" s="31">
        <v>133.24</v>
      </c>
      <c r="M1398" s="31">
        <v>2295000</v>
      </c>
      <c r="Q1398" s="18">
        <f t="shared" si="150"/>
        <v>9.4015763514509966E-4</v>
      </c>
      <c r="R1398" s="18">
        <f t="shared" si="146"/>
        <v>1.9649294574532581E-5</v>
      </c>
    </row>
    <row r="1399" spans="1:18" ht="12.75" hidden="1" customHeight="1" outlineLevel="2" x14ac:dyDescent="0.25">
      <c r="A1399" s="27" t="s">
        <v>23</v>
      </c>
      <c r="B1399" s="27" t="s">
        <v>24</v>
      </c>
      <c r="C1399" s="28">
        <v>43706</v>
      </c>
      <c r="D1399" s="28">
        <v>43707</v>
      </c>
      <c r="E1399" s="13">
        <f t="shared" si="147"/>
        <v>8</v>
      </c>
      <c r="F1399" s="13">
        <f t="shared" si="148"/>
        <v>2019</v>
      </c>
      <c r="G1399" s="13" t="str">
        <f t="shared" si="149"/>
        <v>8 2019</v>
      </c>
      <c r="H1399" s="29">
        <v>-1</v>
      </c>
      <c r="I1399" s="30">
        <v>2.3026</v>
      </c>
      <c r="J1399" s="16">
        <f t="shared" si="145"/>
        <v>2.3026000000000001E-2</v>
      </c>
      <c r="K1399" s="31">
        <v>-25000000</v>
      </c>
      <c r="L1399" s="31">
        <v>1599.03</v>
      </c>
      <c r="M1399" s="31">
        <v>25000000</v>
      </c>
      <c r="Q1399" s="18">
        <f t="shared" si="150"/>
        <v>1.0241368574565356E-2</v>
      </c>
      <c r="R1399" s="18">
        <f t="shared" si="146"/>
        <v>2.3581775279794191E-4</v>
      </c>
    </row>
    <row r="1400" spans="1:18" ht="12.75" hidden="1" customHeight="1" outlineLevel="2" x14ac:dyDescent="0.25">
      <c r="A1400" s="27" t="s">
        <v>23</v>
      </c>
      <c r="B1400" s="27" t="s">
        <v>24</v>
      </c>
      <c r="C1400" s="28">
        <v>43706</v>
      </c>
      <c r="D1400" s="28">
        <v>43707</v>
      </c>
      <c r="E1400" s="13">
        <f t="shared" si="147"/>
        <v>8</v>
      </c>
      <c r="F1400" s="13">
        <f t="shared" si="148"/>
        <v>2019</v>
      </c>
      <c r="G1400" s="13" t="str">
        <f t="shared" si="149"/>
        <v>8 2019</v>
      </c>
      <c r="H1400" s="29">
        <v>-1</v>
      </c>
      <c r="I1400" s="30">
        <v>2.3026</v>
      </c>
      <c r="J1400" s="16">
        <f t="shared" si="145"/>
        <v>2.3026000000000001E-2</v>
      </c>
      <c r="K1400" s="31">
        <v>-53311000</v>
      </c>
      <c r="L1400" s="31">
        <v>3409.83</v>
      </c>
      <c r="M1400" s="31">
        <v>53311000</v>
      </c>
      <c r="Q1400" s="18">
        <f t="shared" si="150"/>
        <v>2.1839104003146148E-2</v>
      </c>
      <c r="R1400" s="18">
        <f t="shared" si="146"/>
        <v>5.0286720877644323E-4</v>
      </c>
    </row>
    <row r="1401" spans="1:18" ht="12.75" customHeight="1" outlineLevel="1" collapsed="1" x14ac:dyDescent="0.25">
      <c r="A1401" s="27"/>
      <c r="B1401" s="27"/>
      <c r="C1401" s="28"/>
      <c r="D1401" s="28"/>
      <c r="E1401" s="13"/>
      <c r="F1401" s="13"/>
      <c r="G1401" s="24" t="s">
        <v>49</v>
      </c>
      <c r="H1401" s="29"/>
      <c r="I1401" s="30"/>
      <c r="J1401" s="16">
        <f>+J1400</f>
        <v>2.3026000000000001E-2</v>
      </c>
      <c r="K1401" s="31"/>
      <c r="L1401" s="31"/>
      <c r="M1401" s="31">
        <f>SUBTOTAL(9,M1330:M1400)</f>
        <v>2441080000</v>
      </c>
      <c r="N1401" s="10">
        <v>31</v>
      </c>
      <c r="O1401" s="25">
        <f>+M1401/N1401</f>
        <v>78744516.129032254</v>
      </c>
      <c r="P1401" s="26">
        <f>SUM(M1397:M1400)</f>
        <v>96225000</v>
      </c>
      <c r="Q1401" s="18">
        <f>SUM(Q1330:Q1400)</f>
        <v>1</v>
      </c>
      <c r="R1401" s="18">
        <f>SUM(R1330:R1400)</f>
        <v>2.3449365841758558E-2</v>
      </c>
    </row>
    <row r="1402" spans="1:18" ht="12.75" hidden="1" customHeight="1" outlineLevel="2" x14ac:dyDescent="0.25">
      <c r="A1402" s="27" t="s">
        <v>28</v>
      </c>
      <c r="B1402" s="27" t="s">
        <v>24</v>
      </c>
      <c r="C1402" s="28">
        <v>43707</v>
      </c>
      <c r="D1402" s="28">
        <v>43711</v>
      </c>
      <c r="E1402" s="13">
        <f t="shared" si="147"/>
        <v>9</v>
      </c>
      <c r="F1402" s="13">
        <f t="shared" si="148"/>
        <v>2019</v>
      </c>
      <c r="G1402" s="13" t="str">
        <f t="shared" si="149"/>
        <v>9 2019</v>
      </c>
      <c r="H1402" s="29">
        <v>-4</v>
      </c>
      <c r="I1402" s="30">
        <v>2.08</v>
      </c>
      <c r="J1402" s="16">
        <f t="shared" si="145"/>
        <v>2.0799999999999999E-2</v>
      </c>
      <c r="K1402" s="31">
        <v>-11156000</v>
      </c>
      <c r="L1402" s="31">
        <v>2578.2800000000002</v>
      </c>
      <c r="M1402" s="31">
        <v>44624000</v>
      </c>
      <c r="Q1402" s="18">
        <f>+M1402/$M$1475</f>
        <v>1.743094359669459E-2</v>
      </c>
      <c r="R1402" s="18">
        <f t="shared" si="146"/>
        <v>3.6256362681124748E-4</v>
      </c>
    </row>
    <row r="1403" spans="1:18" ht="12.75" hidden="1" customHeight="1" outlineLevel="2" x14ac:dyDescent="0.25">
      <c r="A1403" s="27" t="s">
        <v>36</v>
      </c>
      <c r="B1403" s="27" t="s">
        <v>24</v>
      </c>
      <c r="C1403" s="28">
        <v>43707</v>
      </c>
      <c r="D1403" s="28">
        <v>43711</v>
      </c>
      <c r="E1403" s="13">
        <f t="shared" si="147"/>
        <v>9</v>
      </c>
      <c r="F1403" s="13">
        <f t="shared" si="148"/>
        <v>2019</v>
      </c>
      <c r="G1403" s="13" t="str">
        <f t="shared" si="149"/>
        <v>9 2019</v>
      </c>
      <c r="H1403" s="29">
        <v>-4</v>
      </c>
      <c r="I1403" s="30">
        <v>2.08</v>
      </c>
      <c r="J1403" s="16">
        <f t="shared" si="145"/>
        <v>2.0799999999999999E-2</v>
      </c>
      <c r="K1403" s="31">
        <v>-31000</v>
      </c>
      <c r="L1403" s="31">
        <v>7.16</v>
      </c>
      <c r="M1403" s="31">
        <v>124000</v>
      </c>
      <c r="Q1403" s="18">
        <f t="shared" ref="Q1403:Q1466" si="151">+M1403/$M$1475</f>
        <v>4.8436648574536777E-5</v>
      </c>
      <c r="R1403" s="18">
        <f t="shared" si="146"/>
        <v>1.007482290350365E-6</v>
      </c>
    </row>
    <row r="1404" spans="1:18" ht="12.75" hidden="1" customHeight="1" outlineLevel="2" x14ac:dyDescent="0.25">
      <c r="A1404" s="27" t="s">
        <v>23</v>
      </c>
      <c r="B1404" s="27" t="s">
        <v>24</v>
      </c>
      <c r="C1404" s="28">
        <v>43707</v>
      </c>
      <c r="D1404" s="28">
        <v>43711</v>
      </c>
      <c r="E1404" s="13">
        <f t="shared" si="147"/>
        <v>9</v>
      </c>
      <c r="F1404" s="13">
        <f t="shared" si="148"/>
        <v>2019</v>
      </c>
      <c r="G1404" s="13" t="str">
        <f t="shared" si="149"/>
        <v>9 2019</v>
      </c>
      <c r="H1404" s="29">
        <v>-4</v>
      </c>
      <c r="I1404" s="30">
        <v>2.3001999999999998</v>
      </c>
      <c r="J1404" s="16">
        <f t="shared" si="145"/>
        <v>2.3001999999999998E-2</v>
      </c>
      <c r="K1404" s="31">
        <v>-61893000</v>
      </c>
      <c r="L1404" s="31">
        <v>15818.48</v>
      </c>
      <c r="M1404" s="31">
        <v>247572000</v>
      </c>
      <c r="Q1404" s="18">
        <f t="shared" si="151"/>
        <v>9.670611258786467E-2</v>
      </c>
      <c r="R1404" s="18">
        <f t="shared" si="146"/>
        <v>2.2244340017460629E-3</v>
      </c>
    </row>
    <row r="1405" spans="1:18" ht="12.75" hidden="1" customHeight="1" outlineLevel="2" x14ac:dyDescent="0.25">
      <c r="A1405" s="27" t="s">
        <v>23</v>
      </c>
      <c r="B1405" s="27" t="s">
        <v>24</v>
      </c>
      <c r="C1405" s="28">
        <v>43707</v>
      </c>
      <c r="D1405" s="28">
        <v>43711</v>
      </c>
      <c r="E1405" s="13">
        <f t="shared" si="147"/>
        <v>9</v>
      </c>
      <c r="F1405" s="13">
        <f t="shared" si="148"/>
        <v>2019</v>
      </c>
      <c r="G1405" s="13" t="str">
        <f t="shared" si="149"/>
        <v>9 2019</v>
      </c>
      <c r="H1405" s="29">
        <v>-4</v>
      </c>
      <c r="I1405" s="30">
        <v>2.3001999999999998</v>
      </c>
      <c r="J1405" s="16">
        <f t="shared" si="145"/>
        <v>2.3001999999999998E-2</v>
      </c>
      <c r="K1405" s="31">
        <v>-25000000</v>
      </c>
      <c r="L1405" s="31">
        <v>6389.44</v>
      </c>
      <c r="M1405" s="31">
        <v>100000000</v>
      </c>
      <c r="Q1405" s="18">
        <f t="shared" si="151"/>
        <v>3.9061813366561914E-2</v>
      </c>
      <c r="R1405" s="18">
        <f t="shared" si="146"/>
        <v>8.9849983105765702E-4</v>
      </c>
    </row>
    <row r="1406" spans="1:18" ht="12.75" hidden="1" customHeight="1" outlineLevel="2" x14ac:dyDescent="0.25">
      <c r="A1406" s="27" t="s">
        <v>28</v>
      </c>
      <c r="B1406" s="27" t="s">
        <v>24</v>
      </c>
      <c r="C1406" s="28">
        <v>43711</v>
      </c>
      <c r="D1406" s="28">
        <v>43712</v>
      </c>
      <c r="E1406" s="13">
        <f t="shared" si="147"/>
        <v>9</v>
      </c>
      <c r="F1406" s="13">
        <f t="shared" si="148"/>
        <v>2019</v>
      </c>
      <c r="G1406" s="13" t="str">
        <f t="shared" si="149"/>
        <v>9 2019</v>
      </c>
      <c r="H1406" s="29">
        <v>-1</v>
      </c>
      <c r="I1406" s="30">
        <v>2.08</v>
      </c>
      <c r="J1406" s="16">
        <f t="shared" si="145"/>
        <v>2.0799999999999999E-2</v>
      </c>
      <c r="K1406" s="31">
        <v>-12538000</v>
      </c>
      <c r="L1406" s="31">
        <v>724.42</v>
      </c>
      <c r="M1406" s="31">
        <v>12538000</v>
      </c>
      <c r="Q1406" s="18">
        <f t="shared" si="151"/>
        <v>4.8975701598995332E-3</v>
      </c>
      <c r="R1406" s="18">
        <f t="shared" si="146"/>
        <v>1.0186945932591028E-4</v>
      </c>
    </row>
    <row r="1407" spans="1:18" ht="12.75" hidden="1" customHeight="1" outlineLevel="2" x14ac:dyDescent="0.25">
      <c r="A1407" s="27" t="s">
        <v>23</v>
      </c>
      <c r="B1407" s="27" t="s">
        <v>24</v>
      </c>
      <c r="C1407" s="28">
        <v>43711</v>
      </c>
      <c r="D1407" s="28">
        <v>43712</v>
      </c>
      <c r="E1407" s="13">
        <f t="shared" si="147"/>
        <v>9</v>
      </c>
      <c r="F1407" s="13">
        <f t="shared" si="148"/>
        <v>2019</v>
      </c>
      <c r="G1407" s="13" t="str">
        <f t="shared" si="149"/>
        <v>9 2019</v>
      </c>
      <c r="H1407" s="29">
        <v>-1</v>
      </c>
      <c r="I1407" s="30">
        <v>2.2949999999999999</v>
      </c>
      <c r="J1407" s="16">
        <f t="shared" si="145"/>
        <v>2.2949999999999998E-2</v>
      </c>
      <c r="K1407" s="31">
        <v>-25000000</v>
      </c>
      <c r="L1407" s="31">
        <v>1593.75</v>
      </c>
      <c r="M1407" s="31">
        <v>25000000</v>
      </c>
      <c r="Q1407" s="18">
        <f t="shared" si="151"/>
        <v>9.7654533416404784E-3</v>
      </c>
      <c r="R1407" s="18">
        <f t="shared" si="146"/>
        <v>2.2411715419064896E-4</v>
      </c>
    </row>
    <row r="1408" spans="1:18" ht="12.75" hidden="1" customHeight="1" outlineLevel="2" x14ac:dyDescent="0.25">
      <c r="A1408" s="27" t="s">
        <v>23</v>
      </c>
      <c r="B1408" s="27" t="s">
        <v>24</v>
      </c>
      <c r="C1408" s="28">
        <v>43711</v>
      </c>
      <c r="D1408" s="28">
        <v>43712</v>
      </c>
      <c r="E1408" s="13">
        <f t="shared" si="147"/>
        <v>9</v>
      </c>
      <c r="F1408" s="13">
        <f t="shared" si="148"/>
        <v>2019</v>
      </c>
      <c r="G1408" s="13" t="str">
        <f t="shared" si="149"/>
        <v>9 2019</v>
      </c>
      <c r="H1408" s="29">
        <v>-1</v>
      </c>
      <c r="I1408" s="30">
        <v>2.2949999999999999</v>
      </c>
      <c r="J1408" s="16">
        <f t="shared" si="145"/>
        <v>2.2949999999999998E-2</v>
      </c>
      <c r="K1408" s="31">
        <v>-60269000</v>
      </c>
      <c r="L1408" s="31">
        <v>3842.15</v>
      </c>
      <c r="M1408" s="31">
        <v>60269000</v>
      </c>
      <c r="Q1408" s="18">
        <f t="shared" si="151"/>
        <v>2.3542164297893201E-2</v>
      </c>
      <c r="R1408" s="18">
        <f t="shared" si="146"/>
        <v>5.4029267063664891E-4</v>
      </c>
    </row>
    <row r="1409" spans="1:18" ht="12.75" hidden="1" customHeight="1" outlineLevel="2" x14ac:dyDescent="0.25">
      <c r="A1409" s="27" t="s">
        <v>28</v>
      </c>
      <c r="B1409" s="27" t="s">
        <v>24</v>
      </c>
      <c r="C1409" s="28">
        <v>43712</v>
      </c>
      <c r="D1409" s="28">
        <v>43713</v>
      </c>
      <c r="E1409" s="13">
        <f t="shared" si="147"/>
        <v>9</v>
      </c>
      <c r="F1409" s="13">
        <f t="shared" si="148"/>
        <v>2019</v>
      </c>
      <c r="G1409" s="13" t="str">
        <f t="shared" si="149"/>
        <v>9 2019</v>
      </c>
      <c r="H1409" s="29">
        <v>-1</v>
      </c>
      <c r="I1409" s="30">
        <v>2.02</v>
      </c>
      <c r="J1409" s="16">
        <f t="shared" si="145"/>
        <v>2.0199999999999999E-2</v>
      </c>
      <c r="K1409" s="31">
        <v>-14330000</v>
      </c>
      <c r="L1409" s="31">
        <v>804.07</v>
      </c>
      <c r="M1409" s="31">
        <v>14330000</v>
      </c>
      <c r="Q1409" s="18">
        <f t="shared" si="151"/>
        <v>5.5975578554283223E-3</v>
      </c>
      <c r="R1409" s="18">
        <f t="shared" si="146"/>
        <v>1.1307066867965211E-4</v>
      </c>
    </row>
    <row r="1410" spans="1:18" ht="12.75" hidden="1" customHeight="1" outlineLevel="2" x14ac:dyDescent="0.25">
      <c r="A1410" s="27" t="s">
        <v>36</v>
      </c>
      <c r="B1410" s="27" t="s">
        <v>24</v>
      </c>
      <c r="C1410" s="28">
        <v>43712</v>
      </c>
      <c r="D1410" s="28">
        <v>43713</v>
      </c>
      <c r="E1410" s="13">
        <f t="shared" si="147"/>
        <v>9</v>
      </c>
      <c r="F1410" s="13">
        <f t="shared" si="148"/>
        <v>2019</v>
      </c>
      <c r="G1410" s="13" t="str">
        <f t="shared" si="149"/>
        <v>9 2019</v>
      </c>
      <c r="H1410" s="29">
        <v>-1</v>
      </c>
      <c r="I1410" s="30">
        <v>2.02</v>
      </c>
      <c r="J1410" s="16">
        <f t="shared" si="145"/>
        <v>2.0199999999999999E-2</v>
      </c>
      <c r="K1410" s="31">
        <v>-875000</v>
      </c>
      <c r="L1410" s="31">
        <v>49.1</v>
      </c>
      <c r="M1410" s="31">
        <v>875000</v>
      </c>
      <c r="Q1410" s="18">
        <f t="shared" si="151"/>
        <v>3.4179086695741674E-4</v>
      </c>
      <c r="R1410" s="18">
        <f t="shared" si="146"/>
        <v>6.9041755125398175E-6</v>
      </c>
    </row>
    <row r="1411" spans="1:18" ht="12.75" hidden="1" customHeight="1" outlineLevel="2" x14ac:dyDescent="0.25">
      <c r="A1411" s="27" t="s">
        <v>23</v>
      </c>
      <c r="B1411" s="27" t="s">
        <v>24</v>
      </c>
      <c r="C1411" s="28">
        <v>43712</v>
      </c>
      <c r="D1411" s="28">
        <v>43713</v>
      </c>
      <c r="E1411" s="13">
        <f t="shared" si="147"/>
        <v>9</v>
      </c>
      <c r="F1411" s="13">
        <f t="shared" si="148"/>
        <v>2019</v>
      </c>
      <c r="G1411" s="13" t="str">
        <f t="shared" si="149"/>
        <v>9 2019</v>
      </c>
      <c r="H1411" s="29">
        <v>-1</v>
      </c>
      <c r="I1411" s="30">
        <v>2.2877999999999998</v>
      </c>
      <c r="J1411" s="16">
        <f t="shared" si="145"/>
        <v>2.2877999999999999E-2</v>
      </c>
      <c r="K1411" s="31">
        <v>-56288000</v>
      </c>
      <c r="L1411" s="31">
        <v>3577.1</v>
      </c>
      <c r="M1411" s="31">
        <v>56288000</v>
      </c>
      <c r="Q1411" s="18">
        <f t="shared" si="151"/>
        <v>2.198711350777037E-2</v>
      </c>
      <c r="R1411" s="18">
        <f t="shared" si="146"/>
        <v>5.0302118283077047E-4</v>
      </c>
    </row>
    <row r="1412" spans="1:18" ht="12.75" hidden="1" customHeight="1" outlineLevel="2" x14ac:dyDescent="0.25">
      <c r="A1412" s="27" t="s">
        <v>23</v>
      </c>
      <c r="B1412" s="27" t="s">
        <v>24</v>
      </c>
      <c r="C1412" s="28">
        <v>43712</v>
      </c>
      <c r="D1412" s="28">
        <v>43713</v>
      </c>
      <c r="E1412" s="13">
        <f t="shared" si="147"/>
        <v>9</v>
      </c>
      <c r="F1412" s="13">
        <f t="shared" si="148"/>
        <v>2019</v>
      </c>
      <c r="G1412" s="13" t="str">
        <f t="shared" si="149"/>
        <v>9 2019</v>
      </c>
      <c r="H1412" s="29">
        <v>-1</v>
      </c>
      <c r="I1412" s="30">
        <v>2.2877999999999998</v>
      </c>
      <c r="J1412" s="16">
        <f t="shared" si="145"/>
        <v>2.2877999999999999E-2</v>
      </c>
      <c r="K1412" s="31">
        <v>-25000000</v>
      </c>
      <c r="L1412" s="31">
        <v>1588.75</v>
      </c>
      <c r="M1412" s="31">
        <v>25000000</v>
      </c>
      <c r="Q1412" s="18">
        <f t="shared" si="151"/>
        <v>9.7654533416404784E-3</v>
      </c>
      <c r="R1412" s="18">
        <f t="shared" si="146"/>
        <v>2.2341404155005085E-4</v>
      </c>
    </row>
    <row r="1413" spans="1:18" ht="12.75" hidden="1" customHeight="1" outlineLevel="2" x14ac:dyDescent="0.25">
      <c r="A1413" s="27" t="s">
        <v>28</v>
      </c>
      <c r="B1413" s="27" t="s">
        <v>24</v>
      </c>
      <c r="C1413" s="28">
        <v>43713</v>
      </c>
      <c r="D1413" s="28">
        <v>43714</v>
      </c>
      <c r="E1413" s="13">
        <f t="shared" si="147"/>
        <v>9</v>
      </c>
      <c r="F1413" s="13">
        <f t="shared" si="148"/>
        <v>2019</v>
      </c>
      <c r="G1413" s="13" t="str">
        <f t="shared" si="149"/>
        <v>9 2019</v>
      </c>
      <c r="H1413" s="29">
        <v>-1</v>
      </c>
      <c r="I1413" s="30">
        <v>2.06</v>
      </c>
      <c r="J1413" s="16">
        <f t="shared" si="145"/>
        <v>2.06E-2</v>
      </c>
      <c r="K1413" s="31">
        <v>-16520000</v>
      </c>
      <c r="L1413" s="31">
        <v>945.31</v>
      </c>
      <c r="M1413" s="31">
        <v>16520000</v>
      </c>
      <c r="Q1413" s="18">
        <f t="shared" si="151"/>
        <v>6.4530115681560281E-3</v>
      </c>
      <c r="R1413" s="18">
        <f t="shared" si="146"/>
        <v>1.3293203830401417E-4</v>
      </c>
    </row>
    <row r="1414" spans="1:18" ht="12.75" hidden="1" customHeight="1" outlineLevel="2" x14ac:dyDescent="0.25">
      <c r="A1414" s="27" t="s">
        <v>36</v>
      </c>
      <c r="B1414" s="27" t="s">
        <v>24</v>
      </c>
      <c r="C1414" s="28">
        <v>43713</v>
      </c>
      <c r="D1414" s="28">
        <v>43714</v>
      </c>
      <c r="E1414" s="13">
        <f t="shared" si="147"/>
        <v>9</v>
      </c>
      <c r="F1414" s="13">
        <f t="shared" si="148"/>
        <v>2019</v>
      </c>
      <c r="G1414" s="13" t="str">
        <f t="shared" si="149"/>
        <v>9 2019</v>
      </c>
      <c r="H1414" s="29">
        <v>-1</v>
      </c>
      <c r="I1414" s="30">
        <v>2.06</v>
      </c>
      <c r="J1414" s="16">
        <f t="shared" si="145"/>
        <v>2.06E-2</v>
      </c>
      <c r="K1414" s="31">
        <v>-1910000</v>
      </c>
      <c r="L1414" s="31">
        <v>109.29</v>
      </c>
      <c r="M1414" s="31">
        <v>1910000</v>
      </c>
      <c r="Q1414" s="18">
        <f t="shared" si="151"/>
        <v>7.4608063530133258E-4</v>
      </c>
      <c r="R1414" s="18">
        <f t="shared" si="146"/>
        <v>1.5369261087207451E-5</v>
      </c>
    </row>
    <row r="1415" spans="1:18" ht="12.75" hidden="1" customHeight="1" outlineLevel="2" x14ac:dyDescent="0.25">
      <c r="A1415" s="27" t="s">
        <v>23</v>
      </c>
      <c r="B1415" s="27" t="s">
        <v>24</v>
      </c>
      <c r="C1415" s="28">
        <v>43713</v>
      </c>
      <c r="D1415" s="28">
        <v>43714</v>
      </c>
      <c r="E1415" s="13">
        <f t="shared" si="147"/>
        <v>9</v>
      </c>
      <c r="F1415" s="13">
        <f t="shared" si="148"/>
        <v>2019</v>
      </c>
      <c r="G1415" s="13" t="str">
        <f t="shared" si="149"/>
        <v>9 2019</v>
      </c>
      <c r="H1415" s="29">
        <v>-1</v>
      </c>
      <c r="I1415" s="30">
        <v>2.2786</v>
      </c>
      <c r="J1415" s="16">
        <f t="shared" si="145"/>
        <v>2.2786000000000001E-2</v>
      </c>
      <c r="K1415" s="31">
        <v>-51964000</v>
      </c>
      <c r="L1415" s="31">
        <v>3289.03</v>
      </c>
      <c r="M1415" s="31">
        <v>51964000</v>
      </c>
      <c r="Q1415" s="18">
        <f t="shared" si="151"/>
        <v>2.0298080697800234E-2</v>
      </c>
      <c r="R1415" s="18">
        <f t="shared" si="146"/>
        <v>4.6251206678007614E-4</v>
      </c>
    </row>
    <row r="1416" spans="1:18" ht="12.75" hidden="1" customHeight="1" outlineLevel="2" x14ac:dyDescent="0.25">
      <c r="A1416" s="27" t="s">
        <v>23</v>
      </c>
      <c r="B1416" s="27" t="s">
        <v>24</v>
      </c>
      <c r="C1416" s="28">
        <v>43713</v>
      </c>
      <c r="D1416" s="28">
        <v>43714</v>
      </c>
      <c r="E1416" s="13">
        <f t="shared" si="147"/>
        <v>9</v>
      </c>
      <c r="F1416" s="13">
        <f t="shared" si="148"/>
        <v>2019</v>
      </c>
      <c r="G1416" s="13" t="str">
        <f t="shared" si="149"/>
        <v>9 2019</v>
      </c>
      <c r="H1416" s="29">
        <v>-1</v>
      </c>
      <c r="I1416" s="30">
        <v>2.2786</v>
      </c>
      <c r="J1416" s="16">
        <f t="shared" si="145"/>
        <v>2.2786000000000001E-2</v>
      </c>
      <c r="K1416" s="31">
        <v>-25000000</v>
      </c>
      <c r="L1416" s="31">
        <v>1582.36</v>
      </c>
      <c r="M1416" s="31">
        <v>25000000</v>
      </c>
      <c r="Q1416" s="18">
        <f t="shared" si="151"/>
        <v>9.7654533416404784E-3</v>
      </c>
      <c r="R1416" s="18">
        <f t="shared" si="146"/>
        <v>2.2251561984261995E-4</v>
      </c>
    </row>
    <row r="1417" spans="1:18" ht="12.75" hidden="1" customHeight="1" outlineLevel="2" x14ac:dyDescent="0.25">
      <c r="A1417" s="27" t="s">
        <v>28</v>
      </c>
      <c r="B1417" s="27" t="s">
        <v>24</v>
      </c>
      <c r="C1417" s="28">
        <v>43714</v>
      </c>
      <c r="D1417" s="28">
        <v>43717</v>
      </c>
      <c r="E1417" s="13">
        <f t="shared" si="147"/>
        <v>9</v>
      </c>
      <c r="F1417" s="13">
        <f t="shared" si="148"/>
        <v>2019</v>
      </c>
      <c r="G1417" s="13" t="str">
        <f t="shared" si="149"/>
        <v>9 2019</v>
      </c>
      <c r="H1417" s="29">
        <v>-3</v>
      </c>
      <c r="I1417" s="30">
        <v>2.04</v>
      </c>
      <c r="J1417" s="16">
        <f t="shared" si="145"/>
        <v>2.0400000000000001E-2</v>
      </c>
      <c r="K1417" s="31">
        <v>-15766000</v>
      </c>
      <c r="L1417" s="31">
        <v>2680.22</v>
      </c>
      <c r="M1417" s="31">
        <v>47298000</v>
      </c>
      <c r="Q1417" s="18">
        <f t="shared" si="151"/>
        <v>1.8475456486116454E-2</v>
      </c>
      <c r="R1417" s="18">
        <f t="shared" si="146"/>
        <v>3.7689931231677567E-4</v>
      </c>
    </row>
    <row r="1418" spans="1:18" ht="12.75" hidden="1" customHeight="1" outlineLevel="2" x14ac:dyDescent="0.25">
      <c r="A1418" s="27" t="s">
        <v>36</v>
      </c>
      <c r="B1418" s="27" t="s">
        <v>24</v>
      </c>
      <c r="C1418" s="28">
        <v>43714</v>
      </c>
      <c r="D1418" s="28">
        <v>43717</v>
      </c>
      <c r="E1418" s="13">
        <f t="shared" si="147"/>
        <v>9</v>
      </c>
      <c r="F1418" s="13">
        <f t="shared" si="148"/>
        <v>2019</v>
      </c>
      <c r="G1418" s="13" t="str">
        <f t="shared" si="149"/>
        <v>9 2019</v>
      </c>
      <c r="H1418" s="29">
        <v>-3</v>
      </c>
      <c r="I1418" s="30">
        <v>2.04</v>
      </c>
      <c r="J1418" s="16">
        <f t="shared" si="145"/>
        <v>2.0400000000000001E-2</v>
      </c>
      <c r="K1418" s="31">
        <v>-2339000</v>
      </c>
      <c r="L1418" s="31">
        <v>397.63</v>
      </c>
      <c r="M1418" s="31">
        <v>7017000</v>
      </c>
      <c r="Q1418" s="18">
        <f t="shared" si="151"/>
        <v>2.7409674439316497E-3</v>
      </c>
      <c r="R1418" s="18">
        <f t="shared" si="146"/>
        <v>5.5915735856205656E-5</v>
      </c>
    </row>
    <row r="1419" spans="1:18" ht="12.75" hidden="1" customHeight="1" outlineLevel="2" x14ac:dyDescent="0.25">
      <c r="A1419" s="27" t="s">
        <v>23</v>
      </c>
      <c r="B1419" s="27" t="s">
        <v>24</v>
      </c>
      <c r="C1419" s="28">
        <v>43714</v>
      </c>
      <c r="D1419" s="28">
        <v>43717</v>
      </c>
      <c r="E1419" s="13">
        <f t="shared" si="147"/>
        <v>9</v>
      </c>
      <c r="F1419" s="13">
        <f t="shared" si="148"/>
        <v>2019</v>
      </c>
      <c r="G1419" s="13" t="str">
        <f t="shared" si="149"/>
        <v>9 2019</v>
      </c>
      <c r="H1419" s="29">
        <v>-3</v>
      </c>
      <c r="I1419" s="30">
        <v>2.2742</v>
      </c>
      <c r="J1419" s="16">
        <f t="shared" si="145"/>
        <v>2.2741999999999998E-2</v>
      </c>
      <c r="K1419" s="31">
        <v>-44928000</v>
      </c>
      <c r="L1419" s="31">
        <v>8514.6</v>
      </c>
      <c r="M1419" s="31">
        <v>134784000</v>
      </c>
      <c r="Q1419" s="18">
        <f t="shared" si="151"/>
        <v>5.2649074527986811E-2</v>
      </c>
      <c r="R1419" s="18">
        <f t="shared" si="146"/>
        <v>1.1973452529154759E-3</v>
      </c>
    </row>
    <row r="1420" spans="1:18" ht="12.75" hidden="1" customHeight="1" outlineLevel="2" x14ac:dyDescent="0.25">
      <c r="A1420" s="27" t="s">
        <v>23</v>
      </c>
      <c r="B1420" s="27" t="s">
        <v>24</v>
      </c>
      <c r="C1420" s="28">
        <v>43714</v>
      </c>
      <c r="D1420" s="28">
        <v>43717</v>
      </c>
      <c r="E1420" s="13">
        <f t="shared" si="147"/>
        <v>9</v>
      </c>
      <c r="F1420" s="13">
        <f t="shared" si="148"/>
        <v>2019</v>
      </c>
      <c r="G1420" s="13" t="str">
        <f t="shared" si="149"/>
        <v>9 2019</v>
      </c>
      <c r="H1420" s="29">
        <v>-3</v>
      </c>
      <c r="I1420" s="30">
        <v>2.2742</v>
      </c>
      <c r="J1420" s="16">
        <f t="shared" si="145"/>
        <v>2.2741999999999998E-2</v>
      </c>
      <c r="K1420" s="31">
        <v>-25000000</v>
      </c>
      <c r="L1420" s="31">
        <v>4737.92</v>
      </c>
      <c r="M1420" s="31">
        <v>75000000</v>
      </c>
      <c r="Q1420" s="18">
        <f t="shared" si="151"/>
        <v>2.9296360024921437E-2</v>
      </c>
      <c r="R1420" s="18">
        <f t="shared" si="146"/>
        <v>6.662578196867633E-4</v>
      </c>
    </row>
    <row r="1421" spans="1:18" ht="12.75" hidden="1" customHeight="1" outlineLevel="2" x14ac:dyDescent="0.25">
      <c r="A1421" s="27" t="s">
        <v>28</v>
      </c>
      <c r="B1421" s="27" t="s">
        <v>24</v>
      </c>
      <c r="C1421" s="28">
        <v>43717</v>
      </c>
      <c r="D1421" s="28">
        <v>43718</v>
      </c>
      <c r="E1421" s="13">
        <f t="shared" si="147"/>
        <v>9</v>
      </c>
      <c r="F1421" s="13">
        <f t="shared" si="148"/>
        <v>2019</v>
      </c>
      <c r="G1421" s="13" t="str">
        <f t="shared" si="149"/>
        <v>9 2019</v>
      </c>
      <c r="H1421" s="29">
        <v>-1</v>
      </c>
      <c r="I1421" s="30">
        <v>2.0499999999999998</v>
      </c>
      <c r="J1421" s="16">
        <f t="shared" si="145"/>
        <v>2.0499999999999997E-2</v>
      </c>
      <c r="K1421" s="31">
        <v>-15548000</v>
      </c>
      <c r="L1421" s="31">
        <v>885.37</v>
      </c>
      <c r="M1421" s="31">
        <v>15548000</v>
      </c>
      <c r="Q1421" s="18">
        <f t="shared" si="151"/>
        <v>6.0733307422330468E-3</v>
      </c>
      <c r="R1421" s="18">
        <f t="shared" si="146"/>
        <v>1.2450328021577743E-4</v>
      </c>
    </row>
    <row r="1422" spans="1:18" ht="12.75" hidden="1" customHeight="1" outlineLevel="2" x14ac:dyDescent="0.25">
      <c r="A1422" s="27" t="s">
        <v>36</v>
      </c>
      <c r="B1422" s="27" t="s">
        <v>24</v>
      </c>
      <c r="C1422" s="28">
        <v>43717</v>
      </c>
      <c r="D1422" s="28">
        <v>43718</v>
      </c>
      <c r="E1422" s="13">
        <f t="shared" si="147"/>
        <v>9</v>
      </c>
      <c r="F1422" s="13">
        <f t="shared" si="148"/>
        <v>2019</v>
      </c>
      <c r="G1422" s="13" t="str">
        <f t="shared" si="149"/>
        <v>9 2019</v>
      </c>
      <c r="H1422" s="29">
        <v>-1</v>
      </c>
      <c r="I1422" s="30">
        <v>2.0499999999999998</v>
      </c>
      <c r="J1422" s="16">
        <f t="shared" si="145"/>
        <v>2.0499999999999997E-2</v>
      </c>
      <c r="K1422" s="31">
        <v>-2472000</v>
      </c>
      <c r="L1422" s="31">
        <v>140.77000000000001</v>
      </c>
      <c r="M1422" s="31">
        <v>2472000</v>
      </c>
      <c r="Q1422" s="18">
        <f t="shared" si="151"/>
        <v>9.6560802642141059E-4</v>
      </c>
      <c r="R1422" s="18">
        <f t="shared" si="146"/>
        <v>1.9794964541638915E-5</v>
      </c>
    </row>
    <row r="1423" spans="1:18" ht="12.75" hidden="1" customHeight="1" outlineLevel="2" x14ac:dyDescent="0.25">
      <c r="A1423" s="27" t="s">
        <v>23</v>
      </c>
      <c r="B1423" s="27" t="s">
        <v>24</v>
      </c>
      <c r="C1423" s="28">
        <v>43717</v>
      </c>
      <c r="D1423" s="28">
        <v>43718</v>
      </c>
      <c r="E1423" s="13">
        <f t="shared" si="147"/>
        <v>9</v>
      </c>
      <c r="F1423" s="13">
        <f t="shared" si="148"/>
        <v>2019</v>
      </c>
      <c r="G1423" s="13" t="str">
        <f t="shared" si="149"/>
        <v>9 2019</v>
      </c>
      <c r="H1423" s="29">
        <v>-1</v>
      </c>
      <c r="I1423" s="30">
        <v>2.2679999999999998</v>
      </c>
      <c r="J1423" s="16">
        <f t="shared" si="145"/>
        <v>2.2679999999999999E-2</v>
      </c>
      <c r="K1423" s="31">
        <v>-25000000</v>
      </c>
      <c r="L1423" s="31">
        <v>1575</v>
      </c>
      <c r="M1423" s="31">
        <v>25000000</v>
      </c>
      <c r="Q1423" s="18">
        <f t="shared" si="151"/>
        <v>9.7654533416404784E-3</v>
      </c>
      <c r="R1423" s="18">
        <f t="shared" si="146"/>
        <v>2.2148048178840605E-4</v>
      </c>
    </row>
    <row r="1424" spans="1:18" ht="12.75" hidden="1" customHeight="1" outlineLevel="2" x14ac:dyDescent="0.25">
      <c r="A1424" s="27" t="s">
        <v>23</v>
      </c>
      <c r="B1424" s="27" t="s">
        <v>24</v>
      </c>
      <c r="C1424" s="28">
        <v>43717</v>
      </c>
      <c r="D1424" s="28">
        <v>43718</v>
      </c>
      <c r="E1424" s="13">
        <f t="shared" si="147"/>
        <v>9</v>
      </c>
      <c r="F1424" s="13">
        <f t="shared" si="148"/>
        <v>2019</v>
      </c>
      <c r="G1424" s="13" t="str">
        <f t="shared" si="149"/>
        <v>9 2019</v>
      </c>
      <c r="H1424" s="29">
        <v>-1</v>
      </c>
      <c r="I1424" s="30">
        <v>2.2679999999999998</v>
      </c>
      <c r="J1424" s="16">
        <f t="shared" si="145"/>
        <v>2.2679999999999999E-2</v>
      </c>
      <c r="K1424" s="31">
        <v>-45089000</v>
      </c>
      <c r="L1424" s="31">
        <v>2840.61</v>
      </c>
      <c r="M1424" s="31">
        <v>45089000</v>
      </c>
      <c r="Q1424" s="18">
        <f t="shared" si="151"/>
        <v>1.7612581028849102E-2</v>
      </c>
      <c r="R1424" s="18">
        <f t="shared" si="146"/>
        <v>3.9945333773429764E-4</v>
      </c>
    </row>
    <row r="1425" spans="1:18" ht="12.75" hidden="1" customHeight="1" outlineLevel="2" x14ac:dyDescent="0.25">
      <c r="A1425" s="27" t="s">
        <v>28</v>
      </c>
      <c r="B1425" s="27" t="s">
        <v>24</v>
      </c>
      <c r="C1425" s="28">
        <v>43718</v>
      </c>
      <c r="D1425" s="28">
        <v>43719</v>
      </c>
      <c r="E1425" s="13">
        <f t="shared" si="147"/>
        <v>9</v>
      </c>
      <c r="F1425" s="13">
        <f t="shared" si="148"/>
        <v>2019</v>
      </c>
      <c r="G1425" s="13" t="str">
        <f t="shared" si="149"/>
        <v>9 2019</v>
      </c>
      <c r="H1425" s="29">
        <v>-1</v>
      </c>
      <c r="I1425" s="30">
        <v>2.0499999999999998</v>
      </c>
      <c r="J1425" s="16">
        <f t="shared" si="145"/>
        <v>2.0499999999999997E-2</v>
      </c>
      <c r="K1425" s="31">
        <v>-16953000</v>
      </c>
      <c r="L1425" s="31">
        <v>965.38</v>
      </c>
      <c r="M1425" s="31">
        <v>16953000</v>
      </c>
      <c r="Q1425" s="18">
        <f t="shared" si="151"/>
        <v>6.6221492200332415E-3</v>
      </c>
      <c r="R1425" s="18">
        <f t="shared" si="146"/>
        <v>1.3575405901068143E-4</v>
      </c>
    </row>
    <row r="1426" spans="1:18" ht="12.75" hidden="1" customHeight="1" outlineLevel="2" x14ac:dyDescent="0.25">
      <c r="A1426" s="27" t="s">
        <v>36</v>
      </c>
      <c r="B1426" s="27" t="s">
        <v>24</v>
      </c>
      <c r="C1426" s="28">
        <v>43718</v>
      </c>
      <c r="D1426" s="28">
        <v>43719</v>
      </c>
      <c r="E1426" s="13">
        <f t="shared" si="147"/>
        <v>9</v>
      </c>
      <c r="F1426" s="13">
        <f t="shared" si="148"/>
        <v>2019</v>
      </c>
      <c r="G1426" s="13" t="str">
        <f t="shared" si="149"/>
        <v>9 2019</v>
      </c>
      <c r="H1426" s="29">
        <v>-1</v>
      </c>
      <c r="I1426" s="30">
        <v>2.0499999999999998</v>
      </c>
      <c r="J1426" s="16">
        <f t="shared" si="145"/>
        <v>2.0499999999999997E-2</v>
      </c>
      <c r="K1426" s="31">
        <v>-3192000</v>
      </c>
      <c r="L1426" s="31">
        <v>181.77</v>
      </c>
      <c r="M1426" s="31">
        <v>3192000</v>
      </c>
      <c r="Q1426" s="18">
        <f t="shared" si="151"/>
        <v>1.2468530826606563E-3</v>
      </c>
      <c r="R1426" s="18">
        <f t="shared" si="146"/>
        <v>2.5560488194543452E-5</v>
      </c>
    </row>
    <row r="1427" spans="1:18" ht="12.75" hidden="1" customHeight="1" outlineLevel="2" x14ac:dyDescent="0.25">
      <c r="A1427" s="27" t="s">
        <v>23</v>
      </c>
      <c r="B1427" s="27" t="s">
        <v>24</v>
      </c>
      <c r="C1427" s="28">
        <v>43718</v>
      </c>
      <c r="D1427" s="28">
        <v>43719</v>
      </c>
      <c r="E1427" s="13">
        <f t="shared" si="147"/>
        <v>9</v>
      </c>
      <c r="F1427" s="13">
        <f t="shared" si="148"/>
        <v>2019</v>
      </c>
      <c r="G1427" s="13" t="str">
        <f t="shared" si="149"/>
        <v>9 2019</v>
      </c>
      <c r="H1427" s="29">
        <v>-1</v>
      </c>
      <c r="I1427" s="30">
        <v>2.2654000000000001</v>
      </c>
      <c r="J1427" s="16">
        <f t="shared" si="145"/>
        <v>2.2654000000000001E-2</v>
      </c>
      <c r="K1427" s="31">
        <v>-43845000</v>
      </c>
      <c r="L1427" s="31">
        <v>2759.07</v>
      </c>
      <c r="M1427" s="31">
        <v>43845000</v>
      </c>
      <c r="Q1427" s="18">
        <f t="shared" si="151"/>
        <v>1.7126652070569071E-2</v>
      </c>
      <c r="R1427" s="18">
        <f t="shared" si="146"/>
        <v>3.8798717600667176E-4</v>
      </c>
    </row>
    <row r="1428" spans="1:18" ht="12.75" hidden="1" customHeight="1" outlineLevel="2" x14ac:dyDescent="0.25">
      <c r="A1428" s="27" t="s">
        <v>23</v>
      </c>
      <c r="B1428" s="27" t="s">
        <v>24</v>
      </c>
      <c r="C1428" s="28">
        <v>43718</v>
      </c>
      <c r="D1428" s="28">
        <v>43719</v>
      </c>
      <c r="E1428" s="13">
        <f t="shared" si="147"/>
        <v>9</v>
      </c>
      <c r="F1428" s="13">
        <f t="shared" si="148"/>
        <v>2019</v>
      </c>
      <c r="G1428" s="13" t="str">
        <f t="shared" si="149"/>
        <v>9 2019</v>
      </c>
      <c r="H1428" s="29">
        <v>-1</v>
      </c>
      <c r="I1428" s="30">
        <v>2.2654000000000001</v>
      </c>
      <c r="J1428" s="16">
        <f t="shared" si="145"/>
        <v>2.2654000000000001E-2</v>
      </c>
      <c r="K1428" s="31">
        <v>-25000000</v>
      </c>
      <c r="L1428" s="31">
        <v>1573.19</v>
      </c>
      <c r="M1428" s="31">
        <v>25000000</v>
      </c>
      <c r="Q1428" s="18">
        <f t="shared" si="151"/>
        <v>9.7654533416404784E-3</v>
      </c>
      <c r="R1428" s="18">
        <f t="shared" si="146"/>
        <v>2.2122658000152341E-4</v>
      </c>
    </row>
    <row r="1429" spans="1:18" ht="12.75" hidden="1" customHeight="1" outlineLevel="2" x14ac:dyDescent="0.25">
      <c r="A1429" s="27" t="s">
        <v>28</v>
      </c>
      <c r="B1429" s="27" t="s">
        <v>24</v>
      </c>
      <c r="C1429" s="28">
        <v>43719</v>
      </c>
      <c r="D1429" s="28">
        <v>43720</v>
      </c>
      <c r="E1429" s="13">
        <f t="shared" si="147"/>
        <v>9</v>
      </c>
      <c r="F1429" s="13">
        <f t="shared" si="148"/>
        <v>2019</v>
      </c>
      <c r="G1429" s="13" t="str">
        <f t="shared" si="149"/>
        <v>9 2019</v>
      </c>
      <c r="H1429" s="29">
        <v>-1</v>
      </c>
      <c r="I1429" s="30">
        <v>2.0499999999999998</v>
      </c>
      <c r="J1429" s="16">
        <f t="shared" si="145"/>
        <v>2.0499999999999997E-2</v>
      </c>
      <c r="K1429" s="31">
        <v>-18306000</v>
      </c>
      <c r="L1429" s="31">
        <v>1042.43</v>
      </c>
      <c r="M1429" s="31">
        <v>18306000</v>
      </c>
      <c r="Q1429" s="18">
        <f t="shared" si="151"/>
        <v>7.1506555548828243E-3</v>
      </c>
      <c r="R1429" s="18">
        <f t="shared" si="146"/>
        <v>1.4658843887509787E-4</v>
      </c>
    </row>
    <row r="1430" spans="1:18" ht="12.75" hidden="1" customHeight="1" outlineLevel="2" x14ac:dyDescent="0.25">
      <c r="A1430" s="27" t="s">
        <v>36</v>
      </c>
      <c r="B1430" s="27" t="s">
        <v>24</v>
      </c>
      <c r="C1430" s="28">
        <v>43719</v>
      </c>
      <c r="D1430" s="28">
        <v>43720</v>
      </c>
      <c r="E1430" s="13">
        <f t="shared" si="147"/>
        <v>9</v>
      </c>
      <c r="F1430" s="13">
        <f t="shared" si="148"/>
        <v>2019</v>
      </c>
      <c r="G1430" s="13" t="str">
        <f t="shared" si="149"/>
        <v>9 2019</v>
      </c>
      <c r="H1430" s="29">
        <v>-1</v>
      </c>
      <c r="I1430" s="30">
        <v>2.0499999999999998</v>
      </c>
      <c r="J1430" s="16">
        <f t="shared" si="145"/>
        <v>2.0499999999999997E-2</v>
      </c>
      <c r="K1430" s="31">
        <v>-3927000</v>
      </c>
      <c r="L1430" s="31">
        <v>223.62</v>
      </c>
      <c r="M1430" s="31">
        <v>3927000</v>
      </c>
      <c r="Q1430" s="18">
        <f t="shared" si="151"/>
        <v>1.5339574109048864E-3</v>
      </c>
      <c r="R1430" s="18">
        <f t="shared" si="146"/>
        <v>3.1446126923550165E-5</v>
      </c>
    </row>
    <row r="1431" spans="1:18" ht="12.75" hidden="1" customHeight="1" outlineLevel="2" x14ac:dyDescent="0.25">
      <c r="A1431" s="27" t="s">
        <v>23</v>
      </c>
      <c r="B1431" s="27" t="s">
        <v>24</v>
      </c>
      <c r="C1431" s="28">
        <v>43719</v>
      </c>
      <c r="D1431" s="28">
        <v>43720</v>
      </c>
      <c r="E1431" s="13">
        <f t="shared" si="147"/>
        <v>9</v>
      </c>
      <c r="F1431" s="13">
        <f t="shared" si="148"/>
        <v>2019</v>
      </c>
      <c r="G1431" s="13" t="str">
        <f t="shared" si="149"/>
        <v>9 2019</v>
      </c>
      <c r="H1431" s="29">
        <v>-1</v>
      </c>
      <c r="I1431" s="30">
        <v>2.2618999999999998</v>
      </c>
      <c r="J1431" s="16">
        <f t="shared" si="145"/>
        <v>2.2618999999999997E-2</v>
      </c>
      <c r="K1431" s="31">
        <v>-40894000</v>
      </c>
      <c r="L1431" s="31">
        <v>2569.39</v>
      </c>
      <c r="M1431" s="31">
        <v>40894000</v>
      </c>
      <c r="Q1431" s="18">
        <f t="shared" si="151"/>
        <v>1.5973937958121829E-2</v>
      </c>
      <c r="R1431" s="18">
        <f t="shared" si="146"/>
        <v>3.6131450267475762E-4</v>
      </c>
    </row>
    <row r="1432" spans="1:18" ht="12.75" hidden="1" customHeight="1" outlineLevel="2" x14ac:dyDescent="0.25">
      <c r="A1432" s="27" t="s">
        <v>23</v>
      </c>
      <c r="B1432" s="27" t="s">
        <v>24</v>
      </c>
      <c r="C1432" s="28">
        <v>43719</v>
      </c>
      <c r="D1432" s="28">
        <v>43720</v>
      </c>
      <c r="E1432" s="13">
        <f t="shared" si="147"/>
        <v>9</v>
      </c>
      <c r="F1432" s="13">
        <f t="shared" si="148"/>
        <v>2019</v>
      </c>
      <c r="G1432" s="13" t="str">
        <f t="shared" si="149"/>
        <v>9 2019</v>
      </c>
      <c r="H1432" s="29">
        <v>-1</v>
      </c>
      <c r="I1432" s="30">
        <v>2.2618999999999998</v>
      </c>
      <c r="J1432" s="16">
        <f t="shared" si="145"/>
        <v>2.2618999999999997E-2</v>
      </c>
      <c r="K1432" s="31">
        <v>-25000000</v>
      </c>
      <c r="L1432" s="31">
        <v>1570.76</v>
      </c>
      <c r="M1432" s="31">
        <v>25000000</v>
      </c>
      <c r="Q1432" s="18">
        <f t="shared" si="151"/>
        <v>9.7654533416404784E-3</v>
      </c>
      <c r="R1432" s="18">
        <f t="shared" si="146"/>
        <v>2.2088478913456596E-4</v>
      </c>
    </row>
    <row r="1433" spans="1:18" ht="12.75" hidden="1" customHeight="1" outlineLevel="2" x14ac:dyDescent="0.25">
      <c r="A1433" s="27" t="s">
        <v>28</v>
      </c>
      <c r="B1433" s="27" t="s">
        <v>24</v>
      </c>
      <c r="C1433" s="28">
        <v>43720</v>
      </c>
      <c r="D1433" s="28">
        <v>43721</v>
      </c>
      <c r="E1433" s="13">
        <f t="shared" si="147"/>
        <v>9</v>
      </c>
      <c r="F1433" s="13">
        <f t="shared" si="148"/>
        <v>2019</v>
      </c>
      <c r="G1433" s="13" t="str">
        <f t="shared" si="149"/>
        <v>9 2019</v>
      </c>
      <c r="H1433" s="29">
        <v>-1</v>
      </c>
      <c r="I1433" s="30">
        <v>2.04</v>
      </c>
      <c r="J1433" s="16">
        <f t="shared" si="145"/>
        <v>2.0400000000000001E-2</v>
      </c>
      <c r="K1433" s="31">
        <v>-18952000</v>
      </c>
      <c r="L1433" s="31">
        <v>1073.95</v>
      </c>
      <c r="M1433" s="31">
        <v>18952000</v>
      </c>
      <c r="Q1433" s="18">
        <f t="shared" si="151"/>
        <v>7.4029948692308145E-3</v>
      </c>
      <c r="R1433" s="18">
        <f t="shared" si="146"/>
        <v>1.5102109533230863E-4</v>
      </c>
    </row>
    <row r="1434" spans="1:18" ht="12.75" hidden="1" customHeight="1" outlineLevel="2" x14ac:dyDescent="0.25">
      <c r="A1434" s="27" t="s">
        <v>36</v>
      </c>
      <c r="B1434" s="27" t="s">
        <v>24</v>
      </c>
      <c r="C1434" s="28">
        <v>43720</v>
      </c>
      <c r="D1434" s="28">
        <v>43721</v>
      </c>
      <c r="E1434" s="13">
        <f t="shared" si="147"/>
        <v>9</v>
      </c>
      <c r="F1434" s="13">
        <f t="shared" si="148"/>
        <v>2019</v>
      </c>
      <c r="G1434" s="13" t="str">
        <f t="shared" si="149"/>
        <v>9 2019</v>
      </c>
      <c r="H1434" s="29">
        <v>-1</v>
      </c>
      <c r="I1434" s="30">
        <v>2.04</v>
      </c>
      <c r="J1434" s="16">
        <f t="shared" si="145"/>
        <v>2.0400000000000001E-2</v>
      </c>
      <c r="K1434" s="31">
        <v>-4902000</v>
      </c>
      <c r="L1434" s="31">
        <v>277.77999999999997</v>
      </c>
      <c r="M1434" s="31">
        <v>4902000</v>
      </c>
      <c r="Q1434" s="18">
        <f t="shared" si="151"/>
        <v>1.914810091228865E-3</v>
      </c>
      <c r="R1434" s="18">
        <f t="shared" si="146"/>
        <v>3.9062125861068847E-5</v>
      </c>
    </row>
    <row r="1435" spans="1:18" ht="12.75" hidden="1" customHeight="1" outlineLevel="2" x14ac:dyDescent="0.25">
      <c r="A1435" s="27" t="s">
        <v>23</v>
      </c>
      <c r="B1435" s="27" t="s">
        <v>24</v>
      </c>
      <c r="C1435" s="28">
        <v>43720</v>
      </c>
      <c r="D1435" s="28">
        <v>43721</v>
      </c>
      <c r="E1435" s="13">
        <f t="shared" si="147"/>
        <v>9</v>
      </c>
      <c r="F1435" s="13">
        <f t="shared" si="148"/>
        <v>2019</v>
      </c>
      <c r="G1435" s="13" t="str">
        <f t="shared" si="149"/>
        <v>9 2019</v>
      </c>
      <c r="H1435" s="29">
        <v>-1</v>
      </c>
      <c r="I1435" s="30">
        <v>2.2522000000000002</v>
      </c>
      <c r="J1435" s="16">
        <f t="shared" si="145"/>
        <v>2.2522E-2</v>
      </c>
      <c r="K1435" s="31">
        <v>-25000000</v>
      </c>
      <c r="L1435" s="31">
        <v>1564.03</v>
      </c>
      <c r="M1435" s="31">
        <v>25000000</v>
      </c>
      <c r="Q1435" s="18">
        <f t="shared" si="151"/>
        <v>9.7654533416404784E-3</v>
      </c>
      <c r="R1435" s="18">
        <f t="shared" si="146"/>
        <v>2.1993754016042685E-4</v>
      </c>
    </row>
    <row r="1436" spans="1:18" ht="12.75" hidden="1" customHeight="1" outlineLevel="2" x14ac:dyDescent="0.25">
      <c r="A1436" s="27" t="s">
        <v>23</v>
      </c>
      <c r="B1436" s="27" t="s">
        <v>24</v>
      </c>
      <c r="C1436" s="28">
        <v>43720</v>
      </c>
      <c r="D1436" s="28">
        <v>43721</v>
      </c>
      <c r="E1436" s="13">
        <f t="shared" si="147"/>
        <v>9</v>
      </c>
      <c r="F1436" s="13">
        <f t="shared" si="148"/>
        <v>2019</v>
      </c>
      <c r="G1436" s="13" t="str">
        <f t="shared" si="149"/>
        <v>9 2019</v>
      </c>
      <c r="H1436" s="29">
        <v>-1</v>
      </c>
      <c r="I1436" s="30">
        <v>2.2522000000000002</v>
      </c>
      <c r="J1436" s="16">
        <f t="shared" si="145"/>
        <v>2.2522E-2</v>
      </c>
      <c r="K1436" s="31">
        <v>-37748000</v>
      </c>
      <c r="L1436" s="31">
        <v>2361.56</v>
      </c>
      <c r="M1436" s="31">
        <v>37748000</v>
      </c>
      <c r="Q1436" s="18">
        <f t="shared" si="151"/>
        <v>1.4745053309609792E-2</v>
      </c>
      <c r="R1436" s="18">
        <f t="shared" si="146"/>
        <v>3.3208809063903173E-4</v>
      </c>
    </row>
    <row r="1437" spans="1:18" ht="12.75" hidden="1" customHeight="1" outlineLevel="2" x14ac:dyDescent="0.25">
      <c r="A1437" s="27" t="s">
        <v>28</v>
      </c>
      <c r="B1437" s="27" t="s">
        <v>24</v>
      </c>
      <c r="C1437" s="28">
        <v>43721</v>
      </c>
      <c r="D1437" s="28">
        <v>43724</v>
      </c>
      <c r="E1437" s="13">
        <f t="shared" si="147"/>
        <v>9</v>
      </c>
      <c r="F1437" s="13">
        <f t="shared" si="148"/>
        <v>2019</v>
      </c>
      <c r="G1437" s="13" t="str">
        <f t="shared" si="149"/>
        <v>9 2019</v>
      </c>
      <c r="H1437" s="29">
        <v>-3</v>
      </c>
      <c r="I1437" s="30">
        <v>2.0299999999999998</v>
      </c>
      <c r="J1437" s="16">
        <f t="shared" si="145"/>
        <v>2.0299999999999999E-2</v>
      </c>
      <c r="K1437" s="31">
        <v>-16326000</v>
      </c>
      <c r="L1437" s="31">
        <v>2761.82</v>
      </c>
      <c r="M1437" s="31">
        <v>48978000</v>
      </c>
      <c r="Q1437" s="18">
        <f t="shared" si="151"/>
        <v>1.9131694950674696E-2</v>
      </c>
      <c r="R1437" s="18">
        <f t="shared" si="146"/>
        <v>3.8837340749869632E-4</v>
      </c>
    </row>
    <row r="1438" spans="1:18" ht="12.75" hidden="1" customHeight="1" outlineLevel="2" x14ac:dyDescent="0.25">
      <c r="A1438" s="27" t="s">
        <v>36</v>
      </c>
      <c r="B1438" s="27" t="s">
        <v>24</v>
      </c>
      <c r="C1438" s="28">
        <v>43721</v>
      </c>
      <c r="D1438" s="28">
        <v>43724</v>
      </c>
      <c r="E1438" s="13">
        <f t="shared" si="147"/>
        <v>9</v>
      </c>
      <c r="F1438" s="13">
        <f t="shared" si="148"/>
        <v>2019</v>
      </c>
      <c r="G1438" s="13" t="str">
        <f t="shared" si="149"/>
        <v>9 2019</v>
      </c>
      <c r="H1438" s="29">
        <v>-3</v>
      </c>
      <c r="I1438" s="30">
        <v>2.0299999999999998</v>
      </c>
      <c r="J1438" s="16">
        <f t="shared" si="145"/>
        <v>2.0299999999999999E-2</v>
      </c>
      <c r="K1438" s="31">
        <v>-4242000</v>
      </c>
      <c r="L1438" s="31">
        <v>717.61</v>
      </c>
      <c r="M1438" s="31">
        <v>12726000</v>
      </c>
      <c r="Q1438" s="18">
        <f t="shared" si="151"/>
        <v>4.9710063690286696E-3</v>
      </c>
      <c r="R1438" s="18">
        <f t="shared" si="146"/>
        <v>1.0091142929128199E-4</v>
      </c>
    </row>
    <row r="1439" spans="1:18" ht="12.75" hidden="1" customHeight="1" outlineLevel="2" x14ac:dyDescent="0.25">
      <c r="A1439" s="27" t="s">
        <v>23</v>
      </c>
      <c r="B1439" s="27" t="s">
        <v>24</v>
      </c>
      <c r="C1439" s="28">
        <v>43721</v>
      </c>
      <c r="D1439" s="28">
        <v>43724</v>
      </c>
      <c r="E1439" s="13">
        <f t="shared" si="147"/>
        <v>9</v>
      </c>
      <c r="F1439" s="13">
        <f t="shared" si="148"/>
        <v>2019</v>
      </c>
      <c r="G1439" s="13" t="str">
        <f t="shared" si="149"/>
        <v>9 2019</v>
      </c>
      <c r="H1439" s="29">
        <v>-3</v>
      </c>
      <c r="I1439" s="30">
        <v>2.2492000000000001</v>
      </c>
      <c r="J1439" s="16">
        <f t="shared" si="145"/>
        <v>2.2492000000000002E-2</v>
      </c>
      <c r="K1439" s="31">
        <v>-41148000</v>
      </c>
      <c r="L1439" s="31">
        <v>7712.51</v>
      </c>
      <c r="M1439" s="31">
        <v>123444000</v>
      </c>
      <c r="Q1439" s="18">
        <f t="shared" si="151"/>
        <v>4.8219464892218691E-2</v>
      </c>
      <c r="R1439" s="18">
        <f t="shared" si="146"/>
        <v>1.0845522043557829E-3</v>
      </c>
    </row>
    <row r="1440" spans="1:18" ht="12.75" hidden="1" customHeight="1" outlineLevel="2" x14ac:dyDescent="0.25">
      <c r="A1440" s="27" t="s">
        <v>23</v>
      </c>
      <c r="B1440" s="27" t="s">
        <v>24</v>
      </c>
      <c r="C1440" s="28">
        <v>43721</v>
      </c>
      <c r="D1440" s="28">
        <v>43724</v>
      </c>
      <c r="E1440" s="13">
        <f t="shared" si="147"/>
        <v>9</v>
      </c>
      <c r="F1440" s="13">
        <f t="shared" si="148"/>
        <v>2019</v>
      </c>
      <c r="G1440" s="13" t="str">
        <f t="shared" si="149"/>
        <v>9 2019</v>
      </c>
      <c r="H1440" s="29">
        <v>-3</v>
      </c>
      <c r="I1440" s="30">
        <v>2.2492000000000001</v>
      </c>
      <c r="J1440" s="16">
        <f t="shared" si="145"/>
        <v>2.2492000000000002E-2</v>
      </c>
      <c r="K1440" s="31">
        <v>-25000000</v>
      </c>
      <c r="L1440" s="31">
        <v>4685.83</v>
      </c>
      <c r="M1440" s="31">
        <v>75000000</v>
      </c>
      <c r="Q1440" s="18">
        <f t="shared" si="151"/>
        <v>2.9296360024921437E-2</v>
      </c>
      <c r="R1440" s="18">
        <f t="shared" si="146"/>
        <v>6.5893372968053301E-4</v>
      </c>
    </row>
    <row r="1441" spans="1:18" ht="12.75" hidden="1" customHeight="1" outlineLevel="2" x14ac:dyDescent="0.25">
      <c r="A1441" s="27" t="s">
        <v>28</v>
      </c>
      <c r="B1441" s="27" t="s">
        <v>24</v>
      </c>
      <c r="C1441" s="28">
        <v>43724</v>
      </c>
      <c r="D1441" s="28">
        <v>43725</v>
      </c>
      <c r="E1441" s="13">
        <f t="shared" si="147"/>
        <v>9</v>
      </c>
      <c r="F1441" s="13">
        <f t="shared" si="148"/>
        <v>2019</v>
      </c>
      <c r="G1441" s="13" t="str">
        <f t="shared" si="149"/>
        <v>9 2019</v>
      </c>
      <c r="H1441" s="29">
        <v>-1</v>
      </c>
      <c r="I1441" s="30">
        <v>2.0299999999999998</v>
      </c>
      <c r="J1441" s="16">
        <f t="shared" si="145"/>
        <v>2.0299999999999999E-2</v>
      </c>
      <c r="K1441" s="31">
        <v>-13458000</v>
      </c>
      <c r="L1441" s="31">
        <v>758.88</v>
      </c>
      <c r="M1441" s="31">
        <v>13458000</v>
      </c>
      <c r="Q1441" s="18">
        <f t="shared" si="151"/>
        <v>5.2569388428719025E-3</v>
      </c>
      <c r="R1441" s="18">
        <f t="shared" si="146"/>
        <v>1.0671585851029962E-4</v>
      </c>
    </row>
    <row r="1442" spans="1:18" ht="12.75" hidden="1" customHeight="1" outlineLevel="2" x14ac:dyDescent="0.25">
      <c r="A1442" s="27" t="s">
        <v>36</v>
      </c>
      <c r="B1442" s="27" t="s">
        <v>24</v>
      </c>
      <c r="C1442" s="28">
        <v>43724</v>
      </c>
      <c r="D1442" s="28">
        <v>43725</v>
      </c>
      <c r="E1442" s="13">
        <f t="shared" si="147"/>
        <v>9</v>
      </c>
      <c r="F1442" s="13">
        <f t="shared" si="148"/>
        <v>2019</v>
      </c>
      <c r="G1442" s="13" t="str">
        <f t="shared" si="149"/>
        <v>9 2019</v>
      </c>
      <c r="H1442" s="29">
        <v>-1</v>
      </c>
      <c r="I1442" s="30">
        <v>2.0299999999999998</v>
      </c>
      <c r="J1442" s="16">
        <f t="shared" si="145"/>
        <v>2.0299999999999999E-2</v>
      </c>
      <c r="K1442" s="31">
        <v>-556000</v>
      </c>
      <c r="L1442" s="31">
        <v>31.35</v>
      </c>
      <c r="M1442" s="31">
        <v>556000</v>
      </c>
      <c r="Q1442" s="18">
        <f t="shared" si="151"/>
        <v>2.1718368231808425E-4</v>
      </c>
      <c r="R1442" s="18">
        <f t="shared" si="146"/>
        <v>4.4088287510571102E-6</v>
      </c>
    </row>
    <row r="1443" spans="1:18" ht="12.75" hidden="1" customHeight="1" outlineLevel="2" x14ac:dyDescent="0.25">
      <c r="A1443" s="27" t="s">
        <v>23</v>
      </c>
      <c r="B1443" s="27" t="s">
        <v>24</v>
      </c>
      <c r="C1443" s="28">
        <v>43724</v>
      </c>
      <c r="D1443" s="28">
        <v>43725</v>
      </c>
      <c r="E1443" s="13">
        <f t="shared" si="147"/>
        <v>9</v>
      </c>
      <c r="F1443" s="13">
        <f t="shared" si="148"/>
        <v>2019</v>
      </c>
      <c r="G1443" s="13" t="str">
        <f t="shared" si="149"/>
        <v>9 2019</v>
      </c>
      <c r="H1443" s="29">
        <v>-1</v>
      </c>
      <c r="I1443" s="30">
        <v>2.2810999999999999</v>
      </c>
      <c r="J1443" s="16">
        <f t="shared" si="145"/>
        <v>2.2810999999999998E-2</v>
      </c>
      <c r="K1443" s="31">
        <v>-51351000</v>
      </c>
      <c r="L1443" s="31">
        <v>3253.8</v>
      </c>
      <c r="M1443" s="31">
        <v>51351000</v>
      </c>
      <c r="Q1443" s="18">
        <f t="shared" si="151"/>
        <v>2.005863178186321E-2</v>
      </c>
      <c r="R1443" s="18">
        <f t="shared" si="146"/>
        <v>4.5755744957608164E-4</v>
      </c>
    </row>
    <row r="1444" spans="1:18" ht="12.75" hidden="1" customHeight="1" outlineLevel="2" x14ac:dyDescent="0.25">
      <c r="A1444" s="27" t="s">
        <v>23</v>
      </c>
      <c r="B1444" s="27" t="s">
        <v>24</v>
      </c>
      <c r="C1444" s="28">
        <v>43724</v>
      </c>
      <c r="D1444" s="28">
        <v>43725</v>
      </c>
      <c r="E1444" s="13">
        <f t="shared" si="147"/>
        <v>9</v>
      </c>
      <c r="F1444" s="13">
        <f t="shared" si="148"/>
        <v>2019</v>
      </c>
      <c r="G1444" s="13" t="str">
        <f t="shared" si="149"/>
        <v>9 2019</v>
      </c>
      <c r="H1444" s="29">
        <v>-1</v>
      </c>
      <c r="I1444" s="30">
        <v>2.2810999999999999</v>
      </c>
      <c r="J1444" s="16">
        <f t="shared" si="145"/>
        <v>2.2810999999999998E-2</v>
      </c>
      <c r="K1444" s="31">
        <v>-25000000</v>
      </c>
      <c r="L1444" s="31">
        <v>1584.1</v>
      </c>
      <c r="M1444" s="31">
        <v>25000000</v>
      </c>
      <c r="Q1444" s="18">
        <f t="shared" si="151"/>
        <v>9.7654533416404784E-3</v>
      </c>
      <c r="R1444" s="18">
        <f t="shared" si="146"/>
        <v>2.2275975617616094E-4</v>
      </c>
    </row>
    <row r="1445" spans="1:18" ht="12.75" hidden="1" customHeight="1" outlineLevel="2" x14ac:dyDescent="0.25">
      <c r="A1445" s="27" t="s">
        <v>28</v>
      </c>
      <c r="B1445" s="27" t="s">
        <v>24</v>
      </c>
      <c r="C1445" s="28">
        <v>43725</v>
      </c>
      <c r="D1445" s="28">
        <v>43726</v>
      </c>
      <c r="E1445" s="13">
        <f t="shared" si="147"/>
        <v>9</v>
      </c>
      <c r="F1445" s="13">
        <f t="shared" si="148"/>
        <v>2019</v>
      </c>
      <c r="G1445" s="13" t="str">
        <f t="shared" si="149"/>
        <v>9 2019</v>
      </c>
      <c r="H1445" s="29">
        <v>-1</v>
      </c>
      <c r="I1445" s="30">
        <v>2.0499999999999998</v>
      </c>
      <c r="J1445" s="16">
        <f t="shared" si="145"/>
        <v>2.0499999999999997E-2</v>
      </c>
      <c r="K1445" s="31">
        <v>-14114000</v>
      </c>
      <c r="L1445" s="31">
        <v>803.71</v>
      </c>
      <c r="M1445" s="31">
        <v>14114000</v>
      </c>
      <c r="Q1445" s="18">
        <f t="shared" si="151"/>
        <v>5.5131843385565491E-3</v>
      </c>
      <c r="R1445" s="18">
        <f t="shared" si="146"/>
        <v>1.1302027894040924E-4</v>
      </c>
    </row>
    <row r="1446" spans="1:18" ht="12.75" hidden="1" customHeight="1" outlineLevel="2" x14ac:dyDescent="0.25">
      <c r="A1446" s="27" t="s">
        <v>36</v>
      </c>
      <c r="B1446" s="27" t="s">
        <v>24</v>
      </c>
      <c r="C1446" s="28">
        <v>43725</v>
      </c>
      <c r="D1446" s="28">
        <v>43726</v>
      </c>
      <c r="E1446" s="13">
        <f t="shared" si="147"/>
        <v>9</v>
      </c>
      <c r="F1446" s="13">
        <f t="shared" si="148"/>
        <v>2019</v>
      </c>
      <c r="G1446" s="13" t="str">
        <f t="shared" si="149"/>
        <v>9 2019</v>
      </c>
      <c r="H1446" s="29">
        <v>-1</v>
      </c>
      <c r="I1446" s="30">
        <v>2.0499999999999998</v>
      </c>
      <c r="J1446" s="16">
        <f t="shared" si="145"/>
        <v>2.0499999999999997E-2</v>
      </c>
      <c r="K1446" s="31">
        <v>-1031000</v>
      </c>
      <c r="L1446" s="31">
        <v>58.71</v>
      </c>
      <c r="M1446" s="31">
        <v>1031000</v>
      </c>
      <c r="Q1446" s="18">
        <f t="shared" si="151"/>
        <v>4.0272729580925336E-4</v>
      </c>
      <c r="R1446" s="18">
        <f t="shared" si="146"/>
        <v>8.2559095640896936E-6</v>
      </c>
    </row>
    <row r="1447" spans="1:18" ht="12.75" hidden="1" customHeight="1" outlineLevel="2" x14ac:dyDescent="0.25">
      <c r="A1447" s="27" t="s">
        <v>23</v>
      </c>
      <c r="B1447" s="27" t="s">
        <v>24</v>
      </c>
      <c r="C1447" s="28">
        <v>43725</v>
      </c>
      <c r="D1447" s="28">
        <v>43726</v>
      </c>
      <c r="E1447" s="13">
        <f t="shared" si="147"/>
        <v>9</v>
      </c>
      <c r="F1447" s="13">
        <f t="shared" si="148"/>
        <v>2019</v>
      </c>
      <c r="G1447" s="13" t="str">
        <f t="shared" si="149"/>
        <v>9 2019</v>
      </c>
      <c r="H1447" s="29">
        <v>-1</v>
      </c>
      <c r="I1447" s="30">
        <v>2.5316999999999998</v>
      </c>
      <c r="J1447" s="16">
        <f t="shared" si="145"/>
        <v>2.5316999999999999E-2</v>
      </c>
      <c r="K1447" s="31">
        <v>-48940000</v>
      </c>
      <c r="L1447" s="31">
        <v>3441.71</v>
      </c>
      <c r="M1447" s="31">
        <v>48940000</v>
      </c>
      <c r="Q1447" s="18">
        <f t="shared" si="151"/>
        <v>1.9116851461595401E-2</v>
      </c>
      <c r="R1447" s="18">
        <f t="shared" si="146"/>
        <v>4.8398132845321078E-4</v>
      </c>
    </row>
    <row r="1448" spans="1:18" ht="12.75" hidden="1" customHeight="1" outlineLevel="2" x14ac:dyDescent="0.25">
      <c r="A1448" s="27" t="s">
        <v>23</v>
      </c>
      <c r="B1448" s="27" t="s">
        <v>24</v>
      </c>
      <c r="C1448" s="28">
        <v>43725</v>
      </c>
      <c r="D1448" s="28">
        <v>43726</v>
      </c>
      <c r="E1448" s="13">
        <f t="shared" si="147"/>
        <v>9</v>
      </c>
      <c r="F1448" s="13">
        <f t="shared" si="148"/>
        <v>2019</v>
      </c>
      <c r="G1448" s="13" t="str">
        <f t="shared" si="149"/>
        <v>9 2019</v>
      </c>
      <c r="H1448" s="29">
        <v>-1</v>
      </c>
      <c r="I1448" s="30">
        <v>2.5316999999999998</v>
      </c>
      <c r="J1448" s="16">
        <f t="shared" si="145"/>
        <v>2.5316999999999999E-2</v>
      </c>
      <c r="K1448" s="31">
        <v>-25000000</v>
      </c>
      <c r="L1448" s="31">
        <v>1758.13</v>
      </c>
      <c r="M1448" s="31">
        <v>25000000</v>
      </c>
      <c r="Q1448" s="18">
        <f t="shared" si="151"/>
        <v>9.7654533416404784E-3</v>
      </c>
      <c r="R1448" s="18">
        <f t="shared" si="146"/>
        <v>2.47231982250312E-4</v>
      </c>
    </row>
    <row r="1449" spans="1:18" ht="12.75" hidden="1" customHeight="1" outlineLevel="2" x14ac:dyDescent="0.25">
      <c r="A1449" s="27" t="s">
        <v>28</v>
      </c>
      <c r="B1449" s="27" t="s">
        <v>24</v>
      </c>
      <c r="C1449" s="28">
        <v>43726</v>
      </c>
      <c r="D1449" s="28">
        <v>43727</v>
      </c>
      <c r="E1449" s="13">
        <f t="shared" si="147"/>
        <v>9</v>
      </c>
      <c r="F1449" s="13">
        <f t="shared" si="148"/>
        <v>2019</v>
      </c>
      <c r="G1449" s="13" t="str">
        <f t="shared" si="149"/>
        <v>9 2019</v>
      </c>
      <c r="H1449" s="29">
        <v>-1</v>
      </c>
      <c r="I1449" s="30">
        <v>2.0299999999999998</v>
      </c>
      <c r="J1449" s="16">
        <f t="shared" si="145"/>
        <v>2.0299999999999999E-2</v>
      </c>
      <c r="K1449" s="31">
        <v>-15362000</v>
      </c>
      <c r="L1449" s="31">
        <v>866.25</v>
      </c>
      <c r="M1449" s="31">
        <v>15362000</v>
      </c>
      <c r="Q1449" s="18">
        <f t="shared" si="151"/>
        <v>6.0006757693712416E-3</v>
      </c>
      <c r="R1449" s="18">
        <f t="shared" si="146"/>
        <v>1.218137181182362E-4</v>
      </c>
    </row>
    <row r="1450" spans="1:18" ht="12.75" hidden="1" customHeight="1" outlineLevel="2" x14ac:dyDescent="0.25">
      <c r="A1450" s="27" t="s">
        <v>36</v>
      </c>
      <c r="B1450" s="27" t="s">
        <v>24</v>
      </c>
      <c r="C1450" s="28">
        <v>43726</v>
      </c>
      <c r="D1450" s="28">
        <v>43727</v>
      </c>
      <c r="E1450" s="13">
        <f t="shared" si="147"/>
        <v>9</v>
      </c>
      <c r="F1450" s="13">
        <f t="shared" si="148"/>
        <v>2019</v>
      </c>
      <c r="G1450" s="13" t="str">
        <f t="shared" si="149"/>
        <v>9 2019</v>
      </c>
      <c r="H1450" s="29">
        <v>-1</v>
      </c>
      <c r="I1450" s="30">
        <v>2.0299999999999998</v>
      </c>
      <c r="J1450" s="16">
        <f t="shared" si="145"/>
        <v>2.0299999999999999E-2</v>
      </c>
      <c r="K1450" s="31">
        <v>-2297000</v>
      </c>
      <c r="L1450" s="31">
        <v>129.53</v>
      </c>
      <c r="M1450" s="31">
        <v>2297000</v>
      </c>
      <c r="Q1450" s="18">
        <f t="shared" si="151"/>
        <v>8.9724985302992721E-4</v>
      </c>
      <c r="R1450" s="18">
        <f t="shared" si="146"/>
        <v>1.8214172016507523E-5</v>
      </c>
    </row>
    <row r="1451" spans="1:18" ht="12.75" hidden="1" customHeight="1" outlineLevel="2" x14ac:dyDescent="0.25">
      <c r="A1451" s="27" t="s">
        <v>23</v>
      </c>
      <c r="B1451" s="27" t="s">
        <v>24</v>
      </c>
      <c r="C1451" s="28">
        <v>43726</v>
      </c>
      <c r="D1451" s="28">
        <v>43727</v>
      </c>
      <c r="E1451" s="13">
        <f t="shared" si="147"/>
        <v>9</v>
      </c>
      <c r="F1451" s="13">
        <f t="shared" si="148"/>
        <v>2019</v>
      </c>
      <c r="G1451" s="13" t="str">
        <f t="shared" si="149"/>
        <v>9 2019</v>
      </c>
      <c r="H1451" s="29">
        <v>-1</v>
      </c>
      <c r="I1451" s="30">
        <v>2.3294000000000001</v>
      </c>
      <c r="J1451" s="16">
        <f t="shared" ref="J1451:J1514" si="152">+I1451/100</f>
        <v>2.3294000000000002E-2</v>
      </c>
      <c r="K1451" s="31">
        <v>-45632000</v>
      </c>
      <c r="L1451" s="31">
        <v>2952.64</v>
      </c>
      <c r="M1451" s="31">
        <v>45632000</v>
      </c>
      <c r="Q1451" s="18">
        <f t="shared" si="151"/>
        <v>1.7824686675429535E-2</v>
      </c>
      <c r="R1451" s="18">
        <f t="shared" ref="R1451:R1514" si="153">+Q1451*J1451</f>
        <v>4.1520825141745562E-4</v>
      </c>
    </row>
    <row r="1452" spans="1:18" ht="12.75" hidden="1" customHeight="1" outlineLevel="2" x14ac:dyDescent="0.25">
      <c r="A1452" s="27" t="s">
        <v>23</v>
      </c>
      <c r="B1452" s="27" t="s">
        <v>24</v>
      </c>
      <c r="C1452" s="28">
        <v>43726</v>
      </c>
      <c r="D1452" s="28">
        <v>43727</v>
      </c>
      <c r="E1452" s="13">
        <f t="shared" si="147"/>
        <v>9</v>
      </c>
      <c r="F1452" s="13">
        <f t="shared" si="148"/>
        <v>2019</v>
      </c>
      <c r="G1452" s="13" t="str">
        <f t="shared" si="149"/>
        <v>9 2019</v>
      </c>
      <c r="H1452" s="29">
        <v>-1</v>
      </c>
      <c r="I1452" s="30">
        <v>2.3294000000000001</v>
      </c>
      <c r="J1452" s="16">
        <f t="shared" si="152"/>
        <v>2.3294000000000002E-2</v>
      </c>
      <c r="K1452" s="31">
        <v>-25000000</v>
      </c>
      <c r="L1452" s="31">
        <v>1617.64</v>
      </c>
      <c r="M1452" s="31">
        <v>25000000</v>
      </c>
      <c r="Q1452" s="18">
        <f t="shared" si="151"/>
        <v>9.7654533416404784E-3</v>
      </c>
      <c r="R1452" s="18">
        <f t="shared" si="153"/>
        <v>2.2747647014017332E-4</v>
      </c>
    </row>
    <row r="1453" spans="1:18" ht="12.75" hidden="1" customHeight="1" outlineLevel="2" x14ac:dyDescent="0.25">
      <c r="A1453" s="27" t="s">
        <v>28</v>
      </c>
      <c r="B1453" s="27" t="s">
        <v>24</v>
      </c>
      <c r="C1453" s="28">
        <v>43727</v>
      </c>
      <c r="D1453" s="28">
        <v>43728</v>
      </c>
      <c r="E1453" s="13">
        <f t="shared" si="147"/>
        <v>9</v>
      </c>
      <c r="F1453" s="13">
        <f t="shared" si="148"/>
        <v>2019</v>
      </c>
      <c r="G1453" s="13" t="str">
        <f t="shared" si="149"/>
        <v>9 2019</v>
      </c>
      <c r="H1453" s="29">
        <v>-1</v>
      </c>
      <c r="I1453" s="30">
        <v>2.0099999999999998</v>
      </c>
      <c r="J1453" s="16">
        <f t="shared" si="152"/>
        <v>2.0099999999999996E-2</v>
      </c>
      <c r="K1453" s="31">
        <v>-3762000</v>
      </c>
      <c r="L1453" s="31">
        <v>210.05</v>
      </c>
      <c r="M1453" s="31">
        <v>3762000</v>
      </c>
      <c r="Q1453" s="18">
        <f t="shared" si="151"/>
        <v>1.4695054188500593E-3</v>
      </c>
      <c r="R1453" s="18">
        <f t="shared" si="153"/>
        <v>2.9537058918886187E-5</v>
      </c>
    </row>
    <row r="1454" spans="1:18" ht="12.75" hidden="1" customHeight="1" outlineLevel="2" x14ac:dyDescent="0.25">
      <c r="A1454" s="27" t="s">
        <v>36</v>
      </c>
      <c r="B1454" s="27" t="s">
        <v>24</v>
      </c>
      <c r="C1454" s="28">
        <v>43727</v>
      </c>
      <c r="D1454" s="28">
        <v>43728</v>
      </c>
      <c r="E1454" s="13">
        <f t="shared" si="147"/>
        <v>9</v>
      </c>
      <c r="F1454" s="13">
        <f t="shared" si="148"/>
        <v>2019</v>
      </c>
      <c r="G1454" s="13" t="str">
        <f t="shared" si="149"/>
        <v>9 2019</v>
      </c>
      <c r="H1454" s="29">
        <v>-1</v>
      </c>
      <c r="I1454" s="30">
        <v>2.0099999999999998</v>
      </c>
      <c r="J1454" s="16">
        <f t="shared" si="152"/>
        <v>2.0099999999999996E-2</v>
      </c>
      <c r="K1454" s="31">
        <v>-5224000</v>
      </c>
      <c r="L1454" s="31">
        <v>291.67</v>
      </c>
      <c r="M1454" s="31">
        <v>5224000</v>
      </c>
      <c r="Q1454" s="18">
        <f t="shared" si="151"/>
        <v>2.0405891302691945E-3</v>
      </c>
      <c r="R1454" s="18">
        <f t="shared" si="153"/>
        <v>4.1015841518410801E-5</v>
      </c>
    </row>
    <row r="1455" spans="1:18" ht="12.75" hidden="1" customHeight="1" outlineLevel="2" x14ac:dyDescent="0.25">
      <c r="A1455" s="27" t="s">
        <v>23</v>
      </c>
      <c r="B1455" s="27" t="s">
        <v>24</v>
      </c>
      <c r="C1455" s="28">
        <v>43727</v>
      </c>
      <c r="D1455" s="28">
        <v>43728</v>
      </c>
      <c r="E1455" s="13">
        <f t="shared" si="147"/>
        <v>9</v>
      </c>
      <c r="F1455" s="13">
        <f t="shared" si="148"/>
        <v>2019</v>
      </c>
      <c r="G1455" s="13" t="str">
        <f t="shared" si="149"/>
        <v>9 2019</v>
      </c>
      <c r="H1455" s="29">
        <v>-1</v>
      </c>
      <c r="I1455" s="30">
        <v>2.2170000000000001</v>
      </c>
      <c r="J1455" s="16">
        <f t="shared" si="152"/>
        <v>2.2170000000000002E-2</v>
      </c>
      <c r="K1455" s="31">
        <v>-53437000</v>
      </c>
      <c r="L1455" s="31">
        <v>3290.83</v>
      </c>
      <c r="M1455" s="31">
        <v>53437000</v>
      </c>
      <c r="Q1455" s="18">
        <f t="shared" si="151"/>
        <v>2.087346120868969E-2</v>
      </c>
      <c r="R1455" s="18">
        <f t="shared" si="153"/>
        <v>4.6276463499665048E-4</v>
      </c>
    </row>
    <row r="1456" spans="1:18" ht="12.75" hidden="1" customHeight="1" outlineLevel="2" x14ac:dyDescent="0.25">
      <c r="A1456" s="27" t="s">
        <v>23</v>
      </c>
      <c r="B1456" s="27" t="s">
        <v>24</v>
      </c>
      <c r="C1456" s="28">
        <v>43727</v>
      </c>
      <c r="D1456" s="28">
        <v>43728</v>
      </c>
      <c r="E1456" s="13">
        <f t="shared" si="147"/>
        <v>9</v>
      </c>
      <c r="F1456" s="13">
        <f t="shared" si="148"/>
        <v>2019</v>
      </c>
      <c r="G1456" s="13" t="str">
        <f t="shared" si="149"/>
        <v>9 2019</v>
      </c>
      <c r="H1456" s="29">
        <v>-1</v>
      </c>
      <c r="I1456" s="30">
        <v>2.2170000000000001</v>
      </c>
      <c r="J1456" s="16">
        <f t="shared" si="152"/>
        <v>2.2170000000000002E-2</v>
      </c>
      <c r="K1456" s="31">
        <v>-25000000</v>
      </c>
      <c r="L1456" s="31">
        <v>1539.58</v>
      </c>
      <c r="M1456" s="31">
        <v>25000000</v>
      </c>
      <c r="Q1456" s="18">
        <f t="shared" si="151"/>
        <v>9.7654533416404784E-3</v>
      </c>
      <c r="R1456" s="18">
        <f t="shared" si="153"/>
        <v>2.1650010058416942E-4</v>
      </c>
    </row>
    <row r="1457" spans="1:18" ht="12.75" hidden="1" customHeight="1" outlineLevel="2" x14ac:dyDescent="0.25">
      <c r="A1457" s="27" t="s">
        <v>28</v>
      </c>
      <c r="B1457" s="27" t="s">
        <v>24</v>
      </c>
      <c r="C1457" s="28">
        <v>43728</v>
      </c>
      <c r="D1457" s="28">
        <v>43731</v>
      </c>
      <c r="E1457" s="13">
        <f t="shared" si="147"/>
        <v>9</v>
      </c>
      <c r="F1457" s="13">
        <f t="shared" si="148"/>
        <v>2019</v>
      </c>
      <c r="G1457" s="13" t="str">
        <f t="shared" si="149"/>
        <v>9 2019</v>
      </c>
      <c r="H1457" s="29">
        <v>-3</v>
      </c>
      <c r="I1457" s="30">
        <v>1.99</v>
      </c>
      <c r="J1457" s="16">
        <f t="shared" si="152"/>
        <v>1.9900000000000001E-2</v>
      </c>
      <c r="K1457" s="31">
        <v>-3158000</v>
      </c>
      <c r="L1457" s="31">
        <v>523.70000000000005</v>
      </c>
      <c r="M1457" s="31">
        <v>9474000</v>
      </c>
      <c r="Q1457" s="18">
        <f t="shared" si="151"/>
        <v>3.700716198348076E-3</v>
      </c>
      <c r="R1457" s="18">
        <f t="shared" si="153"/>
        <v>7.3644252347126717E-5</v>
      </c>
    </row>
    <row r="1458" spans="1:18" ht="12.75" hidden="1" customHeight="1" outlineLevel="2" x14ac:dyDescent="0.25">
      <c r="A1458" s="27" t="s">
        <v>36</v>
      </c>
      <c r="B1458" s="27" t="s">
        <v>24</v>
      </c>
      <c r="C1458" s="28">
        <v>43728</v>
      </c>
      <c r="D1458" s="28">
        <v>43731</v>
      </c>
      <c r="E1458" s="13">
        <f t="shared" si="147"/>
        <v>9</v>
      </c>
      <c r="F1458" s="13">
        <f t="shared" si="148"/>
        <v>2019</v>
      </c>
      <c r="G1458" s="13" t="str">
        <f t="shared" si="149"/>
        <v>9 2019</v>
      </c>
      <c r="H1458" s="29">
        <v>-3</v>
      </c>
      <c r="I1458" s="30">
        <v>1.99</v>
      </c>
      <c r="J1458" s="16">
        <f t="shared" si="152"/>
        <v>1.9900000000000001E-2</v>
      </c>
      <c r="K1458" s="31">
        <v>-3111000</v>
      </c>
      <c r="L1458" s="31">
        <v>515.91</v>
      </c>
      <c r="M1458" s="31">
        <v>9333000</v>
      </c>
      <c r="Q1458" s="18">
        <f t="shared" si="151"/>
        <v>3.6456390415012235E-3</v>
      </c>
      <c r="R1458" s="18">
        <f t="shared" si="153"/>
        <v>7.2548216925874355E-5</v>
      </c>
    </row>
    <row r="1459" spans="1:18" ht="12.75" hidden="1" customHeight="1" outlineLevel="2" x14ac:dyDescent="0.25">
      <c r="A1459" s="27" t="s">
        <v>23</v>
      </c>
      <c r="B1459" s="27" t="s">
        <v>24</v>
      </c>
      <c r="C1459" s="28">
        <v>43728</v>
      </c>
      <c r="D1459" s="28">
        <v>43731</v>
      </c>
      <c r="E1459" s="13">
        <f t="shared" ref="E1459:E1523" si="154">MONTH(D1459)</f>
        <v>9</v>
      </c>
      <c r="F1459" s="13">
        <f t="shared" ref="F1459:F1523" si="155">YEAR(D1459)</f>
        <v>2019</v>
      </c>
      <c r="G1459" s="13" t="str">
        <f t="shared" ref="G1459:G1523" si="156">E1459&amp;" "&amp;F1459</f>
        <v>9 2019</v>
      </c>
      <c r="H1459" s="29">
        <v>-3</v>
      </c>
      <c r="I1459" s="30">
        <v>2.2328999999999999</v>
      </c>
      <c r="J1459" s="16">
        <f t="shared" si="152"/>
        <v>2.2328999999999998E-2</v>
      </c>
      <c r="K1459" s="31">
        <v>-59731000</v>
      </c>
      <c r="L1459" s="31">
        <v>11114.45</v>
      </c>
      <c r="M1459" s="31">
        <v>179193000</v>
      </c>
      <c r="Q1459" s="18">
        <f t="shared" si="151"/>
        <v>6.999603522594329E-2</v>
      </c>
      <c r="R1459" s="18">
        <f t="shared" si="153"/>
        <v>1.5629414705600876E-3</v>
      </c>
    </row>
    <row r="1460" spans="1:18" ht="12.75" hidden="1" customHeight="1" outlineLevel="2" x14ac:dyDescent="0.25">
      <c r="A1460" s="27" t="s">
        <v>23</v>
      </c>
      <c r="B1460" s="27" t="s">
        <v>24</v>
      </c>
      <c r="C1460" s="28">
        <v>43728</v>
      </c>
      <c r="D1460" s="28">
        <v>43731</v>
      </c>
      <c r="E1460" s="13">
        <f t="shared" si="154"/>
        <v>9</v>
      </c>
      <c r="F1460" s="13">
        <f t="shared" si="155"/>
        <v>2019</v>
      </c>
      <c r="G1460" s="13" t="str">
        <f t="shared" si="156"/>
        <v>9 2019</v>
      </c>
      <c r="H1460" s="29">
        <v>-3</v>
      </c>
      <c r="I1460" s="30">
        <v>2.2328999999999999</v>
      </c>
      <c r="J1460" s="16">
        <f t="shared" si="152"/>
        <v>2.2328999999999998E-2</v>
      </c>
      <c r="K1460" s="31">
        <v>-25000000</v>
      </c>
      <c r="L1460" s="31">
        <v>4651.88</v>
      </c>
      <c r="M1460" s="31">
        <v>75000000</v>
      </c>
      <c r="Q1460" s="18">
        <f t="shared" si="151"/>
        <v>2.9296360024921437E-2</v>
      </c>
      <c r="R1460" s="18">
        <f t="shared" si="153"/>
        <v>6.541584229964707E-4</v>
      </c>
    </row>
    <row r="1461" spans="1:18" ht="12.75" hidden="1" customHeight="1" outlineLevel="2" x14ac:dyDescent="0.25">
      <c r="A1461" s="27" t="s">
        <v>28</v>
      </c>
      <c r="B1461" s="27" t="s">
        <v>24</v>
      </c>
      <c r="C1461" s="28">
        <v>43731</v>
      </c>
      <c r="D1461" s="28">
        <v>43732</v>
      </c>
      <c r="E1461" s="13">
        <f t="shared" si="154"/>
        <v>9</v>
      </c>
      <c r="F1461" s="13">
        <f t="shared" si="155"/>
        <v>2019</v>
      </c>
      <c r="G1461" s="13" t="str">
        <f t="shared" si="156"/>
        <v>9 2019</v>
      </c>
      <c r="H1461" s="29">
        <v>-1</v>
      </c>
      <c r="I1461" s="30">
        <v>1.96</v>
      </c>
      <c r="J1461" s="16">
        <f t="shared" si="152"/>
        <v>1.9599999999999999E-2</v>
      </c>
      <c r="K1461" s="31">
        <v>-4606000</v>
      </c>
      <c r="L1461" s="31">
        <v>250.77</v>
      </c>
      <c r="M1461" s="31">
        <v>4606000</v>
      </c>
      <c r="Q1461" s="18">
        <f t="shared" si="151"/>
        <v>1.7991871236638418E-3</v>
      </c>
      <c r="R1461" s="18">
        <f t="shared" si="153"/>
        <v>3.5264067623811295E-5</v>
      </c>
    </row>
    <row r="1462" spans="1:18" ht="12.75" hidden="1" customHeight="1" outlineLevel="2" x14ac:dyDescent="0.25">
      <c r="A1462" s="27" t="s">
        <v>36</v>
      </c>
      <c r="B1462" s="27" t="s">
        <v>24</v>
      </c>
      <c r="C1462" s="28">
        <v>43731</v>
      </c>
      <c r="D1462" s="28">
        <v>43732</v>
      </c>
      <c r="E1462" s="13">
        <f t="shared" si="154"/>
        <v>9</v>
      </c>
      <c r="F1462" s="13">
        <f t="shared" si="155"/>
        <v>2019</v>
      </c>
      <c r="G1462" s="13" t="str">
        <f t="shared" si="156"/>
        <v>9 2019</v>
      </c>
      <c r="H1462" s="29">
        <v>-1</v>
      </c>
      <c r="I1462" s="30">
        <v>1.96</v>
      </c>
      <c r="J1462" s="16">
        <f t="shared" si="152"/>
        <v>1.9599999999999999E-2</v>
      </c>
      <c r="K1462" s="31">
        <v>-4076000</v>
      </c>
      <c r="L1462" s="31">
        <v>221.92</v>
      </c>
      <c r="M1462" s="31">
        <v>4076000</v>
      </c>
      <c r="Q1462" s="18">
        <f t="shared" si="151"/>
        <v>1.5921595128210637E-3</v>
      </c>
      <c r="R1462" s="18">
        <f t="shared" si="153"/>
        <v>3.120632645129285E-5</v>
      </c>
    </row>
    <row r="1463" spans="1:18" ht="12.75" hidden="1" customHeight="1" outlineLevel="2" x14ac:dyDescent="0.25">
      <c r="A1463" s="27" t="s">
        <v>23</v>
      </c>
      <c r="B1463" s="27" t="s">
        <v>24</v>
      </c>
      <c r="C1463" s="28">
        <v>43731</v>
      </c>
      <c r="D1463" s="28">
        <v>43732</v>
      </c>
      <c r="E1463" s="13">
        <f t="shared" si="154"/>
        <v>9</v>
      </c>
      <c r="F1463" s="13">
        <f t="shared" si="155"/>
        <v>2019</v>
      </c>
      <c r="G1463" s="13" t="str">
        <f t="shared" si="156"/>
        <v>9 2019</v>
      </c>
      <c r="H1463" s="29">
        <v>-1</v>
      </c>
      <c r="I1463" s="30">
        <v>2.2086000000000001</v>
      </c>
      <c r="J1463" s="16">
        <f t="shared" si="152"/>
        <v>2.2086000000000001E-2</v>
      </c>
      <c r="K1463" s="31">
        <v>-57528000</v>
      </c>
      <c r="L1463" s="31">
        <v>3529.34</v>
      </c>
      <c r="M1463" s="31">
        <v>57528000</v>
      </c>
      <c r="Q1463" s="18">
        <f t="shared" si="151"/>
        <v>2.2471479993515737E-2</v>
      </c>
      <c r="R1463" s="18">
        <f t="shared" si="153"/>
        <v>4.9630510713678864E-4</v>
      </c>
    </row>
    <row r="1464" spans="1:18" ht="12.75" hidden="1" customHeight="1" outlineLevel="2" x14ac:dyDescent="0.25">
      <c r="A1464" s="27" t="s">
        <v>23</v>
      </c>
      <c r="B1464" s="27" t="s">
        <v>24</v>
      </c>
      <c r="C1464" s="28">
        <v>43731</v>
      </c>
      <c r="D1464" s="28">
        <v>43732</v>
      </c>
      <c r="E1464" s="13">
        <f t="shared" si="154"/>
        <v>9</v>
      </c>
      <c r="F1464" s="13">
        <f t="shared" si="155"/>
        <v>2019</v>
      </c>
      <c r="G1464" s="13" t="str">
        <f t="shared" si="156"/>
        <v>9 2019</v>
      </c>
      <c r="H1464" s="29">
        <v>-1</v>
      </c>
      <c r="I1464" s="30">
        <v>2.2086000000000001</v>
      </c>
      <c r="J1464" s="16">
        <f t="shared" si="152"/>
        <v>2.2086000000000001E-2</v>
      </c>
      <c r="K1464" s="31">
        <v>-25000000</v>
      </c>
      <c r="L1464" s="31">
        <v>1533.75</v>
      </c>
      <c r="M1464" s="31">
        <v>25000000</v>
      </c>
      <c r="Q1464" s="18">
        <f t="shared" si="151"/>
        <v>9.7654533416404784E-3</v>
      </c>
      <c r="R1464" s="18">
        <f t="shared" si="153"/>
        <v>2.1567980250347161E-4</v>
      </c>
    </row>
    <row r="1465" spans="1:18" ht="12.75" hidden="1" customHeight="1" outlineLevel="2" x14ac:dyDescent="0.25">
      <c r="A1465" s="27" t="s">
        <v>28</v>
      </c>
      <c r="B1465" s="27" t="s">
        <v>24</v>
      </c>
      <c r="C1465" s="28">
        <v>43732</v>
      </c>
      <c r="D1465" s="28">
        <v>43733</v>
      </c>
      <c r="E1465" s="13">
        <f t="shared" si="154"/>
        <v>9</v>
      </c>
      <c r="F1465" s="13">
        <f t="shared" si="155"/>
        <v>2019</v>
      </c>
      <c r="G1465" s="13" t="str">
        <f t="shared" si="156"/>
        <v>9 2019</v>
      </c>
      <c r="H1465" s="29">
        <v>-1</v>
      </c>
      <c r="I1465" s="30">
        <v>1.99</v>
      </c>
      <c r="J1465" s="16">
        <f t="shared" si="152"/>
        <v>1.9900000000000001E-2</v>
      </c>
      <c r="K1465" s="31">
        <v>-5893000</v>
      </c>
      <c r="L1465" s="31">
        <v>325.75</v>
      </c>
      <c r="M1465" s="31">
        <v>5893000</v>
      </c>
      <c r="Q1465" s="18">
        <f t="shared" si="151"/>
        <v>2.3019126616914938E-3</v>
      </c>
      <c r="R1465" s="18">
        <f t="shared" si="153"/>
        <v>4.5808061967660731E-5</v>
      </c>
    </row>
    <row r="1466" spans="1:18" ht="12.75" hidden="1" customHeight="1" outlineLevel="2" x14ac:dyDescent="0.25">
      <c r="A1466" s="27" t="s">
        <v>36</v>
      </c>
      <c r="B1466" s="27" t="s">
        <v>24</v>
      </c>
      <c r="C1466" s="28">
        <v>43732</v>
      </c>
      <c r="D1466" s="28">
        <v>43733</v>
      </c>
      <c r="E1466" s="13">
        <f t="shared" si="154"/>
        <v>9</v>
      </c>
      <c r="F1466" s="13">
        <f t="shared" si="155"/>
        <v>2019</v>
      </c>
      <c r="G1466" s="13" t="str">
        <f t="shared" si="156"/>
        <v>9 2019</v>
      </c>
      <c r="H1466" s="29">
        <v>-1</v>
      </c>
      <c r="I1466" s="30">
        <v>1.99</v>
      </c>
      <c r="J1466" s="16">
        <f t="shared" si="152"/>
        <v>1.9900000000000001E-2</v>
      </c>
      <c r="K1466" s="31">
        <v>-4707000</v>
      </c>
      <c r="L1466" s="31">
        <v>260.19</v>
      </c>
      <c r="M1466" s="31">
        <v>4707000</v>
      </c>
      <c r="Q1466" s="18">
        <f t="shared" si="151"/>
        <v>1.8386395551640694E-3</v>
      </c>
      <c r="R1466" s="18">
        <f t="shared" si="153"/>
        <v>3.6588927147764984E-5</v>
      </c>
    </row>
    <row r="1467" spans="1:18" ht="12.75" hidden="1" customHeight="1" outlineLevel="2" x14ac:dyDescent="0.25">
      <c r="A1467" s="27" t="s">
        <v>23</v>
      </c>
      <c r="B1467" s="27" t="s">
        <v>24</v>
      </c>
      <c r="C1467" s="28">
        <v>43732</v>
      </c>
      <c r="D1467" s="28">
        <v>43733</v>
      </c>
      <c r="E1467" s="13">
        <f t="shared" si="154"/>
        <v>9</v>
      </c>
      <c r="F1467" s="13">
        <f t="shared" si="155"/>
        <v>2019</v>
      </c>
      <c r="G1467" s="13" t="str">
        <f t="shared" si="156"/>
        <v>9 2019</v>
      </c>
      <c r="H1467" s="29">
        <v>-1</v>
      </c>
      <c r="I1467" s="30">
        <v>2.2063000000000001</v>
      </c>
      <c r="J1467" s="16">
        <f t="shared" si="152"/>
        <v>2.2063000000000003E-2</v>
      </c>
      <c r="K1467" s="31">
        <v>-54781000</v>
      </c>
      <c r="L1467" s="31">
        <v>3357.31</v>
      </c>
      <c r="M1467" s="31">
        <v>54781000</v>
      </c>
      <c r="Q1467" s="18">
        <f t="shared" ref="Q1467:Q1474" si="157">+M1467/$M$1475</f>
        <v>2.1398451980336283E-2</v>
      </c>
      <c r="R1467" s="18">
        <f t="shared" si="153"/>
        <v>4.7211404604215949E-4</v>
      </c>
    </row>
    <row r="1468" spans="1:18" ht="12.75" hidden="1" customHeight="1" outlineLevel="2" x14ac:dyDescent="0.25">
      <c r="A1468" s="27" t="s">
        <v>23</v>
      </c>
      <c r="B1468" s="27" t="s">
        <v>24</v>
      </c>
      <c r="C1468" s="28">
        <v>43732</v>
      </c>
      <c r="D1468" s="28">
        <v>43733</v>
      </c>
      <c r="E1468" s="13">
        <f t="shared" si="154"/>
        <v>9</v>
      </c>
      <c r="F1468" s="13">
        <f t="shared" si="155"/>
        <v>2019</v>
      </c>
      <c r="G1468" s="13" t="str">
        <f t="shared" si="156"/>
        <v>9 2019</v>
      </c>
      <c r="H1468" s="29">
        <v>-1</v>
      </c>
      <c r="I1468" s="30">
        <v>2.2063000000000001</v>
      </c>
      <c r="J1468" s="16">
        <f t="shared" si="152"/>
        <v>2.2063000000000003E-2</v>
      </c>
      <c r="K1468" s="31">
        <v>-25000000</v>
      </c>
      <c r="L1468" s="31">
        <v>1532.15</v>
      </c>
      <c r="M1468" s="31">
        <v>25000000</v>
      </c>
      <c r="Q1468" s="18">
        <f t="shared" si="157"/>
        <v>9.7654533416404784E-3</v>
      </c>
      <c r="R1468" s="18">
        <f t="shared" si="153"/>
        <v>2.154551970766139E-4</v>
      </c>
    </row>
    <row r="1469" spans="1:18" ht="12.75" hidden="1" customHeight="1" outlineLevel="2" x14ac:dyDescent="0.25">
      <c r="A1469" s="27" t="s">
        <v>28</v>
      </c>
      <c r="B1469" s="27" t="s">
        <v>24</v>
      </c>
      <c r="C1469" s="28">
        <v>43733</v>
      </c>
      <c r="D1469" s="28">
        <v>43734</v>
      </c>
      <c r="E1469" s="13">
        <f t="shared" si="154"/>
        <v>9</v>
      </c>
      <c r="F1469" s="13">
        <f t="shared" si="155"/>
        <v>2019</v>
      </c>
      <c r="G1469" s="13" t="str">
        <f t="shared" si="156"/>
        <v>9 2019</v>
      </c>
      <c r="H1469" s="29">
        <v>-1</v>
      </c>
      <c r="I1469" s="30">
        <v>2</v>
      </c>
      <c r="J1469" s="16">
        <f t="shared" si="152"/>
        <v>0.02</v>
      </c>
      <c r="K1469" s="31">
        <v>-4914000</v>
      </c>
      <c r="L1469" s="31">
        <v>273</v>
      </c>
      <c r="M1469" s="31">
        <v>4914000</v>
      </c>
      <c r="Q1469" s="18">
        <f t="shared" si="157"/>
        <v>1.9194975088328526E-3</v>
      </c>
      <c r="R1469" s="18">
        <f t="shared" si="153"/>
        <v>3.8389950176657056E-5</v>
      </c>
    </row>
    <row r="1470" spans="1:18" ht="12.75" hidden="1" customHeight="1" outlineLevel="2" x14ac:dyDescent="0.25">
      <c r="A1470" s="27" t="s">
        <v>36</v>
      </c>
      <c r="B1470" s="27" t="s">
        <v>24</v>
      </c>
      <c r="C1470" s="28">
        <v>43733</v>
      </c>
      <c r="D1470" s="28">
        <v>43734</v>
      </c>
      <c r="E1470" s="13">
        <f t="shared" si="154"/>
        <v>9</v>
      </c>
      <c r="F1470" s="13">
        <f t="shared" si="155"/>
        <v>2019</v>
      </c>
      <c r="G1470" s="13" t="str">
        <f t="shared" si="156"/>
        <v>9 2019</v>
      </c>
      <c r="H1470" s="29">
        <v>-1</v>
      </c>
      <c r="I1470" s="30">
        <v>2</v>
      </c>
      <c r="J1470" s="16">
        <f t="shared" si="152"/>
        <v>0.02</v>
      </c>
      <c r="K1470" s="31">
        <v>-6487000</v>
      </c>
      <c r="L1470" s="31">
        <v>360.39</v>
      </c>
      <c r="M1470" s="31">
        <v>6487000</v>
      </c>
      <c r="Q1470" s="18">
        <f t="shared" si="157"/>
        <v>2.5339398330888716E-3</v>
      </c>
      <c r="R1470" s="18">
        <f t="shared" si="153"/>
        <v>5.0678796661777432E-5</v>
      </c>
    </row>
    <row r="1471" spans="1:18" ht="12.75" hidden="1" customHeight="1" outlineLevel="2" x14ac:dyDescent="0.25">
      <c r="A1471" s="27" t="s">
        <v>23</v>
      </c>
      <c r="B1471" s="27" t="s">
        <v>24</v>
      </c>
      <c r="C1471" s="28">
        <v>43733</v>
      </c>
      <c r="D1471" s="28">
        <v>43734</v>
      </c>
      <c r="E1471" s="13">
        <f t="shared" si="154"/>
        <v>9</v>
      </c>
      <c r="F1471" s="13">
        <f t="shared" si="155"/>
        <v>2019</v>
      </c>
      <c r="G1471" s="13" t="str">
        <f t="shared" si="156"/>
        <v>9 2019</v>
      </c>
      <c r="H1471" s="29">
        <v>-1</v>
      </c>
      <c r="I1471" s="30">
        <v>2.2069000000000001</v>
      </c>
      <c r="J1471" s="16">
        <f t="shared" si="152"/>
        <v>2.2069000000000002E-2</v>
      </c>
      <c r="K1471" s="31">
        <v>-55800000</v>
      </c>
      <c r="L1471" s="31">
        <v>3420.7</v>
      </c>
      <c r="M1471" s="31">
        <v>55800000</v>
      </c>
      <c r="Q1471" s="18">
        <f t="shared" si="157"/>
        <v>2.1796491858541548E-2</v>
      </c>
      <c r="R1471" s="18">
        <f t="shared" si="153"/>
        <v>4.8102677882615348E-4</v>
      </c>
    </row>
    <row r="1472" spans="1:18" ht="12.75" hidden="1" customHeight="1" outlineLevel="2" x14ac:dyDescent="0.25">
      <c r="A1472" s="27" t="s">
        <v>23</v>
      </c>
      <c r="B1472" s="27" t="s">
        <v>24</v>
      </c>
      <c r="C1472" s="28">
        <v>43733</v>
      </c>
      <c r="D1472" s="28">
        <v>43734</v>
      </c>
      <c r="E1472" s="13">
        <f t="shared" si="154"/>
        <v>9</v>
      </c>
      <c r="F1472" s="13">
        <f t="shared" si="155"/>
        <v>2019</v>
      </c>
      <c r="G1472" s="13" t="str">
        <f t="shared" si="156"/>
        <v>9 2019</v>
      </c>
      <c r="H1472" s="29">
        <v>-1</v>
      </c>
      <c r="I1472" s="30">
        <v>2.2069000000000001</v>
      </c>
      <c r="J1472" s="16">
        <f t="shared" si="152"/>
        <v>2.2069000000000002E-2</v>
      </c>
      <c r="K1472" s="31">
        <v>-25000000</v>
      </c>
      <c r="L1472" s="31">
        <v>1532.57</v>
      </c>
      <c r="M1472" s="31">
        <v>25000000</v>
      </c>
      <c r="Q1472" s="18">
        <f t="shared" si="157"/>
        <v>9.7654533416404784E-3</v>
      </c>
      <c r="R1472" s="18">
        <f t="shared" si="153"/>
        <v>2.1551378979666375E-4</v>
      </c>
    </row>
    <row r="1473" spans="1:18" ht="12.75" hidden="1" customHeight="1" outlineLevel="2" x14ac:dyDescent="0.25">
      <c r="A1473" s="27" t="s">
        <v>23</v>
      </c>
      <c r="B1473" s="27" t="s">
        <v>24</v>
      </c>
      <c r="C1473" s="28">
        <v>43734</v>
      </c>
      <c r="D1473" s="28">
        <v>43735</v>
      </c>
      <c r="E1473" s="13">
        <f t="shared" si="154"/>
        <v>9</v>
      </c>
      <c r="F1473" s="13">
        <f t="shared" si="155"/>
        <v>2019</v>
      </c>
      <c r="G1473" s="13" t="str">
        <f t="shared" si="156"/>
        <v>9 2019</v>
      </c>
      <c r="H1473" s="29">
        <v>-1</v>
      </c>
      <c r="I1473" s="30">
        <v>2.2023999999999999</v>
      </c>
      <c r="J1473" s="16">
        <f t="shared" si="152"/>
        <v>2.2023999999999998E-2</v>
      </c>
      <c r="K1473" s="31">
        <v>-25000000</v>
      </c>
      <c r="L1473" s="31">
        <v>1529.44</v>
      </c>
      <c r="M1473" s="31">
        <v>25000000</v>
      </c>
      <c r="Q1473" s="18">
        <f t="shared" si="157"/>
        <v>9.7654533416404784E-3</v>
      </c>
      <c r="R1473" s="18">
        <f t="shared" si="153"/>
        <v>2.1507434439628988E-4</v>
      </c>
    </row>
    <row r="1474" spans="1:18" ht="12.75" hidden="1" customHeight="1" outlineLevel="2" x14ac:dyDescent="0.25">
      <c r="A1474" s="27" t="s">
        <v>23</v>
      </c>
      <c r="B1474" s="27" t="s">
        <v>24</v>
      </c>
      <c r="C1474" s="28">
        <v>43735</v>
      </c>
      <c r="D1474" s="28">
        <v>43738</v>
      </c>
      <c r="E1474" s="13">
        <f t="shared" si="154"/>
        <v>9</v>
      </c>
      <c r="F1474" s="13">
        <f t="shared" si="155"/>
        <v>2019</v>
      </c>
      <c r="G1474" s="13" t="str">
        <f t="shared" si="156"/>
        <v>9 2019</v>
      </c>
      <c r="H1474" s="29">
        <v>-3</v>
      </c>
      <c r="I1474" s="30">
        <v>2.1949000000000001</v>
      </c>
      <c r="J1474" s="16">
        <f t="shared" si="152"/>
        <v>2.1949E-2</v>
      </c>
      <c r="K1474" s="31">
        <v>-25000000</v>
      </c>
      <c r="L1474" s="31">
        <v>4572.71</v>
      </c>
      <c r="M1474" s="31">
        <v>75000000</v>
      </c>
      <c r="Q1474" s="18">
        <f t="shared" si="157"/>
        <v>2.9296360024921437E-2</v>
      </c>
      <c r="R1474" s="18">
        <f t="shared" si="153"/>
        <v>6.430258061870006E-4</v>
      </c>
    </row>
    <row r="1475" spans="1:18" ht="12.75" customHeight="1" outlineLevel="1" collapsed="1" x14ac:dyDescent="0.25">
      <c r="A1475" s="27"/>
      <c r="B1475" s="27"/>
      <c r="C1475" s="28"/>
      <c r="D1475" s="28"/>
      <c r="E1475" s="13"/>
      <c r="F1475" s="13"/>
      <c r="G1475" s="24" t="s">
        <v>50</v>
      </c>
      <c r="H1475" s="29"/>
      <c r="I1475" s="30"/>
      <c r="J1475" s="16">
        <f>+J1474</f>
        <v>2.1949E-2</v>
      </c>
      <c r="K1475" s="31"/>
      <c r="L1475" s="31"/>
      <c r="M1475" s="31">
        <f>SUBTOTAL(9,M1402:M1474)</f>
        <v>2560045000</v>
      </c>
      <c r="N1475" s="10">
        <f>DAY(D1474)</f>
        <v>30</v>
      </c>
      <c r="O1475" s="25">
        <f>+M1475/N1475</f>
        <v>85334833.333333328</v>
      </c>
      <c r="P1475" s="26">
        <f>SUM(M1474)</f>
        <v>75000000</v>
      </c>
      <c r="Q1475" s="18">
        <f>SUM(Q1402:Q1474)</f>
        <v>0.99999999999999989</v>
      </c>
      <c r="R1475" s="18">
        <f>SUM(R1402:R1474)</f>
        <v>2.2331700254097104E-2</v>
      </c>
    </row>
    <row r="1476" spans="1:18" ht="12.75" hidden="1" customHeight="1" outlineLevel="2" x14ac:dyDescent="0.25">
      <c r="A1476" s="27" t="s">
        <v>23</v>
      </c>
      <c r="B1476" s="27" t="s">
        <v>24</v>
      </c>
      <c r="C1476" s="28">
        <v>43738</v>
      </c>
      <c r="D1476" s="28">
        <v>43739</v>
      </c>
      <c r="E1476" s="13">
        <f t="shared" si="154"/>
        <v>10</v>
      </c>
      <c r="F1476" s="13">
        <f t="shared" si="155"/>
        <v>2019</v>
      </c>
      <c r="G1476" s="13" t="str">
        <f t="shared" si="156"/>
        <v>10 2019</v>
      </c>
      <c r="H1476" s="29">
        <v>-1</v>
      </c>
      <c r="I1476" s="30">
        <v>2.1876000000000002</v>
      </c>
      <c r="J1476" s="16">
        <f t="shared" si="152"/>
        <v>2.1876000000000003E-2</v>
      </c>
      <c r="K1476" s="31">
        <v>-25000000</v>
      </c>
      <c r="L1476" s="31">
        <v>1519.17</v>
      </c>
      <c r="M1476" s="31">
        <v>25000000</v>
      </c>
      <c r="Q1476" s="18">
        <f>+M1476/$M$1569</f>
        <v>1.8882560293903273E-2</v>
      </c>
      <c r="R1476" s="18">
        <f t="shared" si="153"/>
        <v>4.1307488898942806E-4</v>
      </c>
    </row>
    <row r="1477" spans="1:18" ht="12.75" hidden="1" customHeight="1" outlineLevel="2" x14ac:dyDescent="0.25">
      <c r="A1477" s="27" t="s">
        <v>51</v>
      </c>
      <c r="B1477" s="27" t="s">
        <v>24</v>
      </c>
      <c r="C1477" s="28">
        <v>43739</v>
      </c>
      <c r="D1477" s="28">
        <v>43740</v>
      </c>
      <c r="E1477" s="13">
        <f t="shared" si="154"/>
        <v>10</v>
      </c>
      <c r="F1477" s="13">
        <f t="shared" si="155"/>
        <v>2019</v>
      </c>
      <c r="G1477" s="13" t="str">
        <f t="shared" si="156"/>
        <v>10 2019</v>
      </c>
      <c r="H1477" s="29">
        <v>-1</v>
      </c>
      <c r="I1477" s="30">
        <v>1.94</v>
      </c>
      <c r="J1477" s="16">
        <f t="shared" si="152"/>
        <v>1.9400000000000001E-2</v>
      </c>
      <c r="K1477" s="31">
        <v>-2395000</v>
      </c>
      <c r="L1477" s="31">
        <v>129.06</v>
      </c>
      <c r="M1477" s="31">
        <v>2395000</v>
      </c>
      <c r="Q1477" s="18">
        <f t="shared" ref="Q1477:Q1542" si="158">+M1477/$M$1569</f>
        <v>1.8089492761559336E-3</v>
      </c>
      <c r="R1477" s="18">
        <f t="shared" si="153"/>
        <v>3.5093615957425111E-5</v>
      </c>
    </row>
    <row r="1478" spans="1:18" ht="12.75" hidden="1" customHeight="1" outlineLevel="2" x14ac:dyDescent="0.25">
      <c r="A1478" s="27" t="s">
        <v>23</v>
      </c>
      <c r="B1478" s="27" t="s">
        <v>24</v>
      </c>
      <c r="C1478" s="28">
        <v>43739</v>
      </c>
      <c r="D1478" s="28">
        <v>43740</v>
      </c>
      <c r="E1478" s="13">
        <f t="shared" si="154"/>
        <v>10</v>
      </c>
      <c r="F1478" s="13">
        <f t="shared" si="155"/>
        <v>2019</v>
      </c>
      <c r="G1478" s="13" t="str">
        <f t="shared" si="156"/>
        <v>10 2019</v>
      </c>
      <c r="H1478" s="29">
        <v>-1</v>
      </c>
      <c r="I1478" s="30">
        <v>2.1884000000000001</v>
      </c>
      <c r="J1478" s="16">
        <f t="shared" si="152"/>
        <v>2.1884000000000001E-2</v>
      </c>
      <c r="K1478" s="31">
        <v>-25000000</v>
      </c>
      <c r="L1478" s="31">
        <v>1519.72</v>
      </c>
      <c r="M1478" s="31">
        <v>25000000</v>
      </c>
      <c r="Q1478" s="18">
        <f t="shared" si="158"/>
        <v>1.8882560293903273E-2</v>
      </c>
      <c r="R1478" s="18">
        <f t="shared" si="153"/>
        <v>4.1322594947177922E-4</v>
      </c>
    </row>
    <row r="1479" spans="1:18" ht="12.75" hidden="1" customHeight="1" outlineLevel="2" x14ac:dyDescent="0.25">
      <c r="A1479" s="27" t="s">
        <v>23</v>
      </c>
      <c r="B1479" s="27" t="s">
        <v>24</v>
      </c>
      <c r="C1479" s="28">
        <v>43739</v>
      </c>
      <c r="D1479" s="28">
        <v>43740</v>
      </c>
      <c r="E1479" s="13">
        <f t="shared" si="154"/>
        <v>10</v>
      </c>
      <c r="F1479" s="13">
        <f t="shared" si="155"/>
        <v>2019</v>
      </c>
      <c r="G1479" s="13" t="str">
        <f t="shared" si="156"/>
        <v>10 2019</v>
      </c>
      <c r="H1479" s="29">
        <v>-1</v>
      </c>
      <c r="I1479" s="30">
        <v>2.1884000000000001</v>
      </c>
      <c r="J1479" s="16">
        <f t="shared" si="152"/>
        <v>2.1884000000000001E-2</v>
      </c>
      <c r="K1479" s="31">
        <v>-13636000</v>
      </c>
      <c r="L1479" s="31">
        <v>828.92</v>
      </c>
      <c r="M1479" s="31">
        <v>13636000</v>
      </c>
      <c r="Q1479" s="18">
        <f t="shared" si="158"/>
        <v>1.0299303686706602E-2</v>
      </c>
      <c r="R1479" s="18">
        <f t="shared" si="153"/>
        <v>2.2538996187988728E-4</v>
      </c>
    </row>
    <row r="1480" spans="1:18" ht="12.75" hidden="1" customHeight="1" outlineLevel="2" x14ac:dyDescent="0.25">
      <c r="A1480" s="27" t="s">
        <v>51</v>
      </c>
      <c r="B1480" s="27" t="s">
        <v>24</v>
      </c>
      <c r="C1480" s="28">
        <v>43740</v>
      </c>
      <c r="D1480" s="28">
        <v>43741</v>
      </c>
      <c r="E1480" s="13">
        <f t="shared" si="154"/>
        <v>10</v>
      </c>
      <c r="F1480" s="13">
        <f t="shared" si="155"/>
        <v>2019</v>
      </c>
      <c r="G1480" s="13" t="str">
        <f t="shared" si="156"/>
        <v>10 2019</v>
      </c>
      <c r="H1480" s="29">
        <v>-1</v>
      </c>
      <c r="I1480" s="30">
        <v>1.89</v>
      </c>
      <c r="J1480" s="16">
        <f t="shared" si="152"/>
        <v>1.89E-2</v>
      </c>
      <c r="K1480" s="31">
        <v>-2516000</v>
      </c>
      <c r="L1480" s="31">
        <v>132.09</v>
      </c>
      <c r="M1480" s="31">
        <v>2516000</v>
      </c>
      <c r="Q1480" s="18">
        <f t="shared" si="158"/>
        <v>1.9003408679784256E-3</v>
      </c>
      <c r="R1480" s="18">
        <f t="shared" si="153"/>
        <v>3.5916442404792243E-5</v>
      </c>
    </row>
    <row r="1481" spans="1:18" ht="12.75" hidden="1" customHeight="1" outlineLevel="2" x14ac:dyDescent="0.25">
      <c r="A1481" s="27" t="s">
        <v>23</v>
      </c>
      <c r="B1481" s="27" t="s">
        <v>24</v>
      </c>
      <c r="C1481" s="28">
        <v>43740</v>
      </c>
      <c r="D1481" s="28">
        <v>43741</v>
      </c>
      <c r="E1481" s="13">
        <f t="shared" si="154"/>
        <v>10</v>
      </c>
      <c r="F1481" s="13">
        <f t="shared" si="155"/>
        <v>2019</v>
      </c>
      <c r="G1481" s="13" t="str">
        <f t="shared" si="156"/>
        <v>10 2019</v>
      </c>
      <c r="H1481" s="29">
        <v>-1</v>
      </c>
      <c r="I1481" s="30">
        <v>2.1775000000000002</v>
      </c>
      <c r="J1481" s="16">
        <f t="shared" si="152"/>
        <v>2.1775000000000003E-2</v>
      </c>
      <c r="K1481" s="31">
        <v>-25000000</v>
      </c>
      <c r="L1481" s="31">
        <v>1512.15</v>
      </c>
      <c r="M1481" s="31">
        <v>25000000</v>
      </c>
      <c r="Q1481" s="18">
        <f t="shared" si="158"/>
        <v>1.8882560293903273E-2</v>
      </c>
      <c r="R1481" s="18">
        <f t="shared" si="153"/>
        <v>4.111677503997438E-4</v>
      </c>
    </row>
    <row r="1482" spans="1:18" ht="12.75" hidden="1" customHeight="1" outlineLevel="2" x14ac:dyDescent="0.25">
      <c r="A1482" s="27" t="s">
        <v>23</v>
      </c>
      <c r="B1482" s="27" t="s">
        <v>24</v>
      </c>
      <c r="C1482" s="28">
        <v>43740</v>
      </c>
      <c r="D1482" s="28">
        <v>43741</v>
      </c>
      <c r="E1482" s="13">
        <f t="shared" si="154"/>
        <v>10</v>
      </c>
      <c r="F1482" s="13">
        <f t="shared" si="155"/>
        <v>2019</v>
      </c>
      <c r="G1482" s="13" t="str">
        <f t="shared" si="156"/>
        <v>10 2019</v>
      </c>
      <c r="H1482" s="29">
        <v>-1</v>
      </c>
      <c r="I1482" s="30">
        <v>2.1775000000000002</v>
      </c>
      <c r="J1482" s="16">
        <f t="shared" si="152"/>
        <v>2.1775000000000003E-2</v>
      </c>
      <c r="K1482" s="31">
        <v>-12944000</v>
      </c>
      <c r="L1482" s="31">
        <v>782.93</v>
      </c>
      <c r="M1482" s="31">
        <v>12944000</v>
      </c>
      <c r="Q1482" s="18">
        <f t="shared" si="158"/>
        <v>9.7766344177713602E-3</v>
      </c>
      <c r="R1482" s="18">
        <f t="shared" si="153"/>
        <v>2.1288621444697141E-4</v>
      </c>
    </row>
    <row r="1483" spans="1:18" ht="12.75" hidden="1" customHeight="1" outlineLevel="2" x14ac:dyDescent="0.25">
      <c r="A1483" s="27" t="s">
        <v>28</v>
      </c>
      <c r="B1483" s="27" t="s">
        <v>24</v>
      </c>
      <c r="C1483" s="28">
        <v>43741</v>
      </c>
      <c r="D1483" s="28">
        <v>43742</v>
      </c>
      <c r="E1483" s="13">
        <f t="shared" si="154"/>
        <v>10</v>
      </c>
      <c r="F1483" s="13">
        <f t="shared" si="155"/>
        <v>2019</v>
      </c>
      <c r="G1483" s="13" t="str">
        <f t="shared" si="156"/>
        <v>10 2019</v>
      </c>
      <c r="H1483" s="29">
        <v>-1</v>
      </c>
      <c r="I1483" s="30">
        <v>1.85</v>
      </c>
      <c r="J1483" s="16">
        <f t="shared" si="152"/>
        <v>1.8500000000000003E-2</v>
      </c>
      <c r="K1483" s="31">
        <v>-162000</v>
      </c>
      <c r="L1483" s="31">
        <v>8.33</v>
      </c>
      <c r="M1483" s="31">
        <v>162000</v>
      </c>
      <c r="Q1483" s="18">
        <f t="shared" si="158"/>
        <v>1.2235899070449322E-4</v>
      </c>
      <c r="R1483" s="18">
        <f t="shared" si="153"/>
        <v>2.2636413280331251E-6</v>
      </c>
    </row>
    <row r="1484" spans="1:18" ht="12.75" hidden="1" customHeight="1" outlineLevel="2" x14ac:dyDescent="0.25">
      <c r="A1484" s="27" t="s">
        <v>51</v>
      </c>
      <c r="B1484" s="27" t="s">
        <v>24</v>
      </c>
      <c r="C1484" s="28">
        <v>43741</v>
      </c>
      <c r="D1484" s="28">
        <v>43742</v>
      </c>
      <c r="E1484" s="13">
        <f t="shared" si="154"/>
        <v>10</v>
      </c>
      <c r="F1484" s="13">
        <f t="shared" si="155"/>
        <v>2019</v>
      </c>
      <c r="G1484" s="13" t="str">
        <f t="shared" si="156"/>
        <v>10 2019</v>
      </c>
      <c r="H1484" s="29">
        <v>-1</v>
      </c>
      <c r="I1484" s="30">
        <v>1.85</v>
      </c>
      <c r="J1484" s="16">
        <f t="shared" si="152"/>
        <v>1.8500000000000003E-2</v>
      </c>
      <c r="K1484" s="31">
        <v>-1727000</v>
      </c>
      <c r="L1484" s="31">
        <v>88.75</v>
      </c>
      <c r="M1484" s="31">
        <v>1727000</v>
      </c>
      <c r="Q1484" s="18">
        <f t="shared" si="158"/>
        <v>1.3044072651028382E-3</v>
      </c>
      <c r="R1484" s="18">
        <f t="shared" si="153"/>
        <v>2.4131534404402508E-5</v>
      </c>
    </row>
    <row r="1485" spans="1:18" ht="12.75" hidden="1" customHeight="1" outlineLevel="2" x14ac:dyDescent="0.25">
      <c r="A1485" s="27" t="s">
        <v>23</v>
      </c>
      <c r="B1485" s="27" t="s">
        <v>24</v>
      </c>
      <c r="C1485" s="28">
        <v>43741</v>
      </c>
      <c r="D1485" s="28">
        <v>43742</v>
      </c>
      <c r="E1485" s="13">
        <f t="shared" si="154"/>
        <v>10</v>
      </c>
      <c r="F1485" s="13">
        <f t="shared" si="155"/>
        <v>2019</v>
      </c>
      <c r="G1485" s="13" t="str">
        <f t="shared" si="156"/>
        <v>10 2019</v>
      </c>
      <c r="H1485" s="29">
        <v>-1</v>
      </c>
      <c r="I1485" s="30">
        <v>2.1749999999999998</v>
      </c>
      <c r="J1485" s="16">
        <f t="shared" si="152"/>
        <v>2.1749999999999999E-2</v>
      </c>
      <c r="K1485" s="31">
        <v>-25000000</v>
      </c>
      <c r="L1485" s="31">
        <v>1510.42</v>
      </c>
      <c r="M1485" s="31">
        <v>25000000</v>
      </c>
      <c r="Q1485" s="18">
        <f t="shared" si="158"/>
        <v>1.8882560293903273E-2</v>
      </c>
      <c r="R1485" s="18">
        <f t="shared" si="153"/>
        <v>4.1069568639239614E-4</v>
      </c>
    </row>
    <row r="1486" spans="1:18" ht="12.75" hidden="1" customHeight="1" outlineLevel="2" x14ac:dyDescent="0.25">
      <c r="A1486" s="27" t="s">
        <v>23</v>
      </c>
      <c r="B1486" s="27" t="s">
        <v>24</v>
      </c>
      <c r="C1486" s="28">
        <v>43741</v>
      </c>
      <c r="D1486" s="28">
        <v>43742</v>
      </c>
      <c r="E1486" s="13">
        <f t="shared" si="154"/>
        <v>10</v>
      </c>
      <c r="F1486" s="13">
        <f t="shared" si="155"/>
        <v>2019</v>
      </c>
      <c r="G1486" s="13" t="str">
        <f t="shared" si="156"/>
        <v>10 2019</v>
      </c>
      <c r="H1486" s="29">
        <v>-1</v>
      </c>
      <c r="I1486" s="30">
        <v>2.1749999999999998</v>
      </c>
      <c r="J1486" s="16">
        <f t="shared" si="152"/>
        <v>2.1749999999999999E-2</v>
      </c>
      <c r="K1486" s="31">
        <v>-7130000</v>
      </c>
      <c r="L1486" s="31">
        <v>430.77</v>
      </c>
      <c r="M1486" s="31">
        <v>7130000</v>
      </c>
      <c r="Q1486" s="18">
        <f t="shared" si="158"/>
        <v>5.3853061958212137E-3</v>
      </c>
      <c r="R1486" s="18">
        <f t="shared" si="153"/>
        <v>1.1713040975911139E-4</v>
      </c>
    </row>
    <row r="1487" spans="1:18" ht="12.75" hidden="1" customHeight="1" outlineLevel="2" x14ac:dyDescent="0.25">
      <c r="A1487" s="27" t="s">
        <v>28</v>
      </c>
      <c r="B1487" s="27" t="s">
        <v>24</v>
      </c>
      <c r="C1487" s="28">
        <v>43742</v>
      </c>
      <c r="D1487" s="28">
        <v>43745</v>
      </c>
      <c r="E1487" s="13">
        <f t="shared" si="154"/>
        <v>10</v>
      </c>
      <c r="F1487" s="13">
        <f t="shared" si="155"/>
        <v>2019</v>
      </c>
      <c r="G1487" s="13" t="str">
        <f t="shared" si="156"/>
        <v>10 2019</v>
      </c>
      <c r="H1487" s="29">
        <v>-3</v>
      </c>
      <c r="I1487" s="30">
        <v>1.86</v>
      </c>
      <c r="J1487" s="16">
        <f t="shared" si="152"/>
        <v>1.8600000000000002E-2</v>
      </c>
      <c r="K1487" s="31">
        <v>-253000</v>
      </c>
      <c r="L1487" s="31">
        <v>39.22</v>
      </c>
      <c r="M1487" s="31">
        <v>759000</v>
      </c>
      <c r="Q1487" s="18">
        <f t="shared" si="158"/>
        <v>5.7327453052290341E-4</v>
      </c>
      <c r="R1487" s="18">
        <f t="shared" si="153"/>
        <v>1.0662906267726004E-5</v>
      </c>
    </row>
    <row r="1488" spans="1:18" ht="12.75" hidden="1" customHeight="1" outlineLevel="2" x14ac:dyDescent="0.25">
      <c r="A1488" s="27" t="s">
        <v>51</v>
      </c>
      <c r="B1488" s="27" t="s">
        <v>24</v>
      </c>
      <c r="C1488" s="28">
        <v>43742</v>
      </c>
      <c r="D1488" s="28">
        <v>43745</v>
      </c>
      <c r="E1488" s="13">
        <f t="shared" si="154"/>
        <v>10</v>
      </c>
      <c r="F1488" s="13">
        <f t="shared" si="155"/>
        <v>2019</v>
      </c>
      <c r="G1488" s="13" t="str">
        <f t="shared" si="156"/>
        <v>10 2019</v>
      </c>
      <c r="H1488" s="29">
        <v>-3</v>
      </c>
      <c r="I1488" s="30">
        <v>1.86</v>
      </c>
      <c r="J1488" s="16">
        <f t="shared" si="152"/>
        <v>1.8600000000000002E-2</v>
      </c>
      <c r="K1488" s="31">
        <v>-1587000</v>
      </c>
      <c r="L1488" s="31">
        <v>245.99</v>
      </c>
      <c r="M1488" s="31">
        <v>4761000</v>
      </c>
      <c r="Q1488" s="18">
        <f t="shared" si="158"/>
        <v>3.5959947823709397E-3</v>
      </c>
      <c r="R1488" s="18">
        <f t="shared" si="153"/>
        <v>6.6885502952099491E-5</v>
      </c>
    </row>
    <row r="1489" spans="1:18" ht="12.75" hidden="1" customHeight="1" outlineLevel="2" x14ac:dyDescent="0.25">
      <c r="A1489" s="27" t="s">
        <v>23</v>
      </c>
      <c r="B1489" s="27" t="s">
        <v>24</v>
      </c>
      <c r="C1489" s="28">
        <v>43742</v>
      </c>
      <c r="D1489" s="28">
        <v>43745</v>
      </c>
      <c r="E1489" s="13">
        <f t="shared" si="154"/>
        <v>10</v>
      </c>
      <c r="F1489" s="13">
        <f t="shared" si="155"/>
        <v>2019</v>
      </c>
      <c r="G1489" s="13" t="str">
        <f t="shared" si="156"/>
        <v>10 2019</v>
      </c>
      <c r="H1489" s="29">
        <v>-3</v>
      </c>
      <c r="I1489" s="30">
        <v>2.1741999999999999</v>
      </c>
      <c r="J1489" s="16">
        <f t="shared" si="152"/>
        <v>2.1741999999999997E-2</v>
      </c>
      <c r="K1489" s="31">
        <v>-6305000</v>
      </c>
      <c r="L1489" s="31">
        <v>1142.3599999999999</v>
      </c>
      <c r="M1489" s="31">
        <v>18915000</v>
      </c>
      <c r="Q1489" s="18">
        <f t="shared" si="158"/>
        <v>1.4286545118367218E-2</v>
      </c>
      <c r="R1489" s="18">
        <f t="shared" si="153"/>
        <v>3.1061806396354E-4</v>
      </c>
    </row>
    <row r="1490" spans="1:18" ht="12.75" hidden="1" customHeight="1" outlineLevel="2" x14ac:dyDescent="0.25">
      <c r="A1490" s="27" t="s">
        <v>23</v>
      </c>
      <c r="B1490" s="27" t="s">
        <v>24</v>
      </c>
      <c r="C1490" s="28">
        <v>43742</v>
      </c>
      <c r="D1490" s="28">
        <v>43745</v>
      </c>
      <c r="E1490" s="13">
        <f t="shared" si="154"/>
        <v>10</v>
      </c>
      <c r="F1490" s="13">
        <f t="shared" si="155"/>
        <v>2019</v>
      </c>
      <c r="G1490" s="13" t="str">
        <f t="shared" si="156"/>
        <v>10 2019</v>
      </c>
      <c r="H1490" s="29">
        <v>-3</v>
      </c>
      <c r="I1490" s="30">
        <v>2.1741999999999999</v>
      </c>
      <c r="J1490" s="16">
        <f t="shared" si="152"/>
        <v>2.1741999999999997E-2</v>
      </c>
      <c r="K1490" s="31">
        <v>-25000000</v>
      </c>
      <c r="L1490" s="31">
        <v>4529.58</v>
      </c>
      <c r="M1490" s="31">
        <v>75000000</v>
      </c>
      <c r="Q1490" s="18">
        <f t="shared" si="158"/>
        <v>5.6647680881709822E-2</v>
      </c>
      <c r="R1490" s="18">
        <f t="shared" si="153"/>
        <v>1.2316338777301349E-3</v>
      </c>
    </row>
    <row r="1491" spans="1:18" ht="12.75" hidden="1" customHeight="1" outlineLevel="2" x14ac:dyDescent="0.25">
      <c r="A1491" s="27" t="s">
        <v>28</v>
      </c>
      <c r="B1491" s="27" t="s">
        <v>24</v>
      </c>
      <c r="C1491" s="28">
        <v>43745</v>
      </c>
      <c r="D1491" s="28">
        <v>43746</v>
      </c>
      <c r="E1491" s="13">
        <f t="shared" si="154"/>
        <v>10</v>
      </c>
      <c r="F1491" s="13">
        <f t="shared" si="155"/>
        <v>2019</v>
      </c>
      <c r="G1491" s="13" t="str">
        <f t="shared" si="156"/>
        <v>10 2019</v>
      </c>
      <c r="H1491" s="29">
        <v>-1</v>
      </c>
      <c r="I1491" s="30">
        <v>1.83</v>
      </c>
      <c r="J1491" s="16">
        <f t="shared" si="152"/>
        <v>1.83E-2</v>
      </c>
      <c r="K1491" s="31">
        <v>-269000</v>
      </c>
      <c r="L1491" s="31">
        <v>13.67</v>
      </c>
      <c r="M1491" s="31">
        <v>269000</v>
      </c>
      <c r="Q1491" s="18">
        <f t="shared" si="158"/>
        <v>2.0317634876239923E-4</v>
      </c>
      <c r="R1491" s="18">
        <f t="shared" si="153"/>
        <v>3.7181271823519059E-6</v>
      </c>
    </row>
    <row r="1492" spans="1:18" ht="12.75" hidden="1" customHeight="1" outlineLevel="2" x14ac:dyDescent="0.25">
      <c r="A1492" s="27" t="s">
        <v>51</v>
      </c>
      <c r="B1492" s="27" t="s">
        <v>24</v>
      </c>
      <c r="C1492" s="28">
        <v>43745</v>
      </c>
      <c r="D1492" s="28">
        <v>43746</v>
      </c>
      <c r="E1492" s="13">
        <f t="shared" si="154"/>
        <v>10</v>
      </c>
      <c r="F1492" s="13">
        <f t="shared" si="155"/>
        <v>2019</v>
      </c>
      <c r="G1492" s="13" t="str">
        <f t="shared" si="156"/>
        <v>10 2019</v>
      </c>
      <c r="H1492" s="29">
        <v>-1</v>
      </c>
      <c r="I1492" s="30">
        <v>1.83</v>
      </c>
      <c r="J1492" s="16">
        <f t="shared" si="152"/>
        <v>1.83E-2</v>
      </c>
      <c r="K1492" s="31">
        <v>-1848000</v>
      </c>
      <c r="L1492" s="31">
        <v>93.94</v>
      </c>
      <c r="M1492" s="31">
        <v>1848000</v>
      </c>
      <c r="Q1492" s="18">
        <f t="shared" si="158"/>
        <v>1.3957988569253301E-3</v>
      </c>
      <c r="R1492" s="18">
        <f t="shared" si="153"/>
        <v>2.5543119081733541E-5</v>
      </c>
    </row>
    <row r="1493" spans="1:18" ht="12.75" hidden="1" customHeight="1" outlineLevel="2" x14ac:dyDescent="0.25">
      <c r="A1493" s="27" t="s">
        <v>23</v>
      </c>
      <c r="B1493" s="27" t="s">
        <v>24</v>
      </c>
      <c r="C1493" s="28">
        <v>43745</v>
      </c>
      <c r="D1493" s="28">
        <v>43746</v>
      </c>
      <c r="E1493" s="13">
        <f t="shared" si="154"/>
        <v>10</v>
      </c>
      <c r="F1493" s="13">
        <f t="shared" si="155"/>
        <v>2019</v>
      </c>
      <c r="G1493" s="13" t="str">
        <f t="shared" si="156"/>
        <v>10 2019</v>
      </c>
      <c r="H1493" s="29">
        <v>-1</v>
      </c>
      <c r="I1493" s="30">
        <v>2.1686999999999999</v>
      </c>
      <c r="J1493" s="16">
        <f t="shared" si="152"/>
        <v>2.1686999999999998E-2</v>
      </c>
      <c r="K1493" s="31">
        <v>-7446000</v>
      </c>
      <c r="L1493" s="31">
        <v>448.56</v>
      </c>
      <c r="M1493" s="31">
        <v>7446000</v>
      </c>
      <c r="Q1493" s="18">
        <f t="shared" si="158"/>
        <v>5.6239817579361515E-3</v>
      </c>
      <c r="R1493" s="18">
        <f t="shared" si="153"/>
        <v>1.219672923843613E-4</v>
      </c>
    </row>
    <row r="1494" spans="1:18" ht="12.75" hidden="1" customHeight="1" outlineLevel="2" x14ac:dyDescent="0.25">
      <c r="A1494" s="27" t="s">
        <v>23</v>
      </c>
      <c r="B1494" s="27" t="s">
        <v>24</v>
      </c>
      <c r="C1494" s="28">
        <v>43745</v>
      </c>
      <c r="D1494" s="28">
        <v>43746</v>
      </c>
      <c r="E1494" s="13">
        <f t="shared" si="154"/>
        <v>10</v>
      </c>
      <c r="F1494" s="13">
        <f t="shared" si="155"/>
        <v>2019</v>
      </c>
      <c r="G1494" s="13" t="str">
        <f t="shared" si="156"/>
        <v>10 2019</v>
      </c>
      <c r="H1494" s="29">
        <v>-1</v>
      </c>
      <c r="I1494" s="30">
        <v>2.1686999999999999</v>
      </c>
      <c r="J1494" s="16">
        <f t="shared" si="152"/>
        <v>2.1686999999999998E-2</v>
      </c>
      <c r="K1494" s="31">
        <v>-25000000</v>
      </c>
      <c r="L1494" s="31">
        <v>1506.04</v>
      </c>
      <c r="M1494" s="31">
        <v>25000000</v>
      </c>
      <c r="Q1494" s="18">
        <f t="shared" si="158"/>
        <v>1.8882560293903273E-2</v>
      </c>
      <c r="R1494" s="18">
        <f t="shared" si="153"/>
        <v>4.0950608509388026E-4</v>
      </c>
    </row>
    <row r="1495" spans="1:18" ht="12.75" hidden="1" customHeight="1" outlineLevel="2" x14ac:dyDescent="0.25">
      <c r="A1495" s="27" t="s">
        <v>28</v>
      </c>
      <c r="B1495" s="27" t="s">
        <v>24</v>
      </c>
      <c r="C1495" s="28">
        <v>43746</v>
      </c>
      <c r="D1495" s="28">
        <v>43747</v>
      </c>
      <c r="E1495" s="13">
        <f t="shared" si="154"/>
        <v>10</v>
      </c>
      <c r="F1495" s="13">
        <f t="shared" si="155"/>
        <v>2019</v>
      </c>
      <c r="G1495" s="13" t="str">
        <f t="shared" si="156"/>
        <v>10 2019</v>
      </c>
      <c r="H1495" s="29">
        <v>-1</v>
      </c>
      <c r="I1495" s="30">
        <v>1.83</v>
      </c>
      <c r="J1495" s="16">
        <f t="shared" si="152"/>
        <v>1.83E-2</v>
      </c>
      <c r="K1495" s="31">
        <v>-579000</v>
      </c>
      <c r="L1495" s="31">
        <v>29.43</v>
      </c>
      <c r="M1495" s="31">
        <v>579000</v>
      </c>
      <c r="Q1495" s="18">
        <f t="shared" si="158"/>
        <v>4.3732009640679985E-4</v>
      </c>
      <c r="R1495" s="18">
        <f t="shared" si="153"/>
        <v>8.0029577642444367E-6</v>
      </c>
    </row>
    <row r="1496" spans="1:18" ht="12.75" hidden="1" customHeight="1" outlineLevel="2" x14ac:dyDescent="0.25">
      <c r="A1496" s="27" t="s">
        <v>51</v>
      </c>
      <c r="B1496" s="27" t="s">
        <v>24</v>
      </c>
      <c r="C1496" s="28">
        <v>43746</v>
      </c>
      <c r="D1496" s="28">
        <v>43747</v>
      </c>
      <c r="E1496" s="13">
        <f t="shared" si="154"/>
        <v>10</v>
      </c>
      <c r="F1496" s="13">
        <f t="shared" si="155"/>
        <v>2019</v>
      </c>
      <c r="G1496" s="13" t="str">
        <f t="shared" si="156"/>
        <v>10 2019</v>
      </c>
      <c r="H1496" s="29">
        <v>-1</v>
      </c>
      <c r="I1496" s="30">
        <v>1.83</v>
      </c>
      <c r="J1496" s="16">
        <f t="shared" si="152"/>
        <v>1.83E-2</v>
      </c>
      <c r="K1496" s="31">
        <v>-1951000</v>
      </c>
      <c r="L1496" s="31">
        <v>99.18</v>
      </c>
      <c r="M1496" s="31">
        <v>1951000</v>
      </c>
      <c r="Q1496" s="18">
        <f t="shared" si="158"/>
        <v>1.4735950053362116E-3</v>
      </c>
      <c r="R1496" s="18">
        <f t="shared" si="153"/>
        <v>2.6966788597652673E-5</v>
      </c>
    </row>
    <row r="1497" spans="1:18" ht="12.75" hidden="1" customHeight="1" outlineLevel="2" x14ac:dyDescent="0.25">
      <c r="A1497" s="27" t="s">
        <v>36</v>
      </c>
      <c r="B1497" s="27" t="s">
        <v>24</v>
      </c>
      <c r="C1497" s="28">
        <v>43746</v>
      </c>
      <c r="D1497" s="28">
        <v>43747</v>
      </c>
      <c r="E1497" s="13">
        <f t="shared" si="154"/>
        <v>10</v>
      </c>
      <c r="F1497" s="13">
        <f t="shared" si="155"/>
        <v>2019</v>
      </c>
      <c r="G1497" s="13" t="str">
        <f t="shared" si="156"/>
        <v>10 2019</v>
      </c>
      <c r="H1497" s="29">
        <v>-1</v>
      </c>
      <c r="I1497" s="30">
        <v>1.83</v>
      </c>
      <c r="J1497" s="16">
        <f t="shared" si="152"/>
        <v>1.83E-2</v>
      </c>
      <c r="K1497" s="31">
        <v>-65000</v>
      </c>
      <c r="L1497" s="31">
        <v>3.3</v>
      </c>
      <c r="M1497" s="31">
        <v>65000</v>
      </c>
      <c r="Q1497" s="18">
        <f t="shared" si="158"/>
        <v>4.9094656764148513E-5</v>
      </c>
      <c r="R1497" s="18">
        <f t="shared" si="153"/>
        <v>8.984322187839178E-7</v>
      </c>
    </row>
    <row r="1498" spans="1:18" ht="12.75" hidden="1" customHeight="1" outlineLevel="2" x14ac:dyDescent="0.25">
      <c r="A1498" s="27" t="s">
        <v>23</v>
      </c>
      <c r="B1498" s="27" t="s">
        <v>24</v>
      </c>
      <c r="C1498" s="28">
        <v>43746</v>
      </c>
      <c r="D1498" s="28">
        <v>43747</v>
      </c>
      <c r="E1498" s="13">
        <f t="shared" si="154"/>
        <v>10</v>
      </c>
      <c r="F1498" s="13">
        <f t="shared" si="155"/>
        <v>2019</v>
      </c>
      <c r="G1498" s="13" t="str">
        <f t="shared" si="156"/>
        <v>10 2019</v>
      </c>
      <c r="H1498" s="29">
        <v>-1</v>
      </c>
      <c r="I1498" s="30">
        <v>2.1606000000000001</v>
      </c>
      <c r="J1498" s="16">
        <f t="shared" si="152"/>
        <v>2.1606E-2</v>
      </c>
      <c r="K1498" s="31">
        <v>-7106000</v>
      </c>
      <c r="L1498" s="31">
        <v>426.48</v>
      </c>
      <c r="M1498" s="31">
        <v>7106000</v>
      </c>
      <c r="Q1498" s="18">
        <f t="shared" si="158"/>
        <v>5.3671789379390669E-3</v>
      </c>
      <c r="R1498" s="18">
        <f t="shared" si="153"/>
        <v>1.1596326813311149E-4</v>
      </c>
    </row>
    <row r="1499" spans="1:18" ht="12.75" hidden="1" customHeight="1" outlineLevel="2" x14ac:dyDescent="0.25">
      <c r="A1499" s="27" t="s">
        <v>23</v>
      </c>
      <c r="B1499" s="27" t="s">
        <v>24</v>
      </c>
      <c r="C1499" s="28">
        <v>43746</v>
      </c>
      <c r="D1499" s="28">
        <v>43747</v>
      </c>
      <c r="E1499" s="13">
        <f t="shared" si="154"/>
        <v>10</v>
      </c>
      <c r="F1499" s="13">
        <f t="shared" si="155"/>
        <v>2019</v>
      </c>
      <c r="G1499" s="13" t="str">
        <f t="shared" si="156"/>
        <v>10 2019</v>
      </c>
      <c r="H1499" s="29">
        <v>-1</v>
      </c>
      <c r="I1499" s="30">
        <v>2.1606000000000001</v>
      </c>
      <c r="J1499" s="16">
        <f t="shared" si="152"/>
        <v>2.1606E-2</v>
      </c>
      <c r="K1499" s="31">
        <v>-25000000</v>
      </c>
      <c r="L1499" s="31">
        <v>1500.42</v>
      </c>
      <c r="M1499" s="31">
        <v>25000000</v>
      </c>
      <c r="Q1499" s="18">
        <f t="shared" si="158"/>
        <v>1.8882560293903273E-2</v>
      </c>
      <c r="R1499" s="18">
        <f t="shared" si="153"/>
        <v>4.0797659771007414E-4</v>
      </c>
    </row>
    <row r="1500" spans="1:18" ht="12.75" hidden="1" customHeight="1" outlineLevel="2" x14ac:dyDescent="0.25">
      <c r="A1500" s="27" t="s">
        <v>28</v>
      </c>
      <c r="B1500" s="27" t="s">
        <v>24</v>
      </c>
      <c r="C1500" s="28">
        <v>43747</v>
      </c>
      <c r="D1500" s="28">
        <v>43748</v>
      </c>
      <c r="E1500" s="13">
        <f t="shared" si="154"/>
        <v>10</v>
      </c>
      <c r="F1500" s="13">
        <f t="shared" si="155"/>
        <v>2019</v>
      </c>
      <c r="G1500" s="13" t="str">
        <f t="shared" si="156"/>
        <v>10 2019</v>
      </c>
      <c r="H1500" s="29">
        <v>-1</v>
      </c>
      <c r="I1500" s="30">
        <v>1.83</v>
      </c>
      <c r="J1500" s="16">
        <f t="shared" si="152"/>
        <v>1.83E-2</v>
      </c>
      <c r="K1500" s="31">
        <v>-797000</v>
      </c>
      <c r="L1500" s="31">
        <v>40.51</v>
      </c>
      <c r="M1500" s="31">
        <v>797000</v>
      </c>
      <c r="Q1500" s="18">
        <f t="shared" si="158"/>
        <v>6.019760221696364E-4</v>
      </c>
      <c r="R1500" s="18">
        <f t="shared" si="153"/>
        <v>1.1016161205704346E-5</v>
      </c>
    </row>
    <row r="1501" spans="1:18" ht="12.75" hidden="1" customHeight="1" outlineLevel="2" x14ac:dyDescent="0.25">
      <c r="A1501" s="27" t="s">
        <v>51</v>
      </c>
      <c r="B1501" s="27" t="s">
        <v>24</v>
      </c>
      <c r="C1501" s="28">
        <v>43747</v>
      </c>
      <c r="D1501" s="28">
        <v>43748</v>
      </c>
      <c r="E1501" s="13">
        <f t="shared" si="154"/>
        <v>10</v>
      </c>
      <c r="F1501" s="13">
        <f t="shared" si="155"/>
        <v>2019</v>
      </c>
      <c r="G1501" s="13" t="str">
        <f t="shared" si="156"/>
        <v>10 2019</v>
      </c>
      <c r="H1501" s="29">
        <v>-1</v>
      </c>
      <c r="I1501" s="30">
        <v>1.83</v>
      </c>
      <c r="J1501" s="16">
        <f t="shared" si="152"/>
        <v>1.83E-2</v>
      </c>
      <c r="K1501" s="31">
        <v>-2102000</v>
      </c>
      <c r="L1501" s="31">
        <v>106.85</v>
      </c>
      <c r="M1501" s="31">
        <v>2102000</v>
      </c>
      <c r="Q1501" s="18">
        <f t="shared" si="158"/>
        <v>1.5876456695113872E-3</v>
      </c>
      <c r="R1501" s="18">
        <f t="shared" si="153"/>
        <v>2.9053915752058386E-5</v>
      </c>
    </row>
    <row r="1502" spans="1:18" ht="12.75" hidden="1" customHeight="1" outlineLevel="2" x14ac:dyDescent="0.25">
      <c r="A1502" s="27" t="s">
        <v>36</v>
      </c>
      <c r="B1502" s="27" t="s">
        <v>24</v>
      </c>
      <c r="C1502" s="28">
        <v>43747</v>
      </c>
      <c r="D1502" s="28">
        <v>43748</v>
      </c>
      <c r="E1502" s="13">
        <f t="shared" si="154"/>
        <v>10</v>
      </c>
      <c r="F1502" s="13">
        <f t="shared" si="155"/>
        <v>2019</v>
      </c>
      <c r="G1502" s="13" t="str">
        <f t="shared" si="156"/>
        <v>10 2019</v>
      </c>
      <c r="H1502" s="29">
        <v>-1</v>
      </c>
      <c r="I1502" s="30">
        <v>1.83</v>
      </c>
      <c r="J1502" s="16">
        <f t="shared" si="152"/>
        <v>1.83E-2</v>
      </c>
      <c r="K1502" s="31">
        <v>-134000</v>
      </c>
      <c r="L1502" s="31">
        <v>6.81</v>
      </c>
      <c r="M1502" s="31">
        <v>134000</v>
      </c>
      <c r="Q1502" s="18">
        <f t="shared" si="158"/>
        <v>1.0121052317532155E-4</v>
      </c>
      <c r="R1502" s="18">
        <f t="shared" si="153"/>
        <v>1.8521525741083844E-6</v>
      </c>
    </row>
    <row r="1503" spans="1:18" ht="12.75" hidden="1" customHeight="1" outlineLevel="2" x14ac:dyDescent="0.25">
      <c r="A1503" s="27" t="s">
        <v>23</v>
      </c>
      <c r="B1503" s="27" t="s">
        <v>24</v>
      </c>
      <c r="C1503" s="28">
        <v>43747</v>
      </c>
      <c r="D1503" s="28">
        <v>43748</v>
      </c>
      <c r="E1503" s="13">
        <f t="shared" si="154"/>
        <v>10</v>
      </c>
      <c r="F1503" s="13">
        <f t="shared" si="155"/>
        <v>2019</v>
      </c>
      <c r="G1503" s="13" t="str">
        <f t="shared" si="156"/>
        <v>10 2019</v>
      </c>
      <c r="H1503" s="29">
        <v>-1</v>
      </c>
      <c r="I1503" s="30">
        <v>2.1490999999999998</v>
      </c>
      <c r="J1503" s="16">
        <f t="shared" si="152"/>
        <v>2.1490999999999996E-2</v>
      </c>
      <c r="K1503" s="31">
        <v>-6855000</v>
      </c>
      <c r="L1503" s="31">
        <v>409.22</v>
      </c>
      <c r="M1503" s="31">
        <v>6855000</v>
      </c>
      <c r="Q1503" s="18">
        <f t="shared" si="158"/>
        <v>5.1775980325882778E-3</v>
      </c>
      <c r="R1503" s="18">
        <f t="shared" si="153"/>
        <v>1.1127175931835467E-4</v>
      </c>
    </row>
    <row r="1504" spans="1:18" ht="12.75" hidden="1" customHeight="1" outlineLevel="2" x14ac:dyDescent="0.25">
      <c r="A1504" s="27" t="s">
        <v>23</v>
      </c>
      <c r="B1504" s="27" t="s">
        <v>24</v>
      </c>
      <c r="C1504" s="28">
        <v>43747</v>
      </c>
      <c r="D1504" s="28">
        <v>43748</v>
      </c>
      <c r="E1504" s="13">
        <f t="shared" si="154"/>
        <v>10</v>
      </c>
      <c r="F1504" s="13">
        <f t="shared" si="155"/>
        <v>2019</v>
      </c>
      <c r="G1504" s="13" t="str">
        <f t="shared" si="156"/>
        <v>10 2019</v>
      </c>
      <c r="H1504" s="29">
        <v>-1</v>
      </c>
      <c r="I1504" s="30">
        <v>2.1490999999999998</v>
      </c>
      <c r="J1504" s="16">
        <f t="shared" si="152"/>
        <v>2.1490999999999996E-2</v>
      </c>
      <c r="K1504" s="31">
        <v>-25000000</v>
      </c>
      <c r="L1504" s="31">
        <v>1492.43</v>
      </c>
      <c r="M1504" s="31">
        <v>25000000</v>
      </c>
      <c r="Q1504" s="18">
        <f t="shared" si="158"/>
        <v>1.8882560293903273E-2</v>
      </c>
      <c r="R1504" s="18">
        <f t="shared" si="153"/>
        <v>4.0580510327627514E-4</v>
      </c>
    </row>
    <row r="1505" spans="1:18" ht="12.75" hidden="1" customHeight="1" outlineLevel="2" x14ac:dyDescent="0.25">
      <c r="A1505" s="27" t="s">
        <v>28</v>
      </c>
      <c r="B1505" s="27" t="s">
        <v>24</v>
      </c>
      <c r="C1505" s="28">
        <v>43748</v>
      </c>
      <c r="D1505" s="28">
        <v>43749</v>
      </c>
      <c r="E1505" s="13">
        <f t="shared" si="154"/>
        <v>10</v>
      </c>
      <c r="F1505" s="13">
        <f t="shared" si="155"/>
        <v>2019</v>
      </c>
      <c r="G1505" s="13" t="str">
        <f t="shared" si="156"/>
        <v>10 2019</v>
      </c>
      <c r="H1505" s="29">
        <v>-1</v>
      </c>
      <c r="I1505" s="30">
        <v>1.86</v>
      </c>
      <c r="J1505" s="16">
        <f t="shared" si="152"/>
        <v>1.8600000000000002E-2</v>
      </c>
      <c r="K1505" s="31">
        <v>-859000</v>
      </c>
      <c r="L1505" s="31">
        <v>44.38</v>
      </c>
      <c r="M1505" s="31">
        <v>859000</v>
      </c>
      <c r="Q1505" s="18">
        <f t="shared" si="158"/>
        <v>6.4880477169851651E-4</v>
      </c>
      <c r="R1505" s="18">
        <f t="shared" si="153"/>
        <v>1.2067768753592408E-5</v>
      </c>
    </row>
    <row r="1506" spans="1:18" ht="12.75" hidden="1" customHeight="1" outlineLevel="2" x14ac:dyDescent="0.25">
      <c r="A1506" s="27" t="s">
        <v>51</v>
      </c>
      <c r="B1506" s="27" t="s">
        <v>24</v>
      </c>
      <c r="C1506" s="28">
        <v>43748</v>
      </c>
      <c r="D1506" s="28">
        <v>43749</v>
      </c>
      <c r="E1506" s="13">
        <f t="shared" si="154"/>
        <v>10</v>
      </c>
      <c r="F1506" s="13">
        <f t="shared" si="155"/>
        <v>2019</v>
      </c>
      <c r="G1506" s="13" t="str">
        <f t="shared" si="156"/>
        <v>10 2019</v>
      </c>
      <c r="H1506" s="29">
        <v>-1</v>
      </c>
      <c r="I1506" s="30">
        <v>1.86</v>
      </c>
      <c r="J1506" s="16">
        <f t="shared" si="152"/>
        <v>1.8600000000000002E-2</v>
      </c>
      <c r="K1506" s="31">
        <v>-2962000</v>
      </c>
      <c r="L1506" s="31">
        <v>153.04</v>
      </c>
      <c r="M1506" s="31">
        <v>2962000</v>
      </c>
      <c r="Q1506" s="18">
        <f t="shared" si="158"/>
        <v>2.2372057436216598E-3</v>
      </c>
      <c r="R1506" s="18">
        <f t="shared" si="153"/>
        <v>4.1612026831362877E-5</v>
      </c>
    </row>
    <row r="1507" spans="1:18" ht="12.75" hidden="1" customHeight="1" outlineLevel="2" x14ac:dyDescent="0.25">
      <c r="A1507" s="27" t="s">
        <v>36</v>
      </c>
      <c r="B1507" s="27" t="s">
        <v>24</v>
      </c>
      <c r="C1507" s="28">
        <v>43748</v>
      </c>
      <c r="D1507" s="28">
        <v>43749</v>
      </c>
      <c r="E1507" s="13">
        <f t="shared" si="154"/>
        <v>10</v>
      </c>
      <c r="F1507" s="13">
        <f t="shared" si="155"/>
        <v>2019</v>
      </c>
      <c r="G1507" s="13" t="str">
        <f t="shared" si="156"/>
        <v>10 2019</v>
      </c>
      <c r="H1507" s="29">
        <v>-1</v>
      </c>
      <c r="I1507" s="30">
        <v>1.86</v>
      </c>
      <c r="J1507" s="16">
        <f t="shared" si="152"/>
        <v>1.8600000000000002E-2</v>
      </c>
      <c r="K1507" s="31">
        <v>-282000</v>
      </c>
      <c r="L1507" s="31">
        <v>14.57</v>
      </c>
      <c r="M1507" s="31">
        <v>282000</v>
      </c>
      <c r="Q1507" s="18">
        <f t="shared" si="158"/>
        <v>2.1299528011522895E-4</v>
      </c>
      <c r="R1507" s="18">
        <f t="shared" si="153"/>
        <v>3.9617122101432593E-6</v>
      </c>
    </row>
    <row r="1508" spans="1:18" ht="12.75" hidden="1" customHeight="1" outlineLevel="2" x14ac:dyDescent="0.25">
      <c r="A1508" s="27" t="s">
        <v>23</v>
      </c>
      <c r="B1508" s="27" t="s">
        <v>24</v>
      </c>
      <c r="C1508" s="28">
        <v>43748</v>
      </c>
      <c r="D1508" s="28">
        <v>43749</v>
      </c>
      <c r="E1508" s="13">
        <f t="shared" si="154"/>
        <v>10</v>
      </c>
      <c r="F1508" s="13">
        <f t="shared" si="155"/>
        <v>2019</v>
      </c>
      <c r="G1508" s="13" t="str">
        <f t="shared" si="156"/>
        <v>10 2019</v>
      </c>
      <c r="H1508" s="29">
        <v>-1</v>
      </c>
      <c r="I1508" s="30">
        <v>2.1496</v>
      </c>
      <c r="J1508" s="16">
        <f t="shared" si="152"/>
        <v>2.1496000000000001E-2</v>
      </c>
      <c r="K1508" s="31">
        <v>-9368000</v>
      </c>
      <c r="L1508" s="31">
        <v>559.37</v>
      </c>
      <c r="M1508" s="31">
        <v>9368000</v>
      </c>
      <c r="Q1508" s="18">
        <f t="shared" si="158"/>
        <v>7.0756729933314352E-3</v>
      </c>
      <c r="R1508" s="18">
        <f t="shared" si="153"/>
        <v>1.5209866666465255E-4</v>
      </c>
    </row>
    <row r="1509" spans="1:18" ht="12.75" hidden="1" customHeight="1" outlineLevel="2" x14ac:dyDescent="0.25">
      <c r="A1509" s="27" t="s">
        <v>23</v>
      </c>
      <c r="B1509" s="27" t="s">
        <v>24</v>
      </c>
      <c r="C1509" s="28">
        <v>43748</v>
      </c>
      <c r="D1509" s="28">
        <v>43749</v>
      </c>
      <c r="E1509" s="13">
        <f t="shared" si="154"/>
        <v>10</v>
      </c>
      <c r="F1509" s="13">
        <f t="shared" si="155"/>
        <v>2019</v>
      </c>
      <c r="G1509" s="13" t="str">
        <f t="shared" si="156"/>
        <v>10 2019</v>
      </c>
      <c r="H1509" s="29">
        <v>-1</v>
      </c>
      <c r="I1509" s="30">
        <v>2.1496</v>
      </c>
      <c r="J1509" s="16">
        <f t="shared" si="152"/>
        <v>2.1496000000000001E-2</v>
      </c>
      <c r="K1509" s="31">
        <v>-25000000</v>
      </c>
      <c r="L1509" s="31">
        <v>1492.78</v>
      </c>
      <c r="M1509" s="31">
        <v>25000000</v>
      </c>
      <c r="Q1509" s="18">
        <f t="shared" si="158"/>
        <v>1.8882560293903273E-2</v>
      </c>
      <c r="R1509" s="18">
        <f t="shared" si="153"/>
        <v>4.0589951607774476E-4</v>
      </c>
    </row>
    <row r="1510" spans="1:18" ht="12.75" hidden="1" customHeight="1" outlineLevel="2" x14ac:dyDescent="0.25">
      <c r="A1510" s="27" t="s">
        <v>28</v>
      </c>
      <c r="B1510" s="27" t="s">
        <v>24</v>
      </c>
      <c r="C1510" s="28">
        <v>43749</v>
      </c>
      <c r="D1510" s="28">
        <v>43753</v>
      </c>
      <c r="E1510" s="13">
        <f t="shared" si="154"/>
        <v>10</v>
      </c>
      <c r="F1510" s="13">
        <f t="shared" si="155"/>
        <v>2019</v>
      </c>
      <c r="G1510" s="13" t="str">
        <f t="shared" si="156"/>
        <v>10 2019</v>
      </c>
      <c r="H1510" s="29">
        <v>-4</v>
      </c>
      <c r="I1510" s="30">
        <v>1.83</v>
      </c>
      <c r="J1510" s="16">
        <f t="shared" si="152"/>
        <v>1.83E-2</v>
      </c>
      <c r="K1510" s="31">
        <v>-835000</v>
      </c>
      <c r="L1510" s="31">
        <v>169.78</v>
      </c>
      <c r="M1510" s="31">
        <v>3340000</v>
      </c>
      <c r="Q1510" s="18">
        <f t="shared" si="158"/>
        <v>2.5227100552654776E-3</v>
      </c>
      <c r="R1510" s="18">
        <f t="shared" si="153"/>
        <v>4.6165594011358238E-5</v>
      </c>
    </row>
    <row r="1511" spans="1:18" ht="12.75" hidden="1" customHeight="1" outlineLevel="2" x14ac:dyDescent="0.25">
      <c r="A1511" s="27" t="s">
        <v>51</v>
      </c>
      <c r="B1511" s="27" t="s">
        <v>24</v>
      </c>
      <c r="C1511" s="28">
        <v>43749</v>
      </c>
      <c r="D1511" s="28">
        <v>43753</v>
      </c>
      <c r="E1511" s="13">
        <f t="shared" si="154"/>
        <v>10</v>
      </c>
      <c r="F1511" s="13">
        <f t="shared" si="155"/>
        <v>2019</v>
      </c>
      <c r="G1511" s="13" t="str">
        <f t="shared" si="156"/>
        <v>10 2019</v>
      </c>
      <c r="H1511" s="29">
        <v>-4</v>
      </c>
      <c r="I1511" s="30">
        <v>1.83</v>
      </c>
      <c r="J1511" s="16">
        <f t="shared" si="152"/>
        <v>1.83E-2</v>
      </c>
      <c r="K1511" s="31">
        <v>-2728000</v>
      </c>
      <c r="L1511" s="31">
        <v>554.69000000000005</v>
      </c>
      <c r="M1511" s="31">
        <v>10912000</v>
      </c>
      <c r="Q1511" s="18">
        <f t="shared" si="158"/>
        <v>8.2418599170829016E-3</v>
      </c>
      <c r="R1511" s="18">
        <f t="shared" si="153"/>
        <v>1.5082603648261709E-4</v>
      </c>
    </row>
    <row r="1512" spans="1:18" ht="12.75" hidden="1" customHeight="1" outlineLevel="2" x14ac:dyDescent="0.25">
      <c r="A1512" s="27" t="s">
        <v>36</v>
      </c>
      <c r="B1512" s="27" t="s">
        <v>24</v>
      </c>
      <c r="C1512" s="28">
        <v>43749</v>
      </c>
      <c r="D1512" s="28">
        <v>43753</v>
      </c>
      <c r="E1512" s="13">
        <f t="shared" si="154"/>
        <v>10</v>
      </c>
      <c r="F1512" s="13">
        <f t="shared" si="155"/>
        <v>2019</v>
      </c>
      <c r="G1512" s="13" t="str">
        <f t="shared" si="156"/>
        <v>10 2019</v>
      </c>
      <c r="H1512" s="29">
        <v>-4</v>
      </c>
      <c r="I1512" s="30">
        <v>1.83</v>
      </c>
      <c r="J1512" s="16">
        <f t="shared" si="152"/>
        <v>1.83E-2</v>
      </c>
      <c r="K1512" s="31">
        <v>-271000</v>
      </c>
      <c r="L1512" s="31">
        <v>55.1</v>
      </c>
      <c r="M1512" s="31">
        <v>1084000</v>
      </c>
      <c r="Q1512" s="18">
        <f t="shared" si="158"/>
        <v>8.18747814343646E-4</v>
      </c>
      <c r="R1512" s="18">
        <f t="shared" si="153"/>
        <v>1.4983085002488721E-5</v>
      </c>
    </row>
    <row r="1513" spans="1:18" ht="12.75" hidden="1" customHeight="1" outlineLevel="2" x14ac:dyDescent="0.25">
      <c r="A1513" s="27" t="s">
        <v>23</v>
      </c>
      <c r="B1513" s="27" t="s">
        <v>24</v>
      </c>
      <c r="C1513" s="28">
        <v>43749</v>
      </c>
      <c r="D1513" s="28">
        <v>43753</v>
      </c>
      <c r="E1513" s="13">
        <f t="shared" si="154"/>
        <v>10</v>
      </c>
      <c r="F1513" s="13">
        <f t="shared" si="155"/>
        <v>2019</v>
      </c>
      <c r="G1513" s="13" t="str">
        <f t="shared" si="156"/>
        <v>10 2019</v>
      </c>
      <c r="H1513" s="29">
        <v>-4</v>
      </c>
      <c r="I1513" s="30">
        <v>2.1387</v>
      </c>
      <c r="J1513" s="16">
        <f t="shared" si="152"/>
        <v>2.1387E-2</v>
      </c>
      <c r="K1513" s="31">
        <v>-9171000</v>
      </c>
      <c r="L1513" s="31">
        <v>2179.34</v>
      </c>
      <c r="M1513" s="31">
        <v>36684000</v>
      </c>
      <c r="Q1513" s="18">
        <f t="shared" si="158"/>
        <v>2.7707513672861908E-2</v>
      </c>
      <c r="R1513" s="18">
        <f t="shared" si="153"/>
        <v>5.9258059492149759E-4</v>
      </c>
    </row>
    <row r="1514" spans="1:18" ht="12.75" hidden="1" customHeight="1" outlineLevel="2" x14ac:dyDescent="0.25">
      <c r="A1514" s="27" t="s">
        <v>23</v>
      </c>
      <c r="B1514" s="27" t="s">
        <v>24</v>
      </c>
      <c r="C1514" s="28">
        <v>43749</v>
      </c>
      <c r="D1514" s="28">
        <v>43753</v>
      </c>
      <c r="E1514" s="13">
        <f t="shared" si="154"/>
        <v>10</v>
      </c>
      <c r="F1514" s="13">
        <f t="shared" si="155"/>
        <v>2019</v>
      </c>
      <c r="G1514" s="13" t="str">
        <f t="shared" si="156"/>
        <v>10 2019</v>
      </c>
      <c r="H1514" s="29">
        <v>-4</v>
      </c>
      <c r="I1514" s="30">
        <v>2.1387</v>
      </c>
      <c r="J1514" s="16">
        <f t="shared" si="152"/>
        <v>2.1387E-2</v>
      </c>
      <c r="K1514" s="31">
        <v>-25000000</v>
      </c>
      <c r="L1514" s="31">
        <v>5940.83</v>
      </c>
      <c r="M1514" s="31">
        <v>100000000</v>
      </c>
      <c r="Q1514" s="18">
        <f t="shared" si="158"/>
        <v>7.5530241175613091E-2</v>
      </c>
      <c r="R1514" s="18">
        <f t="shared" si="153"/>
        <v>1.6153652680228371E-3</v>
      </c>
    </row>
    <row r="1515" spans="1:18" ht="12.75" hidden="1" customHeight="1" outlineLevel="2" x14ac:dyDescent="0.25">
      <c r="A1515" s="27" t="s">
        <v>28</v>
      </c>
      <c r="B1515" s="27" t="s">
        <v>24</v>
      </c>
      <c r="C1515" s="28">
        <v>43753</v>
      </c>
      <c r="D1515" s="28">
        <v>43754</v>
      </c>
      <c r="E1515" s="13">
        <f t="shared" si="154"/>
        <v>10</v>
      </c>
      <c r="F1515" s="13">
        <f t="shared" si="155"/>
        <v>2019</v>
      </c>
      <c r="G1515" s="13" t="str">
        <f t="shared" si="156"/>
        <v>10 2019</v>
      </c>
      <c r="H1515" s="29">
        <v>-1</v>
      </c>
      <c r="I1515" s="30">
        <v>1.84</v>
      </c>
      <c r="J1515" s="16">
        <f t="shared" ref="J1515:J1578" si="159">+I1515/100</f>
        <v>1.84E-2</v>
      </c>
      <c r="K1515" s="31">
        <v>-435000</v>
      </c>
      <c r="L1515" s="31">
        <v>22.23</v>
      </c>
      <c r="M1515" s="31">
        <v>435000</v>
      </c>
      <c r="Q1515" s="18">
        <f t="shared" si="158"/>
        <v>3.2855654911391696E-4</v>
      </c>
      <c r="R1515" s="18">
        <f t="shared" ref="R1515:R1578" si="160">+Q1515*J1515</f>
        <v>6.045440503696072E-6</v>
      </c>
    </row>
    <row r="1516" spans="1:18" ht="12.75" hidden="1" customHeight="1" outlineLevel="2" x14ac:dyDescent="0.25">
      <c r="A1516" s="27" t="s">
        <v>51</v>
      </c>
      <c r="B1516" s="27" t="s">
        <v>24</v>
      </c>
      <c r="C1516" s="28">
        <v>43753</v>
      </c>
      <c r="D1516" s="28">
        <v>43754</v>
      </c>
      <c r="E1516" s="13">
        <f t="shared" si="154"/>
        <v>10</v>
      </c>
      <c r="F1516" s="13">
        <f t="shared" si="155"/>
        <v>2019</v>
      </c>
      <c r="G1516" s="13" t="str">
        <f t="shared" si="156"/>
        <v>10 2019</v>
      </c>
      <c r="H1516" s="29">
        <v>-1</v>
      </c>
      <c r="I1516" s="30">
        <v>1.84</v>
      </c>
      <c r="J1516" s="16">
        <f t="shared" si="159"/>
        <v>1.84E-2</v>
      </c>
      <c r="K1516" s="31">
        <v>-2384000</v>
      </c>
      <c r="L1516" s="31">
        <v>121.85</v>
      </c>
      <c r="M1516" s="31">
        <v>2384000</v>
      </c>
      <c r="Q1516" s="18">
        <f t="shared" si="158"/>
        <v>1.8006409496266163E-3</v>
      </c>
      <c r="R1516" s="18">
        <f t="shared" si="160"/>
        <v>3.3131793473129742E-5</v>
      </c>
    </row>
    <row r="1517" spans="1:18" ht="12.75" hidden="1" customHeight="1" outlineLevel="2" x14ac:dyDescent="0.25">
      <c r="A1517" s="27" t="s">
        <v>23</v>
      </c>
      <c r="B1517" s="27" t="s">
        <v>24</v>
      </c>
      <c r="C1517" s="28">
        <v>43753</v>
      </c>
      <c r="D1517" s="28">
        <v>43754</v>
      </c>
      <c r="E1517" s="13">
        <f t="shared" si="154"/>
        <v>10</v>
      </c>
      <c r="F1517" s="13">
        <f t="shared" si="155"/>
        <v>2019</v>
      </c>
      <c r="G1517" s="13" t="str">
        <f t="shared" si="156"/>
        <v>10 2019</v>
      </c>
      <c r="H1517" s="29">
        <v>-1</v>
      </c>
      <c r="I1517" s="30">
        <v>2.1337000000000002</v>
      </c>
      <c r="J1517" s="16">
        <f t="shared" si="159"/>
        <v>2.1337000000000002E-2</v>
      </c>
      <c r="K1517" s="31">
        <v>-11005000</v>
      </c>
      <c r="L1517" s="31">
        <v>652.26</v>
      </c>
      <c r="M1517" s="31">
        <v>11005000</v>
      </c>
      <c r="Q1517" s="18">
        <f t="shared" si="158"/>
        <v>8.3121030413762214E-3</v>
      </c>
      <c r="R1517" s="18">
        <f t="shared" si="160"/>
        <v>1.7735534259384446E-4</v>
      </c>
    </row>
    <row r="1518" spans="1:18" ht="12.75" hidden="1" customHeight="1" outlineLevel="2" x14ac:dyDescent="0.25">
      <c r="A1518" s="27" t="s">
        <v>23</v>
      </c>
      <c r="B1518" s="27" t="s">
        <v>24</v>
      </c>
      <c r="C1518" s="28">
        <v>43753</v>
      </c>
      <c r="D1518" s="28">
        <v>43754</v>
      </c>
      <c r="E1518" s="13">
        <f t="shared" si="154"/>
        <v>10</v>
      </c>
      <c r="F1518" s="13">
        <f t="shared" si="155"/>
        <v>2019</v>
      </c>
      <c r="G1518" s="13" t="str">
        <f t="shared" si="156"/>
        <v>10 2019</v>
      </c>
      <c r="H1518" s="29">
        <v>-1</v>
      </c>
      <c r="I1518" s="30">
        <v>2.1337000000000002</v>
      </c>
      <c r="J1518" s="16">
        <f t="shared" si="159"/>
        <v>2.1337000000000002E-2</v>
      </c>
      <c r="K1518" s="31">
        <v>-25000000</v>
      </c>
      <c r="L1518" s="31">
        <v>1481.74</v>
      </c>
      <c r="M1518" s="31">
        <v>25000000</v>
      </c>
      <c r="Q1518" s="18">
        <f t="shared" si="158"/>
        <v>1.8882560293903273E-2</v>
      </c>
      <c r="R1518" s="18">
        <f t="shared" si="160"/>
        <v>4.0289718899101418E-4</v>
      </c>
    </row>
    <row r="1519" spans="1:18" ht="12.75" hidden="1" customHeight="1" outlineLevel="2" x14ac:dyDescent="0.25">
      <c r="A1519" s="27" t="s">
        <v>28</v>
      </c>
      <c r="B1519" s="27" t="s">
        <v>24</v>
      </c>
      <c r="C1519" s="28">
        <v>43754</v>
      </c>
      <c r="D1519" s="28">
        <v>43755</v>
      </c>
      <c r="E1519" s="13">
        <f t="shared" si="154"/>
        <v>10</v>
      </c>
      <c r="F1519" s="13">
        <f t="shared" si="155"/>
        <v>2019</v>
      </c>
      <c r="G1519" s="13" t="str">
        <f t="shared" si="156"/>
        <v>10 2019</v>
      </c>
      <c r="H1519" s="29">
        <v>-1</v>
      </c>
      <c r="I1519" s="30">
        <v>1.78</v>
      </c>
      <c r="J1519" s="16">
        <f t="shared" si="159"/>
        <v>1.78E-2</v>
      </c>
      <c r="K1519" s="31">
        <v>-763000</v>
      </c>
      <c r="L1519" s="31">
        <v>37.729999999999997</v>
      </c>
      <c r="M1519" s="31">
        <v>763000</v>
      </c>
      <c r="Q1519" s="18">
        <f t="shared" si="158"/>
        <v>5.7629574016992795E-4</v>
      </c>
      <c r="R1519" s="18">
        <f t="shared" si="160"/>
        <v>1.0258064175024718E-5</v>
      </c>
    </row>
    <row r="1520" spans="1:18" ht="12.75" hidden="1" customHeight="1" outlineLevel="2" x14ac:dyDescent="0.25">
      <c r="A1520" s="27" t="s">
        <v>51</v>
      </c>
      <c r="B1520" s="27" t="s">
        <v>24</v>
      </c>
      <c r="C1520" s="28">
        <v>43754</v>
      </c>
      <c r="D1520" s="28">
        <v>43755</v>
      </c>
      <c r="E1520" s="13">
        <f t="shared" si="154"/>
        <v>10</v>
      </c>
      <c r="F1520" s="13">
        <f t="shared" si="155"/>
        <v>2019</v>
      </c>
      <c r="G1520" s="13" t="str">
        <f t="shared" si="156"/>
        <v>10 2019</v>
      </c>
      <c r="H1520" s="29">
        <v>-1</v>
      </c>
      <c r="I1520" s="30">
        <v>1.78</v>
      </c>
      <c r="J1520" s="16">
        <f t="shared" si="159"/>
        <v>1.78E-2</v>
      </c>
      <c r="K1520" s="31">
        <v>-2435000</v>
      </c>
      <c r="L1520" s="31">
        <v>120.4</v>
      </c>
      <c r="M1520" s="31">
        <v>2435000</v>
      </c>
      <c r="Q1520" s="18">
        <f t="shared" si="158"/>
        <v>1.839161372626179E-3</v>
      </c>
      <c r="R1520" s="18">
        <f t="shared" si="160"/>
        <v>3.2737072432745987E-5</v>
      </c>
    </row>
    <row r="1521" spans="1:18" ht="12.75" hidden="1" customHeight="1" outlineLevel="2" x14ac:dyDescent="0.25">
      <c r="A1521" s="27" t="s">
        <v>36</v>
      </c>
      <c r="B1521" s="27" t="s">
        <v>24</v>
      </c>
      <c r="C1521" s="28">
        <v>43754</v>
      </c>
      <c r="D1521" s="28">
        <v>43755</v>
      </c>
      <c r="E1521" s="13">
        <f t="shared" si="154"/>
        <v>10</v>
      </c>
      <c r="F1521" s="13">
        <f t="shared" si="155"/>
        <v>2019</v>
      </c>
      <c r="G1521" s="13" t="str">
        <f t="shared" si="156"/>
        <v>10 2019</v>
      </c>
      <c r="H1521" s="29">
        <v>-1</v>
      </c>
      <c r="I1521" s="30">
        <v>1.78</v>
      </c>
      <c r="J1521" s="16">
        <f t="shared" si="159"/>
        <v>1.78E-2</v>
      </c>
      <c r="K1521" s="31">
        <v>-474000</v>
      </c>
      <c r="L1521" s="31">
        <v>23.44</v>
      </c>
      <c r="M1521" s="31">
        <v>474000</v>
      </c>
      <c r="Q1521" s="18">
        <f t="shared" si="158"/>
        <v>3.5801334317240609E-4</v>
      </c>
      <c r="R1521" s="18">
        <f t="shared" si="160"/>
        <v>6.3726375084688284E-6</v>
      </c>
    </row>
    <row r="1522" spans="1:18" ht="12.75" hidden="1" customHeight="1" outlineLevel="2" x14ac:dyDescent="0.25">
      <c r="A1522" s="27" t="s">
        <v>23</v>
      </c>
      <c r="B1522" s="27" t="s">
        <v>24</v>
      </c>
      <c r="C1522" s="28">
        <v>43754</v>
      </c>
      <c r="D1522" s="28">
        <v>43755</v>
      </c>
      <c r="E1522" s="13">
        <f t="shared" si="154"/>
        <v>10</v>
      </c>
      <c r="F1522" s="13">
        <f t="shared" si="155"/>
        <v>2019</v>
      </c>
      <c r="G1522" s="13" t="str">
        <f t="shared" si="156"/>
        <v>10 2019</v>
      </c>
      <c r="H1522" s="29">
        <v>-1</v>
      </c>
      <c r="I1522" s="30">
        <v>2.1311</v>
      </c>
      <c r="J1522" s="16">
        <f t="shared" si="159"/>
        <v>2.1311E-2</v>
      </c>
      <c r="K1522" s="31">
        <v>-25000000</v>
      </c>
      <c r="L1522" s="31">
        <v>1479.93</v>
      </c>
      <c r="M1522" s="31">
        <v>25000000</v>
      </c>
      <c r="Q1522" s="18">
        <f t="shared" si="158"/>
        <v>1.8882560293903273E-2</v>
      </c>
      <c r="R1522" s="18">
        <f t="shared" si="160"/>
        <v>4.0240624242337267E-4</v>
      </c>
    </row>
    <row r="1523" spans="1:18" ht="12.75" hidden="1" customHeight="1" outlineLevel="2" x14ac:dyDescent="0.25">
      <c r="A1523" s="27" t="s">
        <v>23</v>
      </c>
      <c r="B1523" s="27" t="s">
        <v>24</v>
      </c>
      <c r="C1523" s="28">
        <v>43754</v>
      </c>
      <c r="D1523" s="28">
        <v>43755</v>
      </c>
      <c r="E1523" s="13">
        <f t="shared" si="154"/>
        <v>10</v>
      </c>
      <c r="F1523" s="13">
        <f t="shared" si="155"/>
        <v>2019</v>
      </c>
      <c r="G1523" s="13" t="str">
        <f t="shared" si="156"/>
        <v>10 2019</v>
      </c>
      <c r="H1523" s="29">
        <v>-1</v>
      </c>
      <c r="I1523" s="30">
        <v>2.1311</v>
      </c>
      <c r="J1523" s="16">
        <f t="shared" si="159"/>
        <v>2.1311E-2</v>
      </c>
      <c r="K1523" s="31">
        <v>-9705000</v>
      </c>
      <c r="L1523" s="31">
        <v>574.51</v>
      </c>
      <c r="M1523" s="31">
        <v>9705000</v>
      </c>
      <c r="Q1523" s="18">
        <f t="shared" si="158"/>
        <v>7.3302099060932515E-3</v>
      </c>
      <c r="R1523" s="18">
        <f t="shared" si="160"/>
        <v>1.5621410330875329E-4</v>
      </c>
    </row>
    <row r="1524" spans="1:18" ht="12.75" hidden="1" customHeight="1" outlineLevel="2" x14ac:dyDescent="0.25">
      <c r="A1524" s="27" t="s">
        <v>28</v>
      </c>
      <c r="B1524" s="27" t="s">
        <v>24</v>
      </c>
      <c r="C1524" s="28">
        <v>43755</v>
      </c>
      <c r="D1524" s="28">
        <v>43756</v>
      </c>
      <c r="E1524" s="13">
        <f t="shared" ref="E1524:E1588" si="161">MONTH(D1524)</f>
        <v>10</v>
      </c>
      <c r="F1524" s="13">
        <f t="shared" ref="F1524:F1588" si="162">YEAR(D1524)</f>
        <v>2019</v>
      </c>
      <c r="G1524" s="13" t="str">
        <f t="shared" ref="G1524:G1588" si="163">E1524&amp;" "&amp;F1524</f>
        <v>10 2019</v>
      </c>
      <c r="H1524" s="29">
        <v>-1</v>
      </c>
      <c r="I1524" s="30">
        <v>1.85</v>
      </c>
      <c r="J1524" s="16">
        <f t="shared" si="159"/>
        <v>1.8500000000000003E-2</v>
      </c>
      <c r="K1524" s="31">
        <v>-1091000</v>
      </c>
      <c r="L1524" s="31">
        <v>56.07</v>
      </c>
      <c r="M1524" s="31">
        <v>1091000</v>
      </c>
      <c r="Q1524" s="18">
        <f t="shared" si="158"/>
        <v>8.2403493122593888E-4</v>
      </c>
      <c r="R1524" s="18">
        <f t="shared" si="160"/>
        <v>1.5244646227679872E-5</v>
      </c>
    </row>
    <row r="1525" spans="1:18" ht="12.75" hidden="1" customHeight="1" outlineLevel="2" x14ac:dyDescent="0.25">
      <c r="A1525" s="27" t="s">
        <v>51</v>
      </c>
      <c r="B1525" s="27" t="s">
        <v>24</v>
      </c>
      <c r="C1525" s="28">
        <v>43755</v>
      </c>
      <c r="D1525" s="28">
        <v>43756</v>
      </c>
      <c r="E1525" s="13">
        <f t="shared" si="161"/>
        <v>10</v>
      </c>
      <c r="F1525" s="13">
        <f t="shared" si="162"/>
        <v>2019</v>
      </c>
      <c r="G1525" s="13" t="str">
        <f t="shared" si="163"/>
        <v>10 2019</v>
      </c>
      <c r="H1525" s="29">
        <v>-1</v>
      </c>
      <c r="I1525" s="30">
        <v>1.85</v>
      </c>
      <c r="J1525" s="16">
        <f t="shared" si="159"/>
        <v>1.8500000000000003E-2</v>
      </c>
      <c r="K1525" s="31">
        <v>-2799000</v>
      </c>
      <c r="L1525" s="31">
        <v>143.84</v>
      </c>
      <c r="M1525" s="31">
        <v>2799000</v>
      </c>
      <c r="Q1525" s="18">
        <f t="shared" si="158"/>
        <v>2.1140914505054106E-3</v>
      </c>
      <c r="R1525" s="18">
        <f t="shared" si="160"/>
        <v>3.9110691834350099E-5</v>
      </c>
    </row>
    <row r="1526" spans="1:18" ht="12.75" hidden="1" customHeight="1" outlineLevel="2" x14ac:dyDescent="0.25">
      <c r="A1526" s="27" t="s">
        <v>36</v>
      </c>
      <c r="B1526" s="27" t="s">
        <v>24</v>
      </c>
      <c r="C1526" s="28">
        <v>43755</v>
      </c>
      <c r="D1526" s="28">
        <v>43756</v>
      </c>
      <c r="E1526" s="13">
        <f t="shared" si="161"/>
        <v>10</v>
      </c>
      <c r="F1526" s="13">
        <f t="shared" si="162"/>
        <v>2019</v>
      </c>
      <c r="G1526" s="13" t="str">
        <f t="shared" si="163"/>
        <v>10 2019</v>
      </c>
      <c r="H1526" s="29">
        <v>-1</v>
      </c>
      <c r="I1526" s="30">
        <v>1.85</v>
      </c>
      <c r="J1526" s="16">
        <f t="shared" si="159"/>
        <v>1.8500000000000003E-2</v>
      </c>
      <c r="K1526" s="31">
        <v>-696000</v>
      </c>
      <c r="L1526" s="31">
        <v>35.770000000000003</v>
      </c>
      <c r="M1526" s="31">
        <v>696000</v>
      </c>
      <c r="Q1526" s="18">
        <f t="shared" si="158"/>
        <v>5.2569047858226712E-4</v>
      </c>
      <c r="R1526" s="18">
        <f t="shared" si="160"/>
        <v>9.7252738537719424E-6</v>
      </c>
    </row>
    <row r="1527" spans="1:18" ht="12.75" hidden="1" customHeight="1" outlineLevel="2" x14ac:dyDescent="0.25">
      <c r="A1527" s="27" t="s">
        <v>23</v>
      </c>
      <c r="B1527" s="27" t="s">
        <v>24</v>
      </c>
      <c r="C1527" s="28">
        <v>43755</v>
      </c>
      <c r="D1527" s="28">
        <v>43756</v>
      </c>
      <c r="E1527" s="13">
        <f t="shared" si="161"/>
        <v>10</v>
      </c>
      <c r="F1527" s="13">
        <f t="shared" si="162"/>
        <v>2019</v>
      </c>
      <c r="G1527" s="13" t="str">
        <f t="shared" si="163"/>
        <v>10 2019</v>
      </c>
      <c r="H1527" s="29">
        <v>-1</v>
      </c>
      <c r="I1527" s="30">
        <v>2.1189</v>
      </c>
      <c r="J1527" s="16">
        <f t="shared" si="159"/>
        <v>2.1189E-2</v>
      </c>
      <c r="K1527" s="31">
        <v>-9902000</v>
      </c>
      <c r="L1527" s="31">
        <v>582.82000000000005</v>
      </c>
      <c r="M1527" s="31">
        <v>9902000</v>
      </c>
      <c r="Q1527" s="18">
        <f t="shared" si="158"/>
        <v>7.4790044812092088E-3</v>
      </c>
      <c r="R1527" s="18">
        <f t="shared" si="160"/>
        <v>1.5847262595234193E-4</v>
      </c>
    </row>
    <row r="1528" spans="1:18" ht="12.75" hidden="1" customHeight="1" outlineLevel="2" x14ac:dyDescent="0.25">
      <c r="A1528" s="27" t="s">
        <v>23</v>
      </c>
      <c r="B1528" s="27" t="s">
        <v>24</v>
      </c>
      <c r="C1528" s="28">
        <v>43755</v>
      </c>
      <c r="D1528" s="28">
        <v>43756</v>
      </c>
      <c r="E1528" s="13">
        <f t="shared" si="161"/>
        <v>10</v>
      </c>
      <c r="F1528" s="13">
        <f t="shared" si="162"/>
        <v>2019</v>
      </c>
      <c r="G1528" s="13" t="str">
        <f t="shared" si="163"/>
        <v>10 2019</v>
      </c>
      <c r="H1528" s="29">
        <v>-1</v>
      </c>
      <c r="I1528" s="30">
        <v>2.1189</v>
      </c>
      <c r="J1528" s="16">
        <f t="shared" si="159"/>
        <v>2.1189E-2</v>
      </c>
      <c r="K1528" s="31">
        <v>-25000000</v>
      </c>
      <c r="L1528" s="31">
        <v>1471.46</v>
      </c>
      <c r="M1528" s="31">
        <v>25000000</v>
      </c>
      <c r="Q1528" s="18">
        <f t="shared" si="158"/>
        <v>1.8882560293903273E-2</v>
      </c>
      <c r="R1528" s="18">
        <f t="shared" si="160"/>
        <v>4.0010257006751647E-4</v>
      </c>
    </row>
    <row r="1529" spans="1:18" ht="12.75" hidden="1" customHeight="1" outlineLevel="2" x14ac:dyDescent="0.25">
      <c r="A1529" s="27" t="s">
        <v>28</v>
      </c>
      <c r="B1529" s="27" t="s">
        <v>24</v>
      </c>
      <c r="C1529" s="28">
        <v>43756</v>
      </c>
      <c r="D1529" s="28">
        <v>43759</v>
      </c>
      <c r="E1529" s="13">
        <f t="shared" si="161"/>
        <v>10</v>
      </c>
      <c r="F1529" s="13">
        <f t="shared" si="162"/>
        <v>2019</v>
      </c>
      <c r="G1529" s="13" t="str">
        <f t="shared" si="163"/>
        <v>10 2019</v>
      </c>
      <c r="H1529" s="29">
        <v>-3</v>
      </c>
      <c r="I1529" s="30">
        <v>1.79</v>
      </c>
      <c r="J1529" s="16">
        <f t="shared" si="159"/>
        <v>1.7899999999999999E-2</v>
      </c>
      <c r="K1529" s="31">
        <v>-1101000</v>
      </c>
      <c r="L1529" s="31">
        <v>164.23</v>
      </c>
      <c r="M1529" s="31">
        <v>3303000</v>
      </c>
      <c r="Q1529" s="18">
        <f t="shared" si="158"/>
        <v>2.4947638660305005E-3</v>
      </c>
      <c r="R1529" s="18">
        <f t="shared" si="160"/>
        <v>4.4656273201945957E-5</v>
      </c>
    </row>
    <row r="1530" spans="1:18" ht="12.75" hidden="1" customHeight="1" outlineLevel="2" x14ac:dyDescent="0.25">
      <c r="A1530" s="27" t="s">
        <v>51</v>
      </c>
      <c r="B1530" s="27" t="s">
        <v>24</v>
      </c>
      <c r="C1530" s="28">
        <v>43756</v>
      </c>
      <c r="D1530" s="28">
        <v>43759</v>
      </c>
      <c r="E1530" s="13">
        <f t="shared" si="161"/>
        <v>10</v>
      </c>
      <c r="F1530" s="13">
        <f t="shared" si="162"/>
        <v>2019</v>
      </c>
      <c r="G1530" s="13" t="str">
        <f t="shared" si="163"/>
        <v>10 2019</v>
      </c>
      <c r="H1530" s="29">
        <v>-3</v>
      </c>
      <c r="I1530" s="30">
        <v>1.79</v>
      </c>
      <c r="J1530" s="16">
        <f t="shared" si="159"/>
        <v>1.7899999999999999E-2</v>
      </c>
      <c r="K1530" s="31">
        <v>-2514000</v>
      </c>
      <c r="L1530" s="31">
        <v>375.01</v>
      </c>
      <c r="M1530" s="31">
        <v>7542000</v>
      </c>
      <c r="Q1530" s="18">
        <f t="shared" si="158"/>
        <v>5.6964907894647395E-3</v>
      </c>
      <c r="R1530" s="18">
        <f t="shared" si="160"/>
        <v>1.0196718513141883E-4</v>
      </c>
    </row>
    <row r="1531" spans="1:18" ht="12.75" hidden="1" customHeight="1" outlineLevel="2" x14ac:dyDescent="0.25">
      <c r="A1531" s="27" t="s">
        <v>36</v>
      </c>
      <c r="B1531" s="27" t="s">
        <v>24</v>
      </c>
      <c r="C1531" s="28">
        <v>43756</v>
      </c>
      <c r="D1531" s="28">
        <v>43759</v>
      </c>
      <c r="E1531" s="13">
        <f t="shared" si="161"/>
        <v>10</v>
      </c>
      <c r="F1531" s="13">
        <f t="shared" si="162"/>
        <v>2019</v>
      </c>
      <c r="G1531" s="13" t="str">
        <f t="shared" si="163"/>
        <v>10 2019</v>
      </c>
      <c r="H1531" s="29">
        <v>-3</v>
      </c>
      <c r="I1531" s="30">
        <v>1.79</v>
      </c>
      <c r="J1531" s="16">
        <f t="shared" si="159"/>
        <v>1.7899999999999999E-2</v>
      </c>
      <c r="K1531" s="31">
        <v>-1387000</v>
      </c>
      <c r="L1531" s="31">
        <v>206.89</v>
      </c>
      <c r="M1531" s="31">
        <v>4161000</v>
      </c>
      <c r="Q1531" s="18">
        <f t="shared" si="158"/>
        <v>3.1428133353172609E-3</v>
      </c>
      <c r="R1531" s="18">
        <f t="shared" si="160"/>
        <v>5.6256358702178967E-5</v>
      </c>
    </row>
    <row r="1532" spans="1:18" ht="12.75" hidden="1" customHeight="1" outlineLevel="2" x14ac:dyDescent="0.25">
      <c r="A1532" s="27" t="s">
        <v>23</v>
      </c>
      <c r="B1532" s="27" t="s">
        <v>24</v>
      </c>
      <c r="C1532" s="28">
        <v>43756</v>
      </c>
      <c r="D1532" s="28">
        <v>43759</v>
      </c>
      <c r="E1532" s="13">
        <f t="shared" si="161"/>
        <v>10</v>
      </c>
      <c r="F1532" s="13">
        <f t="shared" si="162"/>
        <v>2019</v>
      </c>
      <c r="G1532" s="13" t="str">
        <f t="shared" si="163"/>
        <v>10 2019</v>
      </c>
      <c r="H1532" s="29">
        <v>-3</v>
      </c>
      <c r="I1532" s="30">
        <v>2.1107</v>
      </c>
      <c r="J1532" s="16">
        <f t="shared" si="159"/>
        <v>2.1107000000000001E-2</v>
      </c>
      <c r="K1532" s="31">
        <v>-8358000</v>
      </c>
      <c r="L1532" s="31">
        <v>1470.1</v>
      </c>
      <c r="M1532" s="31">
        <v>25074000</v>
      </c>
      <c r="Q1532" s="18">
        <f t="shared" si="158"/>
        <v>1.8938452672373228E-2</v>
      </c>
      <c r="R1532" s="18">
        <f t="shared" si="160"/>
        <v>3.9973392055578171E-4</v>
      </c>
    </row>
    <row r="1533" spans="1:18" ht="12.75" hidden="1" customHeight="1" outlineLevel="2" x14ac:dyDescent="0.25">
      <c r="A1533" s="27" t="s">
        <v>23</v>
      </c>
      <c r="B1533" s="27" t="s">
        <v>24</v>
      </c>
      <c r="C1533" s="28">
        <v>43756</v>
      </c>
      <c r="D1533" s="28">
        <v>43759</v>
      </c>
      <c r="E1533" s="13">
        <f t="shared" si="161"/>
        <v>10</v>
      </c>
      <c r="F1533" s="13">
        <f t="shared" si="162"/>
        <v>2019</v>
      </c>
      <c r="G1533" s="13" t="str">
        <f t="shared" si="163"/>
        <v>10 2019</v>
      </c>
      <c r="H1533" s="29">
        <v>-3</v>
      </c>
      <c r="I1533" s="30">
        <v>2.1107</v>
      </c>
      <c r="J1533" s="16">
        <f t="shared" si="159"/>
        <v>2.1107000000000001E-2</v>
      </c>
      <c r="K1533" s="31">
        <v>-25000000</v>
      </c>
      <c r="L1533" s="31">
        <v>4397.29</v>
      </c>
      <c r="M1533" s="31">
        <v>75000000</v>
      </c>
      <c r="Q1533" s="18">
        <f t="shared" si="158"/>
        <v>5.6647680881709822E-2</v>
      </c>
      <c r="R1533" s="18">
        <f t="shared" si="160"/>
        <v>1.1956626003702493E-3</v>
      </c>
    </row>
    <row r="1534" spans="1:18" ht="12.75" hidden="1" customHeight="1" outlineLevel="2" x14ac:dyDescent="0.25">
      <c r="A1534" s="27" t="s">
        <v>28</v>
      </c>
      <c r="B1534" s="27" t="s">
        <v>24</v>
      </c>
      <c r="C1534" s="28">
        <v>43759</v>
      </c>
      <c r="D1534" s="28">
        <v>43760</v>
      </c>
      <c r="E1534" s="13">
        <f t="shared" si="161"/>
        <v>10</v>
      </c>
      <c r="F1534" s="13">
        <f t="shared" si="162"/>
        <v>2019</v>
      </c>
      <c r="G1534" s="13" t="str">
        <f t="shared" si="163"/>
        <v>10 2019</v>
      </c>
      <c r="H1534" s="29">
        <v>-1</v>
      </c>
      <c r="I1534" s="30">
        <v>1.79</v>
      </c>
      <c r="J1534" s="16">
        <f t="shared" si="159"/>
        <v>1.7899999999999999E-2</v>
      </c>
      <c r="K1534" s="31">
        <v>-999000</v>
      </c>
      <c r="L1534" s="31">
        <v>49.67</v>
      </c>
      <c r="M1534" s="31">
        <v>999000</v>
      </c>
      <c r="Q1534" s="18">
        <f t="shared" si="158"/>
        <v>7.5454710934437486E-4</v>
      </c>
      <c r="R1534" s="18">
        <f t="shared" si="160"/>
        <v>1.350639325726431E-5</v>
      </c>
    </row>
    <row r="1535" spans="1:18" ht="12.75" hidden="1" customHeight="1" outlineLevel="2" x14ac:dyDescent="0.25">
      <c r="A1535" s="27" t="s">
        <v>51</v>
      </c>
      <c r="B1535" s="27" t="s">
        <v>24</v>
      </c>
      <c r="C1535" s="28">
        <v>43759</v>
      </c>
      <c r="D1535" s="28">
        <v>43760</v>
      </c>
      <c r="E1535" s="13">
        <f t="shared" si="161"/>
        <v>10</v>
      </c>
      <c r="F1535" s="13">
        <f t="shared" si="162"/>
        <v>2019</v>
      </c>
      <c r="G1535" s="13" t="str">
        <f t="shared" si="163"/>
        <v>10 2019</v>
      </c>
      <c r="H1535" s="29">
        <v>-1</v>
      </c>
      <c r="I1535" s="30">
        <v>1.79</v>
      </c>
      <c r="J1535" s="16">
        <f t="shared" si="159"/>
        <v>1.7899999999999999E-2</v>
      </c>
      <c r="K1535" s="31">
        <v>-2817000</v>
      </c>
      <c r="L1535" s="31">
        <v>140.07</v>
      </c>
      <c r="M1535" s="31">
        <v>2817000</v>
      </c>
      <c r="Q1535" s="18">
        <f t="shared" si="158"/>
        <v>2.1276868939170209E-3</v>
      </c>
      <c r="R1535" s="18">
        <f t="shared" si="160"/>
        <v>3.8085595401114674E-5</v>
      </c>
    </row>
    <row r="1536" spans="1:18" ht="12.75" hidden="1" customHeight="1" outlineLevel="2" x14ac:dyDescent="0.25">
      <c r="A1536" s="27" t="s">
        <v>36</v>
      </c>
      <c r="B1536" s="27" t="s">
        <v>24</v>
      </c>
      <c r="C1536" s="28">
        <v>43759</v>
      </c>
      <c r="D1536" s="28">
        <v>43760</v>
      </c>
      <c r="E1536" s="13">
        <f t="shared" si="161"/>
        <v>10</v>
      </c>
      <c r="F1536" s="13">
        <f t="shared" si="162"/>
        <v>2019</v>
      </c>
      <c r="G1536" s="13" t="str">
        <f t="shared" si="163"/>
        <v>10 2019</v>
      </c>
      <c r="H1536" s="29">
        <v>-1</v>
      </c>
      <c r="I1536" s="30">
        <v>1.79</v>
      </c>
      <c r="J1536" s="16">
        <f t="shared" si="159"/>
        <v>1.7899999999999999E-2</v>
      </c>
      <c r="K1536" s="31">
        <v>-1146000</v>
      </c>
      <c r="L1536" s="31">
        <v>56.98</v>
      </c>
      <c r="M1536" s="31">
        <v>1146000</v>
      </c>
      <c r="Q1536" s="18">
        <f t="shared" si="158"/>
        <v>8.655765638725261E-4</v>
      </c>
      <c r="R1536" s="18">
        <f t="shared" si="160"/>
        <v>1.5493820493318218E-5</v>
      </c>
    </row>
    <row r="1537" spans="1:18" ht="12.75" hidden="1" customHeight="1" outlineLevel="2" x14ac:dyDescent="0.25">
      <c r="A1537" s="27" t="s">
        <v>23</v>
      </c>
      <c r="B1537" s="27" t="s">
        <v>24</v>
      </c>
      <c r="C1537" s="28">
        <v>43759</v>
      </c>
      <c r="D1537" s="28">
        <v>43760</v>
      </c>
      <c r="E1537" s="13">
        <f t="shared" si="161"/>
        <v>10</v>
      </c>
      <c r="F1537" s="13">
        <f t="shared" si="162"/>
        <v>2019</v>
      </c>
      <c r="G1537" s="13" t="str">
        <f t="shared" si="163"/>
        <v>10 2019</v>
      </c>
      <c r="H1537" s="29">
        <v>-1</v>
      </c>
      <c r="I1537" s="30">
        <v>2.1059999999999999</v>
      </c>
      <c r="J1537" s="16">
        <f t="shared" si="159"/>
        <v>2.1059999999999999E-2</v>
      </c>
      <c r="K1537" s="31">
        <v>-10768000</v>
      </c>
      <c r="L1537" s="31">
        <v>629.92999999999995</v>
      </c>
      <c r="M1537" s="31">
        <v>10768000</v>
      </c>
      <c r="Q1537" s="18">
        <f t="shared" si="158"/>
        <v>8.1330963697900192E-3</v>
      </c>
      <c r="R1537" s="18">
        <f t="shared" si="160"/>
        <v>1.7128300954777779E-4</v>
      </c>
    </row>
    <row r="1538" spans="1:18" ht="12.75" hidden="1" customHeight="1" outlineLevel="2" x14ac:dyDescent="0.25">
      <c r="A1538" s="27" t="s">
        <v>23</v>
      </c>
      <c r="B1538" s="27" t="s">
        <v>24</v>
      </c>
      <c r="C1538" s="28">
        <v>43759</v>
      </c>
      <c r="D1538" s="28">
        <v>43760</v>
      </c>
      <c r="E1538" s="13">
        <f t="shared" si="161"/>
        <v>10</v>
      </c>
      <c r="F1538" s="13">
        <f t="shared" si="162"/>
        <v>2019</v>
      </c>
      <c r="G1538" s="13" t="str">
        <f t="shared" si="163"/>
        <v>10 2019</v>
      </c>
      <c r="H1538" s="29">
        <v>-1</v>
      </c>
      <c r="I1538" s="30">
        <v>2.1059999999999999</v>
      </c>
      <c r="J1538" s="16">
        <f t="shared" si="159"/>
        <v>2.1059999999999999E-2</v>
      </c>
      <c r="K1538" s="31">
        <v>-25000000</v>
      </c>
      <c r="L1538" s="31">
        <v>1462.5</v>
      </c>
      <c r="M1538" s="31">
        <v>25000000</v>
      </c>
      <c r="Q1538" s="18">
        <f t="shared" si="158"/>
        <v>1.8882560293903273E-2</v>
      </c>
      <c r="R1538" s="18">
        <f t="shared" si="160"/>
        <v>3.9766671978960289E-4</v>
      </c>
    </row>
    <row r="1539" spans="1:18" ht="12.75" hidden="1" customHeight="1" outlineLevel="2" x14ac:dyDescent="0.25">
      <c r="A1539" s="27" t="s">
        <v>28</v>
      </c>
      <c r="B1539" s="27" t="s">
        <v>24</v>
      </c>
      <c r="C1539" s="28">
        <v>43760</v>
      </c>
      <c r="D1539" s="28">
        <v>43761</v>
      </c>
      <c r="E1539" s="13">
        <f t="shared" si="161"/>
        <v>10</v>
      </c>
      <c r="F1539" s="13">
        <f t="shared" si="162"/>
        <v>2019</v>
      </c>
      <c r="G1539" s="13" t="str">
        <f t="shared" si="163"/>
        <v>10 2019</v>
      </c>
      <c r="H1539" s="29">
        <v>-1</v>
      </c>
      <c r="I1539" s="30">
        <v>1.78</v>
      </c>
      <c r="J1539" s="16">
        <f t="shared" si="159"/>
        <v>1.78E-2</v>
      </c>
      <c r="K1539" s="31">
        <v>-1332000</v>
      </c>
      <c r="L1539" s="31">
        <v>65.86</v>
      </c>
      <c r="M1539" s="31">
        <v>1332000</v>
      </c>
      <c r="Q1539" s="18">
        <f t="shared" si="158"/>
        <v>1.0060628124591664E-3</v>
      </c>
      <c r="R1539" s="18">
        <f t="shared" si="160"/>
        <v>1.7907918061773162E-5</v>
      </c>
    </row>
    <row r="1540" spans="1:18" ht="12.75" hidden="1" customHeight="1" outlineLevel="2" x14ac:dyDescent="0.25">
      <c r="A1540" s="27" t="s">
        <v>51</v>
      </c>
      <c r="B1540" s="27" t="s">
        <v>24</v>
      </c>
      <c r="C1540" s="28">
        <v>43760</v>
      </c>
      <c r="D1540" s="28">
        <v>43761</v>
      </c>
      <c r="E1540" s="13">
        <f t="shared" si="161"/>
        <v>10</v>
      </c>
      <c r="F1540" s="13">
        <f t="shared" si="162"/>
        <v>2019</v>
      </c>
      <c r="G1540" s="13" t="str">
        <f t="shared" si="163"/>
        <v>10 2019</v>
      </c>
      <c r="H1540" s="29">
        <v>-1</v>
      </c>
      <c r="I1540" s="30">
        <v>1.78</v>
      </c>
      <c r="J1540" s="16">
        <f t="shared" si="159"/>
        <v>1.78E-2</v>
      </c>
      <c r="K1540" s="31">
        <v>-2614000</v>
      </c>
      <c r="L1540" s="31">
        <v>129.25</v>
      </c>
      <c r="M1540" s="31">
        <v>2614000</v>
      </c>
      <c r="Q1540" s="18">
        <f t="shared" si="158"/>
        <v>1.9743605043305262E-3</v>
      </c>
      <c r="R1540" s="18">
        <f t="shared" si="160"/>
        <v>3.5143616977083368E-5</v>
      </c>
    </row>
    <row r="1541" spans="1:18" ht="12.75" hidden="1" customHeight="1" outlineLevel="2" x14ac:dyDescent="0.25">
      <c r="A1541" s="27" t="s">
        <v>36</v>
      </c>
      <c r="B1541" s="27" t="s">
        <v>24</v>
      </c>
      <c r="C1541" s="28">
        <v>43760</v>
      </c>
      <c r="D1541" s="28">
        <v>43761</v>
      </c>
      <c r="E1541" s="13">
        <f t="shared" si="161"/>
        <v>10</v>
      </c>
      <c r="F1541" s="13">
        <f t="shared" si="162"/>
        <v>2019</v>
      </c>
      <c r="G1541" s="13" t="str">
        <f t="shared" si="163"/>
        <v>10 2019</v>
      </c>
      <c r="H1541" s="29">
        <v>-1</v>
      </c>
      <c r="I1541" s="30">
        <v>1.78</v>
      </c>
      <c r="J1541" s="16">
        <f t="shared" si="159"/>
        <v>1.78E-2</v>
      </c>
      <c r="K1541" s="31">
        <v>-1138000</v>
      </c>
      <c r="L1541" s="31">
        <v>56.27</v>
      </c>
      <c r="M1541" s="31">
        <v>1138000</v>
      </c>
      <c r="Q1541" s="18">
        <f>+M1541/$M$1569</f>
        <v>8.5953414457847703E-4</v>
      </c>
      <c r="R1541" s="18">
        <f t="shared" si="160"/>
        <v>1.5299707773496892E-5</v>
      </c>
    </row>
    <row r="1542" spans="1:18" ht="12.75" hidden="1" customHeight="1" outlineLevel="2" x14ac:dyDescent="0.25">
      <c r="A1542" s="27" t="s">
        <v>23</v>
      </c>
      <c r="B1542" s="27" t="s">
        <v>24</v>
      </c>
      <c r="C1542" s="28">
        <v>43760</v>
      </c>
      <c r="D1542" s="28">
        <v>43761</v>
      </c>
      <c r="E1542" s="13">
        <f t="shared" si="161"/>
        <v>10</v>
      </c>
      <c r="F1542" s="13">
        <f t="shared" si="162"/>
        <v>2019</v>
      </c>
      <c r="G1542" s="13" t="str">
        <f t="shared" si="163"/>
        <v>10 2019</v>
      </c>
      <c r="H1542" s="29">
        <v>-1</v>
      </c>
      <c r="I1542" s="30">
        <v>2.0994999999999999</v>
      </c>
      <c r="J1542" s="16">
        <f t="shared" si="159"/>
        <v>2.0995E-2</v>
      </c>
      <c r="K1542" s="31">
        <v>-25000000</v>
      </c>
      <c r="L1542" s="31">
        <v>1457.99</v>
      </c>
      <c r="M1542" s="31">
        <v>25000000</v>
      </c>
      <c r="Q1542" s="18">
        <f t="shared" si="158"/>
        <v>1.8882560293903273E-2</v>
      </c>
      <c r="R1542" s="18">
        <f t="shared" si="160"/>
        <v>3.9643935337049921E-4</v>
      </c>
    </row>
    <row r="1543" spans="1:18" ht="12.75" hidden="1" customHeight="1" outlineLevel="2" x14ac:dyDescent="0.25">
      <c r="A1543" s="27" t="s">
        <v>23</v>
      </c>
      <c r="B1543" s="27" t="s">
        <v>24</v>
      </c>
      <c r="C1543" s="28">
        <v>43760</v>
      </c>
      <c r="D1543" s="28">
        <v>43761</v>
      </c>
      <c r="E1543" s="13">
        <f t="shared" si="161"/>
        <v>10</v>
      </c>
      <c r="F1543" s="13">
        <f t="shared" si="162"/>
        <v>2019</v>
      </c>
      <c r="G1543" s="13" t="str">
        <f t="shared" si="163"/>
        <v>10 2019</v>
      </c>
      <c r="H1543" s="29">
        <v>-1</v>
      </c>
      <c r="I1543" s="30">
        <v>2.0994999999999999</v>
      </c>
      <c r="J1543" s="16">
        <f t="shared" si="159"/>
        <v>2.0995E-2</v>
      </c>
      <c r="K1543" s="31">
        <v>-9414000</v>
      </c>
      <c r="L1543" s="31">
        <v>549.02</v>
      </c>
      <c r="M1543" s="31">
        <v>9414000</v>
      </c>
      <c r="Q1543" s="18">
        <f t="shared" ref="Q1543:Q1568" si="164">+M1543/$M$1569</f>
        <v>7.1104169042722166E-3</v>
      </c>
      <c r="R1543" s="18">
        <f t="shared" si="160"/>
        <v>1.492832029051952E-4</v>
      </c>
    </row>
    <row r="1544" spans="1:18" ht="12.75" hidden="1" customHeight="1" outlineLevel="2" x14ac:dyDescent="0.25">
      <c r="A1544" s="27" t="s">
        <v>28</v>
      </c>
      <c r="B1544" s="27" t="s">
        <v>24</v>
      </c>
      <c r="C1544" s="28">
        <v>43761</v>
      </c>
      <c r="D1544" s="28">
        <v>43762</v>
      </c>
      <c r="E1544" s="13">
        <f t="shared" si="161"/>
        <v>10</v>
      </c>
      <c r="F1544" s="13">
        <f t="shared" si="162"/>
        <v>2019</v>
      </c>
      <c r="G1544" s="13" t="str">
        <f t="shared" si="163"/>
        <v>10 2019</v>
      </c>
      <c r="H1544" s="29">
        <v>-1</v>
      </c>
      <c r="I1544" s="30">
        <v>1.78</v>
      </c>
      <c r="J1544" s="16">
        <f t="shared" si="159"/>
        <v>1.78E-2</v>
      </c>
      <c r="K1544" s="31">
        <v>-1572000</v>
      </c>
      <c r="L1544" s="31">
        <v>77.73</v>
      </c>
      <c r="M1544" s="31">
        <v>1572000</v>
      </c>
      <c r="Q1544" s="18">
        <f t="shared" si="164"/>
        <v>1.187335391280638E-3</v>
      </c>
      <c r="R1544" s="18">
        <f t="shared" si="160"/>
        <v>2.1134569964795356E-5</v>
      </c>
    </row>
    <row r="1545" spans="1:18" ht="12.75" hidden="1" customHeight="1" outlineLevel="2" x14ac:dyDescent="0.25">
      <c r="A1545" s="27" t="s">
        <v>51</v>
      </c>
      <c r="B1545" s="27" t="s">
        <v>24</v>
      </c>
      <c r="C1545" s="28">
        <v>43761</v>
      </c>
      <c r="D1545" s="28">
        <v>43762</v>
      </c>
      <c r="E1545" s="13">
        <f t="shared" si="161"/>
        <v>10</v>
      </c>
      <c r="F1545" s="13">
        <f t="shared" si="162"/>
        <v>2019</v>
      </c>
      <c r="G1545" s="13" t="str">
        <f t="shared" si="163"/>
        <v>10 2019</v>
      </c>
      <c r="H1545" s="29">
        <v>-1</v>
      </c>
      <c r="I1545" s="30">
        <v>1.78</v>
      </c>
      <c r="J1545" s="16">
        <f t="shared" si="159"/>
        <v>1.78E-2</v>
      </c>
      <c r="K1545" s="31">
        <v>-2666000</v>
      </c>
      <c r="L1545" s="31">
        <v>131.82</v>
      </c>
      <c r="M1545" s="31">
        <v>2666000</v>
      </c>
      <c r="Q1545" s="18">
        <f t="shared" si="164"/>
        <v>2.013636229741845E-3</v>
      </c>
      <c r="R1545" s="18">
        <f t="shared" si="160"/>
        <v>3.5842724889404843E-5</v>
      </c>
    </row>
    <row r="1546" spans="1:18" ht="12.75" hidden="1" customHeight="1" outlineLevel="2" x14ac:dyDescent="0.25">
      <c r="A1546" s="27" t="s">
        <v>36</v>
      </c>
      <c r="B1546" s="27" t="s">
        <v>24</v>
      </c>
      <c r="C1546" s="28">
        <v>43761</v>
      </c>
      <c r="D1546" s="28">
        <v>43762</v>
      </c>
      <c r="E1546" s="13">
        <f t="shared" si="161"/>
        <v>10</v>
      </c>
      <c r="F1546" s="13">
        <f t="shared" si="162"/>
        <v>2019</v>
      </c>
      <c r="G1546" s="13" t="str">
        <f t="shared" si="163"/>
        <v>10 2019</v>
      </c>
      <c r="H1546" s="29">
        <v>-1</v>
      </c>
      <c r="I1546" s="30">
        <v>1.78</v>
      </c>
      <c r="J1546" s="16">
        <f t="shared" si="159"/>
        <v>1.78E-2</v>
      </c>
      <c r="K1546" s="31">
        <v>-1349000</v>
      </c>
      <c r="L1546" s="31">
        <v>66.7</v>
      </c>
      <c r="M1546" s="31">
        <v>1349000</v>
      </c>
      <c r="Q1546" s="18">
        <f t="shared" si="164"/>
        <v>1.0189029534590206E-3</v>
      </c>
      <c r="R1546" s="18">
        <f t="shared" si="160"/>
        <v>1.8136472571570567E-5</v>
      </c>
    </row>
    <row r="1547" spans="1:18" ht="12.75" hidden="1" customHeight="1" outlineLevel="2" x14ac:dyDescent="0.25">
      <c r="A1547" s="27" t="s">
        <v>23</v>
      </c>
      <c r="B1547" s="27" t="s">
        <v>24</v>
      </c>
      <c r="C1547" s="28">
        <v>43761</v>
      </c>
      <c r="D1547" s="28">
        <v>43762</v>
      </c>
      <c r="E1547" s="13">
        <f t="shared" si="161"/>
        <v>10</v>
      </c>
      <c r="F1547" s="13">
        <f t="shared" si="162"/>
        <v>2019</v>
      </c>
      <c r="G1547" s="13" t="str">
        <f t="shared" si="163"/>
        <v>10 2019</v>
      </c>
      <c r="H1547" s="29">
        <v>-1</v>
      </c>
      <c r="I1547" s="30">
        <v>2.1107</v>
      </c>
      <c r="J1547" s="16">
        <f t="shared" si="159"/>
        <v>2.1107000000000001E-2</v>
      </c>
      <c r="K1547" s="31">
        <v>-8574000</v>
      </c>
      <c r="L1547" s="31">
        <v>502.7</v>
      </c>
      <c r="M1547" s="31">
        <v>8574000</v>
      </c>
      <c r="Q1547" s="18">
        <f t="shared" si="164"/>
        <v>6.4759628783970669E-3</v>
      </c>
      <c r="R1547" s="18">
        <f t="shared" si="160"/>
        <v>1.366881484743269E-4</v>
      </c>
    </row>
    <row r="1548" spans="1:18" ht="12.75" hidden="1" customHeight="1" outlineLevel="2" x14ac:dyDescent="0.25">
      <c r="A1548" s="27" t="s">
        <v>23</v>
      </c>
      <c r="B1548" s="27" t="s">
        <v>24</v>
      </c>
      <c r="C1548" s="28">
        <v>43761</v>
      </c>
      <c r="D1548" s="28">
        <v>43762</v>
      </c>
      <c r="E1548" s="13">
        <f t="shared" si="161"/>
        <v>10</v>
      </c>
      <c r="F1548" s="13">
        <f t="shared" si="162"/>
        <v>2019</v>
      </c>
      <c r="G1548" s="13" t="str">
        <f t="shared" si="163"/>
        <v>10 2019</v>
      </c>
      <c r="H1548" s="29">
        <v>-1</v>
      </c>
      <c r="I1548" s="30">
        <v>2.1107</v>
      </c>
      <c r="J1548" s="16">
        <f t="shared" si="159"/>
        <v>2.1107000000000001E-2</v>
      </c>
      <c r="K1548" s="31">
        <v>-25000000</v>
      </c>
      <c r="L1548" s="31">
        <v>1465.76</v>
      </c>
      <c r="M1548" s="31">
        <v>25000000</v>
      </c>
      <c r="Q1548" s="18">
        <f t="shared" si="164"/>
        <v>1.8882560293903273E-2</v>
      </c>
      <c r="R1548" s="18">
        <f t="shared" si="160"/>
        <v>3.9855420012341639E-4</v>
      </c>
    </row>
    <row r="1549" spans="1:18" ht="12.75" hidden="1" customHeight="1" outlineLevel="2" x14ac:dyDescent="0.25">
      <c r="A1549" s="27" t="s">
        <v>28</v>
      </c>
      <c r="B1549" s="27" t="s">
        <v>24</v>
      </c>
      <c r="C1549" s="28">
        <v>43762</v>
      </c>
      <c r="D1549" s="28">
        <v>43763</v>
      </c>
      <c r="E1549" s="13">
        <f t="shared" si="161"/>
        <v>10</v>
      </c>
      <c r="F1549" s="13">
        <f t="shared" si="162"/>
        <v>2019</v>
      </c>
      <c r="G1549" s="13" t="str">
        <f t="shared" si="163"/>
        <v>10 2019</v>
      </c>
      <c r="H1549" s="29">
        <v>-1</v>
      </c>
      <c r="I1549" s="30">
        <v>1.71</v>
      </c>
      <c r="J1549" s="16">
        <f t="shared" si="159"/>
        <v>1.7100000000000001E-2</v>
      </c>
      <c r="K1549" s="31">
        <v>-2506000</v>
      </c>
      <c r="L1549" s="31">
        <v>119.04</v>
      </c>
      <c r="M1549" s="31">
        <v>2506000</v>
      </c>
      <c r="Q1549" s="18">
        <f t="shared" si="164"/>
        <v>1.8927878438608642E-3</v>
      </c>
      <c r="R1549" s="18">
        <f t="shared" si="160"/>
        <v>3.2366672130020777E-5</v>
      </c>
    </row>
    <row r="1550" spans="1:18" ht="12.75" hidden="1" customHeight="1" outlineLevel="2" x14ac:dyDescent="0.25">
      <c r="A1550" s="27" t="s">
        <v>51</v>
      </c>
      <c r="B1550" s="27" t="s">
        <v>24</v>
      </c>
      <c r="C1550" s="28">
        <v>43762</v>
      </c>
      <c r="D1550" s="28">
        <v>43763</v>
      </c>
      <c r="E1550" s="13">
        <f t="shared" si="161"/>
        <v>10</v>
      </c>
      <c r="F1550" s="13">
        <f t="shared" si="162"/>
        <v>2019</v>
      </c>
      <c r="G1550" s="13" t="str">
        <f t="shared" si="163"/>
        <v>10 2019</v>
      </c>
      <c r="H1550" s="29">
        <v>-1</v>
      </c>
      <c r="I1550" s="30">
        <v>1.71</v>
      </c>
      <c r="J1550" s="16">
        <f t="shared" si="159"/>
        <v>1.7100000000000001E-2</v>
      </c>
      <c r="K1550" s="31">
        <v>-7070000</v>
      </c>
      <c r="L1550" s="31">
        <v>335.83</v>
      </c>
      <c r="M1550" s="31">
        <v>7070000</v>
      </c>
      <c r="Q1550" s="18">
        <f t="shared" si="164"/>
        <v>5.3399880511158463E-3</v>
      </c>
      <c r="R1550" s="18">
        <f t="shared" si="160"/>
        <v>9.1313795674080969E-5</v>
      </c>
    </row>
    <row r="1551" spans="1:18" ht="12.75" hidden="1" customHeight="1" outlineLevel="2" x14ac:dyDescent="0.25">
      <c r="A1551" s="27" t="s">
        <v>23</v>
      </c>
      <c r="B1551" s="27" t="s">
        <v>24</v>
      </c>
      <c r="C1551" s="28">
        <v>43762</v>
      </c>
      <c r="D1551" s="28">
        <v>43763</v>
      </c>
      <c r="E1551" s="13">
        <f t="shared" si="161"/>
        <v>10</v>
      </c>
      <c r="F1551" s="13">
        <f t="shared" si="162"/>
        <v>2019</v>
      </c>
      <c r="G1551" s="13" t="str">
        <f t="shared" si="163"/>
        <v>10 2019</v>
      </c>
      <c r="H1551" s="29">
        <v>-1</v>
      </c>
      <c r="I1551" s="30">
        <v>2.1097999999999999</v>
      </c>
      <c r="J1551" s="16">
        <f t="shared" si="159"/>
        <v>2.1097999999999999E-2</v>
      </c>
      <c r="K1551" s="31">
        <v>-26773000</v>
      </c>
      <c r="L1551" s="31">
        <v>1569.05</v>
      </c>
      <c r="M1551" s="31">
        <v>26773000</v>
      </c>
      <c r="Q1551" s="18">
        <f t="shared" si="164"/>
        <v>2.0221711469946894E-2</v>
      </c>
      <c r="R1551" s="18">
        <f t="shared" si="160"/>
        <v>4.2663766859293953E-4</v>
      </c>
    </row>
    <row r="1552" spans="1:18" ht="12.75" hidden="1" customHeight="1" outlineLevel="2" x14ac:dyDescent="0.25">
      <c r="A1552" s="27" t="s">
        <v>23</v>
      </c>
      <c r="B1552" s="27" t="s">
        <v>24</v>
      </c>
      <c r="C1552" s="28">
        <v>43762</v>
      </c>
      <c r="D1552" s="28">
        <v>43763</v>
      </c>
      <c r="E1552" s="13">
        <f t="shared" si="161"/>
        <v>10</v>
      </c>
      <c r="F1552" s="13">
        <f t="shared" si="162"/>
        <v>2019</v>
      </c>
      <c r="G1552" s="13" t="str">
        <f t="shared" si="163"/>
        <v>10 2019</v>
      </c>
      <c r="H1552" s="29">
        <v>-1</v>
      </c>
      <c r="I1552" s="30">
        <v>2.1097999999999999</v>
      </c>
      <c r="J1552" s="16">
        <f t="shared" si="159"/>
        <v>2.1097999999999999E-2</v>
      </c>
      <c r="K1552" s="31">
        <v>-25000000</v>
      </c>
      <c r="L1552" s="31">
        <v>1465.14</v>
      </c>
      <c r="M1552" s="31">
        <v>25000000</v>
      </c>
      <c r="Q1552" s="18">
        <f t="shared" si="164"/>
        <v>1.8882560293903273E-2</v>
      </c>
      <c r="R1552" s="18">
        <f t="shared" si="160"/>
        <v>3.9838425708077122E-4</v>
      </c>
    </row>
    <row r="1553" spans="1:18" ht="12.75" hidden="1" customHeight="1" outlineLevel="2" x14ac:dyDescent="0.25">
      <c r="A1553" s="27" t="s">
        <v>28</v>
      </c>
      <c r="B1553" s="27" t="s">
        <v>24</v>
      </c>
      <c r="C1553" s="28">
        <v>43763</v>
      </c>
      <c r="D1553" s="28">
        <v>43766</v>
      </c>
      <c r="E1553" s="13">
        <f t="shared" si="161"/>
        <v>10</v>
      </c>
      <c r="F1553" s="13">
        <f t="shared" si="162"/>
        <v>2019</v>
      </c>
      <c r="G1553" s="13" t="str">
        <f t="shared" si="163"/>
        <v>10 2019</v>
      </c>
      <c r="H1553" s="29">
        <v>-3</v>
      </c>
      <c r="I1553" s="30">
        <v>1.77</v>
      </c>
      <c r="J1553" s="16">
        <f t="shared" si="159"/>
        <v>1.77E-2</v>
      </c>
      <c r="K1553" s="31">
        <v>-308000</v>
      </c>
      <c r="L1553" s="31">
        <v>45.43</v>
      </c>
      <c r="M1553" s="31">
        <v>924000</v>
      </c>
      <c r="Q1553" s="18">
        <f t="shared" si="164"/>
        <v>6.9789942846266507E-4</v>
      </c>
      <c r="R1553" s="18">
        <f t="shared" si="160"/>
        <v>1.2352819883789171E-5</v>
      </c>
    </row>
    <row r="1554" spans="1:18" ht="12.75" hidden="1" customHeight="1" outlineLevel="2" x14ac:dyDescent="0.25">
      <c r="A1554" s="27" t="s">
        <v>51</v>
      </c>
      <c r="B1554" s="27" t="s">
        <v>24</v>
      </c>
      <c r="C1554" s="28">
        <v>43763</v>
      </c>
      <c r="D1554" s="28">
        <v>43766</v>
      </c>
      <c r="E1554" s="13">
        <f t="shared" si="161"/>
        <v>10</v>
      </c>
      <c r="F1554" s="13">
        <f t="shared" si="162"/>
        <v>2019</v>
      </c>
      <c r="G1554" s="13" t="str">
        <f t="shared" si="163"/>
        <v>10 2019</v>
      </c>
      <c r="H1554" s="29">
        <v>-3</v>
      </c>
      <c r="I1554" s="30">
        <v>1.77</v>
      </c>
      <c r="J1554" s="16">
        <f t="shared" si="159"/>
        <v>1.77E-2</v>
      </c>
      <c r="K1554" s="31">
        <v>-1459000</v>
      </c>
      <c r="L1554" s="31">
        <v>215.2</v>
      </c>
      <c r="M1554" s="31">
        <v>4377000</v>
      </c>
      <c r="Q1554" s="18">
        <f t="shared" si="164"/>
        <v>3.3059586562565854E-3</v>
      </c>
      <c r="R1554" s="18">
        <f t="shared" si="160"/>
        <v>5.8515468215741567E-5</v>
      </c>
    </row>
    <row r="1555" spans="1:18" ht="12.75" hidden="1" customHeight="1" outlineLevel="2" x14ac:dyDescent="0.25">
      <c r="A1555" s="27" t="s">
        <v>23</v>
      </c>
      <c r="B1555" s="27" t="s">
        <v>24</v>
      </c>
      <c r="C1555" s="28">
        <v>43763</v>
      </c>
      <c r="D1555" s="28">
        <v>43766</v>
      </c>
      <c r="E1555" s="13">
        <f t="shared" si="161"/>
        <v>10</v>
      </c>
      <c r="F1555" s="13">
        <f t="shared" si="162"/>
        <v>2019</v>
      </c>
      <c r="G1555" s="13" t="str">
        <f t="shared" si="163"/>
        <v>10 2019</v>
      </c>
      <c r="H1555" s="29">
        <v>-3</v>
      </c>
      <c r="I1555" s="30">
        <v>2.0876000000000001</v>
      </c>
      <c r="J1555" s="16">
        <f t="shared" si="159"/>
        <v>2.0876000000000002E-2</v>
      </c>
      <c r="K1555" s="31">
        <v>-35402000</v>
      </c>
      <c r="L1555" s="31">
        <v>6158.77</v>
      </c>
      <c r="M1555" s="31">
        <v>106206000</v>
      </c>
      <c r="Q1555" s="18">
        <f t="shared" si="164"/>
        <v>8.0217647942971648E-2</v>
      </c>
      <c r="R1555" s="18">
        <f t="shared" si="160"/>
        <v>1.6746236184574763E-3</v>
      </c>
    </row>
    <row r="1556" spans="1:18" ht="12.75" hidden="1" customHeight="1" outlineLevel="2" x14ac:dyDescent="0.25">
      <c r="A1556" s="27" t="s">
        <v>23</v>
      </c>
      <c r="B1556" s="27" t="s">
        <v>24</v>
      </c>
      <c r="C1556" s="28">
        <v>43763</v>
      </c>
      <c r="D1556" s="28">
        <v>43766</v>
      </c>
      <c r="E1556" s="13">
        <f t="shared" si="161"/>
        <v>10</v>
      </c>
      <c r="F1556" s="13">
        <f t="shared" si="162"/>
        <v>2019</v>
      </c>
      <c r="G1556" s="13" t="str">
        <f t="shared" si="163"/>
        <v>10 2019</v>
      </c>
      <c r="H1556" s="29">
        <v>-3</v>
      </c>
      <c r="I1556" s="30">
        <v>2.0876000000000001</v>
      </c>
      <c r="J1556" s="16">
        <f t="shared" si="159"/>
        <v>2.0876000000000002E-2</v>
      </c>
      <c r="K1556" s="31">
        <v>-25000000</v>
      </c>
      <c r="L1556" s="31">
        <v>4349.17</v>
      </c>
      <c r="M1556" s="31">
        <v>75000000</v>
      </c>
      <c r="Q1556" s="18">
        <f t="shared" si="164"/>
        <v>5.6647680881709822E-2</v>
      </c>
      <c r="R1556" s="18">
        <f t="shared" si="160"/>
        <v>1.1825769860865744E-3</v>
      </c>
    </row>
    <row r="1557" spans="1:18" ht="12.75" hidden="1" customHeight="1" outlineLevel="2" x14ac:dyDescent="0.25">
      <c r="A1557" s="27" t="s">
        <v>28</v>
      </c>
      <c r="B1557" s="27" t="s">
        <v>24</v>
      </c>
      <c r="C1557" s="28">
        <v>43766</v>
      </c>
      <c r="D1557" s="28">
        <v>43767</v>
      </c>
      <c r="E1557" s="13">
        <f t="shared" si="161"/>
        <v>10</v>
      </c>
      <c r="F1557" s="13">
        <f t="shared" si="162"/>
        <v>2019</v>
      </c>
      <c r="G1557" s="13" t="str">
        <f t="shared" si="163"/>
        <v>10 2019</v>
      </c>
      <c r="H1557" s="29">
        <v>-1</v>
      </c>
      <c r="I1557" s="30">
        <v>1.75</v>
      </c>
      <c r="J1557" s="16">
        <f t="shared" si="159"/>
        <v>1.7500000000000002E-2</v>
      </c>
      <c r="K1557" s="31">
        <v>-301000</v>
      </c>
      <c r="L1557" s="31">
        <v>14.63</v>
      </c>
      <c r="M1557" s="31">
        <v>301000</v>
      </c>
      <c r="Q1557" s="18">
        <f t="shared" si="164"/>
        <v>2.2734602593859542E-4</v>
      </c>
      <c r="R1557" s="18">
        <f t="shared" si="160"/>
        <v>3.9785554539254203E-6</v>
      </c>
    </row>
    <row r="1558" spans="1:18" ht="12.75" hidden="1" customHeight="1" outlineLevel="2" x14ac:dyDescent="0.25">
      <c r="A1558" s="27" t="s">
        <v>51</v>
      </c>
      <c r="B1558" s="27" t="s">
        <v>24</v>
      </c>
      <c r="C1558" s="28">
        <v>43766</v>
      </c>
      <c r="D1558" s="28">
        <v>43767</v>
      </c>
      <c r="E1558" s="13">
        <f t="shared" si="161"/>
        <v>10</v>
      </c>
      <c r="F1558" s="13">
        <f t="shared" si="162"/>
        <v>2019</v>
      </c>
      <c r="G1558" s="13" t="str">
        <f t="shared" si="163"/>
        <v>10 2019</v>
      </c>
      <c r="H1558" s="29">
        <v>-1</v>
      </c>
      <c r="I1558" s="30">
        <v>1.75</v>
      </c>
      <c r="J1558" s="16">
        <f t="shared" si="159"/>
        <v>1.7500000000000002E-2</v>
      </c>
      <c r="K1558" s="31">
        <v>-1621000</v>
      </c>
      <c r="L1558" s="31">
        <v>78.8</v>
      </c>
      <c r="M1558" s="31">
        <v>1621000</v>
      </c>
      <c r="Q1558" s="18">
        <f t="shared" si="164"/>
        <v>1.2243452094566883E-3</v>
      </c>
      <c r="R1558" s="18">
        <f t="shared" si="160"/>
        <v>2.1426041165492047E-5</v>
      </c>
    </row>
    <row r="1559" spans="1:18" ht="12.75" hidden="1" customHeight="1" outlineLevel="2" x14ac:dyDescent="0.25">
      <c r="A1559" s="27" t="s">
        <v>23</v>
      </c>
      <c r="B1559" s="27" t="s">
        <v>24</v>
      </c>
      <c r="C1559" s="28">
        <v>43766</v>
      </c>
      <c r="D1559" s="28">
        <v>43767</v>
      </c>
      <c r="E1559" s="13">
        <f t="shared" si="161"/>
        <v>10</v>
      </c>
      <c r="F1559" s="13">
        <f t="shared" si="162"/>
        <v>2019</v>
      </c>
      <c r="G1559" s="13" t="str">
        <f t="shared" si="163"/>
        <v>10 2019</v>
      </c>
      <c r="H1559" s="29">
        <v>-1</v>
      </c>
      <c r="I1559" s="30">
        <v>2.0670000000000002</v>
      </c>
      <c r="J1559" s="16">
        <f t="shared" si="159"/>
        <v>2.0670000000000001E-2</v>
      </c>
      <c r="K1559" s="31">
        <v>-25000000</v>
      </c>
      <c r="L1559" s="31">
        <v>1435.42</v>
      </c>
      <c r="M1559" s="31">
        <v>25000000</v>
      </c>
      <c r="Q1559" s="18">
        <f t="shared" si="164"/>
        <v>1.8882560293903273E-2</v>
      </c>
      <c r="R1559" s="18">
        <f t="shared" si="160"/>
        <v>3.9030252127498068E-4</v>
      </c>
    </row>
    <row r="1560" spans="1:18" ht="12.75" hidden="1" customHeight="1" outlineLevel="2" x14ac:dyDescent="0.25">
      <c r="A1560" s="27" t="s">
        <v>23</v>
      </c>
      <c r="B1560" s="27" t="s">
        <v>24</v>
      </c>
      <c r="C1560" s="28">
        <v>43766</v>
      </c>
      <c r="D1560" s="28">
        <v>43767</v>
      </c>
      <c r="E1560" s="13">
        <f t="shared" si="161"/>
        <v>10</v>
      </c>
      <c r="F1560" s="13">
        <f t="shared" si="162"/>
        <v>2019</v>
      </c>
      <c r="G1560" s="13" t="str">
        <f t="shared" si="163"/>
        <v>10 2019</v>
      </c>
      <c r="H1560" s="29">
        <v>-1</v>
      </c>
      <c r="I1560" s="30">
        <v>2.0670000000000002</v>
      </c>
      <c r="J1560" s="16">
        <f t="shared" si="159"/>
        <v>2.0670000000000001E-2</v>
      </c>
      <c r="K1560" s="31">
        <v>-36547000</v>
      </c>
      <c r="L1560" s="31">
        <v>2098.41</v>
      </c>
      <c r="M1560" s="31">
        <v>36547000</v>
      </c>
      <c r="Q1560" s="18">
        <f t="shared" si="164"/>
        <v>2.7604037242451317E-2</v>
      </c>
      <c r="R1560" s="18">
        <f t="shared" si="160"/>
        <v>5.7057544980146878E-4</v>
      </c>
    </row>
    <row r="1561" spans="1:18" ht="12.75" hidden="1" customHeight="1" outlineLevel="2" x14ac:dyDescent="0.25">
      <c r="A1561" s="27" t="s">
        <v>28</v>
      </c>
      <c r="B1561" s="27" t="s">
        <v>24</v>
      </c>
      <c r="C1561" s="28">
        <v>43767</v>
      </c>
      <c r="D1561" s="28">
        <v>43768</v>
      </c>
      <c r="E1561" s="13">
        <f t="shared" si="161"/>
        <v>10</v>
      </c>
      <c r="F1561" s="13">
        <f t="shared" si="162"/>
        <v>2019</v>
      </c>
      <c r="G1561" s="13" t="str">
        <f t="shared" si="163"/>
        <v>10 2019</v>
      </c>
      <c r="H1561" s="29">
        <v>-1</v>
      </c>
      <c r="I1561" s="30">
        <v>1.7</v>
      </c>
      <c r="J1561" s="16">
        <f t="shared" si="159"/>
        <v>1.7000000000000001E-2</v>
      </c>
      <c r="K1561" s="31">
        <v>-215000</v>
      </c>
      <c r="L1561" s="31">
        <v>10.15</v>
      </c>
      <c r="M1561" s="31">
        <v>215000</v>
      </c>
      <c r="Q1561" s="18">
        <f t="shared" si="164"/>
        <v>1.6239001852756815E-4</v>
      </c>
      <c r="R1561" s="18">
        <f t="shared" si="160"/>
        <v>2.7606303149686588E-6</v>
      </c>
    </row>
    <row r="1562" spans="1:18" ht="12.75" hidden="1" customHeight="1" outlineLevel="2" x14ac:dyDescent="0.25">
      <c r="A1562" s="27" t="s">
        <v>51</v>
      </c>
      <c r="B1562" s="27" t="s">
        <v>24</v>
      </c>
      <c r="C1562" s="28">
        <v>43767</v>
      </c>
      <c r="D1562" s="28">
        <v>43768</v>
      </c>
      <c r="E1562" s="13">
        <f t="shared" si="161"/>
        <v>10</v>
      </c>
      <c r="F1562" s="13">
        <f t="shared" si="162"/>
        <v>2019</v>
      </c>
      <c r="G1562" s="13" t="str">
        <f t="shared" si="163"/>
        <v>10 2019</v>
      </c>
      <c r="H1562" s="29">
        <v>-1</v>
      </c>
      <c r="I1562" s="30">
        <v>1.7</v>
      </c>
      <c r="J1562" s="16">
        <f t="shared" si="159"/>
        <v>1.7000000000000001E-2</v>
      </c>
      <c r="K1562" s="31">
        <v>-1547000</v>
      </c>
      <c r="L1562" s="31">
        <v>73.05</v>
      </c>
      <c r="M1562" s="31">
        <v>1547000</v>
      </c>
      <c r="Q1562" s="18">
        <f t="shared" si="164"/>
        <v>1.1684528309867347E-3</v>
      </c>
      <c r="R1562" s="18">
        <f t="shared" si="160"/>
        <v>1.9863698126774492E-5</v>
      </c>
    </row>
    <row r="1563" spans="1:18" ht="12.75" hidden="1" customHeight="1" outlineLevel="2" x14ac:dyDescent="0.25">
      <c r="A1563" s="27" t="s">
        <v>23</v>
      </c>
      <c r="B1563" s="27" t="s">
        <v>24</v>
      </c>
      <c r="C1563" s="28">
        <v>43767</v>
      </c>
      <c r="D1563" s="28">
        <v>43768</v>
      </c>
      <c r="E1563" s="13">
        <f t="shared" si="161"/>
        <v>10</v>
      </c>
      <c r="F1563" s="13">
        <f t="shared" si="162"/>
        <v>2019</v>
      </c>
      <c r="G1563" s="13" t="str">
        <f t="shared" si="163"/>
        <v>10 2019</v>
      </c>
      <c r="H1563" s="29">
        <v>-1</v>
      </c>
      <c r="I1563" s="30">
        <v>2.0472000000000001</v>
      </c>
      <c r="J1563" s="16">
        <f t="shared" si="159"/>
        <v>2.0472000000000001E-2</v>
      </c>
      <c r="K1563" s="31">
        <v>-35586000</v>
      </c>
      <c r="L1563" s="31">
        <v>2023.66</v>
      </c>
      <c r="M1563" s="31">
        <v>35586000</v>
      </c>
      <c r="Q1563" s="18">
        <f t="shared" si="164"/>
        <v>2.6878191624753679E-2</v>
      </c>
      <c r="R1563" s="18">
        <f t="shared" si="160"/>
        <v>5.5025033894195736E-4</v>
      </c>
    </row>
    <row r="1564" spans="1:18" ht="12.75" hidden="1" customHeight="1" outlineLevel="2" x14ac:dyDescent="0.25">
      <c r="A1564" s="27" t="s">
        <v>23</v>
      </c>
      <c r="B1564" s="27" t="s">
        <v>24</v>
      </c>
      <c r="C1564" s="28">
        <v>43767</v>
      </c>
      <c r="D1564" s="28">
        <v>43768</v>
      </c>
      <c r="E1564" s="13">
        <f t="shared" si="161"/>
        <v>10</v>
      </c>
      <c r="F1564" s="13">
        <f t="shared" si="162"/>
        <v>2019</v>
      </c>
      <c r="G1564" s="13" t="str">
        <f t="shared" si="163"/>
        <v>10 2019</v>
      </c>
      <c r="H1564" s="29">
        <v>-1</v>
      </c>
      <c r="I1564" s="30">
        <v>2.0472000000000001</v>
      </c>
      <c r="J1564" s="16">
        <f t="shared" si="159"/>
        <v>2.0472000000000001E-2</v>
      </c>
      <c r="K1564" s="31">
        <v>-25000000</v>
      </c>
      <c r="L1564" s="31">
        <v>1421.67</v>
      </c>
      <c r="M1564" s="31">
        <v>25000000</v>
      </c>
      <c r="Q1564" s="18">
        <f t="shared" si="164"/>
        <v>1.8882560293903273E-2</v>
      </c>
      <c r="R1564" s="18">
        <f t="shared" si="160"/>
        <v>3.8656377433678781E-4</v>
      </c>
    </row>
    <row r="1565" spans="1:18" ht="12.75" hidden="1" customHeight="1" outlineLevel="2" x14ac:dyDescent="0.25">
      <c r="A1565" s="27" t="s">
        <v>28</v>
      </c>
      <c r="B1565" s="27" t="s">
        <v>24</v>
      </c>
      <c r="C1565" s="28">
        <v>43768</v>
      </c>
      <c r="D1565" s="28">
        <v>43769</v>
      </c>
      <c r="E1565" s="13">
        <f t="shared" si="161"/>
        <v>10</v>
      </c>
      <c r="F1565" s="13">
        <f t="shared" si="162"/>
        <v>2019</v>
      </c>
      <c r="G1565" s="13" t="str">
        <f t="shared" si="163"/>
        <v>10 2019</v>
      </c>
      <c r="H1565" s="29">
        <v>-1</v>
      </c>
      <c r="I1565" s="30">
        <v>1.63</v>
      </c>
      <c r="J1565" s="16">
        <f t="shared" si="159"/>
        <v>1.6299999999999999E-2</v>
      </c>
      <c r="K1565" s="31">
        <v>-515000</v>
      </c>
      <c r="L1565" s="31">
        <v>23.32</v>
      </c>
      <c r="M1565" s="31">
        <v>515000</v>
      </c>
      <c r="Q1565" s="18">
        <f t="shared" si="164"/>
        <v>3.8898074205440743E-4</v>
      </c>
      <c r="R1565" s="18">
        <f t="shared" si="160"/>
        <v>6.3403860954868402E-6</v>
      </c>
    </row>
    <row r="1566" spans="1:18" ht="12.75" hidden="1" customHeight="1" outlineLevel="2" x14ac:dyDescent="0.25">
      <c r="A1566" s="27" t="s">
        <v>51</v>
      </c>
      <c r="B1566" s="27" t="s">
        <v>24</v>
      </c>
      <c r="C1566" s="28">
        <v>43768</v>
      </c>
      <c r="D1566" s="28">
        <v>43769</v>
      </c>
      <c r="E1566" s="13">
        <f t="shared" si="161"/>
        <v>10</v>
      </c>
      <c r="F1566" s="13">
        <f t="shared" si="162"/>
        <v>2019</v>
      </c>
      <c r="G1566" s="13" t="str">
        <f t="shared" si="163"/>
        <v>10 2019</v>
      </c>
      <c r="H1566" s="29">
        <v>-1</v>
      </c>
      <c r="I1566" s="30">
        <v>1.63</v>
      </c>
      <c r="J1566" s="16">
        <f t="shared" si="159"/>
        <v>1.6299999999999999E-2</v>
      </c>
      <c r="K1566" s="31">
        <v>-2002000</v>
      </c>
      <c r="L1566" s="31">
        <v>90.65</v>
      </c>
      <c r="M1566" s="31">
        <v>2002000</v>
      </c>
      <c r="Q1566" s="18">
        <f t="shared" si="164"/>
        <v>1.5121154283357743E-3</v>
      </c>
      <c r="R1566" s="18">
        <f t="shared" si="160"/>
        <v>2.4647481481873119E-5</v>
      </c>
    </row>
    <row r="1567" spans="1:18" ht="12.75" hidden="1" customHeight="1" outlineLevel="2" x14ac:dyDescent="0.25">
      <c r="A1567" s="27" t="s">
        <v>23</v>
      </c>
      <c r="B1567" s="27" t="s">
        <v>24</v>
      </c>
      <c r="C1567" s="28">
        <v>43768</v>
      </c>
      <c r="D1567" s="28">
        <v>43769</v>
      </c>
      <c r="E1567" s="13">
        <f t="shared" si="161"/>
        <v>10</v>
      </c>
      <c r="F1567" s="13">
        <f t="shared" si="162"/>
        <v>2019</v>
      </c>
      <c r="G1567" s="13" t="str">
        <f t="shared" si="163"/>
        <v>10 2019</v>
      </c>
      <c r="H1567" s="29">
        <v>-1</v>
      </c>
      <c r="I1567" s="30">
        <v>2.0270999999999999</v>
      </c>
      <c r="J1567" s="16">
        <f t="shared" si="159"/>
        <v>2.0270999999999997E-2</v>
      </c>
      <c r="K1567" s="31">
        <v>-37037000</v>
      </c>
      <c r="L1567" s="31">
        <v>2085.4899999999998</v>
      </c>
      <c r="M1567" s="31">
        <v>37037000</v>
      </c>
      <c r="Q1567" s="18">
        <f t="shared" si="164"/>
        <v>2.7974135424211823E-2</v>
      </c>
      <c r="R1567" s="18">
        <f t="shared" si="160"/>
        <v>5.6706369918419776E-4</v>
      </c>
    </row>
    <row r="1568" spans="1:18" ht="12.75" hidden="1" customHeight="1" outlineLevel="2" x14ac:dyDescent="0.25">
      <c r="A1568" s="27" t="s">
        <v>23</v>
      </c>
      <c r="B1568" s="27" t="s">
        <v>24</v>
      </c>
      <c r="C1568" s="28">
        <v>43768</v>
      </c>
      <c r="D1568" s="28">
        <v>43769</v>
      </c>
      <c r="E1568" s="13">
        <f t="shared" si="161"/>
        <v>10</v>
      </c>
      <c r="F1568" s="13">
        <f t="shared" si="162"/>
        <v>2019</v>
      </c>
      <c r="G1568" s="13" t="str">
        <f t="shared" si="163"/>
        <v>10 2019</v>
      </c>
      <c r="H1568" s="29">
        <v>-1</v>
      </c>
      <c r="I1568" s="30">
        <v>2.0270999999999999</v>
      </c>
      <c r="J1568" s="16">
        <f t="shared" si="159"/>
        <v>2.0270999999999997E-2</v>
      </c>
      <c r="K1568" s="31">
        <v>-25000000</v>
      </c>
      <c r="L1568" s="31">
        <v>1407.71</v>
      </c>
      <c r="M1568" s="31">
        <v>25000000</v>
      </c>
      <c r="Q1568" s="18">
        <f t="shared" si="164"/>
        <v>1.8882560293903273E-2</v>
      </c>
      <c r="R1568" s="18">
        <f t="shared" si="160"/>
        <v>3.8276837971771318E-4</v>
      </c>
    </row>
    <row r="1569" spans="1:18" ht="12.75" customHeight="1" outlineLevel="1" collapsed="1" x14ac:dyDescent="0.25">
      <c r="A1569" s="27"/>
      <c r="B1569" s="27"/>
      <c r="C1569" s="28"/>
      <c r="D1569" s="28"/>
      <c r="E1569" s="13"/>
      <c r="F1569" s="13"/>
      <c r="G1569" s="24" t="s">
        <v>52</v>
      </c>
      <c r="H1569" s="29"/>
      <c r="I1569" s="30"/>
      <c r="J1569" s="16">
        <f>+J1568</f>
        <v>2.0270999999999997E-2</v>
      </c>
      <c r="K1569" s="31"/>
      <c r="L1569" s="31"/>
      <c r="M1569" s="31">
        <f>SUBTOTAL(9,M1476:M1568)</f>
        <v>1323973000</v>
      </c>
      <c r="N1569" s="10">
        <f>DAY(D1568)</f>
        <v>31</v>
      </c>
      <c r="O1569" s="25">
        <f>+M1569/N1569</f>
        <v>42708806.451612905</v>
      </c>
      <c r="P1569" s="26">
        <f>SUM(M1565:M1568)</f>
        <v>64554000</v>
      </c>
      <c r="Q1569" s="18">
        <f>SUM(Q1476:Q1568)</f>
        <v>0.99999999999999956</v>
      </c>
      <c r="R1569" s="18">
        <f>SUM(R1476:R1568)</f>
        <v>2.09480062025434E-2</v>
      </c>
    </row>
    <row r="1570" spans="1:18" ht="12.75" hidden="1" customHeight="1" outlineLevel="2" x14ac:dyDescent="0.25">
      <c r="A1570" s="27" t="s">
        <v>28</v>
      </c>
      <c r="B1570" s="27" t="s">
        <v>24</v>
      </c>
      <c r="C1570" s="28">
        <v>43769</v>
      </c>
      <c r="D1570" s="28">
        <v>43770</v>
      </c>
      <c r="E1570" s="13">
        <f t="shared" si="161"/>
        <v>11</v>
      </c>
      <c r="F1570" s="13">
        <f t="shared" si="162"/>
        <v>2019</v>
      </c>
      <c r="G1570" s="13" t="str">
        <f t="shared" si="163"/>
        <v>11 2019</v>
      </c>
      <c r="H1570" s="29">
        <v>-1</v>
      </c>
      <c r="I1570" s="30">
        <v>1.63</v>
      </c>
      <c r="J1570" s="16">
        <f t="shared" si="159"/>
        <v>1.6299999999999999E-2</v>
      </c>
      <c r="K1570" s="31">
        <v>-112000</v>
      </c>
      <c r="L1570" s="31">
        <v>5.07</v>
      </c>
      <c r="M1570" s="31">
        <v>112000</v>
      </c>
      <c r="Q1570" s="18">
        <f>+M1570/$M$1662</f>
        <v>5.9344256562176621E-5</v>
      </c>
      <c r="R1570" s="18">
        <f t="shared" si="160"/>
        <v>9.6731138196347873E-7</v>
      </c>
    </row>
    <row r="1571" spans="1:18" ht="12.75" hidden="1" customHeight="1" outlineLevel="2" x14ac:dyDescent="0.25">
      <c r="A1571" s="27" t="s">
        <v>51</v>
      </c>
      <c r="B1571" s="27" t="s">
        <v>24</v>
      </c>
      <c r="C1571" s="28">
        <v>43769</v>
      </c>
      <c r="D1571" s="28">
        <v>43770</v>
      </c>
      <c r="E1571" s="13">
        <f t="shared" si="161"/>
        <v>11</v>
      </c>
      <c r="F1571" s="13">
        <f t="shared" si="162"/>
        <v>2019</v>
      </c>
      <c r="G1571" s="13" t="str">
        <f t="shared" si="163"/>
        <v>11 2019</v>
      </c>
      <c r="H1571" s="29">
        <v>-1</v>
      </c>
      <c r="I1571" s="30">
        <v>1.63</v>
      </c>
      <c r="J1571" s="16">
        <f t="shared" si="159"/>
        <v>1.6299999999999999E-2</v>
      </c>
      <c r="K1571" s="31">
        <v>-2212000</v>
      </c>
      <c r="L1571" s="31">
        <v>100.15</v>
      </c>
      <c r="M1571" s="31">
        <v>2212000</v>
      </c>
      <c r="Q1571" s="18">
        <f t="shared" ref="Q1571:Q1634" si="165">+M1571/$M$1662</f>
        <v>1.1720490671029882E-3</v>
      </c>
      <c r="R1571" s="18">
        <f t="shared" si="160"/>
        <v>1.9104399793778705E-5</v>
      </c>
    </row>
    <row r="1572" spans="1:18" ht="12.75" hidden="1" customHeight="1" outlineLevel="2" x14ac:dyDescent="0.25">
      <c r="A1572" s="27" t="s">
        <v>23</v>
      </c>
      <c r="B1572" s="27" t="s">
        <v>24</v>
      </c>
      <c r="C1572" s="28">
        <v>43769</v>
      </c>
      <c r="D1572" s="28">
        <v>43770</v>
      </c>
      <c r="E1572" s="13">
        <f t="shared" si="161"/>
        <v>11</v>
      </c>
      <c r="F1572" s="13">
        <f t="shared" si="162"/>
        <v>2019</v>
      </c>
      <c r="G1572" s="13" t="str">
        <f t="shared" si="163"/>
        <v>11 2019</v>
      </c>
      <c r="H1572" s="29">
        <v>-1</v>
      </c>
      <c r="I1572" s="30">
        <v>1.9328000000000001</v>
      </c>
      <c r="J1572" s="16">
        <f t="shared" si="159"/>
        <v>1.9328000000000001E-2</v>
      </c>
      <c r="K1572" s="31">
        <v>-38627000</v>
      </c>
      <c r="L1572" s="31">
        <v>2073.84</v>
      </c>
      <c r="M1572" s="31">
        <v>38627000</v>
      </c>
      <c r="Q1572" s="18">
        <f t="shared" si="165"/>
        <v>2.0466880341314254E-2</v>
      </c>
      <c r="R1572" s="18">
        <f t="shared" si="160"/>
        <v>3.9558386323692196E-4</v>
      </c>
    </row>
    <row r="1573" spans="1:18" ht="12.75" hidden="1" customHeight="1" outlineLevel="2" x14ac:dyDescent="0.25">
      <c r="A1573" s="27" t="s">
        <v>23</v>
      </c>
      <c r="B1573" s="27" t="s">
        <v>24</v>
      </c>
      <c r="C1573" s="28">
        <v>43769</v>
      </c>
      <c r="D1573" s="28">
        <v>43770</v>
      </c>
      <c r="E1573" s="13">
        <f t="shared" si="161"/>
        <v>11</v>
      </c>
      <c r="F1573" s="13">
        <f t="shared" si="162"/>
        <v>2019</v>
      </c>
      <c r="G1573" s="13" t="str">
        <f t="shared" si="163"/>
        <v>11 2019</v>
      </c>
      <c r="H1573" s="29">
        <v>-1</v>
      </c>
      <c r="I1573" s="30">
        <v>1.9328000000000001</v>
      </c>
      <c r="J1573" s="16">
        <f t="shared" si="159"/>
        <v>1.9328000000000001E-2</v>
      </c>
      <c r="K1573" s="31">
        <v>-25000000</v>
      </c>
      <c r="L1573" s="31">
        <v>1342.22</v>
      </c>
      <c r="M1573" s="31">
        <v>25000000</v>
      </c>
      <c r="Q1573" s="18">
        <f t="shared" si="165"/>
        <v>1.3246485839771567E-2</v>
      </c>
      <c r="R1573" s="18">
        <f t="shared" si="160"/>
        <v>2.5602807831110488E-4</v>
      </c>
    </row>
    <row r="1574" spans="1:18" ht="12.75" hidden="1" customHeight="1" outlineLevel="2" x14ac:dyDescent="0.25">
      <c r="A1574" s="27" t="s">
        <v>28</v>
      </c>
      <c r="B1574" s="27" t="s">
        <v>24</v>
      </c>
      <c r="C1574" s="28">
        <v>43770</v>
      </c>
      <c r="D1574" s="28">
        <v>43773</v>
      </c>
      <c r="E1574" s="13">
        <f t="shared" si="161"/>
        <v>11</v>
      </c>
      <c r="F1574" s="13">
        <f t="shared" si="162"/>
        <v>2019</v>
      </c>
      <c r="G1574" s="13" t="str">
        <f t="shared" si="163"/>
        <v>11 2019</v>
      </c>
      <c r="H1574" s="29">
        <v>-3</v>
      </c>
      <c r="I1574" s="30">
        <v>1.61</v>
      </c>
      <c r="J1574" s="16">
        <f t="shared" si="159"/>
        <v>1.61E-2</v>
      </c>
      <c r="K1574" s="31">
        <v>-1528000</v>
      </c>
      <c r="L1574" s="31">
        <v>205.01</v>
      </c>
      <c r="M1574" s="31">
        <v>4584000</v>
      </c>
      <c r="Q1574" s="18">
        <f t="shared" si="165"/>
        <v>2.4288756435805144E-3</v>
      </c>
      <c r="R1574" s="18">
        <f t="shared" si="160"/>
        <v>3.9104897861646282E-5</v>
      </c>
    </row>
    <row r="1575" spans="1:18" ht="12.75" hidden="1" customHeight="1" outlineLevel="2" x14ac:dyDescent="0.25">
      <c r="A1575" s="27" t="s">
        <v>51</v>
      </c>
      <c r="B1575" s="27" t="s">
        <v>24</v>
      </c>
      <c r="C1575" s="28">
        <v>43770</v>
      </c>
      <c r="D1575" s="28">
        <v>43773</v>
      </c>
      <c r="E1575" s="13">
        <f t="shared" si="161"/>
        <v>11</v>
      </c>
      <c r="F1575" s="13">
        <f t="shared" si="162"/>
        <v>2019</v>
      </c>
      <c r="G1575" s="13" t="str">
        <f t="shared" si="163"/>
        <v>11 2019</v>
      </c>
      <c r="H1575" s="29">
        <v>-3</v>
      </c>
      <c r="I1575" s="30">
        <v>1.61</v>
      </c>
      <c r="J1575" s="16">
        <f t="shared" si="159"/>
        <v>1.61E-2</v>
      </c>
      <c r="K1575" s="31">
        <v>-2432000</v>
      </c>
      <c r="L1575" s="31">
        <v>326.29000000000002</v>
      </c>
      <c r="M1575" s="31">
        <v>7296000</v>
      </c>
      <c r="Q1575" s="18">
        <f t="shared" si="165"/>
        <v>3.8658544274789339E-3</v>
      </c>
      <c r="R1575" s="18">
        <f t="shared" si="160"/>
        <v>6.2240256282410835E-5</v>
      </c>
    </row>
    <row r="1576" spans="1:18" ht="12.75" hidden="1" customHeight="1" outlineLevel="2" x14ac:dyDescent="0.25">
      <c r="A1576" s="27" t="s">
        <v>36</v>
      </c>
      <c r="B1576" s="27" t="s">
        <v>24</v>
      </c>
      <c r="C1576" s="28">
        <v>43770</v>
      </c>
      <c r="D1576" s="28">
        <v>43773</v>
      </c>
      <c r="E1576" s="13">
        <f t="shared" si="161"/>
        <v>11</v>
      </c>
      <c r="F1576" s="13">
        <f t="shared" si="162"/>
        <v>2019</v>
      </c>
      <c r="G1576" s="13" t="str">
        <f t="shared" si="163"/>
        <v>11 2019</v>
      </c>
      <c r="H1576" s="29">
        <v>-3</v>
      </c>
      <c r="I1576" s="30">
        <v>1.61</v>
      </c>
      <c r="J1576" s="16">
        <f t="shared" si="159"/>
        <v>1.61E-2</v>
      </c>
      <c r="K1576" s="31">
        <v>-117000</v>
      </c>
      <c r="L1576" s="31">
        <v>15.7</v>
      </c>
      <c r="M1576" s="31">
        <v>351000</v>
      </c>
      <c r="Q1576" s="18">
        <f t="shared" si="165"/>
        <v>1.8598066119039281E-4</v>
      </c>
      <c r="R1576" s="18">
        <f t="shared" si="160"/>
        <v>2.994288645165324E-6</v>
      </c>
    </row>
    <row r="1577" spans="1:18" ht="12.75" hidden="1" customHeight="1" outlineLevel="2" x14ac:dyDescent="0.25">
      <c r="A1577" s="27" t="s">
        <v>23</v>
      </c>
      <c r="B1577" s="27" t="s">
        <v>24</v>
      </c>
      <c r="C1577" s="28">
        <v>43770</v>
      </c>
      <c r="D1577" s="28">
        <v>43773</v>
      </c>
      <c r="E1577" s="13">
        <f t="shared" si="161"/>
        <v>11</v>
      </c>
      <c r="F1577" s="13">
        <f t="shared" si="162"/>
        <v>2019</v>
      </c>
      <c r="G1577" s="13" t="str">
        <f t="shared" si="163"/>
        <v>11 2019</v>
      </c>
      <c r="H1577" s="29">
        <v>-3</v>
      </c>
      <c r="I1577" s="30">
        <v>1.9261999999999999</v>
      </c>
      <c r="J1577" s="16">
        <f t="shared" si="159"/>
        <v>1.9261999999999998E-2</v>
      </c>
      <c r="K1577" s="31">
        <v>-25000000</v>
      </c>
      <c r="L1577" s="31">
        <v>4012.92</v>
      </c>
      <c r="M1577" s="31">
        <v>75000000</v>
      </c>
      <c r="Q1577" s="18">
        <f t="shared" si="165"/>
        <v>3.9739457519314701E-2</v>
      </c>
      <c r="R1577" s="18">
        <f t="shared" si="160"/>
        <v>7.6546143073703973E-4</v>
      </c>
    </row>
    <row r="1578" spans="1:18" ht="12.75" hidden="1" customHeight="1" outlineLevel="2" x14ac:dyDescent="0.25">
      <c r="A1578" s="27" t="s">
        <v>23</v>
      </c>
      <c r="B1578" s="27" t="s">
        <v>24</v>
      </c>
      <c r="C1578" s="28">
        <v>43770</v>
      </c>
      <c r="D1578" s="28">
        <v>43773</v>
      </c>
      <c r="E1578" s="13">
        <f t="shared" si="161"/>
        <v>11</v>
      </c>
      <c r="F1578" s="13">
        <f t="shared" si="162"/>
        <v>2019</v>
      </c>
      <c r="G1578" s="13" t="str">
        <f t="shared" si="163"/>
        <v>11 2019</v>
      </c>
      <c r="H1578" s="29">
        <v>-3</v>
      </c>
      <c r="I1578" s="30">
        <v>1.9261999999999999</v>
      </c>
      <c r="J1578" s="16">
        <f t="shared" si="159"/>
        <v>1.9261999999999998E-2</v>
      </c>
      <c r="K1578" s="31">
        <v>-35462000</v>
      </c>
      <c r="L1578" s="31">
        <v>5692.24</v>
      </c>
      <c r="M1578" s="31">
        <v>106386000</v>
      </c>
      <c r="Q1578" s="18">
        <f t="shared" si="165"/>
        <v>5.6369625701997515E-2</v>
      </c>
      <c r="R1578" s="18">
        <f t="shared" si="160"/>
        <v>1.085791730271876E-3</v>
      </c>
    </row>
    <row r="1579" spans="1:18" ht="12.75" hidden="1" customHeight="1" outlineLevel="2" x14ac:dyDescent="0.25">
      <c r="A1579" s="27" t="s">
        <v>28</v>
      </c>
      <c r="B1579" s="27" t="s">
        <v>24</v>
      </c>
      <c r="C1579" s="28">
        <v>43773</v>
      </c>
      <c r="D1579" s="28">
        <v>43774</v>
      </c>
      <c r="E1579" s="13">
        <f t="shared" si="161"/>
        <v>11</v>
      </c>
      <c r="F1579" s="13">
        <f t="shared" si="162"/>
        <v>2019</v>
      </c>
      <c r="G1579" s="13" t="str">
        <f t="shared" si="163"/>
        <v>11 2019</v>
      </c>
      <c r="H1579" s="29">
        <v>-1</v>
      </c>
      <c r="I1579" s="30">
        <v>1.58</v>
      </c>
      <c r="J1579" s="16">
        <f t="shared" ref="J1579:J1642" si="166">+I1579/100</f>
        <v>1.5800000000000002E-2</v>
      </c>
      <c r="K1579" s="31">
        <v>-1900000</v>
      </c>
      <c r="L1579" s="31">
        <v>83.39</v>
      </c>
      <c r="M1579" s="31">
        <v>1900000</v>
      </c>
      <c r="Q1579" s="18">
        <f t="shared" si="165"/>
        <v>1.006732923822639E-3</v>
      </c>
      <c r="R1579" s="18">
        <f t="shared" ref="R1579:R1642" si="167">+Q1579*J1579</f>
        <v>1.5906380196397697E-5</v>
      </c>
    </row>
    <row r="1580" spans="1:18" ht="12.75" hidden="1" customHeight="1" outlineLevel="2" x14ac:dyDescent="0.25">
      <c r="A1580" s="27" t="s">
        <v>51</v>
      </c>
      <c r="B1580" s="27" t="s">
        <v>24</v>
      </c>
      <c r="C1580" s="28">
        <v>43773</v>
      </c>
      <c r="D1580" s="28">
        <v>43774</v>
      </c>
      <c r="E1580" s="13">
        <f t="shared" si="161"/>
        <v>11</v>
      </c>
      <c r="F1580" s="13">
        <f t="shared" si="162"/>
        <v>2019</v>
      </c>
      <c r="G1580" s="13" t="str">
        <f t="shared" si="163"/>
        <v>11 2019</v>
      </c>
      <c r="H1580" s="29">
        <v>-1</v>
      </c>
      <c r="I1580" s="30">
        <v>1.58</v>
      </c>
      <c r="J1580" s="16">
        <f t="shared" si="166"/>
        <v>1.5800000000000002E-2</v>
      </c>
      <c r="K1580" s="31">
        <v>-2518000</v>
      </c>
      <c r="L1580" s="31">
        <v>110.51</v>
      </c>
      <c r="M1580" s="31">
        <v>2518000</v>
      </c>
      <c r="Q1580" s="18">
        <f t="shared" si="165"/>
        <v>1.3341860537817922E-3</v>
      </c>
      <c r="R1580" s="18">
        <f t="shared" si="167"/>
        <v>2.1080139649752318E-5</v>
      </c>
    </row>
    <row r="1581" spans="1:18" ht="12.75" hidden="1" customHeight="1" outlineLevel="2" x14ac:dyDescent="0.25">
      <c r="A1581" s="27" t="s">
        <v>36</v>
      </c>
      <c r="B1581" s="27" t="s">
        <v>24</v>
      </c>
      <c r="C1581" s="28">
        <v>43773</v>
      </c>
      <c r="D1581" s="28">
        <v>43774</v>
      </c>
      <c r="E1581" s="13">
        <f t="shared" si="161"/>
        <v>11</v>
      </c>
      <c r="F1581" s="13">
        <f t="shared" si="162"/>
        <v>2019</v>
      </c>
      <c r="G1581" s="13" t="str">
        <f t="shared" si="163"/>
        <v>11 2019</v>
      </c>
      <c r="H1581" s="29">
        <v>-1</v>
      </c>
      <c r="I1581" s="30">
        <v>1.58</v>
      </c>
      <c r="J1581" s="16">
        <f t="shared" si="166"/>
        <v>1.5800000000000002E-2</v>
      </c>
      <c r="K1581" s="31">
        <v>-367000</v>
      </c>
      <c r="L1581" s="31">
        <v>16.11</v>
      </c>
      <c r="M1581" s="31">
        <v>367000</v>
      </c>
      <c r="Q1581" s="18">
        <f t="shared" si="165"/>
        <v>1.9445841212784661E-4</v>
      </c>
      <c r="R1581" s="18">
        <f t="shared" si="167"/>
        <v>3.0724429116199768E-6</v>
      </c>
    </row>
    <row r="1582" spans="1:18" ht="12.75" hidden="1" customHeight="1" outlineLevel="2" x14ac:dyDescent="0.25">
      <c r="A1582" s="27" t="s">
        <v>23</v>
      </c>
      <c r="B1582" s="27" t="s">
        <v>24</v>
      </c>
      <c r="C1582" s="28">
        <v>43773</v>
      </c>
      <c r="D1582" s="28">
        <v>43774</v>
      </c>
      <c r="E1582" s="13">
        <f t="shared" si="161"/>
        <v>11</v>
      </c>
      <c r="F1582" s="13">
        <f t="shared" si="162"/>
        <v>2019</v>
      </c>
      <c r="G1582" s="13" t="str">
        <f t="shared" si="163"/>
        <v>11 2019</v>
      </c>
      <c r="H1582" s="29">
        <v>-1</v>
      </c>
      <c r="I1582" s="30">
        <v>1.9200999999999999</v>
      </c>
      <c r="J1582" s="16">
        <f t="shared" si="166"/>
        <v>1.9200999999999999E-2</v>
      </c>
      <c r="K1582" s="31">
        <v>-35416000</v>
      </c>
      <c r="L1582" s="31">
        <v>1888.95</v>
      </c>
      <c r="M1582" s="31">
        <v>35416000</v>
      </c>
      <c r="Q1582" s="18">
        <f t="shared" si="165"/>
        <v>1.8765501700053994E-2</v>
      </c>
      <c r="R1582" s="18">
        <f t="shared" si="167"/>
        <v>3.6031639814273673E-4</v>
      </c>
    </row>
    <row r="1583" spans="1:18" ht="12.75" hidden="1" customHeight="1" outlineLevel="2" x14ac:dyDescent="0.25">
      <c r="A1583" s="27" t="s">
        <v>23</v>
      </c>
      <c r="B1583" s="27" t="s">
        <v>24</v>
      </c>
      <c r="C1583" s="28">
        <v>43773</v>
      </c>
      <c r="D1583" s="28">
        <v>43774</v>
      </c>
      <c r="E1583" s="13">
        <f t="shared" si="161"/>
        <v>11</v>
      </c>
      <c r="F1583" s="13">
        <f t="shared" si="162"/>
        <v>2019</v>
      </c>
      <c r="G1583" s="13" t="str">
        <f t="shared" si="163"/>
        <v>11 2019</v>
      </c>
      <c r="H1583" s="29">
        <v>-1</v>
      </c>
      <c r="I1583" s="30">
        <v>1.9200999999999999</v>
      </c>
      <c r="J1583" s="16">
        <f t="shared" si="166"/>
        <v>1.9200999999999999E-2</v>
      </c>
      <c r="K1583" s="31">
        <v>-25000000</v>
      </c>
      <c r="L1583" s="31">
        <v>1333.4</v>
      </c>
      <c r="M1583" s="31">
        <v>25000000</v>
      </c>
      <c r="Q1583" s="18">
        <f t="shared" si="165"/>
        <v>1.3246485839771567E-2</v>
      </c>
      <c r="R1583" s="18">
        <f t="shared" si="167"/>
        <v>2.5434577460945384E-4</v>
      </c>
    </row>
    <row r="1584" spans="1:18" ht="12.75" hidden="1" customHeight="1" outlineLevel="2" x14ac:dyDescent="0.25">
      <c r="A1584" s="27" t="s">
        <v>28</v>
      </c>
      <c r="B1584" s="27" t="s">
        <v>24</v>
      </c>
      <c r="C1584" s="28">
        <v>43774</v>
      </c>
      <c r="D1584" s="28">
        <v>43775</v>
      </c>
      <c r="E1584" s="13">
        <f t="shared" si="161"/>
        <v>11</v>
      </c>
      <c r="F1584" s="13">
        <f t="shared" si="162"/>
        <v>2019</v>
      </c>
      <c r="G1584" s="13" t="str">
        <f t="shared" si="163"/>
        <v>11 2019</v>
      </c>
      <c r="H1584" s="29">
        <v>-1</v>
      </c>
      <c r="I1584" s="30">
        <v>1.56</v>
      </c>
      <c r="J1584" s="16">
        <f t="shared" si="166"/>
        <v>1.5600000000000001E-2</v>
      </c>
      <c r="K1584" s="31">
        <v>-2826000</v>
      </c>
      <c r="L1584" s="31">
        <v>122.46</v>
      </c>
      <c r="M1584" s="31">
        <v>2826000</v>
      </c>
      <c r="Q1584" s="18">
        <f t="shared" si="165"/>
        <v>1.497382759327778E-3</v>
      </c>
      <c r="R1584" s="18">
        <f t="shared" si="167"/>
        <v>2.3359171045513339E-5</v>
      </c>
    </row>
    <row r="1585" spans="1:18" ht="12.75" hidden="1" customHeight="1" outlineLevel="2" x14ac:dyDescent="0.25">
      <c r="A1585" s="27" t="s">
        <v>51</v>
      </c>
      <c r="B1585" s="27" t="s">
        <v>24</v>
      </c>
      <c r="C1585" s="28">
        <v>43774</v>
      </c>
      <c r="D1585" s="28">
        <v>43775</v>
      </c>
      <c r="E1585" s="13">
        <f t="shared" si="161"/>
        <v>11</v>
      </c>
      <c r="F1585" s="13">
        <f t="shared" si="162"/>
        <v>2019</v>
      </c>
      <c r="G1585" s="13" t="str">
        <f t="shared" si="163"/>
        <v>11 2019</v>
      </c>
      <c r="H1585" s="29">
        <v>-1</v>
      </c>
      <c r="I1585" s="30">
        <v>1.56</v>
      </c>
      <c r="J1585" s="16">
        <f t="shared" si="166"/>
        <v>1.5600000000000001E-2</v>
      </c>
      <c r="K1585" s="31">
        <v>-2562000</v>
      </c>
      <c r="L1585" s="31">
        <v>111.02</v>
      </c>
      <c r="M1585" s="31">
        <v>2562000</v>
      </c>
      <c r="Q1585" s="18">
        <f t="shared" si="165"/>
        <v>1.3574998688597902E-3</v>
      </c>
      <c r="R1585" s="18">
        <f t="shared" si="167"/>
        <v>2.1176997954212728E-5</v>
      </c>
    </row>
    <row r="1586" spans="1:18" ht="12.75" hidden="1" customHeight="1" outlineLevel="2" x14ac:dyDescent="0.25">
      <c r="A1586" s="27" t="s">
        <v>36</v>
      </c>
      <c r="B1586" s="27" t="s">
        <v>24</v>
      </c>
      <c r="C1586" s="28">
        <v>43774</v>
      </c>
      <c r="D1586" s="28">
        <v>43775</v>
      </c>
      <c r="E1586" s="13">
        <f t="shared" si="161"/>
        <v>11</v>
      </c>
      <c r="F1586" s="13">
        <f t="shared" si="162"/>
        <v>2019</v>
      </c>
      <c r="G1586" s="13" t="str">
        <f t="shared" si="163"/>
        <v>11 2019</v>
      </c>
      <c r="H1586" s="29">
        <v>-1</v>
      </c>
      <c r="I1586" s="30">
        <v>1.56</v>
      </c>
      <c r="J1586" s="16">
        <f t="shared" si="166"/>
        <v>1.5600000000000001E-2</v>
      </c>
      <c r="K1586" s="31">
        <v>-898000</v>
      </c>
      <c r="L1586" s="31">
        <v>38.909999999999997</v>
      </c>
      <c r="M1586" s="31">
        <v>898000</v>
      </c>
      <c r="Q1586" s="18">
        <f t="shared" si="165"/>
        <v>4.7581377136459471E-4</v>
      </c>
      <c r="R1586" s="18">
        <f t="shared" si="167"/>
        <v>7.4226948332876781E-6</v>
      </c>
    </row>
    <row r="1587" spans="1:18" ht="12.75" hidden="1" customHeight="1" outlineLevel="2" x14ac:dyDescent="0.25">
      <c r="A1587" s="27" t="s">
        <v>23</v>
      </c>
      <c r="B1587" s="27" t="s">
        <v>24</v>
      </c>
      <c r="C1587" s="28">
        <v>43774</v>
      </c>
      <c r="D1587" s="28">
        <v>43775</v>
      </c>
      <c r="E1587" s="13">
        <f t="shared" si="161"/>
        <v>11</v>
      </c>
      <c r="F1587" s="13">
        <f t="shared" si="162"/>
        <v>2019</v>
      </c>
      <c r="G1587" s="13" t="str">
        <f t="shared" si="163"/>
        <v>11 2019</v>
      </c>
      <c r="H1587" s="29">
        <v>-1</v>
      </c>
      <c r="I1587" s="30">
        <v>1.9103000000000001</v>
      </c>
      <c r="J1587" s="16">
        <f t="shared" si="166"/>
        <v>1.9103000000000002E-2</v>
      </c>
      <c r="K1587" s="31">
        <v>-32154000</v>
      </c>
      <c r="L1587" s="31">
        <v>1706.22</v>
      </c>
      <c r="M1587" s="31">
        <v>32154000</v>
      </c>
      <c r="Q1587" s="18">
        <f t="shared" si="165"/>
        <v>1.70371002276806E-2</v>
      </c>
      <c r="R1587" s="18">
        <f t="shared" si="167"/>
        <v>3.2545972564938254E-4</v>
      </c>
    </row>
    <row r="1588" spans="1:18" ht="12.75" hidden="1" customHeight="1" outlineLevel="2" x14ac:dyDescent="0.25">
      <c r="A1588" s="27" t="s">
        <v>23</v>
      </c>
      <c r="B1588" s="27" t="s">
        <v>24</v>
      </c>
      <c r="C1588" s="28">
        <v>43774</v>
      </c>
      <c r="D1588" s="28">
        <v>43775</v>
      </c>
      <c r="E1588" s="13">
        <f t="shared" si="161"/>
        <v>11</v>
      </c>
      <c r="F1588" s="13">
        <f t="shared" si="162"/>
        <v>2019</v>
      </c>
      <c r="G1588" s="13" t="str">
        <f t="shared" si="163"/>
        <v>11 2019</v>
      </c>
      <c r="H1588" s="29">
        <v>-1</v>
      </c>
      <c r="I1588" s="30">
        <v>1.9103000000000001</v>
      </c>
      <c r="J1588" s="16">
        <f t="shared" si="166"/>
        <v>1.9103000000000002E-2</v>
      </c>
      <c r="K1588" s="31">
        <v>-25000000</v>
      </c>
      <c r="L1588" s="31">
        <v>1326.6</v>
      </c>
      <c r="M1588" s="31">
        <v>25000000</v>
      </c>
      <c r="Q1588" s="18">
        <f t="shared" si="165"/>
        <v>1.3246485839771567E-2</v>
      </c>
      <c r="R1588" s="18">
        <f t="shared" si="167"/>
        <v>2.5304761899715627E-4</v>
      </c>
    </row>
    <row r="1589" spans="1:18" ht="12.75" hidden="1" customHeight="1" outlineLevel="2" x14ac:dyDescent="0.25">
      <c r="A1589" s="27" t="s">
        <v>28</v>
      </c>
      <c r="B1589" s="27" t="s">
        <v>24</v>
      </c>
      <c r="C1589" s="28">
        <v>43775</v>
      </c>
      <c r="D1589" s="28">
        <v>43776</v>
      </c>
      <c r="E1589" s="13">
        <f t="shared" ref="E1589:E1652" si="168">MONTH(D1589)</f>
        <v>11</v>
      </c>
      <c r="F1589" s="13">
        <f t="shared" ref="F1589:F1652" si="169">YEAR(D1589)</f>
        <v>2019</v>
      </c>
      <c r="G1589" s="13" t="str">
        <f t="shared" ref="G1589:G1652" si="170">E1589&amp;" "&amp;F1589</f>
        <v>11 2019</v>
      </c>
      <c r="H1589" s="29">
        <v>-1</v>
      </c>
      <c r="I1589" s="30">
        <v>1.54</v>
      </c>
      <c r="J1589" s="16">
        <f t="shared" si="166"/>
        <v>1.54E-2</v>
      </c>
      <c r="K1589" s="31">
        <v>-2543000</v>
      </c>
      <c r="L1589" s="31">
        <v>108.78</v>
      </c>
      <c r="M1589" s="31">
        <v>2543000</v>
      </c>
      <c r="Q1589" s="18">
        <f t="shared" si="165"/>
        <v>1.3474325396215638E-3</v>
      </c>
      <c r="R1589" s="18">
        <f t="shared" si="167"/>
        <v>2.0750461110172082E-5</v>
      </c>
    </row>
    <row r="1590" spans="1:18" ht="12.75" hidden="1" customHeight="1" outlineLevel="2" x14ac:dyDescent="0.25">
      <c r="A1590" s="27" t="s">
        <v>51</v>
      </c>
      <c r="B1590" s="27" t="s">
        <v>24</v>
      </c>
      <c r="C1590" s="28">
        <v>43775</v>
      </c>
      <c r="D1590" s="28">
        <v>43776</v>
      </c>
      <c r="E1590" s="13">
        <f t="shared" si="168"/>
        <v>11</v>
      </c>
      <c r="F1590" s="13">
        <f t="shared" si="169"/>
        <v>2019</v>
      </c>
      <c r="G1590" s="13" t="str">
        <f t="shared" si="170"/>
        <v>11 2019</v>
      </c>
      <c r="H1590" s="29">
        <v>-1</v>
      </c>
      <c r="I1590" s="30">
        <v>1.54</v>
      </c>
      <c r="J1590" s="16">
        <f t="shared" si="166"/>
        <v>1.54E-2</v>
      </c>
      <c r="K1590" s="31">
        <v>-2833000</v>
      </c>
      <c r="L1590" s="31">
        <v>121.19</v>
      </c>
      <c r="M1590" s="31">
        <v>2833000</v>
      </c>
      <c r="Q1590" s="18">
        <f t="shared" si="165"/>
        <v>1.501091775362914E-3</v>
      </c>
      <c r="R1590" s="18">
        <f t="shared" si="167"/>
        <v>2.3116813340588876E-5</v>
      </c>
    </row>
    <row r="1591" spans="1:18" ht="12.75" hidden="1" customHeight="1" outlineLevel="2" x14ac:dyDescent="0.25">
      <c r="A1591" s="27" t="s">
        <v>36</v>
      </c>
      <c r="B1591" s="27" t="s">
        <v>24</v>
      </c>
      <c r="C1591" s="28">
        <v>43775</v>
      </c>
      <c r="D1591" s="28">
        <v>43776</v>
      </c>
      <c r="E1591" s="13">
        <f t="shared" si="168"/>
        <v>11</v>
      </c>
      <c r="F1591" s="13">
        <f t="shared" si="169"/>
        <v>2019</v>
      </c>
      <c r="G1591" s="13" t="str">
        <f t="shared" si="170"/>
        <v>11 2019</v>
      </c>
      <c r="H1591" s="29">
        <v>-1</v>
      </c>
      <c r="I1591" s="30">
        <v>1.54</v>
      </c>
      <c r="J1591" s="16">
        <f t="shared" si="166"/>
        <v>1.54E-2</v>
      </c>
      <c r="K1591" s="31">
        <v>-804000</v>
      </c>
      <c r="L1591" s="31">
        <v>34.39</v>
      </c>
      <c r="M1591" s="31">
        <v>804000</v>
      </c>
      <c r="Q1591" s="18">
        <f t="shared" si="165"/>
        <v>4.2600698460705359E-4</v>
      </c>
      <c r="R1591" s="18">
        <f t="shared" si="167"/>
        <v>6.5605075629486255E-6</v>
      </c>
    </row>
    <row r="1592" spans="1:18" ht="12.75" hidden="1" customHeight="1" outlineLevel="2" x14ac:dyDescent="0.25">
      <c r="A1592" s="27" t="s">
        <v>23</v>
      </c>
      <c r="B1592" s="27" t="s">
        <v>24</v>
      </c>
      <c r="C1592" s="28">
        <v>43775</v>
      </c>
      <c r="D1592" s="28">
        <v>43776</v>
      </c>
      <c r="E1592" s="13">
        <f t="shared" si="168"/>
        <v>11</v>
      </c>
      <c r="F1592" s="13">
        <f t="shared" si="169"/>
        <v>2019</v>
      </c>
      <c r="G1592" s="13" t="str">
        <f t="shared" si="170"/>
        <v>11 2019</v>
      </c>
      <c r="H1592" s="29">
        <v>-1</v>
      </c>
      <c r="I1592" s="30">
        <v>1.8816999999999999</v>
      </c>
      <c r="J1592" s="16">
        <f t="shared" si="166"/>
        <v>1.8817E-2</v>
      </c>
      <c r="K1592" s="31">
        <v>-24822000</v>
      </c>
      <c r="L1592" s="31">
        <v>1297.43</v>
      </c>
      <c r="M1592" s="31">
        <v>24822000</v>
      </c>
      <c r="Q1592" s="18">
        <f t="shared" si="165"/>
        <v>1.3152170860592394E-2</v>
      </c>
      <c r="R1592" s="18">
        <f t="shared" si="167"/>
        <v>2.4748439908376708E-4</v>
      </c>
    </row>
    <row r="1593" spans="1:18" ht="12.75" hidden="1" customHeight="1" outlineLevel="2" x14ac:dyDescent="0.25">
      <c r="A1593" s="27" t="s">
        <v>23</v>
      </c>
      <c r="B1593" s="27" t="s">
        <v>24</v>
      </c>
      <c r="C1593" s="28">
        <v>43775</v>
      </c>
      <c r="D1593" s="28">
        <v>43776</v>
      </c>
      <c r="E1593" s="13">
        <f t="shared" si="168"/>
        <v>11</v>
      </c>
      <c r="F1593" s="13">
        <f t="shared" si="169"/>
        <v>2019</v>
      </c>
      <c r="G1593" s="13" t="str">
        <f t="shared" si="170"/>
        <v>11 2019</v>
      </c>
      <c r="H1593" s="29">
        <v>-1</v>
      </c>
      <c r="I1593" s="30">
        <v>1.8816999999999999</v>
      </c>
      <c r="J1593" s="16">
        <f t="shared" si="166"/>
        <v>1.8817E-2</v>
      </c>
      <c r="K1593" s="31">
        <v>-25000000</v>
      </c>
      <c r="L1593" s="31">
        <v>1306.74</v>
      </c>
      <c r="M1593" s="31">
        <v>25000000</v>
      </c>
      <c r="Q1593" s="18">
        <f t="shared" si="165"/>
        <v>1.3246485839771567E-2</v>
      </c>
      <c r="R1593" s="18">
        <f t="shared" si="167"/>
        <v>2.4925912404698161E-4</v>
      </c>
    </row>
    <row r="1594" spans="1:18" ht="12.75" hidden="1" customHeight="1" outlineLevel="2" x14ac:dyDescent="0.25">
      <c r="A1594" s="27" t="s">
        <v>28</v>
      </c>
      <c r="B1594" s="27" t="s">
        <v>24</v>
      </c>
      <c r="C1594" s="28">
        <v>43776</v>
      </c>
      <c r="D1594" s="28">
        <v>43777</v>
      </c>
      <c r="E1594" s="13">
        <f t="shared" si="168"/>
        <v>11</v>
      </c>
      <c r="F1594" s="13">
        <f t="shared" si="169"/>
        <v>2019</v>
      </c>
      <c r="G1594" s="13" t="str">
        <f t="shared" si="170"/>
        <v>11 2019</v>
      </c>
      <c r="H1594" s="29">
        <v>-1</v>
      </c>
      <c r="I1594" s="30">
        <v>1.54</v>
      </c>
      <c r="J1594" s="16">
        <f t="shared" si="166"/>
        <v>1.54E-2</v>
      </c>
      <c r="K1594" s="31">
        <v>-3187000</v>
      </c>
      <c r="L1594" s="31">
        <v>136.33000000000001</v>
      </c>
      <c r="M1594" s="31">
        <v>3187000</v>
      </c>
      <c r="Q1594" s="18">
        <f t="shared" si="165"/>
        <v>1.6886620148540794E-3</v>
      </c>
      <c r="R1594" s="18">
        <f t="shared" si="167"/>
        <v>2.6005395028752825E-5</v>
      </c>
    </row>
    <row r="1595" spans="1:18" ht="12.75" hidden="1" customHeight="1" outlineLevel="2" x14ac:dyDescent="0.25">
      <c r="A1595" s="27" t="s">
        <v>51</v>
      </c>
      <c r="B1595" s="27" t="s">
        <v>24</v>
      </c>
      <c r="C1595" s="28">
        <v>43776</v>
      </c>
      <c r="D1595" s="28">
        <v>43777</v>
      </c>
      <c r="E1595" s="13">
        <f t="shared" si="168"/>
        <v>11</v>
      </c>
      <c r="F1595" s="13">
        <f t="shared" si="169"/>
        <v>2019</v>
      </c>
      <c r="G1595" s="13" t="str">
        <f t="shared" si="170"/>
        <v>11 2019</v>
      </c>
      <c r="H1595" s="29">
        <v>-1</v>
      </c>
      <c r="I1595" s="30">
        <v>1.54</v>
      </c>
      <c r="J1595" s="16">
        <f t="shared" si="166"/>
        <v>1.54E-2</v>
      </c>
      <c r="K1595" s="31">
        <v>-3119000</v>
      </c>
      <c r="L1595" s="31">
        <v>133.41999999999999</v>
      </c>
      <c r="M1595" s="31">
        <v>3119000</v>
      </c>
      <c r="Q1595" s="18">
        <f t="shared" si="165"/>
        <v>1.6526315733699007E-3</v>
      </c>
      <c r="R1595" s="18">
        <f t="shared" si="167"/>
        <v>2.5450526229896472E-5</v>
      </c>
    </row>
    <row r="1596" spans="1:18" ht="12.75" hidden="1" customHeight="1" outlineLevel="2" x14ac:dyDescent="0.25">
      <c r="A1596" s="27" t="s">
        <v>36</v>
      </c>
      <c r="B1596" s="27" t="s">
        <v>24</v>
      </c>
      <c r="C1596" s="28">
        <v>43776</v>
      </c>
      <c r="D1596" s="28">
        <v>43777</v>
      </c>
      <c r="E1596" s="13">
        <f t="shared" si="168"/>
        <v>11</v>
      </c>
      <c r="F1596" s="13">
        <f t="shared" si="169"/>
        <v>2019</v>
      </c>
      <c r="G1596" s="13" t="str">
        <f t="shared" si="170"/>
        <v>11 2019</v>
      </c>
      <c r="H1596" s="29">
        <v>-1</v>
      </c>
      <c r="I1596" s="30">
        <v>1.54</v>
      </c>
      <c r="J1596" s="16">
        <f t="shared" si="166"/>
        <v>1.54E-2</v>
      </c>
      <c r="K1596" s="31">
        <v>-1355000</v>
      </c>
      <c r="L1596" s="31">
        <v>57.96</v>
      </c>
      <c r="M1596" s="31">
        <v>1355000</v>
      </c>
      <c r="Q1596" s="18">
        <f t="shared" si="165"/>
        <v>7.1795953251561895E-4</v>
      </c>
      <c r="R1596" s="18">
        <f t="shared" si="167"/>
        <v>1.1056576800740533E-5</v>
      </c>
    </row>
    <row r="1597" spans="1:18" ht="12.75" hidden="1" customHeight="1" outlineLevel="2" x14ac:dyDescent="0.25">
      <c r="A1597" s="27" t="s">
        <v>23</v>
      </c>
      <c r="B1597" s="27" t="s">
        <v>24</v>
      </c>
      <c r="C1597" s="28">
        <v>43776</v>
      </c>
      <c r="D1597" s="28">
        <v>43777</v>
      </c>
      <c r="E1597" s="13">
        <f t="shared" si="168"/>
        <v>11</v>
      </c>
      <c r="F1597" s="13">
        <f t="shared" si="169"/>
        <v>2019</v>
      </c>
      <c r="G1597" s="13" t="str">
        <f t="shared" si="170"/>
        <v>11 2019</v>
      </c>
      <c r="H1597" s="29">
        <v>-1</v>
      </c>
      <c r="I1597" s="30">
        <v>1.8849</v>
      </c>
      <c r="J1597" s="16">
        <f t="shared" si="166"/>
        <v>1.8849000000000001E-2</v>
      </c>
      <c r="K1597" s="31">
        <v>-25000000</v>
      </c>
      <c r="L1597" s="31">
        <v>1308.96</v>
      </c>
      <c r="M1597" s="31">
        <v>25000000</v>
      </c>
      <c r="Q1597" s="18">
        <f t="shared" si="165"/>
        <v>1.3246485839771567E-2</v>
      </c>
      <c r="R1597" s="18">
        <f t="shared" si="167"/>
        <v>2.496830115938543E-4</v>
      </c>
    </row>
    <row r="1598" spans="1:18" ht="12.75" hidden="1" customHeight="1" outlineLevel="2" x14ac:dyDescent="0.25">
      <c r="A1598" s="27" t="s">
        <v>23</v>
      </c>
      <c r="B1598" s="27" t="s">
        <v>24</v>
      </c>
      <c r="C1598" s="28">
        <v>43776</v>
      </c>
      <c r="D1598" s="28">
        <v>43777</v>
      </c>
      <c r="E1598" s="13">
        <f t="shared" si="168"/>
        <v>11</v>
      </c>
      <c r="F1598" s="13">
        <f t="shared" si="169"/>
        <v>2019</v>
      </c>
      <c r="G1598" s="13" t="str">
        <f t="shared" si="170"/>
        <v>11 2019</v>
      </c>
      <c r="H1598" s="29">
        <v>-1</v>
      </c>
      <c r="I1598" s="30">
        <v>1.8849</v>
      </c>
      <c r="J1598" s="16">
        <f t="shared" si="166"/>
        <v>1.8849000000000001E-2</v>
      </c>
      <c r="K1598" s="31">
        <v>-24085000</v>
      </c>
      <c r="L1598" s="31">
        <v>1261.05</v>
      </c>
      <c r="M1598" s="31">
        <v>24085000</v>
      </c>
      <c r="Q1598" s="18">
        <f t="shared" si="165"/>
        <v>1.2761664458035928E-2</v>
      </c>
      <c r="R1598" s="18">
        <f t="shared" si="167"/>
        <v>2.4054461336951922E-4</v>
      </c>
    </row>
    <row r="1599" spans="1:18" ht="12.75" hidden="1" customHeight="1" outlineLevel="2" x14ac:dyDescent="0.25">
      <c r="A1599" s="27" t="s">
        <v>28</v>
      </c>
      <c r="B1599" s="27" t="s">
        <v>24</v>
      </c>
      <c r="C1599" s="28">
        <v>43777</v>
      </c>
      <c r="D1599" s="28">
        <v>43781</v>
      </c>
      <c r="E1599" s="13">
        <f t="shared" si="168"/>
        <v>11</v>
      </c>
      <c r="F1599" s="13">
        <f t="shared" si="169"/>
        <v>2019</v>
      </c>
      <c r="G1599" s="13" t="str">
        <f t="shared" si="170"/>
        <v>11 2019</v>
      </c>
      <c r="H1599" s="29">
        <v>-4</v>
      </c>
      <c r="I1599" s="30">
        <v>1.56</v>
      </c>
      <c r="J1599" s="16">
        <f t="shared" si="166"/>
        <v>1.5600000000000001E-2</v>
      </c>
      <c r="K1599" s="31">
        <v>-2675000</v>
      </c>
      <c r="L1599" s="31">
        <v>463.67</v>
      </c>
      <c r="M1599" s="31">
        <v>10700000</v>
      </c>
      <c r="Q1599" s="18">
        <f t="shared" si="165"/>
        <v>5.6694959394222311E-3</v>
      </c>
      <c r="R1599" s="18">
        <f t="shared" si="167"/>
        <v>8.8444136654986815E-5</v>
      </c>
    </row>
    <row r="1600" spans="1:18" ht="12.75" hidden="1" customHeight="1" outlineLevel="2" x14ac:dyDescent="0.25">
      <c r="A1600" s="27" t="s">
        <v>51</v>
      </c>
      <c r="B1600" s="27" t="s">
        <v>24</v>
      </c>
      <c r="C1600" s="28">
        <v>43777</v>
      </c>
      <c r="D1600" s="28">
        <v>43781</v>
      </c>
      <c r="E1600" s="13">
        <f t="shared" si="168"/>
        <v>11</v>
      </c>
      <c r="F1600" s="13">
        <f t="shared" si="169"/>
        <v>2019</v>
      </c>
      <c r="G1600" s="13" t="str">
        <f t="shared" si="170"/>
        <v>11 2019</v>
      </c>
      <c r="H1600" s="29">
        <v>-4</v>
      </c>
      <c r="I1600" s="30">
        <v>1.56</v>
      </c>
      <c r="J1600" s="16">
        <f t="shared" si="166"/>
        <v>1.5600000000000001E-2</v>
      </c>
      <c r="K1600" s="31">
        <v>-2583000</v>
      </c>
      <c r="L1600" s="31">
        <v>447.72</v>
      </c>
      <c r="M1600" s="31">
        <v>10332000</v>
      </c>
      <c r="Q1600" s="18">
        <f t="shared" si="165"/>
        <v>5.4745076678607936E-3</v>
      </c>
      <c r="R1600" s="18">
        <f t="shared" si="167"/>
        <v>8.5402319618628391E-5</v>
      </c>
    </row>
    <row r="1601" spans="1:18" ht="12.75" hidden="1" customHeight="1" outlineLevel="2" x14ac:dyDescent="0.25">
      <c r="A1601" s="27" t="s">
        <v>36</v>
      </c>
      <c r="B1601" s="27" t="s">
        <v>24</v>
      </c>
      <c r="C1601" s="28">
        <v>43777</v>
      </c>
      <c r="D1601" s="28">
        <v>43781</v>
      </c>
      <c r="E1601" s="13">
        <f t="shared" si="168"/>
        <v>11</v>
      </c>
      <c r="F1601" s="13">
        <f t="shared" si="169"/>
        <v>2019</v>
      </c>
      <c r="G1601" s="13" t="str">
        <f t="shared" si="170"/>
        <v>11 2019</v>
      </c>
      <c r="H1601" s="29">
        <v>-4</v>
      </c>
      <c r="I1601" s="30">
        <v>1.56</v>
      </c>
      <c r="J1601" s="16">
        <f t="shared" si="166"/>
        <v>1.5600000000000001E-2</v>
      </c>
      <c r="K1601" s="31">
        <v>-1187000</v>
      </c>
      <c r="L1601" s="31">
        <v>205.75</v>
      </c>
      <c r="M1601" s="31">
        <v>4748000</v>
      </c>
      <c r="Q1601" s="18">
        <f t="shared" si="165"/>
        <v>2.5157725906894161E-3</v>
      </c>
      <c r="R1601" s="18">
        <f t="shared" si="167"/>
        <v>3.9246052414754892E-5</v>
      </c>
    </row>
    <row r="1602" spans="1:18" ht="12.75" hidden="1" customHeight="1" outlineLevel="2" x14ac:dyDescent="0.25">
      <c r="A1602" s="27" t="s">
        <v>23</v>
      </c>
      <c r="B1602" s="27" t="s">
        <v>24</v>
      </c>
      <c r="C1602" s="28">
        <v>43777</v>
      </c>
      <c r="D1602" s="28">
        <v>43781</v>
      </c>
      <c r="E1602" s="13">
        <f t="shared" si="168"/>
        <v>11</v>
      </c>
      <c r="F1602" s="13">
        <f t="shared" si="169"/>
        <v>2019</v>
      </c>
      <c r="G1602" s="13" t="str">
        <f t="shared" si="170"/>
        <v>11 2019</v>
      </c>
      <c r="H1602" s="29">
        <v>-4</v>
      </c>
      <c r="I1602" s="30">
        <v>1.8814</v>
      </c>
      <c r="J1602" s="16">
        <f t="shared" si="166"/>
        <v>1.8814000000000001E-2</v>
      </c>
      <c r="K1602" s="31">
        <v>-25212000</v>
      </c>
      <c r="L1602" s="31">
        <v>5270.43</v>
      </c>
      <c r="M1602" s="31">
        <v>100848000</v>
      </c>
      <c r="Q1602" s="18">
        <f t="shared" si="165"/>
        <v>5.3435264158771319E-2</v>
      </c>
      <c r="R1602" s="18">
        <f t="shared" si="167"/>
        <v>1.0053310598831236E-3</v>
      </c>
    </row>
    <row r="1603" spans="1:18" ht="12.75" hidden="1" customHeight="1" outlineLevel="2" x14ac:dyDescent="0.25">
      <c r="A1603" s="27" t="s">
        <v>23</v>
      </c>
      <c r="B1603" s="27" t="s">
        <v>24</v>
      </c>
      <c r="C1603" s="28">
        <v>43777</v>
      </c>
      <c r="D1603" s="28">
        <v>43781</v>
      </c>
      <c r="E1603" s="13">
        <f t="shared" si="168"/>
        <v>11</v>
      </c>
      <c r="F1603" s="13">
        <f t="shared" si="169"/>
        <v>2019</v>
      </c>
      <c r="G1603" s="13" t="str">
        <f t="shared" si="170"/>
        <v>11 2019</v>
      </c>
      <c r="H1603" s="29">
        <v>-4</v>
      </c>
      <c r="I1603" s="30">
        <v>1.8814</v>
      </c>
      <c r="J1603" s="16">
        <f t="shared" si="166"/>
        <v>1.8814000000000001E-2</v>
      </c>
      <c r="K1603" s="31">
        <v>-25000000</v>
      </c>
      <c r="L1603" s="31">
        <v>5226.1099999999997</v>
      </c>
      <c r="M1603" s="31">
        <v>100000000</v>
      </c>
      <c r="Q1603" s="18">
        <f t="shared" si="165"/>
        <v>5.2985943359086268E-2</v>
      </c>
      <c r="R1603" s="18">
        <f t="shared" si="167"/>
        <v>9.9687753835784915E-4</v>
      </c>
    </row>
    <row r="1604" spans="1:18" ht="12.75" hidden="1" customHeight="1" outlineLevel="2" x14ac:dyDescent="0.25">
      <c r="A1604" s="27" t="s">
        <v>28</v>
      </c>
      <c r="B1604" s="27" t="s">
        <v>24</v>
      </c>
      <c r="C1604" s="28">
        <v>43781</v>
      </c>
      <c r="D1604" s="28">
        <v>43782</v>
      </c>
      <c r="E1604" s="13">
        <f t="shared" si="168"/>
        <v>11</v>
      </c>
      <c r="F1604" s="13">
        <f t="shared" si="169"/>
        <v>2019</v>
      </c>
      <c r="G1604" s="13" t="str">
        <f t="shared" si="170"/>
        <v>11 2019</v>
      </c>
      <c r="H1604" s="29">
        <v>-1</v>
      </c>
      <c r="I1604" s="30">
        <v>1.61</v>
      </c>
      <c r="J1604" s="16">
        <f t="shared" si="166"/>
        <v>1.61E-2</v>
      </c>
      <c r="K1604" s="31">
        <v>-2459000</v>
      </c>
      <c r="L1604" s="31">
        <v>109.97</v>
      </c>
      <c r="M1604" s="31">
        <v>2459000</v>
      </c>
      <c r="Q1604" s="18">
        <f t="shared" si="165"/>
        <v>1.3029243471999314E-3</v>
      </c>
      <c r="R1604" s="18">
        <f t="shared" si="167"/>
        <v>2.0977081989918895E-5</v>
      </c>
    </row>
    <row r="1605" spans="1:18" ht="12.75" hidden="1" customHeight="1" outlineLevel="2" x14ac:dyDescent="0.25">
      <c r="A1605" s="27" t="s">
        <v>51</v>
      </c>
      <c r="B1605" s="27" t="s">
        <v>24</v>
      </c>
      <c r="C1605" s="28">
        <v>43781</v>
      </c>
      <c r="D1605" s="28">
        <v>43782</v>
      </c>
      <c r="E1605" s="13">
        <f t="shared" si="168"/>
        <v>11</v>
      </c>
      <c r="F1605" s="13">
        <f t="shared" si="169"/>
        <v>2019</v>
      </c>
      <c r="G1605" s="13" t="str">
        <f t="shared" si="170"/>
        <v>11 2019</v>
      </c>
      <c r="H1605" s="29">
        <v>-1</v>
      </c>
      <c r="I1605" s="30">
        <v>1.61</v>
      </c>
      <c r="J1605" s="16">
        <f t="shared" si="166"/>
        <v>1.61E-2</v>
      </c>
      <c r="K1605" s="31">
        <v>-2325000</v>
      </c>
      <c r="L1605" s="31">
        <v>103.98</v>
      </c>
      <c r="M1605" s="31">
        <v>2325000</v>
      </c>
      <c r="Q1605" s="18">
        <f t="shared" si="165"/>
        <v>1.2319231830987558E-3</v>
      </c>
      <c r="R1605" s="18">
        <f t="shared" si="167"/>
        <v>1.9833963247889968E-5</v>
      </c>
    </row>
    <row r="1606" spans="1:18" ht="12.75" hidden="1" customHeight="1" outlineLevel="2" x14ac:dyDescent="0.25">
      <c r="A1606" s="27" t="s">
        <v>36</v>
      </c>
      <c r="B1606" s="27" t="s">
        <v>24</v>
      </c>
      <c r="C1606" s="28">
        <v>43781</v>
      </c>
      <c r="D1606" s="28">
        <v>43782</v>
      </c>
      <c r="E1606" s="13">
        <f t="shared" si="168"/>
        <v>11</v>
      </c>
      <c r="F1606" s="13">
        <f t="shared" si="169"/>
        <v>2019</v>
      </c>
      <c r="G1606" s="13" t="str">
        <f t="shared" si="170"/>
        <v>11 2019</v>
      </c>
      <c r="H1606" s="29">
        <v>-1</v>
      </c>
      <c r="I1606" s="30">
        <v>1.61</v>
      </c>
      <c r="J1606" s="16">
        <f t="shared" si="166"/>
        <v>1.61E-2</v>
      </c>
      <c r="K1606" s="31">
        <v>-1228000</v>
      </c>
      <c r="L1606" s="31">
        <v>54.92</v>
      </c>
      <c r="M1606" s="31">
        <v>1228000</v>
      </c>
      <c r="Q1606" s="18">
        <f t="shared" si="165"/>
        <v>6.5066738444957933E-4</v>
      </c>
      <c r="R1606" s="18">
        <f t="shared" si="167"/>
        <v>1.0475744889638227E-5</v>
      </c>
    </row>
    <row r="1607" spans="1:18" ht="12.75" hidden="1" customHeight="1" outlineLevel="2" x14ac:dyDescent="0.25">
      <c r="A1607" s="27" t="s">
        <v>23</v>
      </c>
      <c r="B1607" s="27" t="s">
        <v>24</v>
      </c>
      <c r="C1607" s="28">
        <v>43781</v>
      </c>
      <c r="D1607" s="28">
        <v>43782</v>
      </c>
      <c r="E1607" s="13">
        <f t="shared" si="168"/>
        <v>11</v>
      </c>
      <c r="F1607" s="13">
        <f t="shared" si="169"/>
        <v>2019</v>
      </c>
      <c r="G1607" s="13" t="str">
        <f t="shared" si="170"/>
        <v>11 2019</v>
      </c>
      <c r="H1607" s="29">
        <v>-1</v>
      </c>
      <c r="I1607" s="30">
        <v>1.8577999999999999</v>
      </c>
      <c r="J1607" s="16">
        <f t="shared" si="166"/>
        <v>1.8577999999999997E-2</v>
      </c>
      <c r="K1607" s="31">
        <v>-25378000</v>
      </c>
      <c r="L1607" s="31">
        <v>1309.6500000000001</v>
      </c>
      <c r="M1607" s="31">
        <v>25378000</v>
      </c>
      <c r="Q1607" s="18">
        <f t="shared" si="165"/>
        <v>1.3446772705668913E-2</v>
      </c>
      <c r="R1607" s="18">
        <f t="shared" si="167"/>
        <v>2.4981414332591706E-4</v>
      </c>
    </row>
    <row r="1608" spans="1:18" ht="12.75" hidden="1" customHeight="1" outlineLevel="2" x14ac:dyDescent="0.25">
      <c r="A1608" s="27" t="s">
        <v>23</v>
      </c>
      <c r="B1608" s="27" t="s">
        <v>24</v>
      </c>
      <c r="C1608" s="28">
        <v>43781</v>
      </c>
      <c r="D1608" s="28">
        <v>43782</v>
      </c>
      <c r="E1608" s="13">
        <f t="shared" si="168"/>
        <v>11</v>
      </c>
      <c r="F1608" s="13">
        <f t="shared" si="169"/>
        <v>2019</v>
      </c>
      <c r="G1608" s="13" t="str">
        <f t="shared" si="170"/>
        <v>11 2019</v>
      </c>
      <c r="H1608" s="29">
        <v>-1</v>
      </c>
      <c r="I1608" s="30">
        <v>1.8577999999999999</v>
      </c>
      <c r="J1608" s="16">
        <f t="shared" si="166"/>
        <v>1.8577999999999997E-2</v>
      </c>
      <c r="K1608" s="31">
        <v>-25000000</v>
      </c>
      <c r="L1608" s="31">
        <v>1290.1400000000001</v>
      </c>
      <c r="M1608" s="31">
        <v>25000000</v>
      </c>
      <c r="Q1608" s="18">
        <f t="shared" si="165"/>
        <v>1.3246485839771567E-2</v>
      </c>
      <c r="R1608" s="18">
        <f t="shared" si="167"/>
        <v>2.4609321393127614E-4</v>
      </c>
    </row>
    <row r="1609" spans="1:18" ht="12.75" hidden="1" customHeight="1" outlineLevel="2" x14ac:dyDescent="0.25">
      <c r="A1609" s="27" t="s">
        <v>28</v>
      </c>
      <c r="B1609" s="27" t="s">
        <v>24</v>
      </c>
      <c r="C1609" s="28">
        <v>43782</v>
      </c>
      <c r="D1609" s="28">
        <v>43783</v>
      </c>
      <c r="E1609" s="13">
        <f t="shared" si="168"/>
        <v>11</v>
      </c>
      <c r="F1609" s="13">
        <f t="shared" si="169"/>
        <v>2019</v>
      </c>
      <c r="G1609" s="13" t="str">
        <f t="shared" si="170"/>
        <v>11 2019</v>
      </c>
      <c r="H1609" s="29">
        <v>-1</v>
      </c>
      <c r="I1609" s="30">
        <v>1.58</v>
      </c>
      <c r="J1609" s="16">
        <f t="shared" si="166"/>
        <v>1.5800000000000002E-2</v>
      </c>
      <c r="K1609" s="31">
        <v>-3030000</v>
      </c>
      <c r="L1609" s="31">
        <v>132.97999999999999</v>
      </c>
      <c r="M1609" s="31">
        <v>3030000</v>
      </c>
      <c r="Q1609" s="18">
        <f t="shared" si="165"/>
        <v>1.6054740837803138E-3</v>
      </c>
      <c r="R1609" s="18">
        <f t="shared" si="167"/>
        <v>2.536649052372896E-5</v>
      </c>
    </row>
    <row r="1610" spans="1:18" ht="12.75" hidden="1" customHeight="1" outlineLevel="2" x14ac:dyDescent="0.25">
      <c r="A1610" s="27" t="s">
        <v>51</v>
      </c>
      <c r="B1610" s="27" t="s">
        <v>24</v>
      </c>
      <c r="C1610" s="28">
        <v>43782</v>
      </c>
      <c r="D1610" s="28">
        <v>43783</v>
      </c>
      <c r="E1610" s="13">
        <f t="shared" si="168"/>
        <v>11</v>
      </c>
      <c r="F1610" s="13">
        <f t="shared" si="169"/>
        <v>2019</v>
      </c>
      <c r="G1610" s="13" t="str">
        <f t="shared" si="170"/>
        <v>11 2019</v>
      </c>
      <c r="H1610" s="29">
        <v>-1</v>
      </c>
      <c r="I1610" s="30">
        <v>1.58</v>
      </c>
      <c r="J1610" s="16">
        <f t="shared" si="166"/>
        <v>1.5800000000000002E-2</v>
      </c>
      <c r="K1610" s="31">
        <v>-2491000</v>
      </c>
      <c r="L1610" s="31">
        <v>109.33</v>
      </c>
      <c r="M1610" s="31">
        <v>2491000</v>
      </c>
      <c r="Q1610" s="18">
        <f t="shared" si="165"/>
        <v>1.319879849074839E-3</v>
      </c>
      <c r="R1610" s="18">
        <f t="shared" si="167"/>
        <v>2.0854101615382457E-5</v>
      </c>
    </row>
    <row r="1611" spans="1:18" ht="12.75" hidden="1" customHeight="1" outlineLevel="2" x14ac:dyDescent="0.25">
      <c r="A1611" s="27" t="s">
        <v>36</v>
      </c>
      <c r="B1611" s="27" t="s">
        <v>24</v>
      </c>
      <c r="C1611" s="28">
        <v>43782</v>
      </c>
      <c r="D1611" s="28">
        <v>43783</v>
      </c>
      <c r="E1611" s="13">
        <f t="shared" si="168"/>
        <v>11</v>
      </c>
      <c r="F1611" s="13">
        <f t="shared" si="169"/>
        <v>2019</v>
      </c>
      <c r="G1611" s="13" t="str">
        <f t="shared" si="170"/>
        <v>11 2019</v>
      </c>
      <c r="H1611" s="29">
        <v>-1</v>
      </c>
      <c r="I1611" s="30">
        <v>1.58</v>
      </c>
      <c r="J1611" s="16">
        <f t="shared" si="166"/>
        <v>1.5800000000000002E-2</v>
      </c>
      <c r="K1611" s="31">
        <v>-1633000</v>
      </c>
      <c r="L1611" s="31">
        <v>71.67</v>
      </c>
      <c r="M1611" s="31">
        <v>1633000</v>
      </c>
      <c r="Q1611" s="18">
        <f t="shared" si="165"/>
        <v>8.6526045505387877E-4</v>
      </c>
      <c r="R1611" s="18">
        <f t="shared" si="167"/>
        <v>1.3671115189851286E-5</v>
      </c>
    </row>
    <row r="1612" spans="1:18" ht="12.75" hidden="1" customHeight="1" outlineLevel="2" x14ac:dyDescent="0.25">
      <c r="A1612" s="27" t="s">
        <v>23</v>
      </c>
      <c r="B1612" s="27" t="s">
        <v>24</v>
      </c>
      <c r="C1612" s="28">
        <v>43782</v>
      </c>
      <c r="D1612" s="28">
        <v>43783</v>
      </c>
      <c r="E1612" s="13">
        <f t="shared" si="168"/>
        <v>11</v>
      </c>
      <c r="F1612" s="13">
        <f t="shared" si="169"/>
        <v>2019</v>
      </c>
      <c r="G1612" s="13" t="str">
        <f t="shared" si="170"/>
        <v>11 2019</v>
      </c>
      <c r="H1612" s="29">
        <v>-1</v>
      </c>
      <c r="I1612" s="30">
        <v>1.8549</v>
      </c>
      <c r="J1612" s="16">
        <f t="shared" si="166"/>
        <v>1.8549E-2</v>
      </c>
      <c r="K1612" s="31">
        <v>-22868000</v>
      </c>
      <c r="L1612" s="31">
        <v>1178.27</v>
      </c>
      <c r="M1612" s="31">
        <v>22868000</v>
      </c>
      <c r="Q1612" s="18">
        <f t="shared" si="165"/>
        <v>1.2116825527355848E-2</v>
      </c>
      <c r="R1612" s="18">
        <f t="shared" si="167"/>
        <v>2.2475499670692362E-4</v>
      </c>
    </row>
    <row r="1613" spans="1:18" ht="12.75" hidden="1" customHeight="1" outlineLevel="2" x14ac:dyDescent="0.25">
      <c r="A1613" s="27" t="s">
        <v>23</v>
      </c>
      <c r="B1613" s="27" t="s">
        <v>24</v>
      </c>
      <c r="C1613" s="28">
        <v>43782</v>
      </c>
      <c r="D1613" s="28">
        <v>43783</v>
      </c>
      <c r="E1613" s="13">
        <f t="shared" si="168"/>
        <v>11</v>
      </c>
      <c r="F1613" s="13">
        <f t="shared" si="169"/>
        <v>2019</v>
      </c>
      <c r="G1613" s="13" t="str">
        <f t="shared" si="170"/>
        <v>11 2019</v>
      </c>
      <c r="H1613" s="29">
        <v>-1</v>
      </c>
      <c r="I1613" s="30">
        <v>1.8549</v>
      </c>
      <c r="J1613" s="16">
        <f t="shared" si="166"/>
        <v>1.8549E-2</v>
      </c>
      <c r="K1613" s="31">
        <v>-25000000</v>
      </c>
      <c r="L1613" s="31">
        <v>1288.1300000000001</v>
      </c>
      <c r="M1613" s="31">
        <v>25000000</v>
      </c>
      <c r="Q1613" s="18">
        <f t="shared" si="165"/>
        <v>1.3246485839771567E-2</v>
      </c>
      <c r="R1613" s="18">
        <f t="shared" si="167"/>
        <v>2.4570906584192278E-4</v>
      </c>
    </row>
    <row r="1614" spans="1:18" ht="12.75" hidden="1" customHeight="1" outlineLevel="2" x14ac:dyDescent="0.25">
      <c r="A1614" s="27" t="s">
        <v>28</v>
      </c>
      <c r="B1614" s="27" t="s">
        <v>24</v>
      </c>
      <c r="C1614" s="28">
        <v>43783</v>
      </c>
      <c r="D1614" s="28">
        <v>43784</v>
      </c>
      <c r="E1614" s="13">
        <f t="shared" si="168"/>
        <v>11</v>
      </c>
      <c r="F1614" s="13">
        <f t="shared" si="169"/>
        <v>2019</v>
      </c>
      <c r="G1614" s="13" t="str">
        <f t="shared" si="170"/>
        <v>11 2019</v>
      </c>
      <c r="H1614" s="29">
        <v>-1</v>
      </c>
      <c r="I1614" s="30">
        <v>1.57</v>
      </c>
      <c r="J1614" s="16">
        <f t="shared" si="166"/>
        <v>1.5700000000000002E-2</v>
      </c>
      <c r="K1614" s="31">
        <v>-3444000</v>
      </c>
      <c r="L1614" s="31">
        <v>150.19999999999999</v>
      </c>
      <c r="M1614" s="31">
        <v>3444000</v>
      </c>
      <c r="Q1614" s="18">
        <f t="shared" si="165"/>
        <v>1.8248358892869311E-3</v>
      </c>
      <c r="R1614" s="18">
        <f t="shared" si="167"/>
        <v>2.8649923461804824E-5</v>
      </c>
    </row>
    <row r="1615" spans="1:18" ht="12.75" hidden="1" customHeight="1" outlineLevel="2" x14ac:dyDescent="0.25">
      <c r="A1615" s="27" t="s">
        <v>51</v>
      </c>
      <c r="B1615" s="27" t="s">
        <v>24</v>
      </c>
      <c r="C1615" s="28">
        <v>43783</v>
      </c>
      <c r="D1615" s="28">
        <v>43784</v>
      </c>
      <c r="E1615" s="13">
        <f t="shared" si="168"/>
        <v>11</v>
      </c>
      <c r="F1615" s="13">
        <f t="shared" si="169"/>
        <v>2019</v>
      </c>
      <c r="G1615" s="13" t="str">
        <f t="shared" si="170"/>
        <v>11 2019</v>
      </c>
      <c r="H1615" s="29">
        <v>-1</v>
      </c>
      <c r="I1615" s="30">
        <v>1.57</v>
      </c>
      <c r="J1615" s="16">
        <f t="shared" si="166"/>
        <v>1.5700000000000002E-2</v>
      </c>
      <c r="K1615" s="31">
        <v>-2707000</v>
      </c>
      <c r="L1615" s="31">
        <v>118.06</v>
      </c>
      <c r="M1615" s="31">
        <v>2707000</v>
      </c>
      <c r="Q1615" s="18">
        <f t="shared" si="165"/>
        <v>1.4343294867304652E-3</v>
      </c>
      <c r="R1615" s="18">
        <f t="shared" si="167"/>
        <v>2.2518972941668305E-5</v>
      </c>
    </row>
    <row r="1616" spans="1:18" ht="12.75" hidden="1" customHeight="1" outlineLevel="2" x14ac:dyDescent="0.25">
      <c r="A1616" s="27" t="s">
        <v>36</v>
      </c>
      <c r="B1616" s="27" t="s">
        <v>24</v>
      </c>
      <c r="C1616" s="28">
        <v>43783</v>
      </c>
      <c r="D1616" s="28">
        <v>43784</v>
      </c>
      <c r="E1616" s="13">
        <f t="shared" si="168"/>
        <v>11</v>
      </c>
      <c r="F1616" s="13">
        <f t="shared" si="169"/>
        <v>2019</v>
      </c>
      <c r="G1616" s="13" t="str">
        <f t="shared" si="170"/>
        <v>11 2019</v>
      </c>
      <c r="H1616" s="29">
        <v>-1</v>
      </c>
      <c r="I1616" s="30">
        <v>1.57</v>
      </c>
      <c r="J1616" s="16">
        <f t="shared" si="166"/>
        <v>1.5700000000000002E-2</v>
      </c>
      <c r="K1616" s="31">
        <v>-2008000</v>
      </c>
      <c r="L1616" s="31">
        <v>87.57</v>
      </c>
      <c r="M1616" s="31">
        <v>2008000</v>
      </c>
      <c r="Q1616" s="18">
        <f t="shared" si="165"/>
        <v>1.0639577426504523E-3</v>
      </c>
      <c r="R1616" s="18">
        <f t="shared" si="167"/>
        <v>1.6704136559612103E-5</v>
      </c>
    </row>
    <row r="1617" spans="1:18" ht="12.75" hidden="1" customHeight="1" outlineLevel="2" x14ac:dyDescent="0.25">
      <c r="A1617" s="27" t="s">
        <v>23</v>
      </c>
      <c r="B1617" s="27" t="s">
        <v>24</v>
      </c>
      <c r="C1617" s="28">
        <v>43783</v>
      </c>
      <c r="D1617" s="28">
        <v>43784</v>
      </c>
      <c r="E1617" s="13">
        <f t="shared" si="168"/>
        <v>11</v>
      </c>
      <c r="F1617" s="13">
        <f t="shared" si="169"/>
        <v>2019</v>
      </c>
      <c r="G1617" s="13" t="str">
        <f t="shared" si="170"/>
        <v>11 2019</v>
      </c>
      <c r="H1617" s="29">
        <v>-1</v>
      </c>
      <c r="I1617" s="30">
        <v>1.8401000000000001</v>
      </c>
      <c r="J1617" s="16">
        <f t="shared" si="166"/>
        <v>1.8401000000000001E-2</v>
      </c>
      <c r="K1617" s="31">
        <v>-24151000</v>
      </c>
      <c r="L1617" s="31">
        <v>1234.45</v>
      </c>
      <c r="M1617" s="31">
        <v>24151000</v>
      </c>
      <c r="Q1617" s="18">
        <f t="shared" si="165"/>
        <v>1.2796635180652924E-2</v>
      </c>
      <c r="R1617" s="18">
        <f t="shared" si="167"/>
        <v>2.3547088395919446E-4</v>
      </c>
    </row>
    <row r="1618" spans="1:18" ht="12.75" hidden="1" customHeight="1" outlineLevel="2" x14ac:dyDescent="0.25">
      <c r="A1618" s="27" t="s">
        <v>23</v>
      </c>
      <c r="B1618" s="27" t="s">
        <v>24</v>
      </c>
      <c r="C1618" s="28">
        <v>43783</v>
      </c>
      <c r="D1618" s="28">
        <v>43784</v>
      </c>
      <c r="E1618" s="13">
        <f t="shared" si="168"/>
        <v>11</v>
      </c>
      <c r="F1618" s="13">
        <f t="shared" si="169"/>
        <v>2019</v>
      </c>
      <c r="G1618" s="13" t="str">
        <f t="shared" si="170"/>
        <v>11 2019</v>
      </c>
      <c r="H1618" s="29">
        <v>-1</v>
      </c>
      <c r="I1618" s="30">
        <v>1.8401000000000001</v>
      </c>
      <c r="J1618" s="16">
        <f t="shared" si="166"/>
        <v>1.8401000000000001E-2</v>
      </c>
      <c r="K1618" s="31">
        <v>-25000000</v>
      </c>
      <c r="L1618" s="31">
        <v>1277.8499999999999</v>
      </c>
      <c r="M1618" s="31">
        <v>25000000</v>
      </c>
      <c r="Q1618" s="18">
        <f t="shared" si="165"/>
        <v>1.3246485839771567E-2</v>
      </c>
      <c r="R1618" s="18">
        <f t="shared" si="167"/>
        <v>2.4374858593763661E-4</v>
      </c>
    </row>
    <row r="1619" spans="1:18" ht="12.75" hidden="1" customHeight="1" outlineLevel="2" x14ac:dyDescent="0.25">
      <c r="A1619" s="27" t="s">
        <v>28</v>
      </c>
      <c r="B1619" s="27" t="s">
        <v>24</v>
      </c>
      <c r="C1619" s="28">
        <v>43784</v>
      </c>
      <c r="D1619" s="28">
        <v>43787</v>
      </c>
      <c r="E1619" s="13">
        <f t="shared" si="168"/>
        <v>11</v>
      </c>
      <c r="F1619" s="13">
        <f t="shared" si="169"/>
        <v>2019</v>
      </c>
      <c r="G1619" s="13" t="str">
        <f t="shared" si="170"/>
        <v>11 2019</v>
      </c>
      <c r="H1619" s="29">
        <v>-3</v>
      </c>
      <c r="I1619" s="30">
        <v>1.57</v>
      </c>
      <c r="J1619" s="16">
        <f t="shared" si="166"/>
        <v>1.5700000000000002E-2</v>
      </c>
      <c r="K1619" s="31">
        <v>-2089000</v>
      </c>
      <c r="L1619" s="31">
        <v>273.31</v>
      </c>
      <c r="M1619" s="31">
        <v>6267000</v>
      </c>
      <c r="Q1619" s="18">
        <f t="shared" si="165"/>
        <v>3.3206290703139364E-3</v>
      </c>
      <c r="R1619" s="18">
        <f t="shared" si="167"/>
        <v>5.213387640392881E-5</v>
      </c>
    </row>
    <row r="1620" spans="1:18" ht="12.75" hidden="1" customHeight="1" outlineLevel="2" x14ac:dyDescent="0.25">
      <c r="A1620" s="27" t="s">
        <v>51</v>
      </c>
      <c r="B1620" s="27" t="s">
        <v>24</v>
      </c>
      <c r="C1620" s="28">
        <v>43784</v>
      </c>
      <c r="D1620" s="28">
        <v>43787</v>
      </c>
      <c r="E1620" s="13">
        <f t="shared" si="168"/>
        <v>11</v>
      </c>
      <c r="F1620" s="13">
        <f t="shared" si="169"/>
        <v>2019</v>
      </c>
      <c r="G1620" s="13" t="str">
        <f t="shared" si="170"/>
        <v>11 2019</v>
      </c>
      <c r="H1620" s="29">
        <v>-3</v>
      </c>
      <c r="I1620" s="30">
        <v>1.57</v>
      </c>
      <c r="J1620" s="16">
        <f t="shared" si="166"/>
        <v>1.5700000000000002E-2</v>
      </c>
      <c r="K1620" s="31">
        <v>-2319000</v>
      </c>
      <c r="L1620" s="31">
        <v>303.39999999999998</v>
      </c>
      <c r="M1620" s="31">
        <v>6957000</v>
      </c>
      <c r="Q1620" s="18">
        <f t="shared" si="165"/>
        <v>3.6862320794916318E-3</v>
      </c>
      <c r="R1620" s="18">
        <f t="shared" si="167"/>
        <v>5.7873843648018625E-5</v>
      </c>
    </row>
    <row r="1621" spans="1:18" ht="12.75" hidden="1" customHeight="1" outlineLevel="2" x14ac:dyDescent="0.25">
      <c r="A1621" s="27" t="s">
        <v>36</v>
      </c>
      <c r="B1621" s="27" t="s">
        <v>24</v>
      </c>
      <c r="C1621" s="28">
        <v>43784</v>
      </c>
      <c r="D1621" s="28">
        <v>43787</v>
      </c>
      <c r="E1621" s="13">
        <f t="shared" si="168"/>
        <v>11</v>
      </c>
      <c r="F1621" s="13">
        <f t="shared" si="169"/>
        <v>2019</v>
      </c>
      <c r="G1621" s="13" t="str">
        <f t="shared" si="170"/>
        <v>11 2019</v>
      </c>
      <c r="H1621" s="29">
        <v>-3</v>
      </c>
      <c r="I1621" s="30">
        <v>1.57</v>
      </c>
      <c r="J1621" s="16">
        <f t="shared" si="166"/>
        <v>1.5700000000000002E-2</v>
      </c>
      <c r="K1621" s="31">
        <v>-648000</v>
      </c>
      <c r="L1621" s="31">
        <v>84.78</v>
      </c>
      <c r="M1621" s="31">
        <v>1944000</v>
      </c>
      <c r="Q1621" s="18">
        <f t="shared" si="165"/>
        <v>1.030046738900637E-3</v>
      </c>
      <c r="R1621" s="18">
        <f t="shared" si="167"/>
        <v>1.6171733800740005E-5</v>
      </c>
    </row>
    <row r="1622" spans="1:18" ht="12.75" hidden="1" customHeight="1" outlineLevel="2" x14ac:dyDescent="0.25">
      <c r="A1622" s="27" t="s">
        <v>23</v>
      </c>
      <c r="B1622" s="27" t="s">
        <v>24</v>
      </c>
      <c r="C1622" s="28">
        <v>43784</v>
      </c>
      <c r="D1622" s="28">
        <v>43787</v>
      </c>
      <c r="E1622" s="13">
        <f t="shared" si="168"/>
        <v>11</v>
      </c>
      <c r="F1622" s="13">
        <f t="shared" si="169"/>
        <v>2019</v>
      </c>
      <c r="G1622" s="13" t="str">
        <f t="shared" si="170"/>
        <v>11 2019</v>
      </c>
      <c r="H1622" s="29">
        <v>-3</v>
      </c>
      <c r="I1622" s="30">
        <v>1.8399000000000001</v>
      </c>
      <c r="J1622" s="16">
        <f t="shared" si="166"/>
        <v>1.8399000000000002E-2</v>
      </c>
      <c r="K1622" s="31">
        <v>-26490000</v>
      </c>
      <c r="L1622" s="31">
        <v>4061.58</v>
      </c>
      <c r="M1622" s="31">
        <v>79470000</v>
      </c>
      <c r="Q1622" s="18">
        <f t="shared" si="165"/>
        <v>4.2107929187465858E-2</v>
      </c>
      <c r="R1622" s="18">
        <f t="shared" si="167"/>
        <v>7.7474378912018439E-4</v>
      </c>
    </row>
    <row r="1623" spans="1:18" ht="12.75" hidden="1" customHeight="1" outlineLevel="2" x14ac:dyDescent="0.25">
      <c r="A1623" s="27" t="s">
        <v>23</v>
      </c>
      <c r="B1623" s="27" t="s">
        <v>24</v>
      </c>
      <c r="C1623" s="28">
        <v>43784</v>
      </c>
      <c r="D1623" s="28">
        <v>43787</v>
      </c>
      <c r="E1623" s="13">
        <f t="shared" si="168"/>
        <v>11</v>
      </c>
      <c r="F1623" s="13">
        <f t="shared" si="169"/>
        <v>2019</v>
      </c>
      <c r="G1623" s="13" t="str">
        <f t="shared" si="170"/>
        <v>11 2019</v>
      </c>
      <c r="H1623" s="29">
        <v>-3</v>
      </c>
      <c r="I1623" s="30">
        <v>1.8399000000000001</v>
      </c>
      <c r="J1623" s="16">
        <f t="shared" si="166"/>
        <v>1.8399000000000002E-2</v>
      </c>
      <c r="K1623" s="31">
        <v>-25000000</v>
      </c>
      <c r="L1623" s="31">
        <v>3833.13</v>
      </c>
      <c r="M1623" s="31">
        <v>75000000</v>
      </c>
      <c r="Q1623" s="18">
        <f t="shared" si="165"/>
        <v>3.9739457519314701E-2</v>
      </c>
      <c r="R1623" s="18">
        <f t="shared" si="167"/>
        <v>7.3116627889787127E-4</v>
      </c>
    </row>
    <row r="1624" spans="1:18" ht="12.75" hidden="1" customHeight="1" outlineLevel="2" x14ac:dyDescent="0.25">
      <c r="A1624" s="27" t="s">
        <v>28</v>
      </c>
      <c r="B1624" s="27" t="s">
        <v>24</v>
      </c>
      <c r="C1624" s="28">
        <v>43787</v>
      </c>
      <c r="D1624" s="28">
        <v>43788</v>
      </c>
      <c r="E1624" s="13">
        <f t="shared" si="168"/>
        <v>11</v>
      </c>
      <c r="F1624" s="13">
        <f t="shared" si="169"/>
        <v>2019</v>
      </c>
      <c r="G1624" s="13" t="str">
        <f t="shared" si="170"/>
        <v>11 2019</v>
      </c>
      <c r="H1624" s="29">
        <v>-1</v>
      </c>
      <c r="I1624" s="30">
        <v>1.63</v>
      </c>
      <c r="J1624" s="16">
        <f t="shared" si="166"/>
        <v>1.6299999999999999E-2</v>
      </c>
      <c r="K1624" s="31">
        <v>-2002000</v>
      </c>
      <c r="L1624" s="31">
        <v>90.65</v>
      </c>
      <c r="M1624" s="31">
        <v>2002000</v>
      </c>
      <c r="Q1624" s="18">
        <f t="shared" si="165"/>
        <v>1.0607785860489072E-3</v>
      </c>
      <c r="R1624" s="18">
        <f t="shared" si="167"/>
        <v>1.7290690952597186E-5</v>
      </c>
    </row>
    <row r="1625" spans="1:18" ht="12.75" hidden="1" customHeight="1" outlineLevel="2" x14ac:dyDescent="0.25">
      <c r="A1625" s="27" t="s">
        <v>51</v>
      </c>
      <c r="B1625" s="27" t="s">
        <v>24</v>
      </c>
      <c r="C1625" s="28">
        <v>43787</v>
      </c>
      <c r="D1625" s="28">
        <v>43788</v>
      </c>
      <c r="E1625" s="13">
        <f t="shared" si="168"/>
        <v>11</v>
      </c>
      <c r="F1625" s="13">
        <f t="shared" si="169"/>
        <v>2019</v>
      </c>
      <c r="G1625" s="13" t="str">
        <f t="shared" si="170"/>
        <v>11 2019</v>
      </c>
      <c r="H1625" s="29">
        <v>-1</v>
      </c>
      <c r="I1625" s="30">
        <v>1.63</v>
      </c>
      <c r="J1625" s="16">
        <f t="shared" si="166"/>
        <v>1.6299999999999999E-2</v>
      </c>
      <c r="K1625" s="31">
        <v>-2495000</v>
      </c>
      <c r="L1625" s="31">
        <v>112.97</v>
      </c>
      <c r="M1625" s="31">
        <v>2495000</v>
      </c>
      <c r="Q1625" s="18">
        <f t="shared" si="165"/>
        <v>1.3219992868092024E-3</v>
      </c>
      <c r="R1625" s="18">
        <f t="shared" si="167"/>
        <v>2.1548588374989996E-5</v>
      </c>
    </row>
    <row r="1626" spans="1:18" ht="12.75" hidden="1" customHeight="1" outlineLevel="2" x14ac:dyDescent="0.25">
      <c r="A1626" s="27" t="s">
        <v>36</v>
      </c>
      <c r="B1626" s="27" t="s">
        <v>24</v>
      </c>
      <c r="C1626" s="28">
        <v>43787</v>
      </c>
      <c r="D1626" s="28">
        <v>43788</v>
      </c>
      <c r="E1626" s="13">
        <f t="shared" si="168"/>
        <v>11</v>
      </c>
      <c r="F1626" s="13">
        <f t="shared" si="169"/>
        <v>2019</v>
      </c>
      <c r="G1626" s="13" t="str">
        <f t="shared" si="170"/>
        <v>11 2019</v>
      </c>
      <c r="H1626" s="29">
        <v>-1</v>
      </c>
      <c r="I1626" s="30">
        <v>1.63</v>
      </c>
      <c r="J1626" s="16">
        <f t="shared" si="166"/>
        <v>1.6299999999999999E-2</v>
      </c>
      <c r="K1626" s="31">
        <v>-984000</v>
      </c>
      <c r="L1626" s="31">
        <v>44.55</v>
      </c>
      <c r="M1626" s="31">
        <v>984000</v>
      </c>
      <c r="Q1626" s="18">
        <f t="shared" si="165"/>
        <v>5.2138168265340886E-4</v>
      </c>
      <c r="R1626" s="18">
        <f t="shared" si="167"/>
        <v>8.4985214272505633E-6</v>
      </c>
    </row>
    <row r="1627" spans="1:18" ht="12.75" hidden="1" customHeight="1" outlineLevel="2" x14ac:dyDescent="0.25">
      <c r="A1627" s="27" t="s">
        <v>23</v>
      </c>
      <c r="B1627" s="27" t="s">
        <v>24</v>
      </c>
      <c r="C1627" s="28">
        <v>43787</v>
      </c>
      <c r="D1627" s="28">
        <v>43788</v>
      </c>
      <c r="E1627" s="13">
        <f t="shared" si="168"/>
        <v>11</v>
      </c>
      <c r="F1627" s="13">
        <f t="shared" si="169"/>
        <v>2019</v>
      </c>
      <c r="G1627" s="13" t="str">
        <f t="shared" si="170"/>
        <v>11 2019</v>
      </c>
      <c r="H1627" s="29">
        <v>-1</v>
      </c>
      <c r="I1627" s="30">
        <v>1.8412999999999999</v>
      </c>
      <c r="J1627" s="16">
        <f t="shared" si="166"/>
        <v>1.8412999999999999E-2</v>
      </c>
      <c r="K1627" s="31">
        <v>-26989000</v>
      </c>
      <c r="L1627" s="31">
        <v>1380.41</v>
      </c>
      <c r="M1627" s="31">
        <v>26989000</v>
      </c>
      <c r="Q1627" s="18">
        <f t="shared" si="165"/>
        <v>1.4300376253183793E-2</v>
      </c>
      <c r="R1627" s="18">
        <f t="shared" si="167"/>
        <v>2.6331282794987319E-4</v>
      </c>
    </row>
    <row r="1628" spans="1:18" ht="12.75" hidden="1" customHeight="1" outlineLevel="2" x14ac:dyDescent="0.25">
      <c r="A1628" s="27" t="s">
        <v>23</v>
      </c>
      <c r="B1628" s="27" t="s">
        <v>24</v>
      </c>
      <c r="C1628" s="28">
        <v>43787</v>
      </c>
      <c r="D1628" s="28">
        <v>43788</v>
      </c>
      <c r="E1628" s="13">
        <f t="shared" si="168"/>
        <v>11</v>
      </c>
      <c r="F1628" s="13">
        <f t="shared" si="169"/>
        <v>2019</v>
      </c>
      <c r="G1628" s="13" t="str">
        <f t="shared" si="170"/>
        <v>11 2019</v>
      </c>
      <c r="H1628" s="29">
        <v>-1</v>
      </c>
      <c r="I1628" s="30">
        <v>1.8412999999999999</v>
      </c>
      <c r="J1628" s="16">
        <f t="shared" si="166"/>
        <v>1.8412999999999999E-2</v>
      </c>
      <c r="K1628" s="31">
        <v>-25000000</v>
      </c>
      <c r="L1628" s="31">
        <v>1278.68</v>
      </c>
      <c r="M1628" s="31">
        <v>25000000</v>
      </c>
      <c r="Q1628" s="18">
        <f t="shared" si="165"/>
        <v>1.3246485839771567E-2</v>
      </c>
      <c r="R1628" s="18">
        <f t="shared" si="167"/>
        <v>2.4390754376771385E-4</v>
      </c>
    </row>
    <row r="1629" spans="1:18" ht="12.75" hidden="1" customHeight="1" outlineLevel="2" x14ac:dyDescent="0.25">
      <c r="A1629" s="27" t="s">
        <v>28</v>
      </c>
      <c r="B1629" s="27" t="s">
        <v>24</v>
      </c>
      <c r="C1629" s="28">
        <v>43788</v>
      </c>
      <c r="D1629" s="28">
        <v>43789</v>
      </c>
      <c r="E1629" s="13">
        <f t="shared" si="168"/>
        <v>11</v>
      </c>
      <c r="F1629" s="13">
        <f t="shared" si="169"/>
        <v>2019</v>
      </c>
      <c r="G1629" s="13" t="str">
        <f t="shared" si="170"/>
        <v>11 2019</v>
      </c>
      <c r="H1629" s="29">
        <v>-1</v>
      </c>
      <c r="I1629" s="30">
        <v>1.63</v>
      </c>
      <c r="J1629" s="16">
        <f t="shared" si="166"/>
        <v>1.6299999999999999E-2</v>
      </c>
      <c r="K1629" s="31">
        <v>-2527000</v>
      </c>
      <c r="L1629" s="31">
        <v>114.42</v>
      </c>
      <c r="M1629" s="31">
        <v>2527000</v>
      </c>
      <c r="Q1629" s="18">
        <f t="shared" si="165"/>
        <v>1.33895478868411E-3</v>
      </c>
      <c r="R1629" s="18">
        <f t="shared" si="167"/>
        <v>2.1824963055550993E-5</v>
      </c>
    </row>
    <row r="1630" spans="1:18" ht="12.75" hidden="1" customHeight="1" outlineLevel="2" x14ac:dyDescent="0.25">
      <c r="A1630" s="27" t="s">
        <v>51</v>
      </c>
      <c r="B1630" s="27" t="s">
        <v>24</v>
      </c>
      <c r="C1630" s="28">
        <v>43788</v>
      </c>
      <c r="D1630" s="28">
        <v>43789</v>
      </c>
      <c r="E1630" s="13">
        <f t="shared" si="168"/>
        <v>11</v>
      </c>
      <c r="F1630" s="13">
        <f t="shared" si="169"/>
        <v>2019</v>
      </c>
      <c r="G1630" s="13" t="str">
        <f t="shared" si="170"/>
        <v>11 2019</v>
      </c>
      <c r="H1630" s="29">
        <v>-1</v>
      </c>
      <c r="I1630" s="30">
        <v>1.63</v>
      </c>
      <c r="J1630" s="16">
        <f t="shared" si="166"/>
        <v>1.6299999999999999E-2</v>
      </c>
      <c r="K1630" s="31">
        <v>-2474000</v>
      </c>
      <c r="L1630" s="31">
        <v>112.02</v>
      </c>
      <c r="M1630" s="31">
        <v>2474000</v>
      </c>
      <c r="Q1630" s="18">
        <f t="shared" si="165"/>
        <v>1.3108722387037942E-3</v>
      </c>
      <c r="R1630" s="18">
        <f t="shared" si="167"/>
        <v>2.1367217490871843E-5</v>
      </c>
    </row>
    <row r="1631" spans="1:18" ht="12.75" hidden="1" customHeight="1" outlineLevel="2" x14ac:dyDescent="0.25">
      <c r="A1631" s="27" t="s">
        <v>36</v>
      </c>
      <c r="B1631" s="27" t="s">
        <v>24</v>
      </c>
      <c r="C1631" s="28">
        <v>43788</v>
      </c>
      <c r="D1631" s="28">
        <v>43789</v>
      </c>
      <c r="E1631" s="13">
        <f t="shared" si="168"/>
        <v>11</v>
      </c>
      <c r="F1631" s="13">
        <f t="shared" si="169"/>
        <v>2019</v>
      </c>
      <c r="G1631" s="13" t="str">
        <f t="shared" si="170"/>
        <v>11 2019</v>
      </c>
      <c r="H1631" s="29">
        <v>-1</v>
      </c>
      <c r="I1631" s="30">
        <v>1.63</v>
      </c>
      <c r="J1631" s="16">
        <f t="shared" si="166"/>
        <v>1.6299999999999999E-2</v>
      </c>
      <c r="K1631" s="31">
        <v>-2149000</v>
      </c>
      <c r="L1631" s="31">
        <v>97.3</v>
      </c>
      <c r="M1631" s="31">
        <v>2149000</v>
      </c>
      <c r="Q1631" s="18">
        <f t="shared" si="165"/>
        <v>1.138667922786764E-3</v>
      </c>
      <c r="R1631" s="18">
        <f t="shared" si="167"/>
        <v>1.856028714142425E-5</v>
      </c>
    </row>
    <row r="1632" spans="1:18" ht="12.75" hidden="1" customHeight="1" outlineLevel="2" x14ac:dyDescent="0.25">
      <c r="A1632" s="27" t="s">
        <v>23</v>
      </c>
      <c r="B1632" s="27" t="s">
        <v>24</v>
      </c>
      <c r="C1632" s="28">
        <v>43788</v>
      </c>
      <c r="D1632" s="28">
        <v>43789</v>
      </c>
      <c r="E1632" s="13">
        <f t="shared" si="168"/>
        <v>11</v>
      </c>
      <c r="F1632" s="13">
        <f t="shared" si="169"/>
        <v>2019</v>
      </c>
      <c r="G1632" s="13" t="str">
        <f t="shared" si="170"/>
        <v>11 2019</v>
      </c>
      <c r="H1632" s="29">
        <v>-1</v>
      </c>
      <c r="I1632" s="30">
        <v>1.8391999999999999</v>
      </c>
      <c r="J1632" s="16">
        <f t="shared" si="166"/>
        <v>1.8391999999999999E-2</v>
      </c>
      <c r="K1632" s="31">
        <v>-23615000</v>
      </c>
      <c r="L1632" s="31">
        <v>1206.46</v>
      </c>
      <c r="M1632" s="31">
        <v>23615000</v>
      </c>
      <c r="Q1632" s="18">
        <f t="shared" si="165"/>
        <v>1.2512630524248222E-2</v>
      </c>
      <c r="R1632" s="18">
        <f t="shared" si="167"/>
        <v>2.3013230060197327E-4</v>
      </c>
    </row>
    <row r="1633" spans="1:18" ht="12.75" hidden="1" customHeight="1" outlineLevel="2" x14ac:dyDescent="0.25">
      <c r="A1633" s="27" t="s">
        <v>23</v>
      </c>
      <c r="B1633" s="27" t="s">
        <v>24</v>
      </c>
      <c r="C1633" s="28">
        <v>43788</v>
      </c>
      <c r="D1633" s="28">
        <v>43789</v>
      </c>
      <c r="E1633" s="13">
        <f t="shared" si="168"/>
        <v>11</v>
      </c>
      <c r="F1633" s="13">
        <f t="shared" si="169"/>
        <v>2019</v>
      </c>
      <c r="G1633" s="13" t="str">
        <f t="shared" si="170"/>
        <v>11 2019</v>
      </c>
      <c r="H1633" s="29">
        <v>-1</v>
      </c>
      <c r="I1633" s="30">
        <v>1.8391999999999999</v>
      </c>
      <c r="J1633" s="16">
        <f t="shared" si="166"/>
        <v>1.8391999999999999E-2</v>
      </c>
      <c r="K1633" s="31">
        <v>-25000000</v>
      </c>
      <c r="L1633" s="31">
        <v>1277.22</v>
      </c>
      <c r="M1633" s="31">
        <v>25000000</v>
      </c>
      <c r="Q1633" s="18">
        <f t="shared" si="165"/>
        <v>1.3246485839771567E-2</v>
      </c>
      <c r="R1633" s="18">
        <f t="shared" si="167"/>
        <v>2.4362936756507864E-4</v>
      </c>
    </row>
    <row r="1634" spans="1:18" ht="12.75" hidden="1" customHeight="1" outlineLevel="2" x14ac:dyDescent="0.25">
      <c r="A1634" s="27" t="s">
        <v>28</v>
      </c>
      <c r="B1634" s="27" t="s">
        <v>24</v>
      </c>
      <c r="C1634" s="28">
        <v>43789</v>
      </c>
      <c r="D1634" s="28">
        <v>43790</v>
      </c>
      <c r="E1634" s="13">
        <f t="shared" si="168"/>
        <v>11</v>
      </c>
      <c r="F1634" s="13">
        <f t="shared" si="169"/>
        <v>2019</v>
      </c>
      <c r="G1634" s="13" t="str">
        <f t="shared" si="170"/>
        <v>11 2019</v>
      </c>
      <c r="H1634" s="29">
        <v>-1</v>
      </c>
      <c r="I1634" s="30">
        <v>1.63</v>
      </c>
      <c r="J1634" s="16">
        <f t="shared" si="166"/>
        <v>1.6299999999999999E-2</v>
      </c>
      <c r="K1634" s="31">
        <v>-2265000</v>
      </c>
      <c r="L1634" s="31">
        <v>102.55</v>
      </c>
      <c r="M1634" s="31">
        <v>2265000</v>
      </c>
      <c r="Q1634" s="18">
        <f t="shared" si="165"/>
        <v>1.2001316170833041E-3</v>
      </c>
      <c r="R1634" s="18">
        <f t="shared" si="167"/>
        <v>1.9562145358457855E-5</v>
      </c>
    </row>
    <row r="1635" spans="1:18" ht="12.75" hidden="1" customHeight="1" outlineLevel="2" x14ac:dyDescent="0.25">
      <c r="A1635" s="27" t="s">
        <v>51</v>
      </c>
      <c r="B1635" s="27" t="s">
        <v>24</v>
      </c>
      <c r="C1635" s="28">
        <v>43789</v>
      </c>
      <c r="D1635" s="28">
        <v>43790</v>
      </c>
      <c r="E1635" s="13">
        <f t="shared" si="168"/>
        <v>11</v>
      </c>
      <c r="F1635" s="13">
        <f t="shared" si="169"/>
        <v>2019</v>
      </c>
      <c r="G1635" s="13" t="str">
        <f t="shared" si="170"/>
        <v>11 2019</v>
      </c>
      <c r="H1635" s="29">
        <v>-1</v>
      </c>
      <c r="I1635" s="30">
        <v>1.63</v>
      </c>
      <c r="J1635" s="16">
        <f t="shared" si="166"/>
        <v>1.6299999999999999E-2</v>
      </c>
      <c r="K1635" s="31">
        <v>-2349000</v>
      </c>
      <c r="L1635" s="31">
        <v>106.36</v>
      </c>
      <c r="M1635" s="31">
        <v>2349000</v>
      </c>
      <c r="Q1635" s="18">
        <f t="shared" ref="Q1635:Q1661" si="171">+M1635/$M$1662</f>
        <v>1.2446398095049365E-3</v>
      </c>
      <c r="R1635" s="18">
        <f t="shared" si="167"/>
        <v>2.0287628894930464E-5</v>
      </c>
    </row>
    <row r="1636" spans="1:18" ht="12.75" hidden="1" customHeight="1" outlineLevel="2" x14ac:dyDescent="0.25">
      <c r="A1636" s="27" t="s">
        <v>36</v>
      </c>
      <c r="B1636" s="27" t="s">
        <v>24</v>
      </c>
      <c r="C1636" s="28">
        <v>43789</v>
      </c>
      <c r="D1636" s="28">
        <v>43790</v>
      </c>
      <c r="E1636" s="13">
        <f t="shared" si="168"/>
        <v>11</v>
      </c>
      <c r="F1636" s="13">
        <f t="shared" si="169"/>
        <v>2019</v>
      </c>
      <c r="G1636" s="13" t="str">
        <f t="shared" si="170"/>
        <v>11 2019</v>
      </c>
      <c r="H1636" s="29">
        <v>-1</v>
      </c>
      <c r="I1636" s="30">
        <v>1.63</v>
      </c>
      <c r="J1636" s="16">
        <f t="shared" si="166"/>
        <v>1.6299999999999999E-2</v>
      </c>
      <c r="K1636" s="31">
        <v>-1721000</v>
      </c>
      <c r="L1636" s="31">
        <v>77.92</v>
      </c>
      <c r="M1636" s="31">
        <v>1721000</v>
      </c>
      <c r="Q1636" s="18">
        <f t="shared" si="171"/>
        <v>9.1188808520987466E-4</v>
      </c>
      <c r="R1636" s="18">
        <f t="shared" si="167"/>
        <v>1.4863775788920956E-5</v>
      </c>
    </row>
    <row r="1637" spans="1:18" ht="12.75" hidden="1" customHeight="1" outlineLevel="2" x14ac:dyDescent="0.25">
      <c r="A1637" s="27" t="s">
        <v>23</v>
      </c>
      <c r="B1637" s="27" t="s">
        <v>24</v>
      </c>
      <c r="C1637" s="28">
        <v>43789</v>
      </c>
      <c r="D1637" s="28">
        <v>43790</v>
      </c>
      <c r="E1637" s="13">
        <f t="shared" si="168"/>
        <v>11</v>
      </c>
      <c r="F1637" s="13">
        <f t="shared" si="169"/>
        <v>2019</v>
      </c>
      <c r="G1637" s="13" t="str">
        <f t="shared" si="170"/>
        <v>11 2019</v>
      </c>
      <c r="H1637" s="29">
        <v>-1</v>
      </c>
      <c r="I1637" s="30">
        <v>1.8342000000000001</v>
      </c>
      <c r="J1637" s="16">
        <f t="shared" si="166"/>
        <v>1.8342000000000001E-2</v>
      </c>
      <c r="K1637" s="31">
        <v>-26042000</v>
      </c>
      <c r="L1637" s="31">
        <v>1326.84</v>
      </c>
      <c r="M1637" s="31">
        <v>26042000</v>
      </c>
      <c r="Q1637" s="18">
        <f t="shared" si="171"/>
        <v>1.3798599369573245E-2</v>
      </c>
      <c r="R1637" s="18">
        <f t="shared" si="167"/>
        <v>2.530939096367125E-4</v>
      </c>
    </row>
    <row r="1638" spans="1:18" ht="12.75" hidden="1" customHeight="1" outlineLevel="2" x14ac:dyDescent="0.25">
      <c r="A1638" s="27" t="s">
        <v>23</v>
      </c>
      <c r="B1638" s="27" t="s">
        <v>24</v>
      </c>
      <c r="C1638" s="28">
        <v>43789</v>
      </c>
      <c r="D1638" s="28">
        <v>43790</v>
      </c>
      <c r="E1638" s="13">
        <f t="shared" si="168"/>
        <v>11</v>
      </c>
      <c r="F1638" s="13">
        <f t="shared" si="169"/>
        <v>2019</v>
      </c>
      <c r="G1638" s="13" t="str">
        <f t="shared" si="170"/>
        <v>11 2019</v>
      </c>
      <c r="H1638" s="29">
        <v>-1</v>
      </c>
      <c r="I1638" s="30">
        <v>1.8342000000000001</v>
      </c>
      <c r="J1638" s="16">
        <f t="shared" si="166"/>
        <v>1.8342000000000001E-2</v>
      </c>
      <c r="K1638" s="31">
        <v>-25000000</v>
      </c>
      <c r="L1638" s="31">
        <v>1273.75</v>
      </c>
      <c r="M1638" s="31">
        <v>25000000</v>
      </c>
      <c r="Q1638" s="18">
        <f t="shared" si="171"/>
        <v>1.3246485839771567E-2</v>
      </c>
      <c r="R1638" s="18">
        <f t="shared" si="167"/>
        <v>2.429670432730901E-4</v>
      </c>
    </row>
    <row r="1639" spans="1:18" ht="12.75" hidden="1" customHeight="1" outlineLevel="2" x14ac:dyDescent="0.25">
      <c r="A1639" s="27" t="s">
        <v>28</v>
      </c>
      <c r="B1639" s="27" t="s">
        <v>24</v>
      </c>
      <c r="C1639" s="28">
        <v>43790</v>
      </c>
      <c r="D1639" s="28">
        <v>43791</v>
      </c>
      <c r="E1639" s="13">
        <f t="shared" si="168"/>
        <v>11</v>
      </c>
      <c r="F1639" s="13">
        <f t="shared" si="169"/>
        <v>2019</v>
      </c>
      <c r="G1639" s="13" t="str">
        <f t="shared" si="170"/>
        <v>11 2019</v>
      </c>
      <c r="H1639" s="29">
        <v>-1</v>
      </c>
      <c r="I1639" s="30">
        <v>1.57</v>
      </c>
      <c r="J1639" s="16">
        <f t="shared" si="166"/>
        <v>1.5700000000000002E-2</v>
      </c>
      <c r="K1639" s="31">
        <v>-2797000</v>
      </c>
      <c r="L1639" s="31">
        <v>121.98</v>
      </c>
      <c r="M1639" s="31">
        <v>2797000</v>
      </c>
      <c r="Q1639" s="18">
        <f t="shared" si="171"/>
        <v>1.482016835753643E-3</v>
      </c>
      <c r="R1639" s="18">
        <f t="shared" si="167"/>
        <v>2.3267664321332197E-5</v>
      </c>
    </row>
    <row r="1640" spans="1:18" ht="12.75" hidden="1" customHeight="1" outlineLevel="2" x14ac:dyDescent="0.25">
      <c r="A1640" s="27" t="s">
        <v>51</v>
      </c>
      <c r="B1640" s="27" t="s">
        <v>24</v>
      </c>
      <c r="C1640" s="28">
        <v>43790</v>
      </c>
      <c r="D1640" s="28">
        <v>43791</v>
      </c>
      <c r="E1640" s="13">
        <f t="shared" si="168"/>
        <v>11</v>
      </c>
      <c r="F1640" s="13">
        <f t="shared" si="169"/>
        <v>2019</v>
      </c>
      <c r="G1640" s="13" t="str">
        <f t="shared" si="170"/>
        <v>11 2019</v>
      </c>
      <c r="H1640" s="29">
        <v>-1</v>
      </c>
      <c r="I1640" s="30">
        <v>1.57</v>
      </c>
      <c r="J1640" s="16">
        <f t="shared" si="166"/>
        <v>1.5700000000000002E-2</v>
      </c>
      <c r="K1640" s="31">
        <v>-2757000</v>
      </c>
      <c r="L1640" s="31">
        <v>120.24</v>
      </c>
      <c r="M1640" s="31">
        <v>2757000</v>
      </c>
      <c r="Q1640" s="18">
        <f t="shared" si="171"/>
        <v>1.4608224584100084E-3</v>
      </c>
      <c r="R1640" s="18">
        <f t="shared" si="167"/>
        <v>2.2934912597037135E-5</v>
      </c>
    </row>
    <row r="1641" spans="1:18" ht="12.75" hidden="1" customHeight="1" outlineLevel="2" x14ac:dyDescent="0.25">
      <c r="A1641" s="27" t="s">
        <v>36</v>
      </c>
      <c r="B1641" s="27" t="s">
        <v>24</v>
      </c>
      <c r="C1641" s="28">
        <v>43790</v>
      </c>
      <c r="D1641" s="28">
        <v>43791</v>
      </c>
      <c r="E1641" s="13">
        <f t="shared" si="168"/>
        <v>11</v>
      </c>
      <c r="F1641" s="13">
        <f t="shared" si="169"/>
        <v>2019</v>
      </c>
      <c r="G1641" s="13" t="str">
        <f t="shared" si="170"/>
        <v>11 2019</v>
      </c>
      <c r="H1641" s="29">
        <v>-1</v>
      </c>
      <c r="I1641" s="30">
        <v>1.57</v>
      </c>
      <c r="J1641" s="16">
        <f t="shared" si="166"/>
        <v>1.5700000000000002E-2</v>
      </c>
      <c r="K1641" s="31">
        <v>-1817000</v>
      </c>
      <c r="L1641" s="31">
        <v>79.239999999999995</v>
      </c>
      <c r="M1641" s="31">
        <v>1817000</v>
      </c>
      <c r="Q1641" s="18">
        <f t="shared" si="171"/>
        <v>9.6275459083459752E-4</v>
      </c>
      <c r="R1641" s="18">
        <f t="shared" si="167"/>
        <v>1.5115247076103184E-5</v>
      </c>
    </row>
    <row r="1642" spans="1:18" ht="12.75" hidden="1" customHeight="1" outlineLevel="2" x14ac:dyDescent="0.25">
      <c r="A1642" s="27" t="s">
        <v>23</v>
      </c>
      <c r="B1642" s="27" t="s">
        <v>24</v>
      </c>
      <c r="C1642" s="28">
        <v>43790</v>
      </c>
      <c r="D1642" s="28">
        <v>43791</v>
      </c>
      <c r="E1642" s="13">
        <f t="shared" si="168"/>
        <v>11</v>
      </c>
      <c r="F1642" s="13">
        <f t="shared" si="169"/>
        <v>2019</v>
      </c>
      <c r="G1642" s="13" t="str">
        <f t="shared" si="170"/>
        <v>11 2019</v>
      </c>
      <c r="H1642" s="29">
        <v>-1</v>
      </c>
      <c r="I1642" s="30">
        <v>1.8224</v>
      </c>
      <c r="J1642" s="16">
        <f t="shared" si="166"/>
        <v>1.8224000000000001E-2</v>
      </c>
      <c r="K1642" s="31">
        <v>-27296000</v>
      </c>
      <c r="L1642" s="31">
        <v>1381.78</v>
      </c>
      <c r="M1642" s="31">
        <v>27296000</v>
      </c>
      <c r="Q1642" s="18">
        <f t="shared" si="171"/>
        <v>1.4463043099296188E-2</v>
      </c>
      <c r="R1642" s="18">
        <f t="shared" si="167"/>
        <v>2.6357449744157375E-4</v>
      </c>
    </row>
    <row r="1643" spans="1:18" ht="12.75" hidden="1" customHeight="1" outlineLevel="2" x14ac:dyDescent="0.25">
      <c r="A1643" s="27" t="s">
        <v>23</v>
      </c>
      <c r="B1643" s="27" t="s">
        <v>24</v>
      </c>
      <c r="C1643" s="28">
        <v>43790</v>
      </c>
      <c r="D1643" s="28">
        <v>43791</v>
      </c>
      <c r="E1643" s="13">
        <f t="shared" si="168"/>
        <v>11</v>
      </c>
      <c r="F1643" s="13">
        <f t="shared" si="169"/>
        <v>2019</v>
      </c>
      <c r="G1643" s="13" t="str">
        <f t="shared" si="170"/>
        <v>11 2019</v>
      </c>
      <c r="H1643" s="29">
        <v>-1</v>
      </c>
      <c r="I1643" s="30">
        <v>1.8224</v>
      </c>
      <c r="J1643" s="16">
        <f t="shared" ref="J1643:J1706" si="172">+I1643/100</f>
        <v>1.8224000000000001E-2</v>
      </c>
      <c r="K1643" s="31">
        <v>-25000000</v>
      </c>
      <c r="L1643" s="31">
        <v>1265.56</v>
      </c>
      <c r="M1643" s="31">
        <v>25000000</v>
      </c>
      <c r="Q1643" s="18">
        <f t="shared" si="171"/>
        <v>1.3246485839771567E-2</v>
      </c>
      <c r="R1643" s="18">
        <f t="shared" ref="R1643:R1706" si="173">+Q1643*J1643</f>
        <v>2.4140395794399705E-4</v>
      </c>
    </row>
    <row r="1644" spans="1:18" ht="12.75" hidden="1" customHeight="1" outlineLevel="2" x14ac:dyDescent="0.25">
      <c r="A1644" s="27" t="s">
        <v>28</v>
      </c>
      <c r="B1644" s="27" t="s">
        <v>24</v>
      </c>
      <c r="C1644" s="28">
        <v>43791</v>
      </c>
      <c r="D1644" s="28">
        <v>43794</v>
      </c>
      <c r="E1644" s="13">
        <f t="shared" si="168"/>
        <v>11</v>
      </c>
      <c r="F1644" s="13">
        <f t="shared" si="169"/>
        <v>2019</v>
      </c>
      <c r="G1644" s="13" t="str">
        <f t="shared" si="170"/>
        <v>11 2019</v>
      </c>
      <c r="H1644" s="29">
        <v>-3</v>
      </c>
      <c r="I1644" s="30">
        <v>1.65</v>
      </c>
      <c r="J1644" s="16">
        <f t="shared" si="172"/>
        <v>1.6500000000000001E-2</v>
      </c>
      <c r="K1644" s="31">
        <v>-3683000</v>
      </c>
      <c r="L1644" s="31">
        <v>506.41</v>
      </c>
      <c r="M1644" s="31">
        <v>11049000</v>
      </c>
      <c r="Q1644" s="18">
        <f t="shared" si="171"/>
        <v>5.8544168817454417E-3</v>
      </c>
      <c r="R1644" s="18">
        <f t="shared" si="173"/>
        <v>9.6597878548799787E-5</v>
      </c>
    </row>
    <row r="1645" spans="1:18" ht="12.75" hidden="1" customHeight="1" outlineLevel="2" x14ac:dyDescent="0.25">
      <c r="A1645" s="27" t="s">
        <v>51</v>
      </c>
      <c r="B1645" s="27" t="s">
        <v>24</v>
      </c>
      <c r="C1645" s="28">
        <v>43791</v>
      </c>
      <c r="D1645" s="28">
        <v>43794</v>
      </c>
      <c r="E1645" s="13">
        <f t="shared" si="168"/>
        <v>11</v>
      </c>
      <c r="F1645" s="13">
        <f t="shared" si="169"/>
        <v>2019</v>
      </c>
      <c r="G1645" s="13" t="str">
        <f t="shared" si="170"/>
        <v>11 2019</v>
      </c>
      <c r="H1645" s="29">
        <v>-3</v>
      </c>
      <c r="I1645" s="30">
        <v>1.65</v>
      </c>
      <c r="J1645" s="16">
        <f t="shared" si="172"/>
        <v>1.6500000000000001E-2</v>
      </c>
      <c r="K1645" s="31">
        <v>-1539000</v>
      </c>
      <c r="L1645" s="31">
        <v>211.61</v>
      </c>
      <c r="M1645" s="31">
        <v>4617000</v>
      </c>
      <c r="Q1645" s="18">
        <f t="shared" si="171"/>
        <v>2.446361004889013E-3</v>
      </c>
      <c r="R1645" s="18">
        <f t="shared" si="173"/>
        <v>4.0364956580668716E-5</v>
      </c>
    </row>
    <row r="1646" spans="1:18" ht="12.75" hidden="1" customHeight="1" outlineLevel="2" x14ac:dyDescent="0.25">
      <c r="A1646" s="27" t="s">
        <v>23</v>
      </c>
      <c r="B1646" s="27" t="s">
        <v>24</v>
      </c>
      <c r="C1646" s="28">
        <v>43791</v>
      </c>
      <c r="D1646" s="28">
        <v>43794</v>
      </c>
      <c r="E1646" s="13">
        <f t="shared" si="168"/>
        <v>11</v>
      </c>
      <c r="F1646" s="13">
        <f t="shared" si="169"/>
        <v>2019</v>
      </c>
      <c r="G1646" s="13" t="str">
        <f t="shared" si="170"/>
        <v>11 2019</v>
      </c>
      <c r="H1646" s="29">
        <v>-3</v>
      </c>
      <c r="I1646" s="30">
        <v>1.8226</v>
      </c>
      <c r="J1646" s="16">
        <f t="shared" si="172"/>
        <v>1.8225999999999999E-2</v>
      </c>
      <c r="K1646" s="31">
        <v>-53519000</v>
      </c>
      <c r="L1646" s="31">
        <v>8128.64</v>
      </c>
      <c r="M1646" s="31">
        <v>160557000</v>
      </c>
      <c r="Q1646" s="18">
        <f t="shared" si="171"/>
        <v>8.5072641079048134E-2</v>
      </c>
      <c r="R1646" s="18">
        <f t="shared" si="173"/>
        <v>1.5505339563067313E-3</v>
      </c>
    </row>
    <row r="1647" spans="1:18" ht="12.75" hidden="1" customHeight="1" outlineLevel="2" x14ac:dyDescent="0.25">
      <c r="A1647" s="27" t="s">
        <v>23</v>
      </c>
      <c r="B1647" s="27" t="s">
        <v>24</v>
      </c>
      <c r="C1647" s="28">
        <v>43791</v>
      </c>
      <c r="D1647" s="28">
        <v>43794</v>
      </c>
      <c r="E1647" s="13">
        <f t="shared" si="168"/>
        <v>11</v>
      </c>
      <c r="F1647" s="13">
        <f t="shared" si="169"/>
        <v>2019</v>
      </c>
      <c r="G1647" s="13" t="str">
        <f t="shared" si="170"/>
        <v>11 2019</v>
      </c>
      <c r="H1647" s="29">
        <v>-3</v>
      </c>
      <c r="I1647" s="30">
        <v>1.8226</v>
      </c>
      <c r="J1647" s="16">
        <f t="shared" si="172"/>
        <v>1.8225999999999999E-2</v>
      </c>
      <c r="K1647" s="31">
        <v>-25000000</v>
      </c>
      <c r="L1647" s="31">
        <v>3797.08</v>
      </c>
      <c r="M1647" s="31">
        <v>75000000</v>
      </c>
      <c r="Q1647" s="18">
        <f t="shared" si="171"/>
        <v>3.9739457519314701E-2</v>
      </c>
      <c r="R1647" s="18">
        <f t="shared" si="173"/>
        <v>7.2429135274702967E-4</v>
      </c>
    </row>
    <row r="1648" spans="1:18" ht="12.75" hidden="1" customHeight="1" outlineLevel="2" x14ac:dyDescent="0.25">
      <c r="A1648" s="27" t="s">
        <v>28</v>
      </c>
      <c r="B1648" s="27" t="s">
        <v>24</v>
      </c>
      <c r="C1648" s="28">
        <v>43794</v>
      </c>
      <c r="D1648" s="28">
        <v>43795</v>
      </c>
      <c r="E1648" s="13">
        <f t="shared" si="168"/>
        <v>11</v>
      </c>
      <c r="F1648" s="13">
        <f t="shared" si="169"/>
        <v>2019</v>
      </c>
      <c r="G1648" s="13" t="str">
        <f t="shared" si="170"/>
        <v>11 2019</v>
      </c>
      <c r="H1648" s="29">
        <v>-1</v>
      </c>
      <c r="I1648" s="30">
        <v>1.66</v>
      </c>
      <c r="J1648" s="16">
        <f t="shared" si="172"/>
        <v>1.66E-2</v>
      </c>
      <c r="K1648" s="31">
        <v>-774000</v>
      </c>
      <c r="L1648" s="31">
        <v>35.69</v>
      </c>
      <c r="M1648" s="31">
        <v>774000</v>
      </c>
      <c r="Q1648" s="18">
        <f t="shared" si="171"/>
        <v>4.1011120159932773E-4</v>
      </c>
      <c r="R1648" s="18">
        <f t="shared" si="173"/>
        <v>6.8078459465488408E-6</v>
      </c>
    </row>
    <row r="1649" spans="1:18" ht="12.75" hidden="1" customHeight="1" outlineLevel="2" x14ac:dyDescent="0.25">
      <c r="A1649" s="27" t="s">
        <v>51</v>
      </c>
      <c r="B1649" s="27" t="s">
        <v>24</v>
      </c>
      <c r="C1649" s="28">
        <v>43794</v>
      </c>
      <c r="D1649" s="28">
        <v>43795</v>
      </c>
      <c r="E1649" s="13">
        <f t="shared" si="168"/>
        <v>11</v>
      </c>
      <c r="F1649" s="13">
        <f t="shared" si="169"/>
        <v>2019</v>
      </c>
      <c r="G1649" s="13" t="str">
        <f t="shared" si="170"/>
        <v>11 2019</v>
      </c>
      <c r="H1649" s="29">
        <v>-1</v>
      </c>
      <c r="I1649" s="30">
        <v>1.66</v>
      </c>
      <c r="J1649" s="16">
        <f t="shared" si="172"/>
        <v>1.66E-2</v>
      </c>
      <c r="K1649" s="31">
        <v>-1358000</v>
      </c>
      <c r="L1649" s="31">
        <v>62.62</v>
      </c>
      <c r="M1649" s="31">
        <v>1358000</v>
      </c>
      <c r="Q1649" s="18">
        <f t="shared" si="171"/>
        <v>7.1954911081639154E-4</v>
      </c>
      <c r="R1649" s="18">
        <f t="shared" si="173"/>
        <v>1.19445152395521E-5</v>
      </c>
    </row>
    <row r="1650" spans="1:18" ht="12.75" hidden="1" customHeight="1" outlineLevel="2" x14ac:dyDescent="0.25">
      <c r="A1650" s="27" t="s">
        <v>23</v>
      </c>
      <c r="B1650" s="27" t="s">
        <v>24</v>
      </c>
      <c r="C1650" s="28">
        <v>43794</v>
      </c>
      <c r="D1650" s="28">
        <v>43795</v>
      </c>
      <c r="E1650" s="13">
        <f t="shared" si="168"/>
        <v>11</v>
      </c>
      <c r="F1650" s="13">
        <f t="shared" si="169"/>
        <v>2019</v>
      </c>
      <c r="G1650" s="13" t="str">
        <f t="shared" si="170"/>
        <v>11 2019</v>
      </c>
      <c r="H1650" s="29">
        <v>-1</v>
      </c>
      <c r="I1650" s="30">
        <v>1.8161</v>
      </c>
      <c r="J1650" s="16">
        <f t="shared" si="172"/>
        <v>1.8161E-2</v>
      </c>
      <c r="K1650" s="31">
        <v>-58345000</v>
      </c>
      <c r="L1650" s="31">
        <v>2943.34</v>
      </c>
      <c r="M1650" s="31">
        <v>58345000</v>
      </c>
      <c r="Q1650" s="18">
        <f t="shared" si="171"/>
        <v>3.0914648652858884E-2</v>
      </c>
      <c r="R1650" s="18">
        <f t="shared" si="173"/>
        <v>5.6144093418457016E-4</v>
      </c>
    </row>
    <row r="1651" spans="1:18" ht="12.75" hidden="1" customHeight="1" outlineLevel="2" x14ac:dyDescent="0.25">
      <c r="A1651" s="27" t="s">
        <v>23</v>
      </c>
      <c r="B1651" s="27" t="s">
        <v>24</v>
      </c>
      <c r="C1651" s="28">
        <v>43794</v>
      </c>
      <c r="D1651" s="28">
        <v>43795</v>
      </c>
      <c r="E1651" s="13">
        <f t="shared" si="168"/>
        <v>11</v>
      </c>
      <c r="F1651" s="13">
        <f t="shared" si="169"/>
        <v>2019</v>
      </c>
      <c r="G1651" s="13" t="str">
        <f t="shared" si="170"/>
        <v>11 2019</v>
      </c>
      <c r="H1651" s="29">
        <v>-1</v>
      </c>
      <c r="I1651" s="30">
        <v>1.8161</v>
      </c>
      <c r="J1651" s="16">
        <f t="shared" si="172"/>
        <v>1.8161E-2</v>
      </c>
      <c r="K1651" s="31">
        <v>-25000000</v>
      </c>
      <c r="L1651" s="31">
        <v>1261.18</v>
      </c>
      <c r="M1651" s="31">
        <v>25000000</v>
      </c>
      <c r="Q1651" s="18">
        <f t="shared" si="171"/>
        <v>1.3246485839771567E-2</v>
      </c>
      <c r="R1651" s="18">
        <f t="shared" si="173"/>
        <v>2.4056942933609144E-4</v>
      </c>
    </row>
    <row r="1652" spans="1:18" ht="12.75" hidden="1" customHeight="1" outlineLevel="2" x14ac:dyDescent="0.25">
      <c r="A1652" s="27" t="s">
        <v>28</v>
      </c>
      <c r="B1652" s="27" t="s">
        <v>24</v>
      </c>
      <c r="C1652" s="28">
        <v>43795</v>
      </c>
      <c r="D1652" s="28">
        <v>43796</v>
      </c>
      <c r="E1652" s="13">
        <f t="shared" si="168"/>
        <v>11</v>
      </c>
      <c r="F1652" s="13">
        <f t="shared" si="169"/>
        <v>2019</v>
      </c>
      <c r="G1652" s="13" t="str">
        <f t="shared" si="170"/>
        <v>11 2019</v>
      </c>
      <c r="H1652" s="29">
        <v>-1</v>
      </c>
      <c r="I1652" s="30">
        <v>1.69</v>
      </c>
      <c r="J1652" s="16">
        <f t="shared" si="172"/>
        <v>1.6899999999999998E-2</v>
      </c>
      <c r="K1652" s="31">
        <v>-2479000</v>
      </c>
      <c r="L1652" s="31">
        <v>116.38</v>
      </c>
      <c r="M1652" s="31">
        <v>2479000</v>
      </c>
      <c r="Q1652" s="18">
        <f t="shared" si="171"/>
        <v>1.3135215358717487E-3</v>
      </c>
      <c r="R1652" s="18">
        <f t="shared" si="173"/>
        <v>2.219851395623255E-5</v>
      </c>
    </row>
    <row r="1653" spans="1:18" ht="12.75" hidden="1" customHeight="1" outlineLevel="2" x14ac:dyDescent="0.25">
      <c r="A1653" s="27" t="s">
        <v>25</v>
      </c>
      <c r="B1653" s="27" t="s">
        <v>24</v>
      </c>
      <c r="C1653" s="28">
        <v>43795</v>
      </c>
      <c r="D1653" s="28">
        <v>43796</v>
      </c>
      <c r="E1653" s="13">
        <f t="shared" ref="E1653:E1717" si="174">MONTH(D1653)</f>
        <v>11</v>
      </c>
      <c r="F1653" s="13">
        <f t="shared" ref="F1653:F1717" si="175">YEAR(D1653)</f>
        <v>2019</v>
      </c>
      <c r="G1653" s="13" t="str">
        <f t="shared" ref="G1653:G1717" si="176">E1653&amp;" "&amp;F1653</f>
        <v>11 2019</v>
      </c>
      <c r="H1653" s="29">
        <v>-1</v>
      </c>
      <c r="I1653" s="30">
        <v>1.69</v>
      </c>
      <c r="J1653" s="16">
        <f t="shared" si="172"/>
        <v>1.6899999999999998E-2</v>
      </c>
      <c r="K1653" s="31">
        <v>-18471000</v>
      </c>
      <c r="L1653" s="31">
        <v>867.11</v>
      </c>
      <c r="M1653" s="31">
        <v>18471000</v>
      </c>
      <c r="Q1653" s="18">
        <f t="shared" si="171"/>
        <v>9.7870335978568253E-3</v>
      </c>
      <c r="R1653" s="18">
        <f t="shared" si="173"/>
        <v>1.6540086780378034E-4</v>
      </c>
    </row>
    <row r="1654" spans="1:18" ht="12.75" hidden="1" customHeight="1" outlineLevel="2" x14ac:dyDescent="0.25">
      <c r="A1654" s="27" t="s">
        <v>51</v>
      </c>
      <c r="B1654" s="27" t="s">
        <v>24</v>
      </c>
      <c r="C1654" s="28">
        <v>43795</v>
      </c>
      <c r="D1654" s="28">
        <v>43796</v>
      </c>
      <c r="E1654" s="13">
        <f t="shared" si="174"/>
        <v>11</v>
      </c>
      <c r="F1654" s="13">
        <f t="shared" si="175"/>
        <v>2019</v>
      </c>
      <c r="G1654" s="13" t="str">
        <f t="shared" si="176"/>
        <v>11 2019</v>
      </c>
      <c r="H1654" s="29">
        <v>-1</v>
      </c>
      <c r="I1654" s="30">
        <v>1.69</v>
      </c>
      <c r="J1654" s="16">
        <f t="shared" si="172"/>
        <v>1.6899999999999998E-2</v>
      </c>
      <c r="K1654" s="31">
        <v>-2141000</v>
      </c>
      <c r="L1654" s="31">
        <v>100.51</v>
      </c>
      <c r="M1654" s="31">
        <v>2141000</v>
      </c>
      <c r="Q1654" s="18">
        <f t="shared" si="171"/>
        <v>1.134429047318037E-3</v>
      </c>
      <c r="R1654" s="18">
        <f t="shared" si="173"/>
        <v>1.9171850899674824E-5</v>
      </c>
    </row>
    <row r="1655" spans="1:18" ht="12.75" hidden="1" customHeight="1" outlineLevel="2" x14ac:dyDescent="0.25">
      <c r="A1655" s="27" t="s">
        <v>23</v>
      </c>
      <c r="B1655" s="27" t="s">
        <v>24</v>
      </c>
      <c r="C1655" s="28">
        <v>43795</v>
      </c>
      <c r="D1655" s="28">
        <v>43796</v>
      </c>
      <c r="E1655" s="13">
        <f t="shared" si="174"/>
        <v>11</v>
      </c>
      <c r="F1655" s="13">
        <f t="shared" si="175"/>
        <v>2019</v>
      </c>
      <c r="G1655" s="13" t="str">
        <f t="shared" si="176"/>
        <v>11 2019</v>
      </c>
      <c r="H1655" s="29">
        <v>-1</v>
      </c>
      <c r="I1655" s="30">
        <v>1.8448</v>
      </c>
      <c r="J1655" s="16">
        <f t="shared" si="172"/>
        <v>1.8447999999999999E-2</v>
      </c>
      <c r="K1655" s="31">
        <v>-36772000</v>
      </c>
      <c r="L1655" s="31">
        <v>1884.36</v>
      </c>
      <c r="M1655" s="31">
        <v>36772000</v>
      </c>
      <c r="Q1655" s="18">
        <f t="shared" si="171"/>
        <v>1.9483991092003203E-2</v>
      </c>
      <c r="R1655" s="18">
        <f t="shared" si="173"/>
        <v>3.5944066766527505E-4</v>
      </c>
    </row>
    <row r="1656" spans="1:18" ht="12.75" hidden="1" customHeight="1" outlineLevel="2" x14ac:dyDescent="0.25">
      <c r="A1656" s="27" t="s">
        <v>23</v>
      </c>
      <c r="B1656" s="27" t="s">
        <v>24</v>
      </c>
      <c r="C1656" s="28">
        <v>43795</v>
      </c>
      <c r="D1656" s="28">
        <v>43796</v>
      </c>
      <c r="E1656" s="13">
        <f t="shared" si="174"/>
        <v>11</v>
      </c>
      <c r="F1656" s="13">
        <f t="shared" si="175"/>
        <v>2019</v>
      </c>
      <c r="G1656" s="13" t="str">
        <f t="shared" si="176"/>
        <v>11 2019</v>
      </c>
      <c r="H1656" s="29">
        <v>-1</v>
      </c>
      <c r="I1656" s="30">
        <v>1.8448</v>
      </c>
      <c r="J1656" s="16">
        <f t="shared" si="172"/>
        <v>1.8447999999999999E-2</v>
      </c>
      <c r="K1656" s="31">
        <v>-25000000</v>
      </c>
      <c r="L1656" s="31">
        <v>1281.1099999999999</v>
      </c>
      <c r="M1656" s="31">
        <v>25000000</v>
      </c>
      <c r="Q1656" s="18">
        <f t="shared" si="171"/>
        <v>1.3246485839771567E-2</v>
      </c>
      <c r="R1656" s="18">
        <f t="shared" si="173"/>
        <v>2.4437117077210588E-4</v>
      </c>
    </row>
    <row r="1657" spans="1:18" ht="12.75" hidden="1" customHeight="1" outlineLevel="2" x14ac:dyDescent="0.25">
      <c r="A1657" s="27" t="s">
        <v>28</v>
      </c>
      <c r="B1657" s="27" t="s">
        <v>24</v>
      </c>
      <c r="C1657" s="28">
        <v>43796</v>
      </c>
      <c r="D1657" s="28">
        <v>43798</v>
      </c>
      <c r="E1657" s="13">
        <f t="shared" si="174"/>
        <v>11</v>
      </c>
      <c r="F1657" s="13">
        <f t="shared" si="175"/>
        <v>2019</v>
      </c>
      <c r="G1657" s="13" t="str">
        <f t="shared" si="176"/>
        <v>11 2019</v>
      </c>
      <c r="H1657" s="29">
        <v>-2</v>
      </c>
      <c r="I1657" s="30">
        <v>1.62</v>
      </c>
      <c r="J1657" s="16">
        <f t="shared" si="172"/>
        <v>1.6200000000000003E-2</v>
      </c>
      <c r="K1657" s="31">
        <v>-2917000</v>
      </c>
      <c r="L1657" s="31">
        <v>262.52999999999997</v>
      </c>
      <c r="M1657" s="31">
        <v>5834000</v>
      </c>
      <c r="Q1657" s="18">
        <f t="shared" si="171"/>
        <v>3.0911999355690929E-3</v>
      </c>
      <c r="R1657" s="18">
        <f t="shared" si="173"/>
        <v>5.0077438956219316E-5</v>
      </c>
    </row>
    <row r="1658" spans="1:18" ht="12.75" hidden="1" customHeight="1" outlineLevel="2" x14ac:dyDescent="0.25">
      <c r="A1658" s="27" t="s">
        <v>25</v>
      </c>
      <c r="B1658" s="27" t="s">
        <v>24</v>
      </c>
      <c r="C1658" s="28">
        <v>43796</v>
      </c>
      <c r="D1658" s="28">
        <v>43798</v>
      </c>
      <c r="E1658" s="13">
        <f t="shared" si="174"/>
        <v>11</v>
      </c>
      <c r="F1658" s="13">
        <f t="shared" si="175"/>
        <v>2019</v>
      </c>
      <c r="G1658" s="13" t="str">
        <f t="shared" si="176"/>
        <v>11 2019</v>
      </c>
      <c r="H1658" s="29">
        <v>-2</v>
      </c>
      <c r="I1658" s="30">
        <v>1.62</v>
      </c>
      <c r="J1658" s="16">
        <f t="shared" si="172"/>
        <v>1.6200000000000003E-2</v>
      </c>
      <c r="K1658" s="31">
        <v>-18863000</v>
      </c>
      <c r="L1658" s="31">
        <v>1697.67</v>
      </c>
      <c r="M1658" s="31">
        <v>37726000</v>
      </c>
      <c r="Q1658" s="18">
        <f t="shared" si="171"/>
        <v>1.9989476991648887E-2</v>
      </c>
      <c r="R1658" s="18">
        <f t="shared" si="173"/>
        <v>3.2382952726471201E-4</v>
      </c>
    </row>
    <row r="1659" spans="1:18" ht="12.75" hidden="1" customHeight="1" outlineLevel="2" x14ac:dyDescent="0.25">
      <c r="A1659" s="27" t="s">
        <v>51</v>
      </c>
      <c r="B1659" s="27" t="s">
        <v>24</v>
      </c>
      <c r="C1659" s="28">
        <v>43796</v>
      </c>
      <c r="D1659" s="28">
        <v>43798</v>
      </c>
      <c r="E1659" s="13">
        <f t="shared" si="174"/>
        <v>11</v>
      </c>
      <c r="F1659" s="13">
        <f t="shared" si="175"/>
        <v>2019</v>
      </c>
      <c r="G1659" s="13" t="str">
        <f t="shared" si="176"/>
        <v>11 2019</v>
      </c>
      <c r="H1659" s="29">
        <v>-2</v>
      </c>
      <c r="I1659" s="30">
        <v>1.62</v>
      </c>
      <c r="J1659" s="16">
        <f t="shared" si="172"/>
        <v>1.6200000000000003E-2</v>
      </c>
      <c r="K1659" s="31">
        <v>-2081000</v>
      </c>
      <c r="L1659" s="31">
        <v>187.29</v>
      </c>
      <c r="M1659" s="31">
        <v>4162000</v>
      </c>
      <c r="Q1659" s="18">
        <f t="shared" si="171"/>
        <v>2.2052749626051706E-3</v>
      </c>
      <c r="R1659" s="18">
        <f t="shared" si="173"/>
        <v>3.572545439420377E-5</v>
      </c>
    </row>
    <row r="1660" spans="1:18" ht="12.75" hidden="1" customHeight="1" outlineLevel="2" x14ac:dyDescent="0.25">
      <c r="A1660" s="27" t="s">
        <v>23</v>
      </c>
      <c r="B1660" s="27" t="s">
        <v>24</v>
      </c>
      <c r="C1660" s="28">
        <v>43796</v>
      </c>
      <c r="D1660" s="28">
        <v>43798</v>
      </c>
      <c r="E1660" s="13">
        <f t="shared" si="174"/>
        <v>11</v>
      </c>
      <c r="F1660" s="13">
        <f t="shared" si="175"/>
        <v>2019</v>
      </c>
      <c r="G1660" s="13" t="str">
        <f t="shared" si="176"/>
        <v>11 2019</v>
      </c>
      <c r="H1660" s="29">
        <v>-2</v>
      </c>
      <c r="I1660" s="30">
        <v>1.8419000000000001</v>
      </c>
      <c r="J1660" s="16">
        <f t="shared" si="172"/>
        <v>1.8419000000000001E-2</v>
      </c>
      <c r="K1660" s="31">
        <v>-35892000</v>
      </c>
      <c r="L1660" s="31">
        <v>3672.75</v>
      </c>
      <c r="M1660" s="31">
        <v>71784000</v>
      </c>
      <c r="Q1660" s="18">
        <f t="shared" si="171"/>
        <v>3.8035429580886487E-2</v>
      </c>
      <c r="R1660" s="18">
        <f t="shared" si="173"/>
        <v>7.0057457745034831E-4</v>
      </c>
    </row>
    <row r="1661" spans="1:18" ht="12.75" hidden="1" customHeight="1" outlineLevel="2" x14ac:dyDescent="0.25">
      <c r="A1661" s="27" t="s">
        <v>23</v>
      </c>
      <c r="B1661" s="27" t="s">
        <v>24</v>
      </c>
      <c r="C1661" s="28">
        <v>43796</v>
      </c>
      <c r="D1661" s="28">
        <v>43798</v>
      </c>
      <c r="E1661" s="13">
        <f t="shared" si="174"/>
        <v>11</v>
      </c>
      <c r="F1661" s="13">
        <f t="shared" si="175"/>
        <v>2019</v>
      </c>
      <c r="G1661" s="13" t="str">
        <f t="shared" si="176"/>
        <v>11 2019</v>
      </c>
      <c r="H1661" s="29">
        <v>-2</v>
      </c>
      <c r="I1661" s="30">
        <v>1.8419000000000001</v>
      </c>
      <c r="J1661" s="16">
        <f t="shared" si="172"/>
        <v>1.8419000000000001E-2</v>
      </c>
      <c r="K1661" s="31">
        <v>-25000000</v>
      </c>
      <c r="L1661" s="31">
        <v>2558.19</v>
      </c>
      <c r="M1661" s="31">
        <v>50000000</v>
      </c>
      <c r="Q1661" s="18">
        <f t="shared" si="171"/>
        <v>2.6492971679543134E-2</v>
      </c>
      <c r="R1661" s="18">
        <f t="shared" si="173"/>
        <v>4.8797404536550504E-4</v>
      </c>
    </row>
    <row r="1662" spans="1:18" ht="12.75" customHeight="1" outlineLevel="1" collapsed="1" x14ac:dyDescent="0.25">
      <c r="A1662" s="27"/>
      <c r="B1662" s="27"/>
      <c r="C1662" s="28"/>
      <c r="D1662" s="28"/>
      <c r="E1662" s="13"/>
      <c r="F1662" s="13"/>
      <c r="G1662" s="24" t="s">
        <v>53</v>
      </c>
      <c r="H1662" s="29"/>
      <c r="I1662" s="30"/>
      <c r="J1662" s="16">
        <f>+J1661</f>
        <v>1.8419000000000001E-2</v>
      </c>
      <c r="K1662" s="31"/>
      <c r="L1662" s="31"/>
      <c r="M1662" s="31">
        <f>SUBTOTAL(9,M1570:M1661)</f>
        <v>1887293000</v>
      </c>
      <c r="N1662" s="10">
        <v>30</v>
      </c>
      <c r="O1662" s="25">
        <f>+M1662/N1662</f>
        <v>62909766.666666664</v>
      </c>
      <c r="P1662" s="26">
        <f>SUM(M1657:M1661)</f>
        <v>169506000</v>
      </c>
      <c r="Q1662" s="18">
        <f>SUM(Q1570:Q1661)</f>
        <v>1.0000000000000002</v>
      </c>
      <c r="R1662" s="18">
        <f>SUM(R1570:R1661)</f>
        <v>1.8332866151678624E-2</v>
      </c>
    </row>
    <row r="1663" spans="1:18" ht="12.75" hidden="1" customHeight="1" outlineLevel="2" x14ac:dyDescent="0.25">
      <c r="A1663" s="27" t="s">
        <v>28</v>
      </c>
      <c r="B1663" s="27" t="s">
        <v>24</v>
      </c>
      <c r="C1663" s="28">
        <v>43798</v>
      </c>
      <c r="D1663" s="28">
        <v>43801</v>
      </c>
      <c r="E1663" s="13">
        <f t="shared" si="174"/>
        <v>12</v>
      </c>
      <c r="F1663" s="13">
        <f t="shared" si="175"/>
        <v>2019</v>
      </c>
      <c r="G1663" s="13" t="str">
        <f t="shared" si="176"/>
        <v>12 2019</v>
      </c>
      <c r="H1663" s="29">
        <v>-3</v>
      </c>
      <c r="I1663" s="30">
        <v>1.6</v>
      </c>
      <c r="J1663" s="16">
        <f t="shared" si="172"/>
        <v>1.6E-2</v>
      </c>
      <c r="K1663" s="31">
        <v>-568000</v>
      </c>
      <c r="L1663" s="31">
        <v>75.73</v>
      </c>
      <c r="M1663" s="31">
        <v>1704000</v>
      </c>
      <c r="Q1663" s="18">
        <f>+M1663/$M$1757</f>
        <v>5.7763730072530088E-4</v>
      </c>
      <c r="R1663" s="18">
        <f t="shared" si="173"/>
        <v>9.2421968116048135E-6</v>
      </c>
    </row>
    <row r="1664" spans="1:18" ht="12.75" hidden="1" customHeight="1" outlineLevel="2" x14ac:dyDescent="0.25">
      <c r="A1664" s="27" t="s">
        <v>25</v>
      </c>
      <c r="B1664" s="27" t="s">
        <v>24</v>
      </c>
      <c r="C1664" s="28">
        <v>43798</v>
      </c>
      <c r="D1664" s="28">
        <v>43801</v>
      </c>
      <c r="E1664" s="13">
        <f t="shared" si="174"/>
        <v>12</v>
      </c>
      <c r="F1664" s="13">
        <f t="shared" si="175"/>
        <v>2019</v>
      </c>
      <c r="G1664" s="13" t="str">
        <f t="shared" si="176"/>
        <v>12 2019</v>
      </c>
      <c r="H1664" s="29">
        <v>-3</v>
      </c>
      <c r="I1664" s="30">
        <v>1.6</v>
      </c>
      <c r="J1664" s="16">
        <f t="shared" si="172"/>
        <v>1.6E-2</v>
      </c>
      <c r="K1664" s="31">
        <v>-16632000</v>
      </c>
      <c r="L1664" s="31">
        <v>2217.6</v>
      </c>
      <c r="M1664" s="31">
        <v>49896000</v>
      </c>
      <c r="Q1664" s="18">
        <f t="shared" ref="Q1664:Q1727" si="177">+M1664/$M$1757</f>
        <v>1.6914196453632402E-2</v>
      </c>
      <c r="R1664" s="18">
        <f t="shared" si="173"/>
        <v>2.7062714325811843E-4</v>
      </c>
    </row>
    <row r="1665" spans="1:18" ht="12.75" hidden="1" customHeight="1" outlineLevel="2" x14ac:dyDescent="0.25">
      <c r="A1665" s="27" t="s">
        <v>51</v>
      </c>
      <c r="B1665" s="27" t="s">
        <v>24</v>
      </c>
      <c r="C1665" s="28">
        <v>43798</v>
      </c>
      <c r="D1665" s="28">
        <v>43801</v>
      </c>
      <c r="E1665" s="13">
        <f t="shared" si="174"/>
        <v>12</v>
      </c>
      <c r="F1665" s="13">
        <f t="shared" si="175"/>
        <v>2019</v>
      </c>
      <c r="G1665" s="13" t="str">
        <f t="shared" si="176"/>
        <v>12 2019</v>
      </c>
      <c r="H1665" s="29">
        <v>-3</v>
      </c>
      <c r="I1665" s="30">
        <v>1.6</v>
      </c>
      <c r="J1665" s="16">
        <f t="shared" si="172"/>
        <v>1.6E-2</v>
      </c>
      <c r="K1665" s="31">
        <v>-1522000</v>
      </c>
      <c r="L1665" s="31">
        <v>202.93</v>
      </c>
      <c r="M1665" s="31">
        <v>4566000</v>
      </c>
      <c r="Q1665" s="18">
        <f t="shared" si="177"/>
        <v>1.5478238938449085E-3</v>
      </c>
      <c r="R1665" s="18">
        <f t="shared" si="173"/>
        <v>2.4765182301518537E-5</v>
      </c>
    </row>
    <row r="1666" spans="1:18" ht="12.75" hidden="1" customHeight="1" outlineLevel="2" x14ac:dyDescent="0.25">
      <c r="A1666" s="27" t="s">
        <v>23</v>
      </c>
      <c r="B1666" s="27" t="s">
        <v>24</v>
      </c>
      <c r="C1666" s="28">
        <v>43798</v>
      </c>
      <c r="D1666" s="28">
        <v>43801</v>
      </c>
      <c r="E1666" s="13">
        <f t="shared" si="174"/>
        <v>12</v>
      </c>
      <c r="F1666" s="13">
        <f t="shared" si="175"/>
        <v>2019</v>
      </c>
      <c r="G1666" s="13" t="str">
        <f t="shared" si="176"/>
        <v>12 2019</v>
      </c>
      <c r="H1666" s="29">
        <v>-3</v>
      </c>
      <c r="I1666" s="30">
        <v>1.8419000000000001</v>
      </c>
      <c r="J1666" s="16">
        <f t="shared" si="172"/>
        <v>1.8419000000000001E-2</v>
      </c>
      <c r="K1666" s="31">
        <v>-42907000</v>
      </c>
      <c r="L1666" s="31">
        <v>6585.87</v>
      </c>
      <c r="M1666" s="31">
        <v>128721000</v>
      </c>
      <c r="Q1666" s="18">
        <f t="shared" si="177"/>
        <v>4.3635006447571283E-2</v>
      </c>
      <c r="R1666" s="18">
        <f t="shared" si="173"/>
        <v>8.0371318375781556E-4</v>
      </c>
    </row>
    <row r="1667" spans="1:18" ht="12.75" hidden="1" customHeight="1" outlineLevel="2" x14ac:dyDescent="0.25">
      <c r="A1667" s="27" t="s">
        <v>23</v>
      </c>
      <c r="B1667" s="27" t="s">
        <v>24</v>
      </c>
      <c r="C1667" s="28">
        <v>43798</v>
      </c>
      <c r="D1667" s="28">
        <v>43801</v>
      </c>
      <c r="E1667" s="13">
        <f t="shared" si="174"/>
        <v>12</v>
      </c>
      <c r="F1667" s="13">
        <f t="shared" si="175"/>
        <v>2019</v>
      </c>
      <c r="G1667" s="13" t="str">
        <f t="shared" si="176"/>
        <v>12 2019</v>
      </c>
      <c r="H1667" s="29">
        <v>-3</v>
      </c>
      <c r="I1667" s="30">
        <v>1.8419000000000001</v>
      </c>
      <c r="J1667" s="16">
        <f t="shared" si="172"/>
        <v>1.8419000000000001E-2</v>
      </c>
      <c r="K1667" s="31">
        <v>-25000000</v>
      </c>
      <c r="L1667" s="31">
        <v>3837.29</v>
      </c>
      <c r="M1667" s="31">
        <v>75000000</v>
      </c>
      <c r="Q1667" s="18">
        <f t="shared" si="177"/>
        <v>2.5424176968543176E-2</v>
      </c>
      <c r="R1667" s="18">
        <f t="shared" si="173"/>
        <v>4.682879155835968E-4</v>
      </c>
    </row>
    <row r="1668" spans="1:18" ht="12.75" hidden="1" customHeight="1" outlineLevel="2" x14ac:dyDescent="0.25">
      <c r="A1668" s="27" t="s">
        <v>28</v>
      </c>
      <c r="B1668" s="27" t="s">
        <v>24</v>
      </c>
      <c r="C1668" s="28">
        <v>43801</v>
      </c>
      <c r="D1668" s="28">
        <v>43802</v>
      </c>
      <c r="E1668" s="13">
        <f t="shared" si="174"/>
        <v>12</v>
      </c>
      <c r="F1668" s="13">
        <f t="shared" si="175"/>
        <v>2019</v>
      </c>
      <c r="G1668" s="13" t="str">
        <f t="shared" si="176"/>
        <v>12 2019</v>
      </c>
      <c r="H1668" s="29">
        <v>-1</v>
      </c>
      <c r="I1668" s="30">
        <v>1.71</v>
      </c>
      <c r="J1668" s="16">
        <f t="shared" si="172"/>
        <v>1.7100000000000001E-2</v>
      </c>
      <c r="K1668" s="31">
        <v>-759000</v>
      </c>
      <c r="L1668" s="31">
        <v>36.049999999999997</v>
      </c>
      <c r="M1668" s="31">
        <v>759000</v>
      </c>
      <c r="Q1668" s="18">
        <f t="shared" si="177"/>
        <v>2.5729267092165694E-4</v>
      </c>
      <c r="R1668" s="18">
        <f t="shared" si="173"/>
        <v>4.3997046727603336E-6</v>
      </c>
    </row>
    <row r="1669" spans="1:18" ht="12.75" hidden="1" customHeight="1" outlineLevel="2" x14ac:dyDescent="0.25">
      <c r="A1669" s="27" t="s">
        <v>25</v>
      </c>
      <c r="B1669" s="27" t="s">
        <v>24</v>
      </c>
      <c r="C1669" s="28">
        <v>43801</v>
      </c>
      <c r="D1669" s="28">
        <v>43802</v>
      </c>
      <c r="E1669" s="13">
        <f t="shared" si="174"/>
        <v>12</v>
      </c>
      <c r="F1669" s="13">
        <f t="shared" si="175"/>
        <v>2019</v>
      </c>
      <c r="G1669" s="13" t="str">
        <f t="shared" si="176"/>
        <v>12 2019</v>
      </c>
      <c r="H1669" s="29">
        <v>-1</v>
      </c>
      <c r="I1669" s="30">
        <v>1.71</v>
      </c>
      <c r="J1669" s="16">
        <f t="shared" si="172"/>
        <v>1.7100000000000001E-2</v>
      </c>
      <c r="K1669" s="31">
        <v>-16183000</v>
      </c>
      <c r="L1669" s="31">
        <v>768.69</v>
      </c>
      <c r="M1669" s="31">
        <v>16183000</v>
      </c>
      <c r="Q1669" s="18">
        <f t="shared" si="177"/>
        <v>5.4858594117591225E-3</v>
      </c>
      <c r="R1669" s="18">
        <f t="shared" si="173"/>
        <v>9.3808195941080995E-5</v>
      </c>
    </row>
    <row r="1670" spans="1:18" ht="12.75" hidden="1" customHeight="1" outlineLevel="2" x14ac:dyDescent="0.25">
      <c r="A1670" s="27" t="s">
        <v>51</v>
      </c>
      <c r="B1670" s="27" t="s">
        <v>24</v>
      </c>
      <c r="C1670" s="28">
        <v>43801</v>
      </c>
      <c r="D1670" s="28">
        <v>43802</v>
      </c>
      <c r="E1670" s="13">
        <f t="shared" si="174"/>
        <v>12</v>
      </c>
      <c r="F1670" s="13">
        <f t="shared" si="175"/>
        <v>2019</v>
      </c>
      <c r="G1670" s="13" t="str">
        <f t="shared" si="176"/>
        <v>12 2019</v>
      </c>
      <c r="H1670" s="29">
        <v>-1</v>
      </c>
      <c r="I1670" s="30">
        <v>1.71</v>
      </c>
      <c r="J1670" s="16">
        <f t="shared" si="172"/>
        <v>1.7100000000000001E-2</v>
      </c>
      <c r="K1670" s="31">
        <v>-1759000</v>
      </c>
      <c r="L1670" s="31">
        <v>83.55</v>
      </c>
      <c r="M1670" s="31">
        <v>1759000</v>
      </c>
      <c r="Q1670" s="18">
        <f t="shared" si="177"/>
        <v>5.9628169716889926E-4</v>
      </c>
      <c r="R1670" s="18">
        <f t="shared" si="173"/>
        <v>1.0196417021588177E-5</v>
      </c>
    </row>
    <row r="1671" spans="1:18" ht="12.75" hidden="1" customHeight="1" outlineLevel="2" x14ac:dyDescent="0.25">
      <c r="A1671" s="27" t="s">
        <v>23</v>
      </c>
      <c r="B1671" s="27" t="s">
        <v>24</v>
      </c>
      <c r="C1671" s="28">
        <v>43801</v>
      </c>
      <c r="D1671" s="28">
        <v>43802</v>
      </c>
      <c r="E1671" s="13">
        <f t="shared" si="174"/>
        <v>12</v>
      </c>
      <c r="F1671" s="13">
        <f t="shared" si="175"/>
        <v>2019</v>
      </c>
      <c r="G1671" s="13" t="str">
        <f t="shared" si="176"/>
        <v>12 2019</v>
      </c>
      <c r="H1671" s="29">
        <v>-1</v>
      </c>
      <c r="I1671" s="30">
        <v>1.8340000000000001</v>
      </c>
      <c r="J1671" s="16">
        <f t="shared" si="172"/>
        <v>1.8340000000000002E-2</v>
      </c>
      <c r="K1671" s="31">
        <v>-45555000</v>
      </c>
      <c r="L1671" s="31">
        <v>2320.77</v>
      </c>
      <c r="M1671" s="31">
        <v>45555000</v>
      </c>
      <c r="Q1671" s="18">
        <f t="shared" si="177"/>
        <v>1.5442645090693125E-2</v>
      </c>
      <c r="R1671" s="18">
        <f t="shared" si="173"/>
        <v>2.8321811096331196E-4</v>
      </c>
    </row>
    <row r="1672" spans="1:18" ht="12.75" hidden="1" customHeight="1" outlineLevel="2" x14ac:dyDescent="0.25">
      <c r="A1672" s="27" t="s">
        <v>23</v>
      </c>
      <c r="B1672" s="27" t="s">
        <v>24</v>
      </c>
      <c r="C1672" s="28">
        <v>43801</v>
      </c>
      <c r="D1672" s="28">
        <v>43802</v>
      </c>
      <c r="E1672" s="13">
        <f t="shared" si="174"/>
        <v>12</v>
      </c>
      <c r="F1672" s="13">
        <f t="shared" si="175"/>
        <v>2019</v>
      </c>
      <c r="G1672" s="13" t="str">
        <f t="shared" si="176"/>
        <v>12 2019</v>
      </c>
      <c r="H1672" s="29">
        <v>-1</v>
      </c>
      <c r="I1672" s="30">
        <v>1.8340000000000001</v>
      </c>
      <c r="J1672" s="16">
        <f t="shared" si="172"/>
        <v>1.8340000000000002E-2</v>
      </c>
      <c r="K1672" s="31">
        <v>-25000000</v>
      </c>
      <c r="L1672" s="31">
        <v>1273.6099999999999</v>
      </c>
      <c r="M1672" s="31">
        <v>25000000</v>
      </c>
      <c r="Q1672" s="18">
        <f t="shared" si="177"/>
        <v>8.4747256561810581E-3</v>
      </c>
      <c r="R1672" s="18">
        <f t="shared" si="173"/>
        <v>1.5542646853436063E-4</v>
      </c>
    </row>
    <row r="1673" spans="1:18" ht="12.75" hidden="1" customHeight="1" outlineLevel="2" x14ac:dyDescent="0.25">
      <c r="A1673" s="27" t="s">
        <v>28</v>
      </c>
      <c r="B1673" s="27" t="s">
        <v>24</v>
      </c>
      <c r="C1673" s="28">
        <v>43802</v>
      </c>
      <c r="D1673" s="28">
        <v>43803</v>
      </c>
      <c r="E1673" s="13">
        <f t="shared" si="174"/>
        <v>12</v>
      </c>
      <c r="F1673" s="13">
        <f t="shared" si="175"/>
        <v>2019</v>
      </c>
      <c r="G1673" s="13" t="str">
        <f t="shared" si="176"/>
        <v>12 2019</v>
      </c>
      <c r="H1673" s="29">
        <v>-1</v>
      </c>
      <c r="I1673" s="30">
        <v>1.64</v>
      </c>
      <c r="J1673" s="16">
        <f t="shared" si="172"/>
        <v>1.6399999999999998E-2</v>
      </c>
      <c r="K1673" s="31">
        <v>-2627000</v>
      </c>
      <c r="L1673" s="31">
        <v>119.67</v>
      </c>
      <c r="M1673" s="31">
        <v>2627000</v>
      </c>
      <c r="Q1673" s="18">
        <f t="shared" si="177"/>
        <v>8.9052417195150562E-4</v>
      </c>
      <c r="R1673" s="18">
        <f t="shared" si="173"/>
        <v>1.460459642000469E-5</v>
      </c>
    </row>
    <row r="1674" spans="1:18" ht="12.75" hidden="1" customHeight="1" outlineLevel="2" x14ac:dyDescent="0.25">
      <c r="A1674" s="27" t="s">
        <v>25</v>
      </c>
      <c r="B1674" s="27" t="s">
        <v>24</v>
      </c>
      <c r="C1674" s="28">
        <v>43802</v>
      </c>
      <c r="D1674" s="28">
        <v>43803</v>
      </c>
      <c r="E1674" s="13">
        <f t="shared" si="174"/>
        <v>12</v>
      </c>
      <c r="F1674" s="13">
        <f t="shared" si="175"/>
        <v>2019</v>
      </c>
      <c r="G1674" s="13" t="str">
        <f t="shared" si="176"/>
        <v>12 2019</v>
      </c>
      <c r="H1674" s="29">
        <v>-1</v>
      </c>
      <c r="I1674" s="30">
        <v>1.64</v>
      </c>
      <c r="J1674" s="16">
        <f t="shared" si="172"/>
        <v>1.6399999999999998E-2</v>
      </c>
      <c r="K1674" s="31">
        <v>-17806000</v>
      </c>
      <c r="L1674" s="31">
        <v>811.16</v>
      </c>
      <c r="M1674" s="31">
        <v>17806000</v>
      </c>
      <c r="Q1674" s="18">
        <f t="shared" si="177"/>
        <v>6.0360386013583968E-3</v>
      </c>
      <c r="R1674" s="18">
        <f t="shared" si="173"/>
        <v>9.8991033062277689E-5</v>
      </c>
    </row>
    <row r="1675" spans="1:18" ht="12.75" hidden="1" customHeight="1" outlineLevel="2" x14ac:dyDescent="0.25">
      <c r="A1675" s="27" t="s">
        <v>51</v>
      </c>
      <c r="B1675" s="27" t="s">
        <v>24</v>
      </c>
      <c r="C1675" s="28">
        <v>43802</v>
      </c>
      <c r="D1675" s="28">
        <v>43803</v>
      </c>
      <c r="E1675" s="13">
        <f t="shared" si="174"/>
        <v>12</v>
      </c>
      <c r="F1675" s="13">
        <f t="shared" si="175"/>
        <v>2019</v>
      </c>
      <c r="G1675" s="13" t="str">
        <f t="shared" si="176"/>
        <v>12 2019</v>
      </c>
      <c r="H1675" s="29">
        <v>-1</v>
      </c>
      <c r="I1675" s="30">
        <v>1.64</v>
      </c>
      <c r="J1675" s="16">
        <f t="shared" si="172"/>
        <v>1.6399999999999998E-2</v>
      </c>
      <c r="K1675" s="31">
        <v>-2160000</v>
      </c>
      <c r="L1675" s="31">
        <v>98.4</v>
      </c>
      <c r="M1675" s="31">
        <v>2160000</v>
      </c>
      <c r="Q1675" s="18">
        <f t="shared" si="177"/>
        <v>7.3221629669404341E-4</v>
      </c>
      <c r="R1675" s="18">
        <f t="shared" si="173"/>
        <v>1.200834726578231E-5</v>
      </c>
    </row>
    <row r="1676" spans="1:18" ht="12.75" hidden="1" customHeight="1" outlineLevel="2" x14ac:dyDescent="0.25">
      <c r="A1676" s="27" t="s">
        <v>23</v>
      </c>
      <c r="B1676" s="27" t="s">
        <v>24</v>
      </c>
      <c r="C1676" s="28">
        <v>43802</v>
      </c>
      <c r="D1676" s="28">
        <v>43803</v>
      </c>
      <c r="E1676" s="13">
        <f t="shared" si="174"/>
        <v>12</v>
      </c>
      <c r="F1676" s="13">
        <f t="shared" si="175"/>
        <v>2019</v>
      </c>
      <c r="G1676" s="13" t="str">
        <f t="shared" si="176"/>
        <v>12 2019</v>
      </c>
      <c r="H1676" s="29">
        <v>-1</v>
      </c>
      <c r="I1676" s="30">
        <v>1.853</v>
      </c>
      <c r="J1676" s="16">
        <f t="shared" si="172"/>
        <v>1.8530000000000001E-2</v>
      </c>
      <c r="K1676" s="31">
        <v>-39311000</v>
      </c>
      <c r="L1676" s="31">
        <v>2023.42</v>
      </c>
      <c r="M1676" s="31">
        <v>39311000</v>
      </c>
      <c r="Q1676" s="18">
        <f t="shared" si="177"/>
        <v>1.3325997610805343E-2</v>
      </c>
      <c r="R1676" s="18">
        <f t="shared" si="173"/>
        <v>2.46930735728223E-4</v>
      </c>
    </row>
    <row r="1677" spans="1:18" ht="12.75" hidden="1" customHeight="1" outlineLevel="2" x14ac:dyDescent="0.25">
      <c r="A1677" s="27" t="s">
        <v>23</v>
      </c>
      <c r="B1677" s="27" t="s">
        <v>24</v>
      </c>
      <c r="C1677" s="28">
        <v>43802</v>
      </c>
      <c r="D1677" s="28">
        <v>43803</v>
      </c>
      <c r="E1677" s="13">
        <f t="shared" si="174"/>
        <v>12</v>
      </c>
      <c r="F1677" s="13">
        <f t="shared" si="175"/>
        <v>2019</v>
      </c>
      <c r="G1677" s="13" t="str">
        <f t="shared" si="176"/>
        <v>12 2019</v>
      </c>
      <c r="H1677" s="29">
        <v>-1</v>
      </c>
      <c r="I1677" s="30">
        <v>1.853</v>
      </c>
      <c r="J1677" s="16">
        <f t="shared" si="172"/>
        <v>1.8530000000000001E-2</v>
      </c>
      <c r="K1677" s="31">
        <v>-25000000</v>
      </c>
      <c r="L1677" s="31">
        <v>1286.81</v>
      </c>
      <c r="M1677" s="31">
        <v>25000000</v>
      </c>
      <c r="Q1677" s="18">
        <f t="shared" si="177"/>
        <v>8.4747256561810581E-3</v>
      </c>
      <c r="R1677" s="18">
        <f t="shared" si="173"/>
        <v>1.5703666640903502E-4</v>
      </c>
    </row>
    <row r="1678" spans="1:18" ht="12.75" hidden="1" customHeight="1" outlineLevel="2" x14ac:dyDescent="0.25">
      <c r="A1678" s="27" t="s">
        <v>28</v>
      </c>
      <c r="B1678" s="27" t="s">
        <v>24</v>
      </c>
      <c r="C1678" s="28">
        <v>43803</v>
      </c>
      <c r="D1678" s="28">
        <v>43804</v>
      </c>
      <c r="E1678" s="13">
        <f t="shared" si="174"/>
        <v>12</v>
      </c>
      <c r="F1678" s="13">
        <f t="shared" si="175"/>
        <v>2019</v>
      </c>
      <c r="G1678" s="13" t="str">
        <f t="shared" si="176"/>
        <v>12 2019</v>
      </c>
      <c r="H1678" s="29">
        <v>-1</v>
      </c>
      <c r="I1678" s="30">
        <v>1.58</v>
      </c>
      <c r="J1678" s="16">
        <f t="shared" si="172"/>
        <v>1.5800000000000002E-2</v>
      </c>
      <c r="K1678" s="31">
        <v>-4232000</v>
      </c>
      <c r="L1678" s="31">
        <v>185.74</v>
      </c>
      <c r="M1678" s="31">
        <v>4232000</v>
      </c>
      <c r="Q1678" s="18">
        <f t="shared" si="177"/>
        <v>1.4346015590783296E-3</v>
      </c>
      <c r="R1678" s="18">
        <f t="shared" si="173"/>
        <v>2.266670463343761E-5</v>
      </c>
    </row>
    <row r="1679" spans="1:18" ht="12.75" hidden="1" customHeight="1" outlineLevel="2" x14ac:dyDescent="0.25">
      <c r="A1679" s="27" t="s">
        <v>25</v>
      </c>
      <c r="B1679" s="27" t="s">
        <v>24</v>
      </c>
      <c r="C1679" s="28">
        <v>43803</v>
      </c>
      <c r="D1679" s="28">
        <v>43804</v>
      </c>
      <c r="E1679" s="13">
        <f t="shared" si="174"/>
        <v>12</v>
      </c>
      <c r="F1679" s="13">
        <f t="shared" si="175"/>
        <v>2019</v>
      </c>
      <c r="G1679" s="13" t="str">
        <f t="shared" si="176"/>
        <v>12 2019</v>
      </c>
      <c r="H1679" s="29">
        <v>-1</v>
      </c>
      <c r="I1679" s="30">
        <v>1.58</v>
      </c>
      <c r="J1679" s="16">
        <f t="shared" si="172"/>
        <v>1.5800000000000002E-2</v>
      </c>
      <c r="K1679" s="31">
        <v>-19510000</v>
      </c>
      <c r="L1679" s="31">
        <v>856.27</v>
      </c>
      <c r="M1679" s="31">
        <v>19510000</v>
      </c>
      <c r="Q1679" s="18">
        <f t="shared" si="177"/>
        <v>6.613675902083698E-3</v>
      </c>
      <c r="R1679" s="18">
        <f t="shared" si="173"/>
        <v>1.0449607925292243E-4</v>
      </c>
    </row>
    <row r="1680" spans="1:18" ht="12.75" hidden="1" customHeight="1" outlineLevel="2" x14ac:dyDescent="0.25">
      <c r="A1680" s="27" t="s">
        <v>51</v>
      </c>
      <c r="B1680" s="27" t="s">
        <v>24</v>
      </c>
      <c r="C1680" s="28">
        <v>43803</v>
      </c>
      <c r="D1680" s="28">
        <v>43804</v>
      </c>
      <c r="E1680" s="13">
        <f t="shared" si="174"/>
        <v>12</v>
      </c>
      <c r="F1680" s="13">
        <f t="shared" si="175"/>
        <v>2019</v>
      </c>
      <c r="G1680" s="13" t="str">
        <f t="shared" si="176"/>
        <v>12 2019</v>
      </c>
      <c r="H1680" s="29">
        <v>-1</v>
      </c>
      <c r="I1680" s="30">
        <v>1.58</v>
      </c>
      <c r="J1680" s="16">
        <f t="shared" si="172"/>
        <v>1.5800000000000002E-2</v>
      </c>
      <c r="K1680" s="31">
        <v>-2693000</v>
      </c>
      <c r="L1680" s="31">
        <v>118.19</v>
      </c>
      <c r="M1680" s="31">
        <v>2693000</v>
      </c>
      <c r="Q1680" s="18">
        <f t="shared" si="177"/>
        <v>9.1289744768382358E-4</v>
      </c>
      <c r="R1680" s="18">
        <f t="shared" si="173"/>
        <v>1.4423779673404413E-5</v>
      </c>
    </row>
    <row r="1681" spans="1:18" ht="12.75" hidden="1" customHeight="1" outlineLevel="2" x14ac:dyDescent="0.25">
      <c r="A1681" s="27" t="s">
        <v>23</v>
      </c>
      <c r="B1681" s="27" t="s">
        <v>24</v>
      </c>
      <c r="C1681" s="28">
        <v>43803</v>
      </c>
      <c r="D1681" s="28">
        <v>43804</v>
      </c>
      <c r="E1681" s="13">
        <f t="shared" si="174"/>
        <v>12</v>
      </c>
      <c r="F1681" s="13">
        <f t="shared" si="175"/>
        <v>2019</v>
      </c>
      <c r="G1681" s="13" t="str">
        <f t="shared" si="176"/>
        <v>12 2019</v>
      </c>
      <c r="H1681" s="29">
        <v>-1</v>
      </c>
      <c r="I1681" s="30">
        <v>1.8745000000000001</v>
      </c>
      <c r="J1681" s="16">
        <f t="shared" si="172"/>
        <v>1.8745000000000001E-2</v>
      </c>
      <c r="K1681" s="31">
        <v>-37094000</v>
      </c>
      <c r="L1681" s="31">
        <v>1931.46</v>
      </c>
      <c r="M1681" s="31">
        <v>37094000</v>
      </c>
      <c r="Q1681" s="18">
        <f t="shared" si="177"/>
        <v>1.2574458939615207E-2</v>
      </c>
      <c r="R1681" s="18">
        <f t="shared" si="173"/>
        <v>2.3570823282308706E-4</v>
      </c>
    </row>
    <row r="1682" spans="1:18" ht="12.75" hidden="1" customHeight="1" outlineLevel="2" x14ac:dyDescent="0.25">
      <c r="A1682" s="27" t="s">
        <v>23</v>
      </c>
      <c r="B1682" s="27" t="s">
        <v>24</v>
      </c>
      <c r="C1682" s="28">
        <v>43803</v>
      </c>
      <c r="D1682" s="28">
        <v>43804</v>
      </c>
      <c r="E1682" s="13">
        <f t="shared" si="174"/>
        <v>12</v>
      </c>
      <c r="F1682" s="13">
        <f t="shared" si="175"/>
        <v>2019</v>
      </c>
      <c r="G1682" s="13" t="str">
        <f t="shared" si="176"/>
        <v>12 2019</v>
      </c>
      <c r="H1682" s="29">
        <v>-1</v>
      </c>
      <c r="I1682" s="30">
        <v>1.8745000000000001</v>
      </c>
      <c r="J1682" s="16">
        <f t="shared" si="172"/>
        <v>1.8745000000000001E-2</v>
      </c>
      <c r="K1682" s="31">
        <v>-25000000</v>
      </c>
      <c r="L1682" s="31">
        <v>1301.74</v>
      </c>
      <c r="M1682" s="31">
        <v>25000000</v>
      </c>
      <c r="Q1682" s="18">
        <f t="shared" si="177"/>
        <v>8.4747256561810581E-3</v>
      </c>
      <c r="R1682" s="18">
        <f t="shared" si="173"/>
        <v>1.5885873242511394E-4</v>
      </c>
    </row>
    <row r="1683" spans="1:18" ht="12.75" hidden="1" customHeight="1" outlineLevel="2" x14ac:dyDescent="0.25">
      <c r="A1683" s="27" t="s">
        <v>28</v>
      </c>
      <c r="B1683" s="27" t="s">
        <v>24</v>
      </c>
      <c r="C1683" s="28">
        <v>43804</v>
      </c>
      <c r="D1683" s="28">
        <v>43805</v>
      </c>
      <c r="E1683" s="13">
        <f t="shared" si="174"/>
        <v>12</v>
      </c>
      <c r="F1683" s="13">
        <f t="shared" si="175"/>
        <v>2019</v>
      </c>
      <c r="G1683" s="13" t="str">
        <f t="shared" si="176"/>
        <v>12 2019</v>
      </c>
      <c r="H1683" s="29">
        <v>-1</v>
      </c>
      <c r="I1683" s="30">
        <v>1.56</v>
      </c>
      <c r="J1683" s="16">
        <f t="shared" si="172"/>
        <v>1.5600000000000001E-2</v>
      </c>
      <c r="K1683" s="31">
        <v>-4908000</v>
      </c>
      <c r="L1683" s="31">
        <v>212.68</v>
      </c>
      <c r="M1683" s="31">
        <v>4908000</v>
      </c>
      <c r="Q1683" s="18">
        <f t="shared" si="177"/>
        <v>1.6637581408214654E-3</v>
      </c>
      <c r="R1683" s="18">
        <f t="shared" si="173"/>
        <v>2.5954626996814862E-5</v>
      </c>
    </row>
    <row r="1684" spans="1:18" ht="12.75" hidden="1" customHeight="1" outlineLevel="2" x14ac:dyDescent="0.25">
      <c r="A1684" s="27" t="s">
        <v>25</v>
      </c>
      <c r="B1684" s="27" t="s">
        <v>24</v>
      </c>
      <c r="C1684" s="28">
        <v>43804</v>
      </c>
      <c r="D1684" s="28">
        <v>43805</v>
      </c>
      <c r="E1684" s="13">
        <f t="shared" si="174"/>
        <v>12</v>
      </c>
      <c r="F1684" s="13">
        <f t="shared" si="175"/>
        <v>2019</v>
      </c>
      <c r="G1684" s="13" t="str">
        <f t="shared" si="176"/>
        <v>12 2019</v>
      </c>
      <c r="H1684" s="29">
        <v>-1</v>
      </c>
      <c r="I1684" s="30">
        <v>1.56</v>
      </c>
      <c r="J1684" s="16">
        <f t="shared" si="172"/>
        <v>1.5600000000000001E-2</v>
      </c>
      <c r="K1684" s="31">
        <v>-18421000</v>
      </c>
      <c r="L1684" s="31">
        <v>798.24</v>
      </c>
      <c r="M1684" s="31">
        <v>18421000</v>
      </c>
      <c r="Q1684" s="18">
        <f t="shared" si="177"/>
        <v>6.2445168525004507E-3</v>
      </c>
      <c r="R1684" s="18">
        <f t="shared" si="173"/>
        <v>9.7414462899007034E-5</v>
      </c>
    </row>
    <row r="1685" spans="1:18" ht="12.75" hidden="1" customHeight="1" outlineLevel="2" x14ac:dyDescent="0.25">
      <c r="A1685" s="27" t="s">
        <v>51</v>
      </c>
      <c r="B1685" s="27" t="s">
        <v>24</v>
      </c>
      <c r="C1685" s="28">
        <v>43804</v>
      </c>
      <c r="D1685" s="28">
        <v>43805</v>
      </c>
      <c r="E1685" s="13">
        <f t="shared" si="174"/>
        <v>12</v>
      </c>
      <c r="F1685" s="13">
        <f t="shared" si="175"/>
        <v>2019</v>
      </c>
      <c r="G1685" s="13" t="str">
        <f t="shared" si="176"/>
        <v>12 2019</v>
      </c>
      <c r="H1685" s="29">
        <v>-1</v>
      </c>
      <c r="I1685" s="30">
        <v>1.56</v>
      </c>
      <c r="J1685" s="16">
        <f t="shared" si="172"/>
        <v>1.5600000000000001E-2</v>
      </c>
      <c r="K1685" s="31">
        <v>-4051000</v>
      </c>
      <c r="L1685" s="31">
        <v>175.54</v>
      </c>
      <c r="M1685" s="31">
        <v>4051000</v>
      </c>
      <c r="Q1685" s="18">
        <f t="shared" si="177"/>
        <v>1.3732445453275787E-3</v>
      </c>
      <c r="R1685" s="18">
        <f t="shared" si="173"/>
        <v>2.1422614907110228E-5</v>
      </c>
    </row>
    <row r="1686" spans="1:18" ht="12.75" hidden="1" customHeight="1" outlineLevel="2" x14ac:dyDescent="0.25">
      <c r="A1686" s="27" t="s">
        <v>23</v>
      </c>
      <c r="B1686" s="27" t="s">
        <v>24</v>
      </c>
      <c r="C1686" s="28">
        <v>43804</v>
      </c>
      <c r="D1686" s="28">
        <v>43805</v>
      </c>
      <c r="E1686" s="13">
        <f t="shared" si="174"/>
        <v>12</v>
      </c>
      <c r="F1686" s="13">
        <f t="shared" si="175"/>
        <v>2019</v>
      </c>
      <c r="G1686" s="13" t="str">
        <f t="shared" si="176"/>
        <v>12 2019</v>
      </c>
      <c r="H1686" s="29">
        <v>-1</v>
      </c>
      <c r="I1686" s="30">
        <v>1.8762000000000001</v>
      </c>
      <c r="J1686" s="16">
        <f t="shared" si="172"/>
        <v>1.8762000000000001E-2</v>
      </c>
      <c r="K1686" s="31">
        <v>-25000000</v>
      </c>
      <c r="L1686" s="31">
        <v>1302.92</v>
      </c>
      <c r="M1686" s="31">
        <v>25000000</v>
      </c>
      <c r="Q1686" s="18">
        <f t="shared" si="177"/>
        <v>8.4747256561810581E-3</v>
      </c>
      <c r="R1686" s="18">
        <f t="shared" si="173"/>
        <v>1.5900280276126902E-4</v>
      </c>
    </row>
    <row r="1687" spans="1:18" ht="12.75" hidden="1" customHeight="1" outlineLevel="2" x14ac:dyDescent="0.25">
      <c r="A1687" s="27" t="s">
        <v>23</v>
      </c>
      <c r="B1687" s="27" t="s">
        <v>24</v>
      </c>
      <c r="C1687" s="28">
        <v>43804</v>
      </c>
      <c r="D1687" s="28">
        <v>43805</v>
      </c>
      <c r="E1687" s="13">
        <f t="shared" si="174"/>
        <v>12</v>
      </c>
      <c r="F1687" s="13">
        <f t="shared" si="175"/>
        <v>2019</v>
      </c>
      <c r="G1687" s="13" t="str">
        <f t="shared" si="176"/>
        <v>12 2019</v>
      </c>
      <c r="H1687" s="29">
        <v>-1</v>
      </c>
      <c r="I1687" s="30">
        <v>1.8762000000000001</v>
      </c>
      <c r="J1687" s="16">
        <f t="shared" si="172"/>
        <v>1.8762000000000001E-2</v>
      </c>
      <c r="K1687" s="31">
        <v>-30602000</v>
      </c>
      <c r="L1687" s="31">
        <v>1594.87</v>
      </c>
      <c r="M1687" s="31">
        <v>30602000</v>
      </c>
      <c r="Q1687" s="18">
        <f t="shared" si="177"/>
        <v>1.037374218121811E-2</v>
      </c>
      <c r="R1687" s="18">
        <f t="shared" si="173"/>
        <v>1.9463215080401419E-4</v>
      </c>
    </row>
    <row r="1688" spans="1:18" ht="12.75" hidden="1" customHeight="1" outlineLevel="2" x14ac:dyDescent="0.25">
      <c r="A1688" s="27" t="s">
        <v>28</v>
      </c>
      <c r="B1688" s="27" t="s">
        <v>24</v>
      </c>
      <c r="C1688" s="28">
        <v>43805</v>
      </c>
      <c r="D1688" s="28">
        <v>43808</v>
      </c>
      <c r="E1688" s="13">
        <f t="shared" si="174"/>
        <v>12</v>
      </c>
      <c r="F1688" s="13">
        <f t="shared" si="175"/>
        <v>2019</v>
      </c>
      <c r="G1688" s="13" t="str">
        <f t="shared" si="176"/>
        <v>12 2019</v>
      </c>
      <c r="H1688" s="29">
        <v>-3</v>
      </c>
      <c r="I1688" s="30">
        <v>1.58</v>
      </c>
      <c r="J1688" s="16">
        <f t="shared" si="172"/>
        <v>1.5800000000000002E-2</v>
      </c>
      <c r="K1688" s="31">
        <v>-4642000</v>
      </c>
      <c r="L1688" s="31">
        <v>611.20000000000005</v>
      </c>
      <c r="M1688" s="31">
        <v>13926000</v>
      </c>
      <c r="Q1688" s="18">
        <f t="shared" si="177"/>
        <v>4.720761179519097E-3</v>
      </c>
      <c r="R1688" s="18">
        <f t="shared" si="173"/>
        <v>7.4588026636401741E-5</v>
      </c>
    </row>
    <row r="1689" spans="1:18" ht="12.75" hidden="1" customHeight="1" outlineLevel="2" x14ac:dyDescent="0.25">
      <c r="A1689" s="27" t="s">
        <v>25</v>
      </c>
      <c r="B1689" s="27" t="s">
        <v>24</v>
      </c>
      <c r="C1689" s="28">
        <v>43805</v>
      </c>
      <c r="D1689" s="28">
        <v>43808</v>
      </c>
      <c r="E1689" s="13">
        <f t="shared" si="174"/>
        <v>12</v>
      </c>
      <c r="F1689" s="13">
        <f t="shared" si="175"/>
        <v>2019</v>
      </c>
      <c r="G1689" s="13" t="str">
        <f t="shared" si="176"/>
        <v>12 2019</v>
      </c>
      <c r="H1689" s="29">
        <v>-3</v>
      </c>
      <c r="I1689" s="30">
        <v>1.58</v>
      </c>
      <c r="J1689" s="16">
        <f t="shared" si="172"/>
        <v>1.5800000000000002E-2</v>
      </c>
      <c r="K1689" s="31">
        <v>-17548000</v>
      </c>
      <c r="L1689" s="31">
        <v>2310.4899999999998</v>
      </c>
      <c r="M1689" s="31">
        <v>52644000</v>
      </c>
      <c r="Q1689" s="18">
        <f t="shared" si="177"/>
        <v>1.7845738297759824E-2</v>
      </c>
      <c r="R1689" s="18">
        <f t="shared" si="173"/>
        <v>2.8196266510460526E-4</v>
      </c>
    </row>
    <row r="1690" spans="1:18" ht="12.75" hidden="1" customHeight="1" outlineLevel="2" x14ac:dyDescent="0.25">
      <c r="A1690" s="27" t="s">
        <v>51</v>
      </c>
      <c r="B1690" s="27" t="s">
        <v>24</v>
      </c>
      <c r="C1690" s="28">
        <v>43805</v>
      </c>
      <c r="D1690" s="28">
        <v>43808</v>
      </c>
      <c r="E1690" s="13">
        <f t="shared" si="174"/>
        <v>12</v>
      </c>
      <c r="F1690" s="13">
        <f t="shared" si="175"/>
        <v>2019</v>
      </c>
      <c r="G1690" s="13" t="str">
        <f t="shared" si="176"/>
        <v>12 2019</v>
      </c>
      <c r="H1690" s="29">
        <v>-3</v>
      </c>
      <c r="I1690" s="30">
        <v>1.58</v>
      </c>
      <c r="J1690" s="16">
        <f t="shared" si="172"/>
        <v>1.5800000000000002E-2</v>
      </c>
      <c r="K1690" s="31">
        <v>-3510000</v>
      </c>
      <c r="L1690" s="31">
        <v>462.15</v>
      </c>
      <c r="M1690" s="31">
        <v>10530000</v>
      </c>
      <c r="Q1690" s="18">
        <f t="shared" si="177"/>
        <v>3.5695544463834618E-3</v>
      </c>
      <c r="R1690" s="18">
        <f t="shared" si="173"/>
        <v>5.6398960252858705E-5</v>
      </c>
    </row>
    <row r="1691" spans="1:18" ht="12.75" hidden="1" customHeight="1" outlineLevel="2" x14ac:dyDescent="0.25">
      <c r="A1691" s="27" t="s">
        <v>23</v>
      </c>
      <c r="B1691" s="27" t="s">
        <v>24</v>
      </c>
      <c r="C1691" s="28">
        <v>43805</v>
      </c>
      <c r="D1691" s="28">
        <v>43808</v>
      </c>
      <c r="E1691" s="13">
        <f t="shared" si="174"/>
        <v>12</v>
      </c>
      <c r="F1691" s="13">
        <f t="shared" si="175"/>
        <v>2019</v>
      </c>
      <c r="G1691" s="13" t="str">
        <f t="shared" si="176"/>
        <v>12 2019</v>
      </c>
      <c r="H1691" s="29">
        <v>-3</v>
      </c>
      <c r="I1691" s="30">
        <v>1.8693</v>
      </c>
      <c r="J1691" s="16">
        <f t="shared" si="172"/>
        <v>1.8693000000000001E-2</v>
      </c>
      <c r="K1691" s="31">
        <v>-32109000</v>
      </c>
      <c r="L1691" s="31">
        <v>5001.78</v>
      </c>
      <c r="M1691" s="31">
        <v>96327000</v>
      </c>
      <c r="Q1691" s="18">
        <f t="shared" si="177"/>
        <v>3.2653795931318112E-2</v>
      </c>
      <c r="R1691" s="18">
        <f t="shared" si="173"/>
        <v>6.103974073441295E-4</v>
      </c>
    </row>
    <row r="1692" spans="1:18" ht="12.75" hidden="1" customHeight="1" outlineLevel="2" x14ac:dyDescent="0.25">
      <c r="A1692" s="27" t="s">
        <v>23</v>
      </c>
      <c r="B1692" s="27" t="s">
        <v>24</v>
      </c>
      <c r="C1692" s="28">
        <v>43805</v>
      </c>
      <c r="D1692" s="28">
        <v>43808</v>
      </c>
      <c r="E1692" s="13">
        <f t="shared" si="174"/>
        <v>12</v>
      </c>
      <c r="F1692" s="13">
        <f t="shared" si="175"/>
        <v>2019</v>
      </c>
      <c r="G1692" s="13" t="str">
        <f t="shared" si="176"/>
        <v>12 2019</v>
      </c>
      <c r="H1692" s="29">
        <v>-3</v>
      </c>
      <c r="I1692" s="30">
        <v>1.8693</v>
      </c>
      <c r="J1692" s="16">
        <f t="shared" si="172"/>
        <v>1.8693000000000001E-2</v>
      </c>
      <c r="K1692" s="31">
        <v>-25000000</v>
      </c>
      <c r="L1692" s="31">
        <v>3894.38</v>
      </c>
      <c r="M1692" s="31">
        <v>75000000</v>
      </c>
      <c r="Q1692" s="18">
        <f t="shared" si="177"/>
        <v>2.5424176968543176E-2</v>
      </c>
      <c r="R1692" s="18">
        <f t="shared" si="173"/>
        <v>4.7525414007297762E-4</v>
      </c>
    </row>
    <row r="1693" spans="1:18" ht="12.75" hidden="1" customHeight="1" outlineLevel="2" x14ac:dyDescent="0.25">
      <c r="A1693" s="27" t="s">
        <v>28</v>
      </c>
      <c r="B1693" s="27" t="s">
        <v>24</v>
      </c>
      <c r="C1693" s="28">
        <v>43808</v>
      </c>
      <c r="D1693" s="28">
        <v>43809</v>
      </c>
      <c r="E1693" s="13">
        <f t="shared" si="174"/>
        <v>12</v>
      </c>
      <c r="F1693" s="13">
        <f t="shared" si="175"/>
        <v>2019</v>
      </c>
      <c r="G1693" s="13" t="str">
        <f t="shared" si="176"/>
        <v>12 2019</v>
      </c>
      <c r="H1693" s="29">
        <v>-1</v>
      </c>
      <c r="I1693" s="30">
        <v>1.61</v>
      </c>
      <c r="J1693" s="16">
        <f t="shared" si="172"/>
        <v>1.61E-2</v>
      </c>
      <c r="K1693" s="31">
        <v>-4054000</v>
      </c>
      <c r="L1693" s="31">
        <v>181.3</v>
      </c>
      <c r="M1693" s="31">
        <v>4054000</v>
      </c>
      <c r="Q1693" s="18">
        <f t="shared" si="177"/>
        <v>1.3742615124063204E-3</v>
      </c>
      <c r="R1693" s="18">
        <f t="shared" si="173"/>
        <v>2.2125610349741758E-5</v>
      </c>
    </row>
    <row r="1694" spans="1:18" ht="12.75" hidden="1" customHeight="1" outlineLevel="2" x14ac:dyDescent="0.25">
      <c r="A1694" s="27" t="s">
        <v>25</v>
      </c>
      <c r="B1694" s="27" t="s">
        <v>24</v>
      </c>
      <c r="C1694" s="28">
        <v>43808</v>
      </c>
      <c r="D1694" s="28">
        <v>43809</v>
      </c>
      <c r="E1694" s="13">
        <f t="shared" si="174"/>
        <v>12</v>
      </c>
      <c r="F1694" s="13">
        <f t="shared" si="175"/>
        <v>2019</v>
      </c>
      <c r="G1694" s="13" t="str">
        <f t="shared" si="176"/>
        <v>12 2019</v>
      </c>
      <c r="H1694" s="29">
        <v>-1</v>
      </c>
      <c r="I1694" s="30">
        <v>1.61</v>
      </c>
      <c r="J1694" s="16">
        <f t="shared" si="172"/>
        <v>1.61E-2</v>
      </c>
      <c r="K1694" s="31">
        <v>-17289000</v>
      </c>
      <c r="L1694" s="31">
        <v>773.2</v>
      </c>
      <c r="M1694" s="31">
        <v>17289000</v>
      </c>
      <c r="Q1694" s="18">
        <f t="shared" si="177"/>
        <v>5.8607812747885728E-3</v>
      </c>
      <c r="R1694" s="18">
        <f t="shared" si="173"/>
        <v>9.4358578524096027E-5</v>
      </c>
    </row>
    <row r="1695" spans="1:18" ht="12.75" hidden="1" customHeight="1" outlineLevel="2" x14ac:dyDescent="0.25">
      <c r="A1695" s="27" t="s">
        <v>51</v>
      </c>
      <c r="B1695" s="27" t="s">
        <v>24</v>
      </c>
      <c r="C1695" s="28">
        <v>43808</v>
      </c>
      <c r="D1695" s="28">
        <v>43809</v>
      </c>
      <c r="E1695" s="13">
        <f t="shared" si="174"/>
        <v>12</v>
      </c>
      <c r="F1695" s="13">
        <f t="shared" si="175"/>
        <v>2019</v>
      </c>
      <c r="G1695" s="13" t="str">
        <f t="shared" si="176"/>
        <v>12 2019</v>
      </c>
      <c r="H1695" s="29">
        <v>-1</v>
      </c>
      <c r="I1695" s="30">
        <v>1.61</v>
      </c>
      <c r="J1695" s="16">
        <f t="shared" si="172"/>
        <v>1.61E-2</v>
      </c>
      <c r="K1695" s="31">
        <v>-2205000</v>
      </c>
      <c r="L1695" s="31">
        <v>98.61</v>
      </c>
      <c r="M1695" s="31">
        <v>2205000</v>
      </c>
      <c r="Q1695" s="18">
        <f t="shared" si="177"/>
        <v>7.4747080287516931E-4</v>
      </c>
      <c r="R1695" s="18">
        <f t="shared" si="173"/>
        <v>1.2034279926290225E-5</v>
      </c>
    </row>
    <row r="1696" spans="1:18" ht="12.75" hidden="1" customHeight="1" outlineLevel="2" x14ac:dyDescent="0.25">
      <c r="A1696" s="27" t="s">
        <v>23</v>
      </c>
      <c r="B1696" s="27" t="s">
        <v>24</v>
      </c>
      <c r="C1696" s="28">
        <v>43808</v>
      </c>
      <c r="D1696" s="28">
        <v>43809</v>
      </c>
      <c r="E1696" s="13">
        <f t="shared" si="174"/>
        <v>12</v>
      </c>
      <c r="F1696" s="13">
        <f t="shared" si="175"/>
        <v>2019</v>
      </c>
      <c r="G1696" s="13" t="str">
        <f t="shared" si="176"/>
        <v>12 2019</v>
      </c>
      <c r="H1696" s="29">
        <v>-1</v>
      </c>
      <c r="I1696" s="30">
        <v>1.8657999999999999</v>
      </c>
      <c r="J1696" s="16">
        <f t="shared" si="172"/>
        <v>1.8657999999999998E-2</v>
      </c>
      <c r="K1696" s="31">
        <v>-33902000</v>
      </c>
      <c r="L1696" s="31">
        <v>1757.07</v>
      </c>
      <c r="M1696" s="31">
        <v>33902000</v>
      </c>
      <c r="Q1696" s="18">
        <f t="shared" si="177"/>
        <v>1.149240596783401E-2</v>
      </c>
      <c r="R1696" s="18">
        <f t="shared" si="173"/>
        <v>2.1442531054784693E-4</v>
      </c>
    </row>
    <row r="1697" spans="1:18" ht="12.75" hidden="1" customHeight="1" outlineLevel="2" x14ac:dyDescent="0.25">
      <c r="A1697" s="27" t="s">
        <v>23</v>
      </c>
      <c r="B1697" s="27" t="s">
        <v>24</v>
      </c>
      <c r="C1697" s="28">
        <v>43808</v>
      </c>
      <c r="D1697" s="28">
        <v>43809</v>
      </c>
      <c r="E1697" s="13">
        <f t="shared" si="174"/>
        <v>12</v>
      </c>
      <c r="F1697" s="13">
        <f t="shared" si="175"/>
        <v>2019</v>
      </c>
      <c r="G1697" s="13" t="str">
        <f t="shared" si="176"/>
        <v>12 2019</v>
      </c>
      <c r="H1697" s="29">
        <v>-1</v>
      </c>
      <c r="I1697" s="30">
        <v>1.8657999999999999</v>
      </c>
      <c r="J1697" s="16">
        <f t="shared" si="172"/>
        <v>1.8657999999999998E-2</v>
      </c>
      <c r="K1697" s="31">
        <v>-25000000</v>
      </c>
      <c r="L1697" s="31">
        <v>1295.69</v>
      </c>
      <c r="M1697" s="31">
        <v>25000000</v>
      </c>
      <c r="Q1697" s="18">
        <f t="shared" si="177"/>
        <v>8.4747256561810581E-3</v>
      </c>
      <c r="R1697" s="18">
        <f t="shared" si="173"/>
        <v>1.5812143129302617E-4</v>
      </c>
    </row>
    <row r="1698" spans="1:18" ht="12.75" hidden="1" customHeight="1" outlineLevel="2" x14ac:dyDescent="0.25">
      <c r="A1698" s="27" t="s">
        <v>28</v>
      </c>
      <c r="B1698" s="27" t="s">
        <v>24</v>
      </c>
      <c r="C1698" s="28">
        <v>43809</v>
      </c>
      <c r="D1698" s="28">
        <v>43810</v>
      </c>
      <c r="E1698" s="13">
        <f t="shared" si="174"/>
        <v>12</v>
      </c>
      <c r="F1698" s="13">
        <f t="shared" si="175"/>
        <v>2019</v>
      </c>
      <c r="G1698" s="13" t="str">
        <f t="shared" si="176"/>
        <v>12 2019</v>
      </c>
      <c r="H1698" s="29">
        <v>-1</v>
      </c>
      <c r="I1698" s="30">
        <v>1.61</v>
      </c>
      <c r="J1698" s="16">
        <f t="shared" si="172"/>
        <v>1.61E-2</v>
      </c>
      <c r="K1698" s="31">
        <v>-4961000</v>
      </c>
      <c r="L1698" s="31">
        <v>221.87</v>
      </c>
      <c r="M1698" s="31">
        <v>4961000</v>
      </c>
      <c r="Q1698" s="18">
        <f t="shared" si="177"/>
        <v>1.6817245592125692E-3</v>
      </c>
      <c r="R1698" s="18">
        <f t="shared" si="173"/>
        <v>2.7075765403322365E-5</v>
      </c>
    </row>
    <row r="1699" spans="1:18" ht="12.75" hidden="1" customHeight="1" outlineLevel="2" x14ac:dyDescent="0.25">
      <c r="A1699" s="27" t="s">
        <v>25</v>
      </c>
      <c r="B1699" s="27" t="s">
        <v>24</v>
      </c>
      <c r="C1699" s="28">
        <v>43809</v>
      </c>
      <c r="D1699" s="28">
        <v>43810</v>
      </c>
      <c r="E1699" s="13">
        <f t="shared" si="174"/>
        <v>12</v>
      </c>
      <c r="F1699" s="13">
        <f t="shared" si="175"/>
        <v>2019</v>
      </c>
      <c r="G1699" s="13" t="str">
        <f t="shared" si="176"/>
        <v>12 2019</v>
      </c>
      <c r="H1699" s="29">
        <v>-1</v>
      </c>
      <c r="I1699" s="30">
        <v>1.61</v>
      </c>
      <c r="J1699" s="16">
        <f t="shared" si="172"/>
        <v>1.61E-2</v>
      </c>
      <c r="K1699" s="31">
        <v>-17748000</v>
      </c>
      <c r="L1699" s="31">
        <v>793.73</v>
      </c>
      <c r="M1699" s="31">
        <v>17748000</v>
      </c>
      <c r="Q1699" s="18">
        <f t="shared" si="177"/>
        <v>6.0163772378360571E-3</v>
      </c>
      <c r="R1699" s="18">
        <f t="shared" si="173"/>
        <v>9.6863673529160515E-5</v>
      </c>
    </row>
    <row r="1700" spans="1:18" ht="12.75" hidden="1" customHeight="1" outlineLevel="2" x14ac:dyDescent="0.25">
      <c r="A1700" s="27" t="s">
        <v>51</v>
      </c>
      <c r="B1700" s="27" t="s">
        <v>24</v>
      </c>
      <c r="C1700" s="28">
        <v>43809</v>
      </c>
      <c r="D1700" s="28">
        <v>43810</v>
      </c>
      <c r="E1700" s="13">
        <f t="shared" si="174"/>
        <v>12</v>
      </c>
      <c r="F1700" s="13">
        <f t="shared" si="175"/>
        <v>2019</v>
      </c>
      <c r="G1700" s="13" t="str">
        <f t="shared" si="176"/>
        <v>12 2019</v>
      </c>
      <c r="H1700" s="29">
        <v>-1</v>
      </c>
      <c r="I1700" s="30">
        <v>1.61</v>
      </c>
      <c r="J1700" s="16">
        <f t="shared" si="172"/>
        <v>1.61E-2</v>
      </c>
      <c r="K1700" s="31">
        <v>-1154000</v>
      </c>
      <c r="L1700" s="31">
        <v>51.61</v>
      </c>
      <c r="M1700" s="31">
        <v>1154000</v>
      </c>
      <c r="Q1700" s="18">
        <f t="shared" si="177"/>
        <v>3.9119333628931765E-4</v>
      </c>
      <c r="R1700" s="18">
        <f t="shared" si="173"/>
        <v>6.2982127142580141E-6</v>
      </c>
    </row>
    <row r="1701" spans="1:18" ht="12.75" hidden="1" customHeight="1" outlineLevel="2" x14ac:dyDescent="0.25">
      <c r="A1701" s="27" t="s">
        <v>23</v>
      </c>
      <c r="B1701" s="27" t="s">
        <v>24</v>
      </c>
      <c r="C1701" s="28">
        <v>43809</v>
      </c>
      <c r="D1701" s="28">
        <v>43810</v>
      </c>
      <c r="E1701" s="13">
        <f t="shared" si="174"/>
        <v>12</v>
      </c>
      <c r="F1701" s="13">
        <f t="shared" si="175"/>
        <v>2019</v>
      </c>
      <c r="G1701" s="13" t="str">
        <f t="shared" si="176"/>
        <v>12 2019</v>
      </c>
      <c r="H1701" s="29">
        <v>-1</v>
      </c>
      <c r="I1701" s="30">
        <v>1.8725000000000001</v>
      </c>
      <c r="J1701" s="16">
        <f t="shared" si="172"/>
        <v>1.8725000000000002E-2</v>
      </c>
      <c r="K1701" s="31">
        <v>-31319000</v>
      </c>
      <c r="L1701" s="31">
        <v>1629.02</v>
      </c>
      <c r="M1701" s="31">
        <v>31319000</v>
      </c>
      <c r="Q1701" s="18">
        <f t="shared" si="177"/>
        <v>1.0616797313037383E-2</v>
      </c>
      <c r="R1701" s="18">
        <f t="shared" si="173"/>
        <v>1.9879952968662501E-4</v>
      </c>
    </row>
    <row r="1702" spans="1:18" ht="12.75" hidden="1" customHeight="1" outlineLevel="2" x14ac:dyDescent="0.25">
      <c r="A1702" s="27" t="s">
        <v>23</v>
      </c>
      <c r="B1702" s="27" t="s">
        <v>24</v>
      </c>
      <c r="C1702" s="28">
        <v>43809</v>
      </c>
      <c r="D1702" s="28">
        <v>43810</v>
      </c>
      <c r="E1702" s="13">
        <f t="shared" si="174"/>
        <v>12</v>
      </c>
      <c r="F1702" s="13">
        <f t="shared" si="175"/>
        <v>2019</v>
      </c>
      <c r="G1702" s="13" t="str">
        <f t="shared" si="176"/>
        <v>12 2019</v>
      </c>
      <c r="H1702" s="29">
        <v>-1</v>
      </c>
      <c r="I1702" s="30">
        <v>1.8725000000000001</v>
      </c>
      <c r="J1702" s="16">
        <f t="shared" si="172"/>
        <v>1.8725000000000002E-2</v>
      </c>
      <c r="K1702" s="31">
        <v>-25000000</v>
      </c>
      <c r="L1702" s="31">
        <v>1300.3499999999999</v>
      </c>
      <c r="M1702" s="31">
        <v>25000000</v>
      </c>
      <c r="Q1702" s="18">
        <f t="shared" si="177"/>
        <v>8.4747256561810581E-3</v>
      </c>
      <c r="R1702" s="18">
        <f t="shared" si="173"/>
        <v>1.5868923791199032E-4</v>
      </c>
    </row>
    <row r="1703" spans="1:18" ht="12.75" hidden="1" customHeight="1" outlineLevel="2" x14ac:dyDescent="0.25">
      <c r="A1703" s="27" t="s">
        <v>28</v>
      </c>
      <c r="B1703" s="27" t="s">
        <v>24</v>
      </c>
      <c r="C1703" s="28">
        <v>43810</v>
      </c>
      <c r="D1703" s="28">
        <v>43811</v>
      </c>
      <c r="E1703" s="13">
        <f t="shared" si="174"/>
        <v>12</v>
      </c>
      <c r="F1703" s="13">
        <f t="shared" si="175"/>
        <v>2019</v>
      </c>
      <c r="G1703" s="13" t="str">
        <f t="shared" si="176"/>
        <v>12 2019</v>
      </c>
      <c r="H1703" s="29">
        <v>-1</v>
      </c>
      <c r="I1703" s="30">
        <v>1.61</v>
      </c>
      <c r="J1703" s="16">
        <f t="shared" si="172"/>
        <v>1.61E-2</v>
      </c>
      <c r="K1703" s="31">
        <v>-5222000</v>
      </c>
      <c r="L1703" s="31">
        <v>233.54</v>
      </c>
      <c r="M1703" s="31">
        <v>5222000</v>
      </c>
      <c r="Q1703" s="18">
        <f t="shared" si="177"/>
        <v>1.7702006950630995E-3</v>
      </c>
      <c r="R1703" s="18">
        <f t="shared" si="173"/>
        <v>2.8500231190515901E-5</v>
      </c>
    </row>
    <row r="1704" spans="1:18" ht="12.75" hidden="1" customHeight="1" outlineLevel="2" x14ac:dyDescent="0.25">
      <c r="A1704" s="27" t="s">
        <v>25</v>
      </c>
      <c r="B1704" s="27" t="s">
        <v>24</v>
      </c>
      <c r="C1704" s="28">
        <v>43810</v>
      </c>
      <c r="D1704" s="28">
        <v>43811</v>
      </c>
      <c r="E1704" s="13">
        <f t="shared" si="174"/>
        <v>12</v>
      </c>
      <c r="F1704" s="13">
        <f t="shared" si="175"/>
        <v>2019</v>
      </c>
      <c r="G1704" s="13" t="str">
        <f t="shared" si="176"/>
        <v>12 2019</v>
      </c>
      <c r="H1704" s="29">
        <v>-1</v>
      </c>
      <c r="I1704" s="30">
        <v>1.61</v>
      </c>
      <c r="J1704" s="16">
        <f t="shared" si="172"/>
        <v>1.61E-2</v>
      </c>
      <c r="K1704" s="31">
        <v>-17942000</v>
      </c>
      <c r="L1704" s="31">
        <v>802.41</v>
      </c>
      <c r="M1704" s="31">
        <v>17942000</v>
      </c>
      <c r="Q1704" s="18">
        <f t="shared" si="177"/>
        <v>6.0821411089280221E-3</v>
      </c>
      <c r="R1704" s="18">
        <f t="shared" si="173"/>
        <v>9.7922471853741154E-5</v>
      </c>
    </row>
    <row r="1705" spans="1:18" ht="12.75" hidden="1" customHeight="1" outlineLevel="2" x14ac:dyDescent="0.25">
      <c r="A1705" s="27" t="s">
        <v>51</v>
      </c>
      <c r="B1705" s="27" t="s">
        <v>24</v>
      </c>
      <c r="C1705" s="28">
        <v>43810</v>
      </c>
      <c r="D1705" s="28">
        <v>43811</v>
      </c>
      <c r="E1705" s="13">
        <f t="shared" si="174"/>
        <v>12</v>
      </c>
      <c r="F1705" s="13">
        <f t="shared" si="175"/>
        <v>2019</v>
      </c>
      <c r="G1705" s="13" t="str">
        <f t="shared" si="176"/>
        <v>12 2019</v>
      </c>
      <c r="H1705" s="29">
        <v>-1</v>
      </c>
      <c r="I1705" s="30">
        <v>1.61</v>
      </c>
      <c r="J1705" s="16">
        <f t="shared" si="172"/>
        <v>1.61E-2</v>
      </c>
      <c r="K1705" s="31">
        <v>-1392000</v>
      </c>
      <c r="L1705" s="31">
        <v>62.25</v>
      </c>
      <c r="M1705" s="31">
        <v>1392000</v>
      </c>
      <c r="Q1705" s="18">
        <f t="shared" si="177"/>
        <v>4.7187272453616129E-4</v>
      </c>
      <c r="R1705" s="18">
        <f t="shared" si="173"/>
        <v>7.5971508650321964E-6</v>
      </c>
    </row>
    <row r="1706" spans="1:18" ht="12.75" hidden="1" customHeight="1" outlineLevel="2" x14ac:dyDescent="0.25">
      <c r="A1706" s="27" t="s">
        <v>23</v>
      </c>
      <c r="B1706" s="27" t="s">
        <v>24</v>
      </c>
      <c r="C1706" s="28">
        <v>43810</v>
      </c>
      <c r="D1706" s="28">
        <v>43811</v>
      </c>
      <c r="E1706" s="13">
        <f t="shared" si="174"/>
        <v>12</v>
      </c>
      <c r="F1706" s="13">
        <f t="shared" si="175"/>
        <v>2019</v>
      </c>
      <c r="G1706" s="13" t="str">
        <f t="shared" si="176"/>
        <v>12 2019</v>
      </c>
      <c r="H1706" s="29">
        <v>-1</v>
      </c>
      <c r="I1706" s="30">
        <v>1.8769</v>
      </c>
      <c r="J1706" s="16">
        <f t="shared" si="172"/>
        <v>1.8769000000000001E-2</v>
      </c>
      <c r="K1706" s="31">
        <v>-29617000</v>
      </c>
      <c r="L1706" s="31">
        <v>1544.12</v>
      </c>
      <c r="M1706" s="31">
        <v>29617000</v>
      </c>
      <c r="Q1706" s="18">
        <f t="shared" si="177"/>
        <v>1.0039837990364576E-2</v>
      </c>
      <c r="R1706" s="18">
        <f t="shared" si="173"/>
        <v>1.8843771924115273E-4</v>
      </c>
    </row>
    <row r="1707" spans="1:18" ht="12.75" hidden="1" customHeight="1" outlineLevel="2" x14ac:dyDescent="0.25">
      <c r="A1707" s="27" t="s">
        <v>23</v>
      </c>
      <c r="B1707" s="27" t="s">
        <v>24</v>
      </c>
      <c r="C1707" s="28">
        <v>43810</v>
      </c>
      <c r="D1707" s="28">
        <v>43811</v>
      </c>
      <c r="E1707" s="13">
        <f t="shared" si="174"/>
        <v>12</v>
      </c>
      <c r="F1707" s="13">
        <f t="shared" si="175"/>
        <v>2019</v>
      </c>
      <c r="G1707" s="13" t="str">
        <f t="shared" si="176"/>
        <v>12 2019</v>
      </c>
      <c r="H1707" s="29">
        <v>-1</v>
      </c>
      <c r="I1707" s="30">
        <v>1.8769</v>
      </c>
      <c r="J1707" s="16">
        <f t="shared" ref="J1707:J1770" si="178">+I1707/100</f>
        <v>1.8769000000000001E-2</v>
      </c>
      <c r="K1707" s="31">
        <v>-25000000</v>
      </c>
      <c r="L1707" s="31">
        <v>1303.4000000000001</v>
      </c>
      <c r="M1707" s="31">
        <v>25000000</v>
      </c>
      <c r="Q1707" s="18">
        <f t="shared" si="177"/>
        <v>8.4747256561810581E-3</v>
      </c>
      <c r="R1707" s="18">
        <f t="shared" ref="R1707:R1770" si="179">+Q1707*J1707</f>
        <v>1.590621258408623E-4</v>
      </c>
    </row>
    <row r="1708" spans="1:18" ht="12.75" hidden="1" customHeight="1" outlineLevel="2" x14ac:dyDescent="0.25">
      <c r="A1708" s="27" t="s">
        <v>28</v>
      </c>
      <c r="B1708" s="27" t="s">
        <v>24</v>
      </c>
      <c r="C1708" s="28">
        <v>43811</v>
      </c>
      <c r="D1708" s="28">
        <v>43812</v>
      </c>
      <c r="E1708" s="13">
        <f t="shared" si="174"/>
        <v>12</v>
      </c>
      <c r="F1708" s="13">
        <f t="shared" si="175"/>
        <v>2019</v>
      </c>
      <c r="G1708" s="13" t="str">
        <f t="shared" si="176"/>
        <v>12 2019</v>
      </c>
      <c r="H1708" s="29">
        <v>-1</v>
      </c>
      <c r="I1708" s="30">
        <v>1.67</v>
      </c>
      <c r="J1708" s="16">
        <f t="shared" si="178"/>
        <v>1.67E-2</v>
      </c>
      <c r="K1708" s="31">
        <v>-5834000</v>
      </c>
      <c r="L1708" s="31">
        <v>270.63</v>
      </c>
      <c r="M1708" s="31">
        <v>5834000</v>
      </c>
      <c r="Q1708" s="18">
        <f t="shared" si="177"/>
        <v>1.9776619791264118E-3</v>
      </c>
      <c r="R1708" s="18">
        <f t="shared" si="179"/>
        <v>3.3026955051411076E-5</v>
      </c>
    </row>
    <row r="1709" spans="1:18" ht="12.75" hidden="1" customHeight="1" outlineLevel="2" x14ac:dyDescent="0.25">
      <c r="A1709" s="27" t="s">
        <v>25</v>
      </c>
      <c r="B1709" s="27" t="s">
        <v>24</v>
      </c>
      <c r="C1709" s="28">
        <v>43811</v>
      </c>
      <c r="D1709" s="28">
        <v>43812</v>
      </c>
      <c r="E1709" s="13">
        <f t="shared" si="174"/>
        <v>12</v>
      </c>
      <c r="F1709" s="13">
        <f t="shared" si="175"/>
        <v>2019</v>
      </c>
      <c r="G1709" s="13" t="str">
        <f t="shared" si="176"/>
        <v>12 2019</v>
      </c>
      <c r="H1709" s="29">
        <v>-1</v>
      </c>
      <c r="I1709" s="30">
        <v>1.67</v>
      </c>
      <c r="J1709" s="16">
        <f t="shared" si="178"/>
        <v>1.67E-2</v>
      </c>
      <c r="K1709" s="31">
        <v>-18550000</v>
      </c>
      <c r="L1709" s="31">
        <v>860.51</v>
      </c>
      <c r="M1709" s="31">
        <v>18550000</v>
      </c>
      <c r="Q1709" s="18">
        <f t="shared" si="177"/>
        <v>6.2882464368863447E-3</v>
      </c>
      <c r="R1709" s="18">
        <f t="shared" si="179"/>
        <v>1.0501371549600196E-4</v>
      </c>
    </row>
    <row r="1710" spans="1:18" ht="12.75" hidden="1" customHeight="1" outlineLevel="2" x14ac:dyDescent="0.25">
      <c r="A1710" s="27" t="s">
        <v>51</v>
      </c>
      <c r="B1710" s="27" t="s">
        <v>24</v>
      </c>
      <c r="C1710" s="28">
        <v>43811</v>
      </c>
      <c r="D1710" s="28">
        <v>43812</v>
      </c>
      <c r="E1710" s="13">
        <f t="shared" si="174"/>
        <v>12</v>
      </c>
      <c r="F1710" s="13">
        <f t="shared" si="175"/>
        <v>2019</v>
      </c>
      <c r="G1710" s="13" t="str">
        <f t="shared" si="176"/>
        <v>12 2019</v>
      </c>
      <c r="H1710" s="29">
        <v>-1</v>
      </c>
      <c r="I1710" s="30">
        <v>1.67</v>
      </c>
      <c r="J1710" s="16">
        <f t="shared" si="178"/>
        <v>1.67E-2</v>
      </c>
      <c r="K1710" s="31">
        <v>-1672000</v>
      </c>
      <c r="L1710" s="31">
        <v>77.56</v>
      </c>
      <c r="M1710" s="31">
        <v>1672000</v>
      </c>
      <c r="Q1710" s="18">
        <f t="shared" si="177"/>
        <v>5.6678965188538915E-4</v>
      </c>
      <c r="R1710" s="18">
        <f t="shared" si="179"/>
        <v>9.4653871864859978E-6</v>
      </c>
    </row>
    <row r="1711" spans="1:18" ht="12.75" hidden="1" customHeight="1" outlineLevel="2" x14ac:dyDescent="0.25">
      <c r="A1711" s="27" t="s">
        <v>23</v>
      </c>
      <c r="B1711" s="27" t="s">
        <v>24</v>
      </c>
      <c r="C1711" s="28">
        <v>43811</v>
      </c>
      <c r="D1711" s="28">
        <v>43812</v>
      </c>
      <c r="E1711" s="13">
        <f t="shared" si="174"/>
        <v>12</v>
      </c>
      <c r="F1711" s="13">
        <f t="shared" si="175"/>
        <v>2019</v>
      </c>
      <c r="G1711" s="13" t="str">
        <f t="shared" si="176"/>
        <v>12 2019</v>
      </c>
      <c r="H1711" s="29">
        <v>-1</v>
      </c>
      <c r="I1711" s="30">
        <v>1.8763000000000001</v>
      </c>
      <c r="J1711" s="16">
        <f t="shared" si="178"/>
        <v>1.8763000000000002E-2</v>
      </c>
      <c r="K1711" s="31">
        <v>-25000000</v>
      </c>
      <c r="L1711" s="31">
        <v>1302.99</v>
      </c>
      <c r="M1711" s="31">
        <v>25000000</v>
      </c>
      <c r="Q1711" s="18">
        <f t="shared" si="177"/>
        <v>8.4747256561810581E-3</v>
      </c>
      <c r="R1711" s="18">
        <f t="shared" si="179"/>
        <v>1.590112774869252E-4</v>
      </c>
    </row>
    <row r="1712" spans="1:18" ht="12.75" hidden="1" customHeight="1" outlineLevel="2" x14ac:dyDescent="0.25">
      <c r="A1712" s="27" t="s">
        <v>23</v>
      </c>
      <c r="B1712" s="27" t="s">
        <v>24</v>
      </c>
      <c r="C1712" s="28">
        <v>43811</v>
      </c>
      <c r="D1712" s="28">
        <v>43812</v>
      </c>
      <c r="E1712" s="13">
        <f t="shared" si="174"/>
        <v>12</v>
      </c>
      <c r="F1712" s="13">
        <f t="shared" si="175"/>
        <v>2019</v>
      </c>
      <c r="G1712" s="13" t="str">
        <f t="shared" si="176"/>
        <v>12 2019</v>
      </c>
      <c r="H1712" s="29">
        <v>-1</v>
      </c>
      <c r="I1712" s="30">
        <v>1.8763000000000001</v>
      </c>
      <c r="J1712" s="16">
        <f t="shared" si="178"/>
        <v>1.8763000000000002E-2</v>
      </c>
      <c r="K1712" s="31">
        <v>-28163000</v>
      </c>
      <c r="L1712" s="31">
        <v>1467.84</v>
      </c>
      <c r="M1712" s="31">
        <v>28163000</v>
      </c>
      <c r="Q1712" s="18">
        <f t="shared" si="177"/>
        <v>9.5469479462010863E-3</v>
      </c>
      <c r="R1712" s="18">
        <f t="shared" si="179"/>
        <v>1.7912938431457101E-4</v>
      </c>
    </row>
    <row r="1713" spans="1:18" ht="12.75" hidden="1" customHeight="1" outlineLevel="2" x14ac:dyDescent="0.25">
      <c r="A1713" s="27" t="s">
        <v>28</v>
      </c>
      <c r="B1713" s="27" t="s">
        <v>24</v>
      </c>
      <c r="C1713" s="28">
        <v>43812</v>
      </c>
      <c r="D1713" s="28">
        <v>43815</v>
      </c>
      <c r="E1713" s="13">
        <f t="shared" si="174"/>
        <v>12</v>
      </c>
      <c r="F1713" s="13">
        <f t="shared" si="175"/>
        <v>2019</v>
      </c>
      <c r="G1713" s="13" t="str">
        <f t="shared" si="176"/>
        <v>12 2019</v>
      </c>
      <c r="H1713" s="29">
        <v>-3</v>
      </c>
      <c r="I1713" s="30">
        <v>1.68</v>
      </c>
      <c r="J1713" s="16">
        <f t="shared" si="178"/>
        <v>1.6799999999999999E-2</v>
      </c>
      <c r="K1713" s="31">
        <v>-5240000</v>
      </c>
      <c r="L1713" s="31">
        <v>733.6</v>
      </c>
      <c r="M1713" s="31">
        <v>15720000</v>
      </c>
      <c r="Q1713" s="18">
        <f t="shared" si="177"/>
        <v>5.328907492606649E-3</v>
      </c>
      <c r="R1713" s="18">
        <f t="shared" si="179"/>
        <v>8.95256458757917E-5</v>
      </c>
    </row>
    <row r="1714" spans="1:18" ht="12.75" hidden="1" customHeight="1" outlineLevel="2" x14ac:dyDescent="0.25">
      <c r="A1714" s="27" t="s">
        <v>25</v>
      </c>
      <c r="B1714" s="27" t="s">
        <v>24</v>
      </c>
      <c r="C1714" s="28">
        <v>43812</v>
      </c>
      <c r="D1714" s="28">
        <v>43815</v>
      </c>
      <c r="E1714" s="13">
        <f t="shared" si="174"/>
        <v>12</v>
      </c>
      <c r="F1714" s="13">
        <f t="shared" si="175"/>
        <v>2019</v>
      </c>
      <c r="G1714" s="13" t="str">
        <f t="shared" si="176"/>
        <v>12 2019</v>
      </c>
      <c r="H1714" s="29">
        <v>-3</v>
      </c>
      <c r="I1714" s="30">
        <v>1.68</v>
      </c>
      <c r="J1714" s="16">
        <f t="shared" si="178"/>
        <v>1.6799999999999999E-2</v>
      </c>
      <c r="K1714" s="31">
        <v>-18256000</v>
      </c>
      <c r="L1714" s="31">
        <v>2555.84</v>
      </c>
      <c r="M1714" s="31">
        <v>54768000</v>
      </c>
      <c r="Q1714" s="18">
        <f t="shared" si="177"/>
        <v>1.8565750989508967E-2</v>
      </c>
      <c r="R1714" s="18">
        <f t="shared" si="179"/>
        <v>3.119046166237506E-4</v>
      </c>
    </row>
    <row r="1715" spans="1:18" ht="12.75" hidden="1" customHeight="1" outlineLevel="2" x14ac:dyDescent="0.25">
      <c r="A1715" s="27" t="s">
        <v>51</v>
      </c>
      <c r="B1715" s="27" t="s">
        <v>24</v>
      </c>
      <c r="C1715" s="28">
        <v>43812</v>
      </c>
      <c r="D1715" s="28">
        <v>43815</v>
      </c>
      <c r="E1715" s="13">
        <f t="shared" si="174"/>
        <v>12</v>
      </c>
      <c r="F1715" s="13">
        <f t="shared" si="175"/>
        <v>2019</v>
      </c>
      <c r="G1715" s="13" t="str">
        <f t="shared" si="176"/>
        <v>12 2019</v>
      </c>
      <c r="H1715" s="29">
        <v>-3</v>
      </c>
      <c r="I1715" s="30">
        <v>1.68</v>
      </c>
      <c r="J1715" s="16">
        <f t="shared" si="178"/>
        <v>1.6799999999999999E-2</v>
      </c>
      <c r="K1715" s="31">
        <v>-1262000</v>
      </c>
      <c r="L1715" s="31">
        <v>176.68</v>
      </c>
      <c r="M1715" s="31">
        <v>3786000</v>
      </c>
      <c r="Q1715" s="18">
        <f t="shared" si="177"/>
        <v>1.2834124533720593E-3</v>
      </c>
      <c r="R1715" s="18">
        <f t="shared" si="179"/>
        <v>2.1561329216650597E-5</v>
      </c>
    </row>
    <row r="1716" spans="1:18" ht="12.75" hidden="1" customHeight="1" outlineLevel="2" x14ac:dyDescent="0.25">
      <c r="A1716" s="27" t="s">
        <v>23</v>
      </c>
      <c r="B1716" s="27" t="s">
        <v>24</v>
      </c>
      <c r="C1716" s="28">
        <v>43812</v>
      </c>
      <c r="D1716" s="28">
        <v>43815</v>
      </c>
      <c r="E1716" s="13">
        <f t="shared" si="174"/>
        <v>12</v>
      </c>
      <c r="F1716" s="13">
        <f t="shared" si="175"/>
        <v>2019</v>
      </c>
      <c r="G1716" s="13" t="str">
        <f t="shared" si="176"/>
        <v>12 2019</v>
      </c>
      <c r="H1716" s="29">
        <v>-3</v>
      </c>
      <c r="I1716" s="30">
        <v>1.8696999999999999</v>
      </c>
      <c r="J1716" s="16">
        <f t="shared" si="178"/>
        <v>1.8696999999999998E-2</v>
      </c>
      <c r="K1716" s="31">
        <v>-31642000</v>
      </c>
      <c r="L1716" s="31">
        <v>4930.09</v>
      </c>
      <c r="M1716" s="31">
        <v>94926000</v>
      </c>
      <c r="Q1716" s="18">
        <f t="shared" si="177"/>
        <v>3.2178872305545725E-2</v>
      </c>
      <c r="R1716" s="18">
        <f t="shared" si="179"/>
        <v>6.0164837549678838E-4</v>
      </c>
    </row>
    <row r="1717" spans="1:18" ht="12.75" hidden="1" customHeight="1" outlineLevel="2" x14ac:dyDescent="0.25">
      <c r="A1717" s="27" t="s">
        <v>23</v>
      </c>
      <c r="B1717" s="27" t="s">
        <v>24</v>
      </c>
      <c r="C1717" s="28">
        <v>43812</v>
      </c>
      <c r="D1717" s="28">
        <v>43815</v>
      </c>
      <c r="E1717" s="13">
        <f t="shared" si="174"/>
        <v>12</v>
      </c>
      <c r="F1717" s="13">
        <f t="shared" si="175"/>
        <v>2019</v>
      </c>
      <c r="G1717" s="13" t="str">
        <f t="shared" si="176"/>
        <v>12 2019</v>
      </c>
      <c r="H1717" s="29">
        <v>-3</v>
      </c>
      <c r="I1717" s="30">
        <v>1.8696999999999999</v>
      </c>
      <c r="J1717" s="16">
        <f t="shared" si="178"/>
        <v>1.8696999999999998E-2</v>
      </c>
      <c r="K1717" s="31">
        <v>-25000000</v>
      </c>
      <c r="L1717" s="31">
        <v>3895.21</v>
      </c>
      <c r="M1717" s="31">
        <v>75000000</v>
      </c>
      <c r="Q1717" s="18">
        <f t="shared" si="177"/>
        <v>2.5424176968543176E-2</v>
      </c>
      <c r="R1717" s="18">
        <f t="shared" si="179"/>
        <v>4.753558367808517E-4</v>
      </c>
    </row>
    <row r="1718" spans="1:18" ht="12.75" hidden="1" customHeight="1" outlineLevel="2" x14ac:dyDescent="0.25">
      <c r="A1718" s="27" t="s">
        <v>28</v>
      </c>
      <c r="B1718" s="27" t="s">
        <v>24</v>
      </c>
      <c r="C1718" s="28">
        <v>43815</v>
      </c>
      <c r="D1718" s="28">
        <v>43816</v>
      </c>
      <c r="E1718" s="13">
        <f t="shared" ref="E1718:E1782" si="180">MONTH(D1718)</f>
        <v>12</v>
      </c>
      <c r="F1718" s="13">
        <f t="shared" ref="F1718:F1782" si="181">YEAR(D1718)</f>
        <v>2019</v>
      </c>
      <c r="G1718" s="13" t="str">
        <f t="shared" ref="G1718:G1782" si="182">E1718&amp;" "&amp;F1718</f>
        <v>12 2019</v>
      </c>
      <c r="H1718" s="29">
        <v>-1</v>
      </c>
      <c r="I1718" s="30">
        <v>1.67</v>
      </c>
      <c r="J1718" s="16">
        <f t="shared" si="178"/>
        <v>1.67E-2</v>
      </c>
      <c r="K1718" s="31">
        <v>-3572000</v>
      </c>
      <c r="L1718" s="31">
        <v>165.7</v>
      </c>
      <c r="M1718" s="31">
        <v>3572000</v>
      </c>
      <c r="Q1718" s="18">
        <f t="shared" si="177"/>
        <v>1.2108688017551496E-3</v>
      </c>
      <c r="R1718" s="18">
        <f t="shared" si="179"/>
        <v>2.0221508989310997E-5</v>
      </c>
    </row>
    <row r="1719" spans="1:18" ht="12.75" hidden="1" customHeight="1" outlineLevel="2" x14ac:dyDescent="0.25">
      <c r="A1719" s="27" t="s">
        <v>25</v>
      </c>
      <c r="B1719" s="27" t="s">
        <v>24</v>
      </c>
      <c r="C1719" s="28">
        <v>43815</v>
      </c>
      <c r="D1719" s="28">
        <v>43816</v>
      </c>
      <c r="E1719" s="13">
        <f t="shared" si="180"/>
        <v>12</v>
      </c>
      <c r="F1719" s="13">
        <f t="shared" si="181"/>
        <v>2019</v>
      </c>
      <c r="G1719" s="13" t="str">
        <f t="shared" si="182"/>
        <v>12 2019</v>
      </c>
      <c r="H1719" s="29">
        <v>-1</v>
      </c>
      <c r="I1719" s="30">
        <v>1.67</v>
      </c>
      <c r="J1719" s="16">
        <f t="shared" si="178"/>
        <v>1.67E-2</v>
      </c>
      <c r="K1719" s="31">
        <v>-12745000</v>
      </c>
      <c r="L1719" s="31">
        <v>591.23</v>
      </c>
      <c r="M1719" s="31">
        <v>12745000</v>
      </c>
      <c r="Q1719" s="18">
        <f t="shared" si="177"/>
        <v>4.3204151395211032E-3</v>
      </c>
      <c r="R1719" s="18">
        <f t="shared" si="179"/>
        <v>7.2150932830002416E-5</v>
      </c>
    </row>
    <row r="1720" spans="1:18" ht="12.75" hidden="1" customHeight="1" outlineLevel="2" x14ac:dyDescent="0.25">
      <c r="A1720" s="27" t="s">
        <v>51</v>
      </c>
      <c r="B1720" s="27" t="s">
        <v>24</v>
      </c>
      <c r="C1720" s="28">
        <v>43815</v>
      </c>
      <c r="D1720" s="28">
        <v>43816</v>
      </c>
      <c r="E1720" s="13">
        <f t="shared" si="180"/>
        <v>12</v>
      </c>
      <c r="F1720" s="13">
        <f t="shared" si="181"/>
        <v>2019</v>
      </c>
      <c r="G1720" s="13" t="str">
        <f t="shared" si="182"/>
        <v>12 2019</v>
      </c>
      <c r="H1720" s="29">
        <v>-1</v>
      </c>
      <c r="I1720" s="30">
        <v>1.67</v>
      </c>
      <c r="J1720" s="16">
        <f t="shared" si="178"/>
        <v>1.67E-2</v>
      </c>
      <c r="K1720" s="31">
        <v>-1280000</v>
      </c>
      <c r="L1720" s="31">
        <v>59.38</v>
      </c>
      <c r="M1720" s="31">
        <v>1280000</v>
      </c>
      <c r="Q1720" s="18">
        <f t="shared" si="177"/>
        <v>4.3390595359647018E-4</v>
      </c>
      <c r="R1720" s="18">
        <f t="shared" si="179"/>
        <v>7.2462294250610521E-6</v>
      </c>
    </row>
    <row r="1721" spans="1:18" ht="12.75" hidden="1" customHeight="1" outlineLevel="2" x14ac:dyDescent="0.25">
      <c r="A1721" s="27" t="s">
        <v>23</v>
      </c>
      <c r="B1721" s="27" t="s">
        <v>24</v>
      </c>
      <c r="C1721" s="28">
        <v>43815</v>
      </c>
      <c r="D1721" s="28">
        <v>43816</v>
      </c>
      <c r="E1721" s="13">
        <f t="shared" si="180"/>
        <v>12</v>
      </c>
      <c r="F1721" s="13">
        <f t="shared" si="181"/>
        <v>2019</v>
      </c>
      <c r="G1721" s="13" t="str">
        <f t="shared" si="182"/>
        <v>12 2019</v>
      </c>
      <c r="H1721" s="29">
        <v>-1</v>
      </c>
      <c r="I1721" s="30">
        <v>1.8762000000000001</v>
      </c>
      <c r="J1721" s="16">
        <f t="shared" si="178"/>
        <v>1.8762000000000001E-2</v>
      </c>
      <c r="K1721" s="31">
        <v>-42983000</v>
      </c>
      <c r="L1721" s="31">
        <v>2240.13</v>
      </c>
      <c r="M1721" s="31">
        <v>42983000</v>
      </c>
      <c r="Q1721" s="18">
        <f t="shared" si="177"/>
        <v>1.4570765315185218E-2</v>
      </c>
      <c r="R1721" s="18">
        <f t="shared" si="179"/>
        <v>2.7337669884350507E-4</v>
      </c>
    </row>
    <row r="1722" spans="1:18" ht="12.75" hidden="1" customHeight="1" outlineLevel="2" x14ac:dyDescent="0.25">
      <c r="A1722" s="27" t="s">
        <v>23</v>
      </c>
      <c r="B1722" s="27" t="s">
        <v>24</v>
      </c>
      <c r="C1722" s="28">
        <v>43815</v>
      </c>
      <c r="D1722" s="28">
        <v>43816</v>
      </c>
      <c r="E1722" s="13">
        <f t="shared" si="180"/>
        <v>12</v>
      </c>
      <c r="F1722" s="13">
        <f t="shared" si="181"/>
        <v>2019</v>
      </c>
      <c r="G1722" s="13" t="str">
        <f t="shared" si="182"/>
        <v>12 2019</v>
      </c>
      <c r="H1722" s="29">
        <v>-1</v>
      </c>
      <c r="I1722" s="30">
        <v>1.8762000000000001</v>
      </c>
      <c r="J1722" s="16">
        <f t="shared" si="178"/>
        <v>1.8762000000000001E-2</v>
      </c>
      <c r="K1722" s="31">
        <v>-25000000</v>
      </c>
      <c r="L1722" s="31">
        <v>1302.92</v>
      </c>
      <c r="M1722" s="31">
        <v>25000000</v>
      </c>
      <c r="Q1722" s="18">
        <f t="shared" si="177"/>
        <v>8.4747256561810581E-3</v>
      </c>
      <c r="R1722" s="18">
        <f t="shared" si="179"/>
        <v>1.5900280276126902E-4</v>
      </c>
    </row>
    <row r="1723" spans="1:18" ht="12.75" hidden="1" customHeight="1" outlineLevel="2" x14ac:dyDescent="0.25">
      <c r="A1723" s="27" t="s">
        <v>28</v>
      </c>
      <c r="B1723" s="27" t="s">
        <v>24</v>
      </c>
      <c r="C1723" s="28">
        <v>43816</v>
      </c>
      <c r="D1723" s="28">
        <v>43817</v>
      </c>
      <c r="E1723" s="13">
        <f t="shared" si="180"/>
        <v>12</v>
      </c>
      <c r="F1723" s="13">
        <f t="shared" si="181"/>
        <v>2019</v>
      </c>
      <c r="G1723" s="13" t="str">
        <f t="shared" si="182"/>
        <v>12 2019</v>
      </c>
      <c r="H1723" s="29">
        <v>-1</v>
      </c>
      <c r="I1723" s="30">
        <v>1.67</v>
      </c>
      <c r="J1723" s="16">
        <f t="shared" si="178"/>
        <v>1.67E-2</v>
      </c>
      <c r="K1723" s="31">
        <v>-4087000</v>
      </c>
      <c r="L1723" s="31">
        <v>189.59</v>
      </c>
      <c r="M1723" s="31">
        <v>4087000</v>
      </c>
      <c r="Q1723" s="18">
        <f t="shared" si="177"/>
        <v>1.3854481502724794E-3</v>
      </c>
      <c r="R1723" s="18">
        <f t="shared" si="179"/>
        <v>2.3136984109550405E-5</v>
      </c>
    </row>
    <row r="1724" spans="1:18" ht="12.75" hidden="1" customHeight="1" outlineLevel="2" x14ac:dyDescent="0.25">
      <c r="A1724" s="27" t="s">
        <v>25</v>
      </c>
      <c r="B1724" s="27" t="s">
        <v>24</v>
      </c>
      <c r="C1724" s="28">
        <v>43816</v>
      </c>
      <c r="D1724" s="28">
        <v>43817</v>
      </c>
      <c r="E1724" s="13">
        <f t="shared" si="180"/>
        <v>12</v>
      </c>
      <c r="F1724" s="13">
        <f t="shared" si="181"/>
        <v>2019</v>
      </c>
      <c r="G1724" s="13" t="str">
        <f t="shared" si="182"/>
        <v>12 2019</v>
      </c>
      <c r="H1724" s="29">
        <v>-1</v>
      </c>
      <c r="I1724" s="30">
        <v>1.67</v>
      </c>
      <c r="J1724" s="16">
        <f t="shared" si="178"/>
        <v>1.67E-2</v>
      </c>
      <c r="K1724" s="31">
        <v>-12902000</v>
      </c>
      <c r="L1724" s="31">
        <v>598.51</v>
      </c>
      <c r="M1724" s="31">
        <v>12902000</v>
      </c>
      <c r="Q1724" s="18">
        <f t="shared" si="177"/>
        <v>4.3736364166419208E-3</v>
      </c>
      <c r="R1724" s="18">
        <f t="shared" si="179"/>
        <v>7.3039728157920072E-5</v>
      </c>
    </row>
    <row r="1725" spans="1:18" ht="12.75" hidden="1" customHeight="1" outlineLevel="2" x14ac:dyDescent="0.25">
      <c r="A1725" s="27" t="s">
        <v>51</v>
      </c>
      <c r="B1725" s="27" t="s">
        <v>24</v>
      </c>
      <c r="C1725" s="28">
        <v>43816</v>
      </c>
      <c r="D1725" s="28">
        <v>43817</v>
      </c>
      <c r="E1725" s="13">
        <f t="shared" si="180"/>
        <v>12</v>
      </c>
      <c r="F1725" s="13">
        <f t="shared" si="181"/>
        <v>2019</v>
      </c>
      <c r="G1725" s="13" t="str">
        <f t="shared" si="182"/>
        <v>12 2019</v>
      </c>
      <c r="H1725" s="29">
        <v>-1</v>
      </c>
      <c r="I1725" s="30">
        <v>1.67</v>
      </c>
      <c r="J1725" s="16">
        <f t="shared" si="178"/>
        <v>1.67E-2</v>
      </c>
      <c r="K1725" s="31">
        <v>-1455000</v>
      </c>
      <c r="L1725" s="31">
        <v>67.5</v>
      </c>
      <c r="M1725" s="31">
        <v>1455000</v>
      </c>
      <c r="Q1725" s="18">
        <f t="shared" si="177"/>
        <v>4.9322903318973761E-4</v>
      </c>
      <c r="R1725" s="18">
        <f t="shared" si="179"/>
        <v>8.2369248542686175E-6</v>
      </c>
    </row>
    <row r="1726" spans="1:18" ht="12.75" hidden="1" customHeight="1" outlineLevel="2" x14ac:dyDescent="0.25">
      <c r="A1726" s="27" t="s">
        <v>23</v>
      </c>
      <c r="B1726" s="27" t="s">
        <v>24</v>
      </c>
      <c r="C1726" s="28">
        <v>43816</v>
      </c>
      <c r="D1726" s="28">
        <v>43817</v>
      </c>
      <c r="E1726" s="13">
        <f t="shared" si="180"/>
        <v>12</v>
      </c>
      <c r="F1726" s="13">
        <f t="shared" si="181"/>
        <v>2019</v>
      </c>
      <c r="G1726" s="13" t="str">
        <f t="shared" si="182"/>
        <v>12 2019</v>
      </c>
      <c r="H1726" s="29">
        <v>-1</v>
      </c>
      <c r="I1726" s="30">
        <v>1.8787</v>
      </c>
      <c r="J1726" s="16">
        <f t="shared" si="178"/>
        <v>1.8787000000000002E-2</v>
      </c>
      <c r="K1726" s="31">
        <v>-40410000</v>
      </c>
      <c r="L1726" s="31">
        <v>2108.84</v>
      </c>
      <c r="M1726" s="31">
        <v>40410000</v>
      </c>
      <c r="Q1726" s="18">
        <f t="shared" si="177"/>
        <v>1.3698546550651062E-2</v>
      </c>
      <c r="R1726" s="18">
        <f t="shared" si="179"/>
        <v>2.5735459404708155E-4</v>
      </c>
    </row>
    <row r="1727" spans="1:18" ht="12.75" hidden="1" customHeight="1" outlineLevel="2" x14ac:dyDescent="0.25">
      <c r="A1727" s="27" t="s">
        <v>23</v>
      </c>
      <c r="B1727" s="27" t="s">
        <v>24</v>
      </c>
      <c r="C1727" s="28">
        <v>43816</v>
      </c>
      <c r="D1727" s="28">
        <v>43817</v>
      </c>
      <c r="E1727" s="13">
        <f t="shared" si="180"/>
        <v>12</v>
      </c>
      <c r="F1727" s="13">
        <f t="shared" si="181"/>
        <v>2019</v>
      </c>
      <c r="G1727" s="13" t="str">
        <f t="shared" si="182"/>
        <v>12 2019</v>
      </c>
      <c r="H1727" s="29">
        <v>-1</v>
      </c>
      <c r="I1727" s="30">
        <v>1.8787</v>
      </c>
      <c r="J1727" s="16">
        <f t="shared" si="178"/>
        <v>1.8787000000000002E-2</v>
      </c>
      <c r="K1727" s="31">
        <v>-25000000</v>
      </c>
      <c r="L1727" s="31">
        <v>1304.6500000000001</v>
      </c>
      <c r="M1727" s="31">
        <v>25000000</v>
      </c>
      <c r="Q1727" s="18">
        <f t="shared" si="177"/>
        <v>8.4747256561810581E-3</v>
      </c>
      <c r="R1727" s="18">
        <f t="shared" si="179"/>
        <v>1.5921467090267356E-4</v>
      </c>
    </row>
    <row r="1728" spans="1:18" ht="12.75" hidden="1" customHeight="1" outlineLevel="2" x14ac:dyDescent="0.25">
      <c r="A1728" s="27" t="s">
        <v>28</v>
      </c>
      <c r="B1728" s="27" t="s">
        <v>24</v>
      </c>
      <c r="C1728" s="28">
        <v>43817</v>
      </c>
      <c r="D1728" s="28">
        <v>43818</v>
      </c>
      <c r="E1728" s="13">
        <f t="shared" si="180"/>
        <v>12</v>
      </c>
      <c r="F1728" s="13">
        <f t="shared" si="181"/>
        <v>2019</v>
      </c>
      <c r="G1728" s="13" t="str">
        <f t="shared" si="182"/>
        <v>12 2019</v>
      </c>
      <c r="H1728" s="29">
        <v>-1</v>
      </c>
      <c r="I1728" s="30">
        <v>1.65</v>
      </c>
      <c r="J1728" s="16">
        <f t="shared" si="178"/>
        <v>1.6500000000000001E-2</v>
      </c>
      <c r="K1728" s="31">
        <v>-5403000</v>
      </c>
      <c r="L1728" s="31">
        <v>247.64</v>
      </c>
      <c r="M1728" s="31">
        <v>5403000</v>
      </c>
      <c r="Q1728" s="18">
        <f t="shared" ref="Q1728:Q1756" si="183">+M1728/$M$1757</f>
        <v>1.8315577088138502E-3</v>
      </c>
      <c r="R1728" s="18">
        <f t="shared" si="179"/>
        <v>3.0220702195428532E-5</v>
      </c>
    </row>
    <row r="1729" spans="1:18" ht="12.75" hidden="1" customHeight="1" outlineLevel="2" x14ac:dyDescent="0.25">
      <c r="A1729" s="27" t="s">
        <v>25</v>
      </c>
      <c r="B1729" s="27" t="s">
        <v>24</v>
      </c>
      <c r="C1729" s="28">
        <v>43817</v>
      </c>
      <c r="D1729" s="28">
        <v>43818</v>
      </c>
      <c r="E1729" s="13">
        <f t="shared" si="180"/>
        <v>12</v>
      </c>
      <c r="F1729" s="13">
        <f t="shared" si="181"/>
        <v>2019</v>
      </c>
      <c r="G1729" s="13" t="str">
        <f t="shared" si="182"/>
        <v>12 2019</v>
      </c>
      <c r="H1729" s="29">
        <v>-1</v>
      </c>
      <c r="I1729" s="30">
        <v>1.65</v>
      </c>
      <c r="J1729" s="16">
        <f t="shared" si="178"/>
        <v>1.6500000000000001E-2</v>
      </c>
      <c r="K1729" s="31">
        <v>-13328000</v>
      </c>
      <c r="L1729" s="31">
        <v>610.87</v>
      </c>
      <c r="M1729" s="31">
        <v>13328000</v>
      </c>
      <c r="Q1729" s="18">
        <f t="shared" si="183"/>
        <v>4.5180457418232461E-3</v>
      </c>
      <c r="R1729" s="18">
        <f t="shared" si="179"/>
        <v>7.4547754740083558E-5</v>
      </c>
    </row>
    <row r="1730" spans="1:18" ht="12.75" hidden="1" customHeight="1" outlineLevel="2" x14ac:dyDescent="0.25">
      <c r="A1730" s="27" t="s">
        <v>51</v>
      </c>
      <c r="B1730" s="27" t="s">
        <v>24</v>
      </c>
      <c r="C1730" s="28">
        <v>43817</v>
      </c>
      <c r="D1730" s="28">
        <v>43818</v>
      </c>
      <c r="E1730" s="13">
        <f t="shared" si="180"/>
        <v>12</v>
      </c>
      <c r="F1730" s="13">
        <f t="shared" si="181"/>
        <v>2019</v>
      </c>
      <c r="G1730" s="13" t="str">
        <f t="shared" si="182"/>
        <v>12 2019</v>
      </c>
      <c r="H1730" s="29">
        <v>-1</v>
      </c>
      <c r="I1730" s="30">
        <v>1.65</v>
      </c>
      <c r="J1730" s="16">
        <f t="shared" si="178"/>
        <v>1.6500000000000001E-2</v>
      </c>
      <c r="K1730" s="31">
        <v>-1751000</v>
      </c>
      <c r="L1730" s="31">
        <v>80.25</v>
      </c>
      <c r="M1730" s="31">
        <v>1751000</v>
      </c>
      <c r="Q1730" s="18">
        <f t="shared" si="183"/>
        <v>5.9356978495892128E-4</v>
      </c>
      <c r="R1730" s="18">
        <f t="shared" si="179"/>
        <v>9.7939014518222011E-6</v>
      </c>
    </row>
    <row r="1731" spans="1:18" ht="12.75" hidden="1" customHeight="1" outlineLevel="2" x14ac:dyDescent="0.25">
      <c r="A1731" s="27" t="s">
        <v>36</v>
      </c>
      <c r="B1731" s="27" t="s">
        <v>24</v>
      </c>
      <c r="C1731" s="28">
        <v>43817</v>
      </c>
      <c r="D1731" s="28">
        <v>43818</v>
      </c>
      <c r="E1731" s="13">
        <f t="shared" si="180"/>
        <v>12</v>
      </c>
      <c r="F1731" s="13">
        <f t="shared" si="181"/>
        <v>2019</v>
      </c>
      <c r="G1731" s="13" t="str">
        <f t="shared" si="182"/>
        <v>12 2019</v>
      </c>
      <c r="H1731" s="29">
        <v>-1</v>
      </c>
      <c r="I1731" s="30">
        <v>1.65</v>
      </c>
      <c r="J1731" s="16">
        <f t="shared" si="178"/>
        <v>1.6500000000000001E-2</v>
      </c>
      <c r="K1731" s="31">
        <v>-1017000</v>
      </c>
      <c r="L1731" s="31">
        <v>46.61</v>
      </c>
      <c r="M1731" s="31">
        <v>1017000</v>
      </c>
      <c r="Q1731" s="18">
        <f t="shared" si="183"/>
        <v>3.4475183969344544E-4</v>
      </c>
      <c r="R1731" s="18">
        <f t="shared" si="179"/>
        <v>5.68840535494185E-6</v>
      </c>
    </row>
    <row r="1732" spans="1:18" ht="12.75" hidden="1" customHeight="1" outlineLevel="2" x14ac:dyDescent="0.25">
      <c r="A1732" s="27" t="s">
        <v>23</v>
      </c>
      <c r="B1732" s="27" t="s">
        <v>24</v>
      </c>
      <c r="C1732" s="28">
        <v>43817</v>
      </c>
      <c r="D1732" s="28">
        <v>43818</v>
      </c>
      <c r="E1732" s="13">
        <f t="shared" si="180"/>
        <v>12</v>
      </c>
      <c r="F1732" s="13">
        <f t="shared" si="181"/>
        <v>2019</v>
      </c>
      <c r="G1732" s="13" t="str">
        <f t="shared" si="182"/>
        <v>12 2019</v>
      </c>
      <c r="H1732" s="29">
        <v>-1</v>
      </c>
      <c r="I1732" s="30">
        <v>1.8897999999999999</v>
      </c>
      <c r="J1732" s="16">
        <f t="shared" si="178"/>
        <v>1.8897999999999998E-2</v>
      </c>
      <c r="K1732" s="31">
        <v>-36778000</v>
      </c>
      <c r="L1732" s="31">
        <v>1930.64</v>
      </c>
      <c r="M1732" s="31">
        <v>36778000</v>
      </c>
      <c r="Q1732" s="18">
        <f t="shared" si="183"/>
        <v>1.2467338407321078E-2</v>
      </c>
      <c r="R1732" s="18">
        <f t="shared" si="179"/>
        <v>2.3560776122155371E-4</v>
      </c>
    </row>
    <row r="1733" spans="1:18" ht="12.75" hidden="1" customHeight="1" outlineLevel="2" x14ac:dyDescent="0.25">
      <c r="A1733" s="27" t="s">
        <v>23</v>
      </c>
      <c r="B1733" s="27" t="s">
        <v>24</v>
      </c>
      <c r="C1733" s="28">
        <v>43817</v>
      </c>
      <c r="D1733" s="28">
        <v>43818</v>
      </c>
      <c r="E1733" s="13">
        <f t="shared" si="180"/>
        <v>12</v>
      </c>
      <c r="F1733" s="13">
        <f t="shared" si="181"/>
        <v>2019</v>
      </c>
      <c r="G1733" s="13" t="str">
        <f t="shared" si="182"/>
        <v>12 2019</v>
      </c>
      <c r="H1733" s="29">
        <v>-1</v>
      </c>
      <c r="I1733" s="30">
        <v>1.8897999999999999</v>
      </c>
      <c r="J1733" s="16">
        <f t="shared" si="178"/>
        <v>1.8897999999999998E-2</v>
      </c>
      <c r="K1733" s="31">
        <v>-25000000</v>
      </c>
      <c r="L1733" s="31">
        <v>1312.36</v>
      </c>
      <c r="M1733" s="31">
        <v>25000000</v>
      </c>
      <c r="Q1733" s="18">
        <f t="shared" si="183"/>
        <v>8.4747256561810581E-3</v>
      </c>
      <c r="R1733" s="18">
        <f t="shared" si="179"/>
        <v>1.6015536545050963E-4</v>
      </c>
    </row>
    <row r="1734" spans="1:18" ht="12.75" hidden="1" customHeight="1" outlineLevel="2" x14ac:dyDescent="0.25">
      <c r="A1734" s="27" t="s">
        <v>25</v>
      </c>
      <c r="B1734" s="27" t="s">
        <v>24</v>
      </c>
      <c r="C1734" s="28">
        <v>43818</v>
      </c>
      <c r="D1734" s="28">
        <v>43819</v>
      </c>
      <c r="E1734" s="13">
        <f t="shared" si="180"/>
        <v>12</v>
      </c>
      <c r="F1734" s="13">
        <f t="shared" si="181"/>
        <v>2019</v>
      </c>
      <c r="G1734" s="13" t="str">
        <f t="shared" si="182"/>
        <v>12 2019</v>
      </c>
      <c r="H1734" s="29">
        <v>-1</v>
      </c>
      <c r="I1734" s="30">
        <v>1.65</v>
      </c>
      <c r="J1734" s="16">
        <f t="shared" si="178"/>
        <v>1.6500000000000001E-2</v>
      </c>
      <c r="K1734" s="31">
        <v>-20235000</v>
      </c>
      <c r="L1734" s="31">
        <v>927.44</v>
      </c>
      <c r="M1734" s="31">
        <v>20235000</v>
      </c>
      <c r="Q1734" s="18">
        <f t="shared" si="183"/>
        <v>6.8594429461129487E-3</v>
      </c>
      <c r="R1734" s="18">
        <f t="shared" si="179"/>
        <v>1.1318080861086366E-4</v>
      </c>
    </row>
    <row r="1735" spans="1:18" ht="12.75" hidden="1" customHeight="1" outlineLevel="2" x14ac:dyDescent="0.25">
      <c r="A1735" s="27" t="s">
        <v>23</v>
      </c>
      <c r="B1735" s="27" t="s">
        <v>24</v>
      </c>
      <c r="C1735" s="28">
        <v>43818</v>
      </c>
      <c r="D1735" s="28">
        <v>43819</v>
      </c>
      <c r="E1735" s="13">
        <f t="shared" si="180"/>
        <v>12</v>
      </c>
      <c r="F1735" s="13">
        <f t="shared" si="181"/>
        <v>2019</v>
      </c>
      <c r="G1735" s="13" t="str">
        <f t="shared" si="182"/>
        <v>12 2019</v>
      </c>
      <c r="H1735" s="29">
        <v>-1</v>
      </c>
      <c r="I1735" s="30">
        <v>1.8911</v>
      </c>
      <c r="J1735" s="16">
        <f t="shared" si="178"/>
        <v>1.8911000000000001E-2</v>
      </c>
      <c r="K1735" s="31">
        <v>-57104000</v>
      </c>
      <c r="L1735" s="31">
        <v>2999.7</v>
      </c>
      <c r="M1735" s="31">
        <v>57104000</v>
      </c>
      <c r="Q1735" s="18">
        <f t="shared" si="183"/>
        <v>1.9357629354822527E-2</v>
      </c>
      <c r="R1735" s="18">
        <f t="shared" si="179"/>
        <v>3.660721287290488E-4</v>
      </c>
    </row>
    <row r="1736" spans="1:18" ht="12.75" hidden="1" customHeight="1" outlineLevel="2" x14ac:dyDescent="0.25">
      <c r="A1736" s="27" t="s">
        <v>23</v>
      </c>
      <c r="B1736" s="27" t="s">
        <v>24</v>
      </c>
      <c r="C1736" s="28">
        <v>43818</v>
      </c>
      <c r="D1736" s="28">
        <v>43819</v>
      </c>
      <c r="E1736" s="13">
        <f t="shared" si="180"/>
        <v>12</v>
      </c>
      <c r="F1736" s="13">
        <f t="shared" si="181"/>
        <v>2019</v>
      </c>
      <c r="G1736" s="13" t="str">
        <f t="shared" si="182"/>
        <v>12 2019</v>
      </c>
      <c r="H1736" s="29">
        <v>-1</v>
      </c>
      <c r="I1736" s="30">
        <v>1.8911</v>
      </c>
      <c r="J1736" s="16">
        <f t="shared" si="178"/>
        <v>1.8911000000000001E-2</v>
      </c>
      <c r="K1736" s="31">
        <v>-25000000</v>
      </c>
      <c r="L1736" s="31">
        <v>1313.26</v>
      </c>
      <c r="M1736" s="31">
        <v>25000000</v>
      </c>
      <c r="Q1736" s="18">
        <f t="shared" si="183"/>
        <v>8.4747256561810581E-3</v>
      </c>
      <c r="R1736" s="18">
        <f t="shared" si="179"/>
        <v>1.6026553688404E-4</v>
      </c>
    </row>
    <row r="1737" spans="1:18" ht="12.75" hidden="1" customHeight="1" outlineLevel="2" x14ac:dyDescent="0.25">
      <c r="A1737" s="27" t="s">
        <v>25</v>
      </c>
      <c r="B1737" s="27" t="s">
        <v>24</v>
      </c>
      <c r="C1737" s="28">
        <v>43819</v>
      </c>
      <c r="D1737" s="28">
        <v>43822</v>
      </c>
      <c r="E1737" s="13">
        <f t="shared" si="180"/>
        <v>12</v>
      </c>
      <c r="F1737" s="13">
        <f t="shared" si="181"/>
        <v>2019</v>
      </c>
      <c r="G1737" s="13" t="str">
        <f t="shared" si="182"/>
        <v>12 2019</v>
      </c>
      <c r="H1737" s="29">
        <v>-3</v>
      </c>
      <c r="I1737" s="30">
        <v>1.69</v>
      </c>
      <c r="J1737" s="16">
        <f t="shared" si="178"/>
        <v>1.6899999999999998E-2</v>
      </c>
      <c r="K1737" s="31">
        <v>-14283000</v>
      </c>
      <c r="L1737" s="31">
        <v>2011.52</v>
      </c>
      <c r="M1737" s="31">
        <v>42849000</v>
      </c>
      <c r="Q1737" s="18">
        <f t="shared" si="183"/>
        <v>1.4525340785668086E-2</v>
      </c>
      <c r="R1737" s="18">
        <f t="shared" si="179"/>
        <v>2.4547825927779063E-4</v>
      </c>
    </row>
    <row r="1738" spans="1:18" ht="12.75" hidden="1" customHeight="1" outlineLevel="2" x14ac:dyDescent="0.25">
      <c r="A1738" s="27" t="s">
        <v>23</v>
      </c>
      <c r="B1738" s="27" t="s">
        <v>24</v>
      </c>
      <c r="C1738" s="28">
        <v>43819</v>
      </c>
      <c r="D1738" s="28">
        <v>43822</v>
      </c>
      <c r="E1738" s="13">
        <f t="shared" si="180"/>
        <v>12</v>
      </c>
      <c r="F1738" s="13">
        <f t="shared" si="181"/>
        <v>2019</v>
      </c>
      <c r="G1738" s="13" t="str">
        <f t="shared" si="182"/>
        <v>12 2019</v>
      </c>
      <c r="H1738" s="29">
        <v>-3</v>
      </c>
      <c r="I1738" s="30">
        <v>1.8882000000000001</v>
      </c>
      <c r="J1738" s="16">
        <f t="shared" si="178"/>
        <v>1.8881999999999999E-2</v>
      </c>
      <c r="K1738" s="31">
        <v>-65328000</v>
      </c>
      <c r="L1738" s="31">
        <v>10279.36</v>
      </c>
      <c r="M1738" s="31">
        <v>195984000</v>
      </c>
      <c r="Q1738" s="18">
        <f t="shared" si="183"/>
        <v>6.6436425320039544E-2</v>
      </c>
      <c r="R1738" s="18">
        <f t="shared" si="179"/>
        <v>1.2544525828929866E-3</v>
      </c>
    </row>
    <row r="1739" spans="1:18" ht="12.75" hidden="1" customHeight="1" outlineLevel="2" x14ac:dyDescent="0.25">
      <c r="A1739" s="27" t="s">
        <v>23</v>
      </c>
      <c r="B1739" s="27" t="s">
        <v>24</v>
      </c>
      <c r="C1739" s="28">
        <v>43819</v>
      </c>
      <c r="D1739" s="28">
        <v>43822</v>
      </c>
      <c r="E1739" s="13">
        <f t="shared" si="180"/>
        <v>12</v>
      </c>
      <c r="F1739" s="13">
        <f t="shared" si="181"/>
        <v>2019</v>
      </c>
      <c r="G1739" s="13" t="str">
        <f t="shared" si="182"/>
        <v>12 2019</v>
      </c>
      <c r="H1739" s="29">
        <v>-3</v>
      </c>
      <c r="I1739" s="30">
        <v>1.8882000000000001</v>
      </c>
      <c r="J1739" s="16">
        <f t="shared" si="178"/>
        <v>1.8881999999999999E-2</v>
      </c>
      <c r="K1739" s="31">
        <v>-25000000</v>
      </c>
      <c r="L1739" s="31">
        <v>3933.75</v>
      </c>
      <c r="M1739" s="31">
        <v>75000000</v>
      </c>
      <c r="Q1739" s="18">
        <f t="shared" si="183"/>
        <v>2.5424176968543176E-2</v>
      </c>
      <c r="R1739" s="18">
        <f t="shared" si="179"/>
        <v>4.8005930952003224E-4</v>
      </c>
    </row>
    <row r="1740" spans="1:18" ht="12.75" hidden="1" customHeight="1" outlineLevel="2" x14ac:dyDescent="0.25">
      <c r="A1740" s="27" t="s">
        <v>25</v>
      </c>
      <c r="B1740" s="27" t="s">
        <v>24</v>
      </c>
      <c r="C1740" s="28">
        <v>43822</v>
      </c>
      <c r="D1740" s="28">
        <v>43823</v>
      </c>
      <c r="E1740" s="13">
        <f t="shared" si="180"/>
        <v>12</v>
      </c>
      <c r="F1740" s="13">
        <f t="shared" si="181"/>
        <v>2019</v>
      </c>
      <c r="G1740" s="13" t="str">
        <f t="shared" si="182"/>
        <v>12 2019</v>
      </c>
      <c r="H1740" s="29">
        <v>-1</v>
      </c>
      <c r="I1740" s="30">
        <v>1.69</v>
      </c>
      <c r="J1740" s="16">
        <f t="shared" si="178"/>
        <v>1.6899999999999998E-2</v>
      </c>
      <c r="K1740" s="31">
        <v>-12219000</v>
      </c>
      <c r="L1740" s="31">
        <v>573.61</v>
      </c>
      <c r="M1740" s="31">
        <v>12219000</v>
      </c>
      <c r="Q1740" s="18">
        <f t="shared" si="183"/>
        <v>4.1421069117150537E-3</v>
      </c>
      <c r="R1740" s="18">
        <f t="shared" si="179"/>
        <v>7.0001606807984404E-5</v>
      </c>
    </row>
    <row r="1741" spans="1:18" ht="12.75" hidden="1" customHeight="1" outlineLevel="2" x14ac:dyDescent="0.25">
      <c r="A1741" s="27" t="s">
        <v>23</v>
      </c>
      <c r="B1741" s="27" t="s">
        <v>24</v>
      </c>
      <c r="C1741" s="28">
        <v>43822</v>
      </c>
      <c r="D1741" s="28">
        <v>43823</v>
      </c>
      <c r="E1741" s="13">
        <f t="shared" si="180"/>
        <v>12</v>
      </c>
      <c r="F1741" s="13">
        <f t="shared" si="181"/>
        <v>2019</v>
      </c>
      <c r="G1741" s="13" t="str">
        <f t="shared" si="182"/>
        <v>12 2019</v>
      </c>
      <c r="H1741" s="29">
        <v>-1</v>
      </c>
      <c r="I1741" s="30">
        <v>1.8883000000000001</v>
      </c>
      <c r="J1741" s="16">
        <f t="shared" si="178"/>
        <v>1.8883E-2</v>
      </c>
      <c r="K1741" s="31">
        <v>-25000000</v>
      </c>
      <c r="L1741" s="31">
        <v>1311.32</v>
      </c>
      <c r="M1741" s="31">
        <v>25000000</v>
      </c>
      <c r="Q1741" s="18">
        <f t="shared" si="183"/>
        <v>8.4747256561810581E-3</v>
      </c>
      <c r="R1741" s="18">
        <f t="shared" si="179"/>
        <v>1.6002824456566692E-4</v>
      </c>
    </row>
    <row r="1742" spans="1:18" ht="12.75" hidden="1" customHeight="1" outlineLevel="2" x14ac:dyDescent="0.25">
      <c r="A1742" s="27" t="s">
        <v>23</v>
      </c>
      <c r="B1742" s="27" t="s">
        <v>24</v>
      </c>
      <c r="C1742" s="28">
        <v>43822</v>
      </c>
      <c r="D1742" s="28">
        <v>43823</v>
      </c>
      <c r="E1742" s="13">
        <f t="shared" si="180"/>
        <v>12</v>
      </c>
      <c r="F1742" s="13">
        <f t="shared" si="181"/>
        <v>2019</v>
      </c>
      <c r="G1742" s="13" t="str">
        <f t="shared" si="182"/>
        <v>12 2019</v>
      </c>
      <c r="H1742" s="29">
        <v>-1</v>
      </c>
      <c r="I1742" s="30">
        <v>1.8883000000000001</v>
      </c>
      <c r="J1742" s="16">
        <f t="shared" si="178"/>
        <v>1.8883E-2</v>
      </c>
      <c r="K1742" s="31">
        <v>-69601000</v>
      </c>
      <c r="L1742" s="31">
        <v>3650.77</v>
      </c>
      <c r="M1742" s="31">
        <v>69601000</v>
      </c>
      <c r="Q1742" s="18">
        <f t="shared" si="183"/>
        <v>2.3593975215834312E-2</v>
      </c>
      <c r="R1742" s="18">
        <f t="shared" si="179"/>
        <v>4.4552503400059932E-4</v>
      </c>
    </row>
    <row r="1743" spans="1:18" ht="12.75" hidden="1" customHeight="1" outlineLevel="2" x14ac:dyDescent="0.25">
      <c r="A1743" s="27" t="s">
        <v>28</v>
      </c>
      <c r="B1743" s="27" t="s">
        <v>24</v>
      </c>
      <c r="C1743" s="28">
        <v>43823</v>
      </c>
      <c r="D1743" s="28">
        <v>43825</v>
      </c>
      <c r="E1743" s="13">
        <f t="shared" si="180"/>
        <v>12</v>
      </c>
      <c r="F1743" s="13">
        <f t="shared" si="181"/>
        <v>2019</v>
      </c>
      <c r="G1743" s="13" t="str">
        <f t="shared" si="182"/>
        <v>12 2019</v>
      </c>
      <c r="H1743" s="29">
        <v>-2</v>
      </c>
      <c r="I1743" s="30">
        <v>1.71</v>
      </c>
      <c r="J1743" s="16">
        <f t="shared" si="178"/>
        <v>1.7100000000000001E-2</v>
      </c>
      <c r="K1743" s="31">
        <v>-4374000</v>
      </c>
      <c r="L1743" s="31">
        <v>415.53</v>
      </c>
      <c r="M1743" s="31">
        <v>8748000</v>
      </c>
      <c r="Q1743" s="18">
        <f t="shared" si="183"/>
        <v>2.9654760016108758E-3</v>
      </c>
      <c r="R1743" s="18">
        <f t="shared" si="179"/>
        <v>5.0709639627545975E-5</v>
      </c>
    </row>
    <row r="1744" spans="1:18" ht="12.75" hidden="1" customHeight="1" outlineLevel="2" x14ac:dyDescent="0.25">
      <c r="A1744" s="27" t="s">
        <v>25</v>
      </c>
      <c r="B1744" s="27" t="s">
        <v>24</v>
      </c>
      <c r="C1744" s="28">
        <v>43823</v>
      </c>
      <c r="D1744" s="28">
        <v>43825</v>
      </c>
      <c r="E1744" s="13">
        <f t="shared" si="180"/>
        <v>12</v>
      </c>
      <c r="F1744" s="13">
        <f t="shared" si="181"/>
        <v>2019</v>
      </c>
      <c r="G1744" s="13" t="str">
        <f t="shared" si="182"/>
        <v>12 2019</v>
      </c>
      <c r="H1744" s="29">
        <v>-2</v>
      </c>
      <c r="I1744" s="30">
        <v>1.71</v>
      </c>
      <c r="J1744" s="16">
        <f t="shared" si="178"/>
        <v>1.7100000000000001E-2</v>
      </c>
      <c r="K1744" s="31">
        <v>-13212000</v>
      </c>
      <c r="L1744" s="31">
        <v>1255.1400000000001</v>
      </c>
      <c r="M1744" s="31">
        <v>26424000</v>
      </c>
      <c r="Q1744" s="18">
        <f t="shared" si="183"/>
        <v>8.9574460295571319E-3</v>
      </c>
      <c r="R1744" s="18">
        <f t="shared" si="179"/>
        <v>1.5317232710542695E-4</v>
      </c>
    </row>
    <row r="1745" spans="1:18" ht="12.75" hidden="1" customHeight="1" outlineLevel="2" x14ac:dyDescent="0.25">
      <c r="A1745" s="27" t="s">
        <v>23</v>
      </c>
      <c r="B1745" s="27" t="s">
        <v>24</v>
      </c>
      <c r="C1745" s="28">
        <v>43823</v>
      </c>
      <c r="D1745" s="28">
        <v>43825</v>
      </c>
      <c r="E1745" s="13">
        <f t="shared" si="180"/>
        <v>12</v>
      </c>
      <c r="F1745" s="13">
        <f t="shared" si="181"/>
        <v>2019</v>
      </c>
      <c r="G1745" s="13" t="str">
        <f t="shared" si="182"/>
        <v>12 2019</v>
      </c>
      <c r="H1745" s="29">
        <v>-2</v>
      </c>
      <c r="I1745" s="30">
        <v>1.9011</v>
      </c>
      <c r="J1745" s="16">
        <f t="shared" si="178"/>
        <v>1.9011E-2</v>
      </c>
      <c r="K1745" s="31">
        <v>-62501000</v>
      </c>
      <c r="L1745" s="31">
        <v>6601.15</v>
      </c>
      <c r="M1745" s="31">
        <v>125002000</v>
      </c>
      <c r="Q1745" s="18">
        <f t="shared" si="183"/>
        <v>4.2374306258957786E-2</v>
      </c>
      <c r="R1745" s="18">
        <f t="shared" si="179"/>
        <v>8.0557793628904643E-4</v>
      </c>
    </row>
    <row r="1746" spans="1:18" ht="12.75" hidden="1" customHeight="1" outlineLevel="2" x14ac:dyDescent="0.25">
      <c r="A1746" s="27" t="s">
        <v>23</v>
      </c>
      <c r="B1746" s="27" t="s">
        <v>24</v>
      </c>
      <c r="C1746" s="28">
        <v>43823</v>
      </c>
      <c r="D1746" s="28">
        <v>43825</v>
      </c>
      <c r="E1746" s="13">
        <f t="shared" si="180"/>
        <v>12</v>
      </c>
      <c r="F1746" s="13">
        <f t="shared" si="181"/>
        <v>2019</v>
      </c>
      <c r="G1746" s="13" t="str">
        <f t="shared" si="182"/>
        <v>12 2019</v>
      </c>
      <c r="H1746" s="29">
        <v>-2</v>
      </c>
      <c r="I1746" s="30">
        <v>1.9011</v>
      </c>
      <c r="J1746" s="16">
        <f t="shared" si="178"/>
        <v>1.9011E-2</v>
      </c>
      <c r="K1746" s="31">
        <v>-25000000</v>
      </c>
      <c r="L1746" s="31">
        <v>2640.42</v>
      </c>
      <c r="M1746" s="31">
        <v>50000000</v>
      </c>
      <c r="Q1746" s="18">
        <f t="shared" si="183"/>
        <v>1.6949451312362116E-2</v>
      </c>
      <c r="R1746" s="18">
        <f t="shared" si="179"/>
        <v>3.222260188993162E-4</v>
      </c>
    </row>
    <row r="1747" spans="1:18" ht="12.75" hidden="1" customHeight="1" outlineLevel="2" x14ac:dyDescent="0.25">
      <c r="A1747" s="27" t="s">
        <v>28</v>
      </c>
      <c r="B1747" s="27" t="s">
        <v>24</v>
      </c>
      <c r="C1747" s="28">
        <v>43825</v>
      </c>
      <c r="D1747" s="28">
        <v>43826</v>
      </c>
      <c r="E1747" s="13">
        <f t="shared" si="180"/>
        <v>12</v>
      </c>
      <c r="F1747" s="13">
        <f t="shared" si="181"/>
        <v>2019</v>
      </c>
      <c r="G1747" s="13" t="str">
        <f t="shared" si="182"/>
        <v>12 2019</v>
      </c>
      <c r="H1747" s="29">
        <v>-1</v>
      </c>
      <c r="I1747" s="30">
        <v>1.71</v>
      </c>
      <c r="J1747" s="16">
        <f t="shared" si="178"/>
        <v>1.7100000000000001E-2</v>
      </c>
      <c r="K1747" s="31">
        <v>-132000</v>
      </c>
      <c r="L1747" s="31">
        <v>6.27</v>
      </c>
      <c r="M1747" s="31">
        <v>132000</v>
      </c>
      <c r="Q1747" s="18">
        <f t="shared" si="183"/>
        <v>4.4746551464635988E-5</v>
      </c>
      <c r="R1747" s="18">
        <f t="shared" si="179"/>
        <v>7.6516603004527541E-7</v>
      </c>
    </row>
    <row r="1748" spans="1:18" ht="12.75" hidden="1" customHeight="1" outlineLevel="2" x14ac:dyDescent="0.25">
      <c r="A1748" s="27" t="s">
        <v>25</v>
      </c>
      <c r="B1748" s="27" t="s">
        <v>24</v>
      </c>
      <c r="C1748" s="28">
        <v>43825</v>
      </c>
      <c r="D1748" s="28">
        <v>43826</v>
      </c>
      <c r="E1748" s="13">
        <f t="shared" si="180"/>
        <v>12</v>
      </c>
      <c r="F1748" s="13">
        <f t="shared" si="181"/>
        <v>2019</v>
      </c>
      <c r="G1748" s="13" t="str">
        <f t="shared" si="182"/>
        <v>12 2019</v>
      </c>
      <c r="H1748" s="29">
        <v>-1</v>
      </c>
      <c r="I1748" s="30">
        <v>1.71</v>
      </c>
      <c r="J1748" s="16">
        <f t="shared" si="178"/>
        <v>1.7100000000000001E-2</v>
      </c>
      <c r="K1748" s="31">
        <v>-11852000</v>
      </c>
      <c r="L1748" s="31">
        <v>562.97</v>
      </c>
      <c r="M1748" s="31">
        <v>11852000</v>
      </c>
      <c r="Q1748" s="18">
        <f t="shared" si="183"/>
        <v>4.017697939082316E-3</v>
      </c>
      <c r="R1748" s="18">
        <f t="shared" si="179"/>
        <v>6.870263475830761E-5</v>
      </c>
    </row>
    <row r="1749" spans="1:18" ht="12.75" hidden="1" customHeight="1" outlineLevel="2" x14ac:dyDescent="0.25">
      <c r="A1749" s="27" t="s">
        <v>23</v>
      </c>
      <c r="B1749" s="27" t="s">
        <v>24</v>
      </c>
      <c r="C1749" s="28">
        <v>43825</v>
      </c>
      <c r="D1749" s="28">
        <v>43826</v>
      </c>
      <c r="E1749" s="13">
        <f t="shared" si="180"/>
        <v>12</v>
      </c>
      <c r="F1749" s="13">
        <f t="shared" si="181"/>
        <v>2019</v>
      </c>
      <c r="G1749" s="13" t="str">
        <f t="shared" si="182"/>
        <v>12 2019</v>
      </c>
      <c r="H1749" s="29">
        <v>-1</v>
      </c>
      <c r="I1749" s="30">
        <v>1.9055</v>
      </c>
      <c r="J1749" s="16">
        <f t="shared" si="178"/>
        <v>1.9054999999999999E-2</v>
      </c>
      <c r="K1749" s="31">
        <v>-70639000</v>
      </c>
      <c r="L1749" s="31">
        <v>3738.96</v>
      </c>
      <c r="M1749" s="31">
        <v>70639000</v>
      </c>
      <c r="Q1749" s="18">
        <f t="shared" si="183"/>
        <v>2.394584582507895E-2</v>
      </c>
      <c r="R1749" s="18">
        <f t="shared" si="179"/>
        <v>4.5628809219687937E-4</v>
      </c>
    </row>
    <row r="1750" spans="1:18" ht="12.75" hidden="1" customHeight="1" outlineLevel="2" x14ac:dyDescent="0.25">
      <c r="A1750" s="27" t="s">
        <v>23</v>
      </c>
      <c r="B1750" s="27" t="s">
        <v>24</v>
      </c>
      <c r="C1750" s="28">
        <v>43825</v>
      </c>
      <c r="D1750" s="28">
        <v>43826</v>
      </c>
      <c r="E1750" s="13">
        <f t="shared" si="180"/>
        <v>12</v>
      </c>
      <c r="F1750" s="13">
        <f t="shared" si="181"/>
        <v>2019</v>
      </c>
      <c r="G1750" s="13" t="str">
        <f t="shared" si="182"/>
        <v>12 2019</v>
      </c>
      <c r="H1750" s="29">
        <v>-1</v>
      </c>
      <c r="I1750" s="30">
        <v>1.9055</v>
      </c>
      <c r="J1750" s="16">
        <f t="shared" si="178"/>
        <v>1.9054999999999999E-2</v>
      </c>
      <c r="K1750" s="31">
        <v>-25000000</v>
      </c>
      <c r="L1750" s="31">
        <v>1323.26</v>
      </c>
      <c r="M1750" s="31">
        <v>25000000</v>
      </c>
      <c r="Q1750" s="18">
        <f t="shared" si="183"/>
        <v>8.4747256561810581E-3</v>
      </c>
      <c r="R1750" s="18">
        <f t="shared" si="179"/>
        <v>1.6148589737853005E-4</v>
      </c>
    </row>
    <row r="1751" spans="1:18" ht="12.75" hidden="1" customHeight="1" outlineLevel="2" x14ac:dyDescent="0.25">
      <c r="A1751" s="27" t="s">
        <v>25</v>
      </c>
      <c r="B1751" s="27" t="s">
        <v>24</v>
      </c>
      <c r="C1751" s="28">
        <v>43826</v>
      </c>
      <c r="D1751" s="28">
        <v>43829</v>
      </c>
      <c r="E1751" s="13">
        <f t="shared" si="180"/>
        <v>12</v>
      </c>
      <c r="F1751" s="13">
        <f t="shared" si="181"/>
        <v>2019</v>
      </c>
      <c r="G1751" s="13" t="str">
        <f t="shared" si="182"/>
        <v>12 2019</v>
      </c>
      <c r="H1751" s="29">
        <v>-3</v>
      </c>
      <c r="I1751" s="30">
        <v>1.62</v>
      </c>
      <c r="J1751" s="16">
        <f t="shared" si="178"/>
        <v>1.6200000000000003E-2</v>
      </c>
      <c r="K1751" s="31">
        <v>-12447000</v>
      </c>
      <c r="L1751" s="31">
        <v>1680.35</v>
      </c>
      <c r="M1751" s="31">
        <v>37341000</v>
      </c>
      <c r="Q1751" s="18">
        <f t="shared" si="183"/>
        <v>1.2658189229098275E-2</v>
      </c>
      <c r="R1751" s="18">
        <f t="shared" si="179"/>
        <v>2.0506266551139208E-4</v>
      </c>
    </row>
    <row r="1752" spans="1:18" ht="12.75" hidden="1" customHeight="1" outlineLevel="2" x14ac:dyDescent="0.25">
      <c r="A1752" s="27" t="s">
        <v>23</v>
      </c>
      <c r="B1752" s="27" t="s">
        <v>24</v>
      </c>
      <c r="C1752" s="28">
        <v>43826</v>
      </c>
      <c r="D1752" s="28">
        <v>43829</v>
      </c>
      <c r="E1752" s="13">
        <f t="shared" si="180"/>
        <v>12</v>
      </c>
      <c r="F1752" s="13">
        <f t="shared" si="181"/>
        <v>2019</v>
      </c>
      <c r="G1752" s="13" t="str">
        <f t="shared" si="182"/>
        <v>12 2019</v>
      </c>
      <c r="H1752" s="29">
        <v>-3</v>
      </c>
      <c r="I1752" s="30">
        <v>1.9123000000000001</v>
      </c>
      <c r="J1752" s="16">
        <f t="shared" si="178"/>
        <v>1.9123000000000001E-2</v>
      </c>
      <c r="K1752" s="31">
        <v>-25000000</v>
      </c>
      <c r="L1752" s="31">
        <v>3983.96</v>
      </c>
      <c r="M1752" s="31">
        <v>75000000</v>
      </c>
      <c r="Q1752" s="18">
        <f t="shared" si="183"/>
        <v>2.5424176968543176E-2</v>
      </c>
      <c r="R1752" s="18">
        <f t="shared" si="179"/>
        <v>4.8618653616945117E-4</v>
      </c>
    </row>
    <row r="1753" spans="1:18" ht="12.75" hidden="1" customHeight="1" outlineLevel="2" x14ac:dyDescent="0.25">
      <c r="A1753" s="27" t="s">
        <v>23</v>
      </c>
      <c r="B1753" s="27" t="s">
        <v>24</v>
      </c>
      <c r="C1753" s="28">
        <v>43826</v>
      </c>
      <c r="D1753" s="28">
        <v>43829</v>
      </c>
      <c r="E1753" s="13">
        <f t="shared" si="180"/>
        <v>12</v>
      </c>
      <c r="F1753" s="13">
        <f t="shared" si="181"/>
        <v>2019</v>
      </c>
      <c r="G1753" s="13" t="str">
        <f t="shared" si="182"/>
        <v>12 2019</v>
      </c>
      <c r="H1753" s="29">
        <v>-3</v>
      </c>
      <c r="I1753" s="30">
        <v>1.9123000000000001</v>
      </c>
      <c r="J1753" s="16">
        <f t="shared" si="178"/>
        <v>1.9123000000000001E-2</v>
      </c>
      <c r="K1753" s="31">
        <v>-71012000</v>
      </c>
      <c r="L1753" s="31">
        <v>11316.35</v>
      </c>
      <c r="M1753" s="31">
        <v>213036000</v>
      </c>
      <c r="Q1753" s="18">
        <f t="shared" si="183"/>
        <v>7.2216866195607521E-2</v>
      </c>
      <c r="R1753" s="18">
        <f t="shared" si="179"/>
        <v>1.3810031322586027E-3</v>
      </c>
    </row>
    <row r="1754" spans="1:18" ht="12.75" hidden="1" customHeight="1" outlineLevel="2" x14ac:dyDescent="0.25">
      <c r="A1754" s="27" t="s">
        <v>25</v>
      </c>
      <c r="B1754" s="27" t="s">
        <v>24</v>
      </c>
      <c r="C1754" s="28">
        <v>43829</v>
      </c>
      <c r="D1754" s="28">
        <v>43830</v>
      </c>
      <c r="E1754" s="13">
        <f t="shared" si="180"/>
        <v>12</v>
      </c>
      <c r="F1754" s="13">
        <f t="shared" si="181"/>
        <v>2019</v>
      </c>
      <c r="G1754" s="13" t="str">
        <f t="shared" si="182"/>
        <v>12 2019</v>
      </c>
      <c r="H1754" s="29">
        <v>-1</v>
      </c>
      <c r="I1754" s="30">
        <v>1.66</v>
      </c>
      <c r="J1754" s="16">
        <f t="shared" si="178"/>
        <v>1.66E-2</v>
      </c>
      <c r="K1754" s="31">
        <v>-10576000</v>
      </c>
      <c r="L1754" s="31">
        <v>487.67</v>
      </c>
      <c r="M1754" s="31">
        <v>10576000</v>
      </c>
      <c r="Q1754" s="18">
        <f t="shared" si="183"/>
        <v>3.5851479415908347E-3</v>
      </c>
      <c r="R1754" s="18">
        <f t="shared" si="179"/>
        <v>5.9513455830407854E-5</v>
      </c>
    </row>
    <row r="1755" spans="1:18" ht="12.75" hidden="1" customHeight="1" outlineLevel="2" x14ac:dyDescent="0.25">
      <c r="A1755" s="27" t="s">
        <v>23</v>
      </c>
      <c r="B1755" s="27" t="s">
        <v>24</v>
      </c>
      <c r="C1755" s="28">
        <v>43829</v>
      </c>
      <c r="D1755" s="28">
        <v>43830</v>
      </c>
      <c r="E1755" s="13">
        <f t="shared" si="180"/>
        <v>12</v>
      </c>
      <c r="F1755" s="13">
        <f t="shared" si="181"/>
        <v>2019</v>
      </c>
      <c r="G1755" s="13" t="str">
        <f t="shared" si="182"/>
        <v>12 2019</v>
      </c>
      <c r="H1755" s="29">
        <v>-1</v>
      </c>
      <c r="I1755" s="30">
        <v>1.9140999999999999</v>
      </c>
      <c r="J1755" s="16">
        <f t="shared" si="178"/>
        <v>1.9140999999999998E-2</v>
      </c>
      <c r="K1755" s="31">
        <v>-74286000</v>
      </c>
      <c r="L1755" s="31">
        <v>3949.75</v>
      </c>
      <c r="M1755" s="31">
        <v>74286000</v>
      </c>
      <c r="Q1755" s="18">
        <f t="shared" si="183"/>
        <v>2.5182138803802642E-2</v>
      </c>
      <c r="R1755" s="18">
        <f t="shared" si="179"/>
        <v>4.8201131884358632E-4</v>
      </c>
    </row>
    <row r="1756" spans="1:18" ht="12.75" hidden="1" customHeight="1" outlineLevel="2" x14ac:dyDescent="0.25">
      <c r="A1756" s="27" t="s">
        <v>23</v>
      </c>
      <c r="B1756" s="27" t="s">
        <v>24</v>
      </c>
      <c r="C1756" s="28">
        <v>43829</v>
      </c>
      <c r="D1756" s="28">
        <v>43830</v>
      </c>
      <c r="E1756" s="13">
        <f t="shared" si="180"/>
        <v>12</v>
      </c>
      <c r="F1756" s="13">
        <f t="shared" si="181"/>
        <v>2019</v>
      </c>
      <c r="G1756" s="13" t="str">
        <f t="shared" si="182"/>
        <v>12 2019</v>
      </c>
      <c r="H1756" s="29">
        <v>-1</v>
      </c>
      <c r="I1756" s="30">
        <v>1.9140999999999999</v>
      </c>
      <c r="J1756" s="16">
        <f t="shared" si="178"/>
        <v>1.9140999999999998E-2</v>
      </c>
      <c r="K1756" s="31">
        <v>-25000000</v>
      </c>
      <c r="L1756" s="31">
        <v>1329.24</v>
      </c>
      <c r="M1756" s="31">
        <v>25000000</v>
      </c>
      <c r="Q1756" s="18">
        <f t="shared" si="183"/>
        <v>8.4747256561810581E-3</v>
      </c>
      <c r="R1756" s="18">
        <f t="shared" si="179"/>
        <v>1.6221472378496161E-4</v>
      </c>
    </row>
    <row r="1757" spans="1:18" ht="12.75" customHeight="1" outlineLevel="1" collapsed="1" x14ac:dyDescent="0.25">
      <c r="A1757" s="27"/>
      <c r="B1757" s="27"/>
      <c r="C1757" s="28"/>
      <c r="D1757" s="28"/>
      <c r="E1757" s="13"/>
      <c r="F1757" s="13"/>
      <c r="G1757" s="24" t="s">
        <v>54</v>
      </c>
      <c r="H1757" s="29"/>
      <c r="I1757" s="30"/>
      <c r="J1757" s="16">
        <f>+J1756</f>
        <v>1.9140999999999998E-2</v>
      </c>
      <c r="K1757" s="31"/>
      <c r="L1757" s="31"/>
      <c r="M1757" s="31">
        <f>SUBTOTAL(9,M1663:M1756)</f>
        <v>2949948000</v>
      </c>
      <c r="N1757" s="10">
        <f>DAY(D1756)</f>
        <v>31</v>
      </c>
      <c r="O1757" s="25">
        <f>+M1757/N1757</f>
        <v>95159612.903225809</v>
      </c>
      <c r="P1757" s="26">
        <f>SUM(M1754:M1756)</f>
        <v>109862000</v>
      </c>
      <c r="Q1757" s="18">
        <f>SUM(Q1663:Q1756)</f>
        <v>0.99999999999999967</v>
      </c>
      <c r="R1757" s="18">
        <f>SUM(R1663:R1756)</f>
        <v>1.8301369158032623E-2</v>
      </c>
    </row>
    <row r="1758" spans="1:18" ht="12.75" hidden="1" customHeight="1" outlineLevel="2" x14ac:dyDescent="0.25">
      <c r="A1758" s="27" t="s">
        <v>25</v>
      </c>
      <c r="B1758" s="27" t="s">
        <v>24</v>
      </c>
      <c r="C1758" s="28">
        <v>43830</v>
      </c>
      <c r="D1758" s="28">
        <v>43832</v>
      </c>
      <c r="E1758" s="13">
        <f t="shared" si="180"/>
        <v>1</v>
      </c>
      <c r="F1758" s="13">
        <f t="shared" si="181"/>
        <v>2020</v>
      </c>
      <c r="G1758" s="13" t="str">
        <f t="shared" si="182"/>
        <v>1 2020</v>
      </c>
      <c r="H1758" s="29">
        <v>-1</v>
      </c>
      <c r="I1758" s="30">
        <v>1.66</v>
      </c>
      <c r="J1758" s="16">
        <f t="shared" si="178"/>
        <v>1.66E-2</v>
      </c>
      <c r="K1758" s="31">
        <v>-10779000</v>
      </c>
      <c r="L1758" s="31">
        <v>497.03</v>
      </c>
      <c r="M1758" s="31">
        <v>10779000</v>
      </c>
      <c r="Q1758" s="18">
        <f>+M1758/$M$1843</f>
        <v>3.3345470395724948E-3</v>
      </c>
      <c r="R1758" s="18">
        <f t="shared" si="179"/>
        <v>5.5353480856903412E-5</v>
      </c>
    </row>
    <row r="1759" spans="1:18" ht="12.75" hidden="1" customHeight="1" outlineLevel="2" x14ac:dyDescent="0.25">
      <c r="A1759" s="27" t="s">
        <v>23</v>
      </c>
      <c r="B1759" s="27" t="s">
        <v>24</v>
      </c>
      <c r="C1759" s="28">
        <v>43830</v>
      </c>
      <c r="D1759" s="28">
        <v>43832</v>
      </c>
      <c r="E1759" s="13">
        <f t="shared" si="180"/>
        <v>1</v>
      </c>
      <c r="F1759" s="13">
        <f t="shared" si="181"/>
        <v>2020</v>
      </c>
      <c r="G1759" s="13" t="str">
        <f t="shared" si="182"/>
        <v>1 2020</v>
      </c>
      <c r="H1759" s="29">
        <v>-1</v>
      </c>
      <c r="I1759" s="30">
        <v>1.9165000000000001</v>
      </c>
      <c r="J1759" s="16">
        <f t="shared" si="178"/>
        <v>1.9165000000000001E-2</v>
      </c>
      <c r="K1759" s="31">
        <v>-71730000</v>
      </c>
      <c r="L1759" s="31">
        <v>3818.63</v>
      </c>
      <c r="M1759" s="31">
        <v>71730000</v>
      </c>
      <c r="Q1759" s="18">
        <f t="shared" ref="Q1759:Q1822" si="184">+M1759/$M$1843</f>
        <v>2.2190097332640789E-2</v>
      </c>
      <c r="R1759" s="18">
        <f t="shared" si="179"/>
        <v>4.2527321538006073E-4</v>
      </c>
    </row>
    <row r="1760" spans="1:18" ht="12.75" hidden="1" customHeight="1" outlineLevel="2" x14ac:dyDescent="0.25">
      <c r="A1760" s="27" t="s">
        <v>23</v>
      </c>
      <c r="B1760" s="27" t="s">
        <v>24</v>
      </c>
      <c r="C1760" s="28">
        <v>43830</v>
      </c>
      <c r="D1760" s="28">
        <v>43832</v>
      </c>
      <c r="E1760" s="13">
        <f t="shared" si="180"/>
        <v>1</v>
      </c>
      <c r="F1760" s="13">
        <f t="shared" si="181"/>
        <v>2020</v>
      </c>
      <c r="G1760" s="13" t="str">
        <f t="shared" si="182"/>
        <v>1 2020</v>
      </c>
      <c r="H1760" s="29">
        <v>-1</v>
      </c>
      <c r="I1760" s="30">
        <v>1.9165000000000001</v>
      </c>
      <c r="J1760" s="16">
        <f t="shared" si="178"/>
        <v>1.9165000000000001E-2</v>
      </c>
      <c r="K1760" s="31">
        <v>-25000000</v>
      </c>
      <c r="L1760" s="31">
        <v>1330.9</v>
      </c>
      <c r="M1760" s="31">
        <v>25000000</v>
      </c>
      <c r="Q1760" s="18">
        <f t="shared" si="184"/>
        <v>7.7338970209956739E-3</v>
      </c>
      <c r="R1760" s="18">
        <f t="shared" si="179"/>
        <v>1.4822013640738209E-4</v>
      </c>
    </row>
    <row r="1761" spans="1:18" ht="12.75" hidden="1" customHeight="1" outlineLevel="2" x14ac:dyDescent="0.25">
      <c r="A1761" s="32" t="s">
        <v>25</v>
      </c>
      <c r="B1761" s="32" t="s">
        <v>24</v>
      </c>
      <c r="C1761" s="33">
        <v>43830</v>
      </c>
      <c r="D1761" s="33">
        <v>43832</v>
      </c>
      <c r="E1761" s="13">
        <f t="shared" si="180"/>
        <v>1</v>
      </c>
      <c r="F1761" s="13">
        <f t="shared" si="181"/>
        <v>2020</v>
      </c>
      <c r="G1761" s="13" t="str">
        <f t="shared" si="182"/>
        <v>1 2020</v>
      </c>
      <c r="H1761" s="34">
        <v>-1</v>
      </c>
      <c r="I1761" s="35">
        <v>1.66</v>
      </c>
      <c r="J1761" s="16">
        <f t="shared" si="178"/>
        <v>1.66E-2</v>
      </c>
      <c r="K1761" s="36">
        <v>-10779000</v>
      </c>
      <c r="L1761" s="36">
        <v>497.03</v>
      </c>
      <c r="M1761" s="36">
        <v>10779000</v>
      </c>
      <c r="Q1761" s="18">
        <f t="shared" si="184"/>
        <v>3.3345470395724948E-3</v>
      </c>
      <c r="R1761" s="18">
        <f t="shared" si="179"/>
        <v>5.5353480856903412E-5</v>
      </c>
    </row>
    <row r="1762" spans="1:18" ht="12.75" hidden="1" customHeight="1" outlineLevel="2" x14ac:dyDescent="0.25">
      <c r="A1762" s="32" t="s">
        <v>23</v>
      </c>
      <c r="B1762" s="32" t="s">
        <v>24</v>
      </c>
      <c r="C1762" s="33">
        <v>43830</v>
      </c>
      <c r="D1762" s="33">
        <v>43832</v>
      </c>
      <c r="E1762" s="13">
        <f t="shared" si="180"/>
        <v>1</v>
      </c>
      <c r="F1762" s="13">
        <f t="shared" si="181"/>
        <v>2020</v>
      </c>
      <c r="G1762" s="13" t="str">
        <f t="shared" si="182"/>
        <v>1 2020</v>
      </c>
      <c r="H1762" s="34">
        <v>-1</v>
      </c>
      <c r="I1762" s="35">
        <v>1.9165000000000001</v>
      </c>
      <c r="J1762" s="16">
        <f t="shared" si="178"/>
        <v>1.9165000000000001E-2</v>
      </c>
      <c r="K1762" s="36">
        <v>-25000000</v>
      </c>
      <c r="L1762" s="36">
        <v>1330.91</v>
      </c>
      <c r="M1762" s="36">
        <v>25000000</v>
      </c>
      <c r="Q1762" s="18">
        <f t="shared" si="184"/>
        <v>7.7338970209956739E-3</v>
      </c>
      <c r="R1762" s="18">
        <f t="shared" si="179"/>
        <v>1.4822013640738209E-4</v>
      </c>
    </row>
    <row r="1763" spans="1:18" ht="12.75" hidden="1" customHeight="1" outlineLevel="2" x14ac:dyDescent="0.25">
      <c r="A1763" s="32" t="s">
        <v>23</v>
      </c>
      <c r="B1763" s="32" t="s">
        <v>24</v>
      </c>
      <c r="C1763" s="33">
        <v>43830</v>
      </c>
      <c r="D1763" s="33">
        <v>43832</v>
      </c>
      <c r="E1763" s="13">
        <f t="shared" si="180"/>
        <v>1</v>
      </c>
      <c r="F1763" s="13">
        <f t="shared" si="181"/>
        <v>2020</v>
      </c>
      <c r="G1763" s="13" t="str">
        <f t="shared" si="182"/>
        <v>1 2020</v>
      </c>
      <c r="H1763" s="34">
        <v>-1</v>
      </c>
      <c r="I1763" s="35">
        <v>1.9165000000000001</v>
      </c>
      <c r="J1763" s="16">
        <f t="shared" si="178"/>
        <v>1.9165000000000001E-2</v>
      </c>
      <c r="K1763" s="36">
        <v>-71730000</v>
      </c>
      <c r="L1763" s="36">
        <v>3818.62</v>
      </c>
      <c r="M1763" s="36">
        <v>71730000</v>
      </c>
      <c r="Q1763" s="18">
        <f t="shared" si="184"/>
        <v>2.2190097332640789E-2</v>
      </c>
      <c r="R1763" s="18">
        <f t="shared" si="179"/>
        <v>4.2527321538006073E-4</v>
      </c>
    </row>
    <row r="1764" spans="1:18" ht="12.75" hidden="1" customHeight="1" outlineLevel="2" x14ac:dyDescent="0.25">
      <c r="A1764" s="32" t="s">
        <v>28</v>
      </c>
      <c r="B1764" s="32" t="s">
        <v>24</v>
      </c>
      <c r="C1764" s="33">
        <v>43832</v>
      </c>
      <c r="D1764" s="33">
        <v>43833</v>
      </c>
      <c r="E1764" s="13">
        <f t="shared" si="180"/>
        <v>1</v>
      </c>
      <c r="F1764" s="13">
        <f t="shared" si="181"/>
        <v>2020</v>
      </c>
      <c r="G1764" s="13" t="str">
        <f t="shared" si="182"/>
        <v>1 2020</v>
      </c>
      <c r="H1764" s="34">
        <v>-1</v>
      </c>
      <c r="I1764" s="35">
        <v>1.49</v>
      </c>
      <c r="J1764" s="16">
        <f t="shared" si="178"/>
        <v>1.49E-2</v>
      </c>
      <c r="K1764" s="36">
        <v>-1731000</v>
      </c>
      <c r="L1764" s="36">
        <v>71.64</v>
      </c>
      <c r="M1764" s="36">
        <v>1731000</v>
      </c>
      <c r="Q1764" s="18">
        <f t="shared" si="184"/>
        <v>5.3549502973374052E-4</v>
      </c>
      <c r="R1764" s="18">
        <f t="shared" si="179"/>
        <v>7.9788759430327332E-6</v>
      </c>
    </row>
    <row r="1765" spans="1:18" ht="12.75" hidden="1" customHeight="1" outlineLevel="2" x14ac:dyDescent="0.25">
      <c r="A1765" s="32" t="s">
        <v>25</v>
      </c>
      <c r="B1765" s="32" t="s">
        <v>24</v>
      </c>
      <c r="C1765" s="33">
        <v>43832</v>
      </c>
      <c r="D1765" s="33">
        <v>43833</v>
      </c>
      <c r="E1765" s="13">
        <f t="shared" si="180"/>
        <v>1</v>
      </c>
      <c r="F1765" s="13">
        <f t="shared" si="181"/>
        <v>2020</v>
      </c>
      <c r="G1765" s="13" t="str">
        <f t="shared" si="182"/>
        <v>1 2020</v>
      </c>
      <c r="H1765" s="34">
        <v>-1</v>
      </c>
      <c r="I1765" s="35">
        <v>1.49</v>
      </c>
      <c r="J1765" s="16">
        <f t="shared" si="178"/>
        <v>1.49E-2</v>
      </c>
      <c r="K1765" s="36">
        <v>-12167000</v>
      </c>
      <c r="L1765" s="36">
        <v>503.58</v>
      </c>
      <c r="M1765" s="36">
        <v>12167000</v>
      </c>
      <c r="Q1765" s="18">
        <f t="shared" si="184"/>
        <v>3.7639330021781749E-3</v>
      </c>
      <c r="R1765" s="18">
        <f t="shared" si="179"/>
        <v>5.6082601732454807E-5</v>
      </c>
    </row>
    <row r="1766" spans="1:18" ht="12.75" hidden="1" customHeight="1" outlineLevel="2" x14ac:dyDescent="0.25">
      <c r="A1766" s="32" t="s">
        <v>23</v>
      </c>
      <c r="B1766" s="32" t="s">
        <v>24</v>
      </c>
      <c r="C1766" s="33">
        <v>43832</v>
      </c>
      <c r="D1766" s="33">
        <v>43833</v>
      </c>
      <c r="E1766" s="13">
        <f t="shared" si="180"/>
        <v>1</v>
      </c>
      <c r="F1766" s="13">
        <f t="shared" si="181"/>
        <v>2020</v>
      </c>
      <c r="G1766" s="13" t="str">
        <f t="shared" si="182"/>
        <v>1 2020</v>
      </c>
      <c r="H1766" s="34">
        <v>-1</v>
      </c>
      <c r="I1766" s="35">
        <v>1.9138999999999999</v>
      </c>
      <c r="J1766" s="16">
        <f t="shared" si="178"/>
        <v>1.9139E-2</v>
      </c>
      <c r="K1766" s="36">
        <v>-66720000</v>
      </c>
      <c r="L1766" s="36">
        <v>3547.09</v>
      </c>
      <c r="M1766" s="36">
        <v>66720000</v>
      </c>
      <c r="Q1766" s="18">
        <f t="shared" si="184"/>
        <v>2.0640224369633257E-2</v>
      </c>
      <c r="R1766" s="18">
        <f t="shared" si="179"/>
        <v>3.950332542104109E-4</v>
      </c>
    </row>
    <row r="1767" spans="1:18" ht="12.75" hidden="1" customHeight="1" outlineLevel="2" x14ac:dyDescent="0.25">
      <c r="A1767" s="32" t="s">
        <v>23</v>
      </c>
      <c r="B1767" s="32" t="s">
        <v>24</v>
      </c>
      <c r="C1767" s="33">
        <v>43832</v>
      </c>
      <c r="D1767" s="33">
        <v>43833</v>
      </c>
      <c r="E1767" s="13">
        <f t="shared" si="180"/>
        <v>1</v>
      </c>
      <c r="F1767" s="13">
        <f t="shared" si="181"/>
        <v>2020</v>
      </c>
      <c r="G1767" s="13" t="str">
        <f t="shared" si="182"/>
        <v>1 2020</v>
      </c>
      <c r="H1767" s="34">
        <v>-1</v>
      </c>
      <c r="I1767" s="35">
        <v>1.9138999999999999</v>
      </c>
      <c r="J1767" s="16">
        <f t="shared" si="178"/>
        <v>1.9139E-2</v>
      </c>
      <c r="K1767" s="36">
        <v>-25000000</v>
      </c>
      <c r="L1767" s="36">
        <v>1329.1</v>
      </c>
      <c r="M1767" s="36">
        <v>25000000</v>
      </c>
      <c r="Q1767" s="18">
        <f t="shared" si="184"/>
        <v>7.7338970209956739E-3</v>
      </c>
      <c r="R1767" s="18">
        <f t="shared" si="179"/>
        <v>1.4801905508483621E-4</v>
      </c>
    </row>
    <row r="1768" spans="1:18" ht="12.75" hidden="1" customHeight="1" outlineLevel="2" x14ac:dyDescent="0.25">
      <c r="A1768" s="32" t="s">
        <v>28</v>
      </c>
      <c r="B1768" s="32" t="s">
        <v>24</v>
      </c>
      <c r="C1768" s="33">
        <v>43833</v>
      </c>
      <c r="D1768" s="33">
        <v>43836</v>
      </c>
      <c r="E1768" s="13">
        <f t="shared" si="180"/>
        <v>1</v>
      </c>
      <c r="F1768" s="13">
        <f t="shared" si="181"/>
        <v>2020</v>
      </c>
      <c r="G1768" s="13" t="str">
        <f t="shared" si="182"/>
        <v>1 2020</v>
      </c>
      <c r="H1768" s="34">
        <v>-3</v>
      </c>
      <c r="I1768" s="35">
        <v>1.54</v>
      </c>
      <c r="J1768" s="16">
        <f t="shared" si="178"/>
        <v>1.54E-2</v>
      </c>
      <c r="K1768" s="36">
        <v>-985000</v>
      </c>
      <c r="L1768" s="36">
        <v>126.41</v>
      </c>
      <c r="M1768" s="36">
        <v>2955000</v>
      </c>
      <c r="Q1768" s="18">
        <f t="shared" si="184"/>
        <v>9.1414662788168871E-4</v>
      </c>
      <c r="R1768" s="18">
        <f t="shared" si="179"/>
        <v>1.4077858069378007E-5</v>
      </c>
    </row>
    <row r="1769" spans="1:18" ht="12.75" hidden="1" customHeight="1" outlineLevel="2" x14ac:dyDescent="0.25">
      <c r="A1769" s="32" t="s">
        <v>25</v>
      </c>
      <c r="B1769" s="32" t="s">
        <v>24</v>
      </c>
      <c r="C1769" s="33">
        <v>43833</v>
      </c>
      <c r="D1769" s="33">
        <v>43836</v>
      </c>
      <c r="E1769" s="13">
        <f t="shared" si="180"/>
        <v>1</v>
      </c>
      <c r="F1769" s="13">
        <f t="shared" si="181"/>
        <v>2020</v>
      </c>
      <c r="G1769" s="13" t="str">
        <f t="shared" si="182"/>
        <v>1 2020</v>
      </c>
      <c r="H1769" s="34">
        <v>-3</v>
      </c>
      <c r="I1769" s="35">
        <v>1.54</v>
      </c>
      <c r="J1769" s="16">
        <f t="shared" si="178"/>
        <v>1.54E-2</v>
      </c>
      <c r="K1769" s="36">
        <v>-11614000</v>
      </c>
      <c r="L1769" s="36">
        <v>1490.46</v>
      </c>
      <c r="M1769" s="36">
        <v>34842000</v>
      </c>
      <c r="Q1769" s="18">
        <f t="shared" si="184"/>
        <v>1.0778577600221252E-2</v>
      </c>
      <c r="R1769" s="18">
        <f t="shared" si="179"/>
        <v>1.6599009504340728E-4</v>
      </c>
    </row>
    <row r="1770" spans="1:18" ht="12.75" hidden="1" customHeight="1" outlineLevel="2" x14ac:dyDescent="0.25">
      <c r="A1770" s="32" t="s">
        <v>23</v>
      </c>
      <c r="B1770" s="32" t="s">
        <v>24</v>
      </c>
      <c r="C1770" s="33">
        <v>43833</v>
      </c>
      <c r="D1770" s="33">
        <v>43836</v>
      </c>
      <c r="E1770" s="13">
        <f t="shared" si="180"/>
        <v>1</v>
      </c>
      <c r="F1770" s="13">
        <f t="shared" si="181"/>
        <v>2020</v>
      </c>
      <c r="G1770" s="13" t="str">
        <f t="shared" si="182"/>
        <v>1 2020</v>
      </c>
      <c r="H1770" s="34">
        <v>-3</v>
      </c>
      <c r="I1770" s="35">
        <v>1.9060999999999999</v>
      </c>
      <c r="J1770" s="16">
        <f t="shared" si="178"/>
        <v>1.9060999999999998E-2</v>
      </c>
      <c r="K1770" s="36">
        <v>-67390000</v>
      </c>
      <c r="L1770" s="36">
        <v>10704.34</v>
      </c>
      <c r="M1770" s="36">
        <v>202170000</v>
      </c>
      <c r="Q1770" s="18">
        <f t="shared" si="184"/>
        <v>6.2542478429387816E-2</v>
      </c>
      <c r="R1770" s="18">
        <f t="shared" si="179"/>
        <v>1.1921221813425611E-3</v>
      </c>
    </row>
    <row r="1771" spans="1:18" ht="12.75" hidden="1" customHeight="1" outlineLevel="2" x14ac:dyDescent="0.25">
      <c r="A1771" s="32" t="s">
        <v>23</v>
      </c>
      <c r="B1771" s="32" t="s">
        <v>24</v>
      </c>
      <c r="C1771" s="33">
        <v>43833</v>
      </c>
      <c r="D1771" s="33">
        <v>43836</v>
      </c>
      <c r="E1771" s="13">
        <f t="shared" si="180"/>
        <v>1</v>
      </c>
      <c r="F1771" s="13">
        <f t="shared" si="181"/>
        <v>2020</v>
      </c>
      <c r="G1771" s="13" t="str">
        <f t="shared" si="182"/>
        <v>1 2020</v>
      </c>
      <c r="H1771" s="34">
        <v>-3</v>
      </c>
      <c r="I1771" s="35">
        <v>1.9060999999999999</v>
      </c>
      <c r="J1771" s="16">
        <f t="shared" ref="J1771:J1834" si="185">+I1771/100</f>
        <v>1.9060999999999998E-2</v>
      </c>
      <c r="K1771" s="36">
        <v>-25000000</v>
      </c>
      <c r="L1771" s="36">
        <v>3971.04</v>
      </c>
      <c r="M1771" s="36">
        <v>75000000</v>
      </c>
      <c r="Q1771" s="18">
        <f t="shared" si="184"/>
        <v>2.3201691062987022E-2</v>
      </c>
      <c r="R1771" s="18">
        <f t="shared" ref="R1771:R1834" si="186">+Q1771*J1771</f>
        <v>4.422474333515956E-4</v>
      </c>
    </row>
    <row r="1772" spans="1:18" ht="12.75" hidden="1" customHeight="1" outlineLevel="2" x14ac:dyDescent="0.25">
      <c r="A1772" s="32" t="s">
        <v>25</v>
      </c>
      <c r="B1772" s="32" t="s">
        <v>24</v>
      </c>
      <c r="C1772" s="33">
        <v>43836</v>
      </c>
      <c r="D1772" s="33">
        <v>43837</v>
      </c>
      <c r="E1772" s="13">
        <f t="shared" si="180"/>
        <v>1</v>
      </c>
      <c r="F1772" s="13">
        <f t="shared" si="181"/>
        <v>2020</v>
      </c>
      <c r="G1772" s="13" t="str">
        <f t="shared" si="182"/>
        <v>1 2020</v>
      </c>
      <c r="H1772" s="34">
        <v>-1</v>
      </c>
      <c r="I1772" s="35">
        <v>1.55</v>
      </c>
      <c r="J1772" s="16">
        <f t="shared" si="185"/>
        <v>1.55E-2</v>
      </c>
      <c r="K1772" s="36">
        <v>-10559000</v>
      </c>
      <c r="L1772" s="36">
        <v>454.62</v>
      </c>
      <c r="M1772" s="36">
        <v>10559000</v>
      </c>
      <c r="Q1772" s="18">
        <f t="shared" si="184"/>
        <v>3.2664887457877329E-3</v>
      </c>
      <c r="R1772" s="18">
        <f t="shared" si="186"/>
        <v>5.0630575559709859E-5</v>
      </c>
    </row>
    <row r="1773" spans="1:18" ht="12.75" hidden="1" customHeight="1" outlineLevel="2" x14ac:dyDescent="0.25">
      <c r="A1773" s="32" t="s">
        <v>51</v>
      </c>
      <c r="B1773" s="32" t="s">
        <v>24</v>
      </c>
      <c r="C1773" s="33">
        <v>43836</v>
      </c>
      <c r="D1773" s="33">
        <v>43837</v>
      </c>
      <c r="E1773" s="13">
        <f t="shared" si="180"/>
        <v>1</v>
      </c>
      <c r="F1773" s="13">
        <f t="shared" si="181"/>
        <v>2020</v>
      </c>
      <c r="G1773" s="13" t="str">
        <f t="shared" si="182"/>
        <v>1 2020</v>
      </c>
      <c r="H1773" s="34">
        <v>-1</v>
      </c>
      <c r="I1773" s="35">
        <v>1.55</v>
      </c>
      <c r="J1773" s="16">
        <f t="shared" si="185"/>
        <v>1.55E-2</v>
      </c>
      <c r="K1773" s="36">
        <v>-736000</v>
      </c>
      <c r="L1773" s="36">
        <v>31.69</v>
      </c>
      <c r="M1773" s="36">
        <v>736000</v>
      </c>
      <c r="Q1773" s="18">
        <f t="shared" si="184"/>
        <v>2.2768592829811265E-4</v>
      </c>
      <c r="R1773" s="18">
        <f t="shared" si="186"/>
        <v>3.5291318886207463E-6</v>
      </c>
    </row>
    <row r="1774" spans="1:18" ht="12.75" hidden="1" customHeight="1" outlineLevel="2" x14ac:dyDescent="0.25">
      <c r="A1774" s="32" t="s">
        <v>23</v>
      </c>
      <c r="B1774" s="32" t="s">
        <v>24</v>
      </c>
      <c r="C1774" s="33">
        <v>43836</v>
      </c>
      <c r="D1774" s="33">
        <v>43837</v>
      </c>
      <c r="E1774" s="13">
        <f t="shared" si="180"/>
        <v>1</v>
      </c>
      <c r="F1774" s="13">
        <f t="shared" si="181"/>
        <v>2020</v>
      </c>
      <c r="G1774" s="13" t="str">
        <f t="shared" si="182"/>
        <v>1 2020</v>
      </c>
      <c r="H1774" s="34">
        <v>-1</v>
      </c>
      <c r="I1774" s="35">
        <v>1.8894</v>
      </c>
      <c r="J1774" s="16">
        <f t="shared" si="185"/>
        <v>1.8894000000000001E-2</v>
      </c>
      <c r="K1774" s="36">
        <v>-25000000</v>
      </c>
      <c r="L1774" s="36">
        <v>1312.08</v>
      </c>
      <c r="M1774" s="36">
        <v>25000000</v>
      </c>
      <c r="Q1774" s="18">
        <f t="shared" si="184"/>
        <v>7.7338970209956739E-3</v>
      </c>
      <c r="R1774" s="18">
        <f t="shared" si="186"/>
        <v>1.4612425031469226E-4</v>
      </c>
    </row>
    <row r="1775" spans="1:18" ht="12.75" hidden="1" customHeight="1" outlineLevel="2" x14ac:dyDescent="0.25">
      <c r="A1775" s="32" t="s">
        <v>23</v>
      </c>
      <c r="B1775" s="32" t="s">
        <v>24</v>
      </c>
      <c r="C1775" s="33">
        <v>43836</v>
      </c>
      <c r="D1775" s="33">
        <v>43837</v>
      </c>
      <c r="E1775" s="13">
        <f t="shared" si="180"/>
        <v>1</v>
      </c>
      <c r="F1775" s="13">
        <f t="shared" si="181"/>
        <v>2020</v>
      </c>
      <c r="G1775" s="13" t="str">
        <f t="shared" si="182"/>
        <v>1 2020</v>
      </c>
      <c r="H1775" s="34">
        <v>-1</v>
      </c>
      <c r="I1775" s="35">
        <v>1.8894</v>
      </c>
      <c r="J1775" s="16">
        <f t="shared" si="185"/>
        <v>1.8894000000000001E-2</v>
      </c>
      <c r="K1775" s="36">
        <v>-63343000</v>
      </c>
      <c r="L1775" s="36">
        <v>3324.45</v>
      </c>
      <c r="M1775" s="36">
        <v>63343000</v>
      </c>
      <c r="Q1775" s="18">
        <f t="shared" si="184"/>
        <v>1.9595529560037159E-2</v>
      </c>
      <c r="R1775" s="18">
        <f t="shared" si="186"/>
        <v>3.702379355073421E-4</v>
      </c>
    </row>
    <row r="1776" spans="1:18" ht="12.75" hidden="1" customHeight="1" outlineLevel="2" x14ac:dyDescent="0.25">
      <c r="A1776" s="32" t="s">
        <v>28</v>
      </c>
      <c r="B1776" s="32" t="s">
        <v>24</v>
      </c>
      <c r="C1776" s="33">
        <v>43837</v>
      </c>
      <c r="D1776" s="33">
        <v>43838</v>
      </c>
      <c r="E1776" s="13">
        <f t="shared" si="180"/>
        <v>1</v>
      </c>
      <c r="F1776" s="13">
        <f t="shared" si="181"/>
        <v>2020</v>
      </c>
      <c r="G1776" s="13" t="str">
        <f t="shared" si="182"/>
        <v>1 2020</v>
      </c>
      <c r="H1776" s="34">
        <v>-1</v>
      </c>
      <c r="I1776" s="35">
        <v>1.6</v>
      </c>
      <c r="J1776" s="16">
        <f t="shared" si="185"/>
        <v>1.6E-2</v>
      </c>
      <c r="K1776" s="36">
        <v>-233000</v>
      </c>
      <c r="L1776" s="36">
        <v>10.36</v>
      </c>
      <c r="M1776" s="36">
        <v>233000</v>
      </c>
      <c r="Q1776" s="18">
        <f t="shared" si="184"/>
        <v>7.207992023567969E-5</v>
      </c>
      <c r="R1776" s="18">
        <f t="shared" si="186"/>
        <v>1.153278723770875E-6</v>
      </c>
    </row>
    <row r="1777" spans="1:18" ht="12.75" hidden="1" customHeight="1" outlineLevel="2" x14ac:dyDescent="0.25">
      <c r="A1777" s="32" t="s">
        <v>25</v>
      </c>
      <c r="B1777" s="32" t="s">
        <v>24</v>
      </c>
      <c r="C1777" s="33">
        <v>43837</v>
      </c>
      <c r="D1777" s="33">
        <v>43838</v>
      </c>
      <c r="E1777" s="13">
        <f t="shared" si="180"/>
        <v>1</v>
      </c>
      <c r="F1777" s="13">
        <f t="shared" si="181"/>
        <v>2020</v>
      </c>
      <c r="G1777" s="13" t="str">
        <f t="shared" si="182"/>
        <v>1 2020</v>
      </c>
      <c r="H1777" s="34">
        <v>-1</v>
      </c>
      <c r="I1777" s="35">
        <v>1.6</v>
      </c>
      <c r="J1777" s="16">
        <f t="shared" si="185"/>
        <v>1.6E-2</v>
      </c>
      <c r="K1777" s="36">
        <v>-11899000</v>
      </c>
      <c r="L1777" s="36">
        <v>528.84</v>
      </c>
      <c r="M1777" s="36">
        <v>11899000</v>
      </c>
      <c r="Q1777" s="18">
        <f t="shared" si="184"/>
        <v>3.6810256261131011E-3</v>
      </c>
      <c r="R1777" s="18">
        <f t="shared" si="186"/>
        <v>5.8896410017809621E-5</v>
      </c>
    </row>
    <row r="1778" spans="1:18" ht="12.75" hidden="1" customHeight="1" outlineLevel="2" x14ac:dyDescent="0.25">
      <c r="A1778" s="32" t="s">
        <v>51</v>
      </c>
      <c r="B1778" s="32" t="s">
        <v>24</v>
      </c>
      <c r="C1778" s="33">
        <v>43837</v>
      </c>
      <c r="D1778" s="33">
        <v>43838</v>
      </c>
      <c r="E1778" s="13">
        <f t="shared" si="180"/>
        <v>1</v>
      </c>
      <c r="F1778" s="13">
        <f t="shared" si="181"/>
        <v>2020</v>
      </c>
      <c r="G1778" s="13" t="str">
        <f t="shared" si="182"/>
        <v>1 2020</v>
      </c>
      <c r="H1778" s="34">
        <v>-1</v>
      </c>
      <c r="I1778" s="35">
        <v>1.6</v>
      </c>
      <c r="J1778" s="16">
        <f t="shared" si="185"/>
        <v>1.6E-2</v>
      </c>
      <c r="K1778" s="36">
        <v>-981000</v>
      </c>
      <c r="L1778" s="36">
        <v>43.6</v>
      </c>
      <c r="M1778" s="36">
        <v>981000</v>
      </c>
      <c r="Q1778" s="18">
        <f t="shared" si="184"/>
        <v>3.0347811910387025E-4</v>
      </c>
      <c r="R1778" s="18">
        <f t="shared" si="186"/>
        <v>4.8556499056619239E-6</v>
      </c>
    </row>
    <row r="1779" spans="1:18" ht="12.75" hidden="1" customHeight="1" outlineLevel="2" x14ac:dyDescent="0.25">
      <c r="A1779" s="32" t="s">
        <v>23</v>
      </c>
      <c r="B1779" s="32" t="s">
        <v>24</v>
      </c>
      <c r="C1779" s="33">
        <v>43837</v>
      </c>
      <c r="D1779" s="33">
        <v>43838</v>
      </c>
      <c r="E1779" s="13">
        <f t="shared" si="180"/>
        <v>1</v>
      </c>
      <c r="F1779" s="13">
        <f t="shared" si="181"/>
        <v>2020</v>
      </c>
      <c r="G1779" s="13" t="str">
        <f t="shared" si="182"/>
        <v>1 2020</v>
      </c>
      <c r="H1779" s="34">
        <v>-1</v>
      </c>
      <c r="I1779" s="35">
        <v>1.8828</v>
      </c>
      <c r="J1779" s="16">
        <f t="shared" si="185"/>
        <v>1.8828000000000001E-2</v>
      </c>
      <c r="K1779" s="36">
        <v>-60828000</v>
      </c>
      <c r="L1779" s="36">
        <v>3181.3</v>
      </c>
      <c r="M1779" s="36">
        <v>60828000</v>
      </c>
      <c r="Q1779" s="18">
        <f t="shared" si="184"/>
        <v>1.8817499519724994E-2</v>
      </c>
      <c r="R1779" s="18">
        <f t="shared" si="186"/>
        <v>3.5429588095738221E-4</v>
      </c>
    </row>
    <row r="1780" spans="1:18" ht="12.75" hidden="1" customHeight="1" outlineLevel="2" x14ac:dyDescent="0.25">
      <c r="A1780" s="32" t="s">
        <v>23</v>
      </c>
      <c r="B1780" s="32" t="s">
        <v>24</v>
      </c>
      <c r="C1780" s="33">
        <v>43837</v>
      </c>
      <c r="D1780" s="33">
        <v>43838</v>
      </c>
      <c r="E1780" s="13">
        <f t="shared" si="180"/>
        <v>1</v>
      </c>
      <c r="F1780" s="13">
        <f t="shared" si="181"/>
        <v>2020</v>
      </c>
      <c r="G1780" s="13" t="str">
        <f t="shared" si="182"/>
        <v>1 2020</v>
      </c>
      <c r="H1780" s="34">
        <v>-1</v>
      </c>
      <c r="I1780" s="35">
        <v>1.8828</v>
      </c>
      <c r="J1780" s="16">
        <f t="shared" si="185"/>
        <v>1.8828000000000001E-2</v>
      </c>
      <c r="K1780" s="36">
        <v>-25000000</v>
      </c>
      <c r="L1780" s="36">
        <v>1307.5</v>
      </c>
      <c r="M1780" s="36">
        <v>25000000</v>
      </c>
      <c r="Q1780" s="18">
        <f t="shared" si="184"/>
        <v>7.7338970209956739E-3</v>
      </c>
      <c r="R1780" s="18">
        <f t="shared" si="186"/>
        <v>1.4561381311130656E-4</v>
      </c>
    </row>
    <row r="1781" spans="1:18" ht="12.75" hidden="1" customHeight="1" outlineLevel="2" x14ac:dyDescent="0.25">
      <c r="A1781" s="32" t="s">
        <v>28</v>
      </c>
      <c r="B1781" s="32" t="s">
        <v>24</v>
      </c>
      <c r="C1781" s="33">
        <v>43838</v>
      </c>
      <c r="D1781" s="33">
        <v>43839</v>
      </c>
      <c r="E1781" s="13">
        <f t="shared" si="180"/>
        <v>1</v>
      </c>
      <c r="F1781" s="13">
        <f t="shared" si="181"/>
        <v>2020</v>
      </c>
      <c r="G1781" s="13" t="str">
        <f t="shared" si="182"/>
        <v>1 2020</v>
      </c>
      <c r="H1781" s="34">
        <v>-1</v>
      </c>
      <c r="I1781" s="35">
        <v>1.57</v>
      </c>
      <c r="J1781" s="16">
        <f t="shared" si="185"/>
        <v>1.5700000000000002E-2</v>
      </c>
      <c r="K1781" s="36">
        <v>-45962000</v>
      </c>
      <c r="L1781" s="36">
        <v>2004.45</v>
      </c>
      <c r="M1781" s="36">
        <v>45962000</v>
      </c>
      <c r="Q1781" s="18">
        <f t="shared" si="184"/>
        <v>1.4218614995160127E-2</v>
      </c>
      <c r="R1781" s="18">
        <f t="shared" si="186"/>
        <v>2.2323225542401402E-4</v>
      </c>
    </row>
    <row r="1782" spans="1:18" ht="12.75" hidden="1" customHeight="1" outlineLevel="2" x14ac:dyDescent="0.25">
      <c r="A1782" s="32" t="s">
        <v>25</v>
      </c>
      <c r="B1782" s="32" t="s">
        <v>24</v>
      </c>
      <c r="C1782" s="33">
        <v>43838</v>
      </c>
      <c r="D1782" s="33">
        <v>43839</v>
      </c>
      <c r="E1782" s="13">
        <f t="shared" si="180"/>
        <v>1</v>
      </c>
      <c r="F1782" s="13">
        <f t="shared" si="181"/>
        <v>2020</v>
      </c>
      <c r="G1782" s="13" t="str">
        <f t="shared" si="182"/>
        <v>1 2020</v>
      </c>
      <c r="H1782" s="34">
        <v>-1</v>
      </c>
      <c r="I1782" s="35">
        <v>1.57</v>
      </c>
      <c r="J1782" s="16">
        <f t="shared" si="185"/>
        <v>1.5700000000000002E-2</v>
      </c>
      <c r="K1782" s="36">
        <v>-12415000</v>
      </c>
      <c r="L1782" s="36">
        <v>541.42999999999995</v>
      </c>
      <c r="M1782" s="36">
        <v>12415000</v>
      </c>
      <c r="Q1782" s="18">
        <f t="shared" si="184"/>
        <v>3.8406532606264517E-3</v>
      </c>
      <c r="R1782" s="18">
        <f t="shared" si="186"/>
        <v>6.0298256191835302E-5</v>
      </c>
    </row>
    <row r="1783" spans="1:18" ht="12.75" hidden="1" customHeight="1" outlineLevel="2" x14ac:dyDescent="0.25">
      <c r="A1783" s="32" t="s">
        <v>51</v>
      </c>
      <c r="B1783" s="32" t="s">
        <v>24</v>
      </c>
      <c r="C1783" s="33">
        <v>43838</v>
      </c>
      <c r="D1783" s="33">
        <v>43839</v>
      </c>
      <c r="E1783" s="13">
        <f t="shared" ref="E1783:E1847" si="187">MONTH(D1783)</f>
        <v>1</v>
      </c>
      <c r="F1783" s="13">
        <f t="shared" ref="F1783:F1847" si="188">YEAR(D1783)</f>
        <v>2020</v>
      </c>
      <c r="G1783" s="13" t="str">
        <f t="shared" ref="G1783:G1847" si="189">E1783&amp;" "&amp;F1783</f>
        <v>1 2020</v>
      </c>
      <c r="H1783" s="34">
        <v>-1</v>
      </c>
      <c r="I1783" s="35">
        <v>1.57</v>
      </c>
      <c r="J1783" s="16">
        <f t="shared" si="185"/>
        <v>1.5700000000000002E-2</v>
      </c>
      <c r="K1783" s="36">
        <v>-1501000</v>
      </c>
      <c r="L1783" s="36">
        <v>65.459999999999994</v>
      </c>
      <c r="M1783" s="36">
        <v>1501000</v>
      </c>
      <c r="Q1783" s="18">
        <f t="shared" si="184"/>
        <v>4.6434317714058029E-4</v>
      </c>
      <c r="R1783" s="18">
        <f t="shared" si="186"/>
        <v>7.2901878811071112E-6</v>
      </c>
    </row>
    <row r="1784" spans="1:18" ht="12.75" hidden="1" customHeight="1" outlineLevel="2" x14ac:dyDescent="0.25">
      <c r="A1784" s="32" t="s">
        <v>23</v>
      </c>
      <c r="B1784" s="32" t="s">
        <v>24</v>
      </c>
      <c r="C1784" s="33">
        <v>43838</v>
      </c>
      <c r="D1784" s="33">
        <v>43839</v>
      </c>
      <c r="E1784" s="13">
        <f t="shared" si="187"/>
        <v>1</v>
      </c>
      <c r="F1784" s="13">
        <f t="shared" si="188"/>
        <v>2020</v>
      </c>
      <c r="G1784" s="13" t="str">
        <f t="shared" si="189"/>
        <v>1 2020</v>
      </c>
      <c r="H1784" s="34">
        <v>-1</v>
      </c>
      <c r="I1784" s="35">
        <v>1.9348000000000001</v>
      </c>
      <c r="J1784" s="16">
        <f t="shared" si="185"/>
        <v>1.9348000000000001E-2</v>
      </c>
      <c r="K1784" s="36">
        <v>-11856000</v>
      </c>
      <c r="L1784" s="36">
        <v>637.19000000000005</v>
      </c>
      <c r="M1784" s="36">
        <v>11856000</v>
      </c>
      <c r="Q1784" s="18">
        <f t="shared" si="184"/>
        <v>3.6677233232369887E-3</v>
      </c>
      <c r="R1784" s="18">
        <f t="shared" si="186"/>
        <v>7.0963110857989256E-5</v>
      </c>
    </row>
    <row r="1785" spans="1:18" ht="12.75" hidden="1" customHeight="1" outlineLevel="2" x14ac:dyDescent="0.25">
      <c r="A1785" s="32" t="s">
        <v>23</v>
      </c>
      <c r="B1785" s="32" t="s">
        <v>24</v>
      </c>
      <c r="C1785" s="33">
        <v>43838</v>
      </c>
      <c r="D1785" s="33">
        <v>43839</v>
      </c>
      <c r="E1785" s="13">
        <f t="shared" si="187"/>
        <v>1</v>
      </c>
      <c r="F1785" s="13">
        <f t="shared" si="188"/>
        <v>2020</v>
      </c>
      <c r="G1785" s="13" t="str">
        <f t="shared" si="189"/>
        <v>1 2020</v>
      </c>
      <c r="H1785" s="34">
        <v>-1</v>
      </c>
      <c r="I1785" s="35">
        <v>1.9348000000000001</v>
      </c>
      <c r="J1785" s="16">
        <f t="shared" si="185"/>
        <v>1.9348000000000001E-2</v>
      </c>
      <c r="K1785" s="36">
        <v>-25000000</v>
      </c>
      <c r="L1785" s="36">
        <v>1343.61</v>
      </c>
      <c r="M1785" s="36">
        <v>25000000</v>
      </c>
      <c r="Q1785" s="18">
        <f t="shared" si="184"/>
        <v>7.7338970209956739E-3</v>
      </c>
      <c r="R1785" s="18">
        <f t="shared" si="186"/>
        <v>1.4963543956222431E-4</v>
      </c>
    </row>
    <row r="1786" spans="1:18" ht="12.75" hidden="1" customHeight="1" outlineLevel="2" x14ac:dyDescent="0.25">
      <c r="A1786" s="32" t="s">
        <v>28</v>
      </c>
      <c r="B1786" s="32" t="s">
        <v>24</v>
      </c>
      <c r="C1786" s="33">
        <v>43839</v>
      </c>
      <c r="D1786" s="33">
        <v>43840</v>
      </c>
      <c r="E1786" s="13">
        <f t="shared" si="187"/>
        <v>1</v>
      </c>
      <c r="F1786" s="13">
        <f t="shared" si="188"/>
        <v>2020</v>
      </c>
      <c r="G1786" s="13" t="str">
        <f t="shared" si="189"/>
        <v>1 2020</v>
      </c>
      <c r="H1786" s="34">
        <v>-1</v>
      </c>
      <c r="I1786" s="35">
        <v>1.6</v>
      </c>
      <c r="J1786" s="16">
        <f t="shared" si="185"/>
        <v>1.6E-2</v>
      </c>
      <c r="K1786" s="36">
        <v>-47194000</v>
      </c>
      <c r="L1786" s="36">
        <v>2097.5100000000002</v>
      </c>
      <c r="M1786" s="36">
        <v>47194000</v>
      </c>
      <c r="Q1786" s="18">
        <f t="shared" si="184"/>
        <v>1.4599741440354794E-2</v>
      </c>
      <c r="R1786" s="18">
        <f t="shared" si="186"/>
        <v>2.3359586304567672E-4</v>
      </c>
    </row>
    <row r="1787" spans="1:18" ht="12.75" hidden="1" customHeight="1" outlineLevel="2" x14ac:dyDescent="0.25">
      <c r="A1787" s="32" t="s">
        <v>25</v>
      </c>
      <c r="B1787" s="32" t="s">
        <v>24</v>
      </c>
      <c r="C1787" s="33">
        <v>43839</v>
      </c>
      <c r="D1787" s="33">
        <v>43840</v>
      </c>
      <c r="E1787" s="13">
        <f t="shared" si="187"/>
        <v>1</v>
      </c>
      <c r="F1787" s="13">
        <f t="shared" si="188"/>
        <v>2020</v>
      </c>
      <c r="G1787" s="13" t="str">
        <f t="shared" si="189"/>
        <v>1 2020</v>
      </c>
      <c r="H1787" s="34">
        <v>-1</v>
      </c>
      <c r="I1787" s="35">
        <v>1.6</v>
      </c>
      <c r="J1787" s="16">
        <f t="shared" si="185"/>
        <v>1.6E-2</v>
      </c>
      <c r="K1787" s="36">
        <v>-12756000</v>
      </c>
      <c r="L1787" s="36">
        <v>566.92999999999995</v>
      </c>
      <c r="M1787" s="36">
        <v>12756000</v>
      </c>
      <c r="Q1787" s="18">
        <f t="shared" si="184"/>
        <v>3.9461436159928332E-3</v>
      </c>
      <c r="R1787" s="18">
        <f t="shared" si="186"/>
        <v>6.3138297855885333E-5</v>
      </c>
    </row>
    <row r="1788" spans="1:18" ht="12.75" hidden="1" customHeight="1" outlineLevel="2" x14ac:dyDescent="0.25">
      <c r="A1788" s="32" t="s">
        <v>51</v>
      </c>
      <c r="B1788" s="32" t="s">
        <v>24</v>
      </c>
      <c r="C1788" s="33">
        <v>43839</v>
      </c>
      <c r="D1788" s="33">
        <v>43840</v>
      </c>
      <c r="E1788" s="13">
        <f t="shared" si="187"/>
        <v>1</v>
      </c>
      <c r="F1788" s="13">
        <f t="shared" si="188"/>
        <v>2020</v>
      </c>
      <c r="G1788" s="13" t="str">
        <f t="shared" si="189"/>
        <v>1 2020</v>
      </c>
      <c r="H1788" s="34">
        <v>-1</v>
      </c>
      <c r="I1788" s="35">
        <v>1.6</v>
      </c>
      <c r="J1788" s="16">
        <f t="shared" si="185"/>
        <v>1.6E-2</v>
      </c>
      <c r="K1788" s="36">
        <v>-1179000</v>
      </c>
      <c r="L1788" s="36">
        <v>52.4</v>
      </c>
      <c r="M1788" s="36">
        <v>1179000</v>
      </c>
      <c r="Q1788" s="18">
        <f t="shared" si="184"/>
        <v>3.6473058351015601E-4</v>
      </c>
      <c r="R1788" s="18">
        <f t="shared" si="186"/>
        <v>5.8356893361624958E-6</v>
      </c>
    </row>
    <row r="1789" spans="1:18" ht="12.75" hidden="1" customHeight="1" outlineLevel="2" x14ac:dyDescent="0.25">
      <c r="A1789" s="32" t="s">
        <v>23</v>
      </c>
      <c r="B1789" s="32" t="s">
        <v>24</v>
      </c>
      <c r="C1789" s="33">
        <v>43839</v>
      </c>
      <c r="D1789" s="33">
        <v>43840</v>
      </c>
      <c r="E1789" s="13">
        <f t="shared" si="187"/>
        <v>1</v>
      </c>
      <c r="F1789" s="13">
        <f t="shared" si="188"/>
        <v>2020</v>
      </c>
      <c r="G1789" s="13" t="str">
        <f t="shared" si="189"/>
        <v>1 2020</v>
      </c>
      <c r="H1789" s="34">
        <v>-1</v>
      </c>
      <c r="I1789" s="35">
        <v>1.923</v>
      </c>
      <c r="J1789" s="16">
        <f t="shared" si="185"/>
        <v>1.9230000000000001E-2</v>
      </c>
      <c r="K1789" s="36">
        <v>-9760000</v>
      </c>
      <c r="L1789" s="36">
        <v>521.35</v>
      </c>
      <c r="M1789" s="36">
        <v>9760000</v>
      </c>
      <c r="Q1789" s="18">
        <f t="shared" si="184"/>
        <v>3.0193133969967111E-3</v>
      </c>
      <c r="R1789" s="18">
        <f t="shared" si="186"/>
        <v>5.8061396624246757E-5</v>
      </c>
    </row>
    <row r="1790" spans="1:18" ht="12.75" hidden="1" customHeight="1" outlineLevel="2" x14ac:dyDescent="0.25">
      <c r="A1790" s="32" t="s">
        <v>23</v>
      </c>
      <c r="B1790" s="32" t="s">
        <v>24</v>
      </c>
      <c r="C1790" s="33">
        <v>43839</v>
      </c>
      <c r="D1790" s="33">
        <v>43840</v>
      </c>
      <c r="E1790" s="13">
        <f t="shared" si="187"/>
        <v>1</v>
      </c>
      <c r="F1790" s="13">
        <f t="shared" si="188"/>
        <v>2020</v>
      </c>
      <c r="G1790" s="13" t="str">
        <f t="shared" si="189"/>
        <v>1 2020</v>
      </c>
      <c r="H1790" s="34">
        <v>-1</v>
      </c>
      <c r="I1790" s="35">
        <v>1.923</v>
      </c>
      <c r="J1790" s="16">
        <f t="shared" si="185"/>
        <v>1.9230000000000001E-2</v>
      </c>
      <c r="K1790" s="36">
        <v>-25000000</v>
      </c>
      <c r="L1790" s="36">
        <v>1335.42</v>
      </c>
      <c r="M1790" s="36">
        <v>25000000</v>
      </c>
      <c r="Q1790" s="18">
        <f t="shared" si="184"/>
        <v>7.7338970209956739E-3</v>
      </c>
      <c r="R1790" s="18">
        <f t="shared" si="186"/>
        <v>1.4872283971374681E-4</v>
      </c>
    </row>
    <row r="1791" spans="1:18" ht="12.75" hidden="1" customHeight="1" outlineLevel="2" x14ac:dyDescent="0.25">
      <c r="A1791" s="32" t="s">
        <v>28</v>
      </c>
      <c r="B1791" s="32" t="s">
        <v>24</v>
      </c>
      <c r="C1791" s="33">
        <v>43840</v>
      </c>
      <c r="D1791" s="33">
        <v>43843</v>
      </c>
      <c r="E1791" s="13">
        <f t="shared" si="187"/>
        <v>1</v>
      </c>
      <c r="F1791" s="13">
        <f t="shared" si="188"/>
        <v>2020</v>
      </c>
      <c r="G1791" s="13" t="str">
        <f t="shared" si="189"/>
        <v>1 2020</v>
      </c>
      <c r="H1791" s="34">
        <v>-3</v>
      </c>
      <c r="I1791" s="35">
        <v>1.59</v>
      </c>
      <c r="J1791" s="16">
        <f t="shared" si="185"/>
        <v>1.5900000000000001E-2</v>
      </c>
      <c r="K1791" s="36">
        <v>-42447000</v>
      </c>
      <c r="L1791" s="36">
        <v>5624.23</v>
      </c>
      <c r="M1791" s="36">
        <v>127341000</v>
      </c>
      <c r="Q1791" s="18">
        <f t="shared" si="184"/>
        <v>3.9393687222024409E-2</v>
      </c>
      <c r="R1791" s="18">
        <f t="shared" si="186"/>
        <v>6.2635962683018818E-4</v>
      </c>
    </row>
    <row r="1792" spans="1:18" ht="12.75" hidden="1" customHeight="1" outlineLevel="2" x14ac:dyDescent="0.25">
      <c r="A1792" s="32" t="s">
        <v>25</v>
      </c>
      <c r="B1792" s="32" t="s">
        <v>24</v>
      </c>
      <c r="C1792" s="33">
        <v>43840</v>
      </c>
      <c r="D1792" s="33">
        <v>43843</v>
      </c>
      <c r="E1792" s="13">
        <f t="shared" si="187"/>
        <v>1</v>
      </c>
      <c r="F1792" s="13">
        <f t="shared" si="188"/>
        <v>2020</v>
      </c>
      <c r="G1792" s="13" t="str">
        <f t="shared" si="189"/>
        <v>1 2020</v>
      </c>
      <c r="H1792" s="34">
        <v>-3</v>
      </c>
      <c r="I1792" s="35">
        <v>1.59</v>
      </c>
      <c r="J1792" s="16">
        <f t="shared" si="185"/>
        <v>1.5900000000000001E-2</v>
      </c>
      <c r="K1792" s="36">
        <v>-12216000</v>
      </c>
      <c r="L1792" s="36">
        <v>1618.62</v>
      </c>
      <c r="M1792" s="36">
        <v>36648000</v>
      </c>
      <c r="Q1792" s="18">
        <f t="shared" si="184"/>
        <v>1.1337274321017979E-2</v>
      </c>
      <c r="R1792" s="18">
        <f t="shared" si="186"/>
        <v>1.8026266170418587E-4</v>
      </c>
    </row>
    <row r="1793" spans="1:18" ht="12.75" hidden="1" customHeight="1" outlineLevel="2" x14ac:dyDescent="0.25">
      <c r="A1793" s="32" t="s">
        <v>51</v>
      </c>
      <c r="B1793" s="32" t="s">
        <v>24</v>
      </c>
      <c r="C1793" s="33">
        <v>43840</v>
      </c>
      <c r="D1793" s="33">
        <v>43843</v>
      </c>
      <c r="E1793" s="13">
        <f t="shared" si="187"/>
        <v>1</v>
      </c>
      <c r="F1793" s="13">
        <f t="shared" si="188"/>
        <v>2020</v>
      </c>
      <c r="G1793" s="13" t="str">
        <f t="shared" si="189"/>
        <v>1 2020</v>
      </c>
      <c r="H1793" s="34">
        <v>-3</v>
      </c>
      <c r="I1793" s="35">
        <v>1.59</v>
      </c>
      <c r="J1793" s="16">
        <f t="shared" si="185"/>
        <v>1.5900000000000001E-2</v>
      </c>
      <c r="K1793" s="36">
        <v>-1341000</v>
      </c>
      <c r="L1793" s="36">
        <v>177.68</v>
      </c>
      <c r="M1793" s="36">
        <v>4023000</v>
      </c>
      <c r="Q1793" s="18">
        <f t="shared" si="184"/>
        <v>1.244538708618624E-3</v>
      </c>
      <c r="R1793" s="18">
        <f t="shared" si="186"/>
        <v>1.9788165467036121E-5</v>
      </c>
    </row>
    <row r="1794" spans="1:18" ht="12.75" hidden="1" customHeight="1" outlineLevel="2" x14ac:dyDescent="0.25">
      <c r="A1794" s="32" t="s">
        <v>23</v>
      </c>
      <c r="B1794" s="32" t="s">
        <v>24</v>
      </c>
      <c r="C1794" s="33">
        <v>43840</v>
      </c>
      <c r="D1794" s="33">
        <v>43843</v>
      </c>
      <c r="E1794" s="13">
        <f t="shared" si="187"/>
        <v>1</v>
      </c>
      <c r="F1794" s="13">
        <f t="shared" si="188"/>
        <v>2020</v>
      </c>
      <c r="G1794" s="13" t="str">
        <f t="shared" si="189"/>
        <v>1 2020</v>
      </c>
      <c r="H1794" s="34">
        <v>-3</v>
      </c>
      <c r="I1794" s="35">
        <v>1.9055</v>
      </c>
      <c r="J1794" s="16">
        <f t="shared" si="185"/>
        <v>1.9054999999999999E-2</v>
      </c>
      <c r="K1794" s="36">
        <v>-14158000</v>
      </c>
      <c r="L1794" s="36">
        <v>2248.17</v>
      </c>
      <c r="M1794" s="36">
        <v>42474000</v>
      </c>
      <c r="Q1794" s="18">
        <f t="shared" si="184"/>
        <v>1.3139581682790811E-2</v>
      </c>
      <c r="R1794" s="18">
        <f t="shared" si="186"/>
        <v>2.5037472896557891E-4</v>
      </c>
    </row>
    <row r="1795" spans="1:18" ht="12.75" hidden="1" customHeight="1" outlineLevel="2" x14ac:dyDescent="0.25">
      <c r="A1795" s="32" t="s">
        <v>23</v>
      </c>
      <c r="B1795" s="32" t="s">
        <v>24</v>
      </c>
      <c r="C1795" s="33">
        <v>43840</v>
      </c>
      <c r="D1795" s="33">
        <v>43843</v>
      </c>
      <c r="E1795" s="13">
        <f t="shared" si="187"/>
        <v>1</v>
      </c>
      <c r="F1795" s="13">
        <f t="shared" si="188"/>
        <v>2020</v>
      </c>
      <c r="G1795" s="13" t="str">
        <f t="shared" si="189"/>
        <v>1 2020</v>
      </c>
      <c r="H1795" s="34">
        <v>-3</v>
      </c>
      <c r="I1795" s="35">
        <v>1.9055</v>
      </c>
      <c r="J1795" s="16">
        <f t="shared" si="185"/>
        <v>1.9054999999999999E-2</v>
      </c>
      <c r="K1795" s="36">
        <v>-25000000</v>
      </c>
      <c r="L1795" s="36">
        <v>3969.79</v>
      </c>
      <c r="M1795" s="36">
        <v>75000000</v>
      </c>
      <c r="Q1795" s="18">
        <f t="shared" si="184"/>
        <v>2.3201691062987022E-2</v>
      </c>
      <c r="R1795" s="18">
        <f t="shared" si="186"/>
        <v>4.4210822320521769E-4</v>
      </c>
    </row>
    <row r="1796" spans="1:18" ht="12.75" hidden="1" customHeight="1" outlineLevel="2" x14ac:dyDescent="0.25">
      <c r="A1796" s="32" t="s">
        <v>28</v>
      </c>
      <c r="B1796" s="32" t="s">
        <v>24</v>
      </c>
      <c r="C1796" s="33">
        <v>43843</v>
      </c>
      <c r="D1796" s="33">
        <v>43844</v>
      </c>
      <c r="E1796" s="13">
        <f t="shared" si="187"/>
        <v>1</v>
      </c>
      <c r="F1796" s="13">
        <f t="shared" si="188"/>
        <v>2020</v>
      </c>
      <c r="G1796" s="13" t="str">
        <f t="shared" si="189"/>
        <v>1 2020</v>
      </c>
      <c r="H1796" s="34">
        <v>-1</v>
      </c>
      <c r="I1796" s="35">
        <v>1.56</v>
      </c>
      <c r="J1796" s="16">
        <f t="shared" si="185"/>
        <v>1.5600000000000001E-2</v>
      </c>
      <c r="K1796" s="36">
        <v>-39538000</v>
      </c>
      <c r="L1796" s="36">
        <v>1713.31</v>
      </c>
      <c r="M1796" s="36">
        <v>39538000</v>
      </c>
      <c r="Q1796" s="18">
        <f t="shared" si="184"/>
        <v>1.2231312816645079E-2</v>
      </c>
      <c r="R1796" s="18">
        <f t="shared" si="186"/>
        <v>1.9080847993966325E-4</v>
      </c>
    </row>
    <row r="1797" spans="1:18" ht="12.75" hidden="1" customHeight="1" outlineLevel="2" x14ac:dyDescent="0.25">
      <c r="A1797" s="32" t="s">
        <v>25</v>
      </c>
      <c r="B1797" s="32" t="s">
        <v>24</v>
      </c>
      <c r="C1797" s="33">
        <v>43843</v>
      </c>
      <c r="D1797" s="33">
        <v>43844</v>
      </c>
      <c r="E1797" s="13">
        <f t="shared" si="187"/>
        <v>1</v>
      </c>
      <c r="F1797" s="13">
        <f t="shared" si="188"/>
        <v>2020</v>
      </c>
      <c r="G1797" s="13" t="str">
        <f t="shared" si="189"/>
        <v>1 2020</v>
      </c>
      <c r="H1797" s="34">
        <v>-1</v>
      </c>
      <c r="I1797" s="35">
        <v>1.56</v>
      </c>
      <c r="J1797" s="16">
        <f t="shared" si="185"/>
        <v>1.5600000000000001E-2</v>
      </c>
      <c r="K1797" s="36">
        <v>-12266000</v>
      </c>
      <c r="L1797" s="36">
        <v>531.53</v>
      </c>
      <c r="M1797" s="36">
        <v>12266000</v>
      </c>
      <c r="Q1797" s="18">
        <f t="shared" si="184"/>
        <v>3.7945592343813176E-3</v>
      </c>
      <c r="R1797" s="18">
        <f t="shared" si="186"/>
        <v>5.9195124056348559E-5</v>
      </c>
    </row>
    <row r="1798" spans="1:18" ht="12.75" hidden="1" customHeight="1" outlineLevel="2" x14ac:dyDescent="0.25">
      <c r="A1798" s="32" t="s">
        <v>51</v>
      </c>
      <c r="B1798" s="32" t="s">
        <v>24</v>
      </c>
      <c r="C1798" s="33">
        <v>43843</v>
      </c>
      <c r="D1798" s="33">
        <v>43844</v>
      </c>
      <c r="E1798" s="13">
        <f t="shared" si="187"/>
        <v>1</v>
      </c>
      <c r="F1798" s="13">
        <f t="shared" si="188"/>
        <v>2020</v>
      </c>
      <c r="G1798" s="13" t="str">
        <f t="shared" si="189"/>
        <v>1 2020</v>
      </c>
      <c r="H1798" s="34">
        <v>-1</v>
      </c>
      <c r="I1798" s="35">
        <v>1.56</v>
      </c>
      <c r="J1798" s="16">
        <f t="shared" si="185"/>
        <v>1.5600000000000001E-2</v>
      </c>
      <c r="K1798" s="36">
        <v>-1068000</v>
      </c>
      <c r="L1798" s="36">
        <v>46.28</v>
      </c>
      <c r="M1798" s="36">
        <v>1068000</v>
      </c>
      <c r="Q1798" s="18">
        <f t="shared" si="184"/>
        <v>3.3039208073693519E-4</v>
      </c>
      <c r="R1798" s="18">
        <f t="shared" si="186"/>
        <v>5.1541164594961894E-6</v>
      </c>
    </row>
    <row r="1799" spans="1:18" ht="12.75" hidden="1" customHeight="1" outlineLevel="2" x14ac:dyDescent="0.25">
      <c r="A1799" s="32" t="s">
        <v>23</v>
      </c>
      <c r="B1799" s="32" t="s">
        <v>24</v>
      </c>
      <c r="C1799" s="33">
        <v>43843</v>
      </c>
      <c r="D1799" s="33">
        <v>43844</v>
      </c>
      <c r="E1799" s="13">
        <f t="shared" si="187"/>
        <v>1</v>
      </c>
      <c r="F1799" s="13">
        <f t="shared" si="188"/>
        <v>2020</v>
      </c>
      <c r="G1799" s="13" t="str">
        <f t="shared" si="189"/>
        <v>1 2020</v>
      </c>
      <c r="H1799" s="34">
        <v>-1</v>
      </c>
      <c r="I1799" s="35">
        <v>1.8918999999999999</v>
      </c>
      <c r="J1799" s="16">
        <f t="shared" si="185"/>
        <v>1.8918999999999998E-2</v>
      </c>
      <c r="K1799" s="36">
        <v>-18522000</v>
      </c>
      <c r="L1799" s="36">
        <v>973.38</v>
      </c>
      <c r="M1799" s="36">
        <v>18522000</v>
      </c>
      <c r="Q1799" s="18">
        <f t="shared" si="184"/>
        <v>5.7298896249152751E-3</v>
      </c>
      <c r="R1799" s="18">
        <f t="shared" si="186"/>
        <v>1.0840378181377207E-4</v>
      </c>
    </row>
    <row r="1800" spans="1:18" ht="12.75" hidden="1" customHeight="1" outlineLevel="2" x14ac:dyDescent="0.25">
      <c r="A1800" s="32" t="s">
        <v>23</v>
      </c>
      <c r="B1800" s="32" t="s">
        <v>24</v>
      </c>
      <c r="C1800" s="33">
        <v>43843</v>
      </c>
      <c r="D1800" s="33">
        <v>43844</v>
      </c>
      <c r="E1800" s="13">
        <f t="shared" si="187"/>
        <v>1</v>
      </c>
      <c r="F1800" s="13">
        <f t="shared" si="188"/>
        <v>2020</v>
      </c>
      <c r="G1800" s="13" t="str">
        <f t="shared" si="189"/>
        <v>1 2020</v>
      </c>
      <c r="H1800" s="34">
        <v>-1</v>
      </c>
      <c r="I1800" s="35">
        <v>1.8918999999999999</v>
      </c>
      <c r="J1800" s="16">
        <f t="shared" si="185"/>
        <v>1.8918999999999998E-2</v>
      </c>
      <c r="K1800" s="36">
        <v>-25000000</v>
      </c>
      <c r="L1800" s="36">
        <v>1313.82</v>
      </c>
      <c r="M1800" s="36">
        <v>25000000</v>
      </c>
      <c r="Q1800" s="18">
        <f t="shared" si="184"/>
        <v>7.7338970209956739E-3</v>
      </c>
      <c r="R1800" s="18">
        <f t="shared" si="186"/>
        <v>1.4631759774021713E-4</v>
      </c>
    </row>
    <row r="1801" spans="1:18" ht="12.75" hidden="1" customHeight="1" outlineLevel="2" x14ac:dyDescent="0.25">
      <c r="A1801" s="32" t="s">
        <v>28</v>
      </c>
      <c r="B1801" s="32" t="s">
        <v>24</v>
      </c>
      <c r="C1801" s="33">
        <v>43844</v>
      </c>
      <c r="D1801" s="33">
        <v>43845</v>
      </c>
      <c r="E1801" s="13">
        <f t="shared" si="187"/>
        <v>1</v>
      </c>
      <c r="F1801" s="13">
        <f t="shared" si="188"/>
        <v>2020</v>
      </c>
      <c r="G1801" s="13" t="str">
        <f t="shared" si="189"/>
        <v>1 2020</v>
      </c>
      <c r="H1801" s="34">
        <v>-1</v>
      </c>
      <c r="I1801" s="35">
        <v>1.57</v>
      </c>
      <c r="J1801" s="16">
        <f t="shared" si="185"/>
        <v>1.5700000000000002E-2</v>
      </c>
      <c r="K1801" s="36">
        <v>-42117000</v>
      </c>
      <c r="L1801" s="36">
        <v>1836.77</v>
      </c>
      <c r="M1801" s="36">
        <v>42117000</v>
      </c>
      <c r="Q1801" s="18">
        <f t="shared" si="184"/>
        <v>1.3029141633330993E-2</v>
      </c>
      <c r="R1801" s="18">
        <f t="shared" si="186"/>
        <v>2.0455752364329662E-4</v>
      </c>
    </row>
    <row r="1802" spans="1:18" ht="12.75" hidden="1" customHeight="1" outlineLevel="2" x14ac:dyDescent="0.25">
      <c r="A1802" s="32" t="s">
        <v>25</v>
      </c>
      <c r="B1802" s="32" t="s">
        <v>24</v>
      </c>
      <c r="C1802" s="33">
        <v>43844</v>
      </c>
      <c r="D1802" s="33">
        <v>43845</v>
      </c>
      <c r="E1802" s="13">
        <f t="shared" si="187"/>
        <v>1</v>
      </c>
      <c r="F1802" s="13">
        <f t="shared" si="188"/>
        <v>2020</v>
      </c>
      <c r="G1802" s="13" t="str">
        <f t="shared" si="189"/>
        <v>1 2020</v>
      </c>
      <c r="H1802" s="34">
        <v>-1</v>
      </c>
      <c r="I1802" s="35">
        <v>1.57</v>
      </c>
      <c r="J1802" s="16">
        <f t="shared" si="185"/>
        <v>1.5700000000000002E-2</v>
      </c>
      <c r="K1802" s="36">
        <v>-13364000</v>
      </c>
      <c r="L1802" s="36">
        <v>582.82000000000005</v>
      </c>
      <c r="M1802" s="36">
        <v>13364000</v>
      </c>
      <c r="Q1802" s="18">
        <f t="shared" si="184"/>
        <v>4.1342319915434475E-3</v>
      </c>
      <c r="R1802" s="18">
        <f t="shared" si="186"/>
        <v>6.4907442267232135E-5</v>
      </c>
    </row>
    <row r="1803" spans="1:18" ht="12.75" hidden="1" customHeight="1" outlineLevel="2" x14ac:dyDescent="0.25">
      <c r="A1803" s="32" t="s">
        <v>51</v>
      </c>
      <c r="B1803" s="32" t="s">
        <v>24</v>
      </c>
      <c r="C1803" s="33">
        <v>43844</v>
      </c>
      <c r="D1803" s="33">
        <v>43845</v>
      </c>
      <c r="E1803" s="13">
        <f t="shared" si="187"/>
        <v>1</v>
      </c>
      <c r="F1803" s="13">
        <f t="shared" si="188"/>
        <v>2020</v>
      </c>
      <c r="G1803" s="13" t="str">
        <f t="shared" si="189"/>
        <v>1 2020</v>
      </c>
      <c r="H1803" s="34">
        <v>-1</v>
      </c>
      <c r="I1803" s="35">
        <v>1.57</v>
      </c>
      <c r="J1803" s="16">
        <f t="shared" si="185"/>
        <v>1.5700000000000002E-2</v>
      </c>
      <c r="K1803" s="36">
        <v>-1122000</v>
      </c>
      <c r="L1803" s="36">
        <v>48.93</v>
      </c>
      <c r="M1803" s="36">
        <v>1122000</v>
      </c>
      <c r="Q1803" s="18">
        <f t="shared" si="184"/>
        <v>3.4709729830228585E-4</v>
      </c>
      <c r="R1803" s="18">
        <f t="shared" si="186"/>
        <v>5.4494275833458889E-6</v>
      </c>
    </row>
    <row r="1804" spans="1:18" ht="12.75" hidden="1" customHeight="1" outlineLevel="2" x14ac:dyDescent="0.25">
      <c r="A1804" s="32" t="s">
        <v>23</v>
      </c>
      <c r="B1804" s="32" t="s">
        <v>24</v>
      </c>
      <c r="C1804" s="33">
        <v>43844</v>
      </c>
      <c r="D1804" s="33">
        <v>43845</v>
      </c>
      <c r="E1804" s="13">
        <f t="shared" si="187"/>
        <v>1</v>
      </c>
      <c r="F1804" s="13">
        <f t="shared" si="188"/>
        <v>2020</v>
      </c>
      <c r="G1804" s="13" t="str">
        <f t="shared" si="189"/>
        <v>1 2020</v>
      </c>
      <c r="H1804" s="34">
        <v>-1</v>
      </c>
      <c r="I1804" s="35">
        <v>1.9</v>
      </c>
      <c r="J1804" s="16">
        <f t="shared" si="185"/>
        <v>1.9E-2</v>
      </c>
      <c r="K1804" s="36">
        <v>-16849000</v>
      </c>
      <c r="L1804" s="36">
        <v>889.25</v>
      </c>
      <c r="M1804" s="36">
        <v>16849000</v>
      </c>
      <c r="Q1804" s="18">
        <f t="shared" si="184"/>
        <v>5.2123372362702447E-3</v>
      </c>
      <c r="R1804" s="18">
        <f t="shared" si="186"/>
        <v>9.9034407489134653E-5</v>
      </c>
    </row>
    <row r="1805" spans="1:18" ht="12.75" hidden="1" customHeight="1" outlineLevel="2" x14ac:dyDescent="0.25">
      <c r="A1805" s="32" t="s">
        <v>23</v>
      </c>
      <c r="B1805" s="32" t="s">
        <v>24</v>
      </c>
      <c r="C1805" s="33">
        <v>43844</v>
      </c>
      <c r="D1805" s="33">
        <v>43845</v>
      </c>
      <c r="E1805" s="13">
        <f t="shared" si="187"/>
        <v>1</v>
      </c>
      <c r="F1805" s="13">
        <f t="shared" si="188"/>
        <v>2020</v>
      </c>
      <c r="G1805" s="13" t="str">
        <f t="shared" si="189"/>
        <v>1 2020</v>
      </c>
      <c r="H1805" s="34">
        <v>-1</v>
      </c>
      <c r="I1805" s="35">
        <v>1.9</v>
      </c>
      <c r="J1805" s="16">
        <f t="shared" si="185"/>
        <v>1.9E-2</v>
      </c>
      <c r="K1805" s="36">
        <v>-25000000</v>
      </c>
      <c r="L1805" s="36">
        <v>1319.44</v>
      </c>
      <c r="M1805" s="36">
        <v>25000000</v>
      </c>
      <c r="Q1805" s="18">
        <f t="shared" si="184"/>
        <v>7.7338970209956739E-3</v>
      </c>
      <c r="R1805" s="18">
        <f t="shared" si="186"/>
        <v>1.469440433989178E-4</v>
      </c>
    </row>
    <row r="1806" spans="1:18" ht="12.75" hidden="1" customHeight="1" outlineLevel="2" x14ac:dyDescent="0.25">
      <c r="A1806" s="32" t="s">
        <v>28</v>
      </c>
      <c r="B1806" s="32" t="s">
        <v>24</v>
      </c>
      <c r="C1806" s="33">
        <v>43845</v>
      </c>
      <c r="D1806" s="33">
        <v>43846</v>
      </c>
      <c r="E1806" s="13">
        <f t="shared" si="187"/>
        <v>1</v>
      </c>
      <c r="F1806" s="13">
        <f t="shared" si="188"/>
        <v>2020</v>
      </c>
      <c r="G1806" s="13" t="str">
        <f t="shared" si="189"/>
        <v>1 2020</v>
      </c>
      <c r="H1806" s="34">
        <v>-1</v>
      </c>
      <c r="I1806" s="35">
        <v>1.58</v>
      </c>
      <c r="J1806" s="16">
        <f t="shared" si="185"/>
        <v>1.5800000000000002E-2</v>
      </c>
      <c r="K1806" s="36">
        <v>-40596000</v>
      </c>
      <c r="L1806" s="36">
        <v>1781.71</v>
      </c>
      <c r="M1806" s="36">
        <v>40596000</v>
      </c>
      <c r="Q1806" s="18">
        <f t="shared" si="184"/>
        <v>1.2558611338573616E-2</v>
      </c>
      <c r="R1806" s="18">
        <f t="shared" si="186"/>
        <v>1.9842605914946316E-4</v>
      </c>
    </row>
    <row r="1807" spans="1:18" ht="12.75" hidden="1" customHeight="1" outlineLevel="2" x14ac:dyDescent="0.25">
      <c r="A1807" s="32" t="s">
        <v>23</v>
      </c>
      <c r="B1807" s="32" t="s">
        <v>24</v>
      </c>
      <c r="C1807" s="33">
        <v>43845</v>
      </c>
      <c r="D1807" s="33">
        <v>43846</v>
      </c>
      <c r="E1807" s="13">
        <f t="shared" si="187"/>
        <v>1</v>
      </c>
      <c r="F1807" s="13">
        <f t="shared" si="188"/>
        <v>2020</v>
      </c>
      <c r="G1807" s="13" t="str">
        <f t="shared" si="189"/>
        <v>1 2020</v>
      </c>
      <c r="H1807" s="34">
        <v>-1</v>
      </c>
      <c r="I1807" s="35">
        <v>1.8666</v>
      </c>
      <c r="J1807" s="16">
        <f t="shared" si="185"/>
        <v>1.8666000000000002E-2</v>
      </c>
      <c r="K1807" s="36">
        <v>-38253000</v>
      </c>
      <c r="L1807" s="36">
        <v>1983.42</v>
      </c>
      <c r="M1807" s="36">
        <v>38253000</v>
      </c>
      <c r="Q1807" s="18">
        <f t="shared" si="184"/>
        <v>1.1833790509765902E-2</v>
      </c>
      <c r="R1807" s="18">
        <f t="shared" si="186"/>
        <v>2.2088953365529033E-4</v>
      </c>
    </row>
    <row r="1808" spans="1:18" ht="12.75" hidden="1" customHeight="1" outlineLevel="2" x14ac:dyDescent="0.25">
      <c r="A1808" s="32" t="s">
        <v>23</v>
      </c>
      <c r="B1808" s="32" t="s">
        <v>24</v>
      </c>
      <c r="C1808" s="33">
        <v>43845</v>
      </c>
      <c r="D1808" s="33">
        <v>43846</v>
      </c>
      <c r="E1808" s="13">
        <f t="shared" si="187"/>
        <v>1</v>
      </c>
      <c r="F1808" s="13">
        <f t="shared" si="188"/>
        <v>2020</v>
      </c>
      <c r="G1808" s="13" t="str">
        <f t="shared" si="189"/>
        <v>1 2020</v>
      </c>
      <c r="H1808" s="34">
        <v>-1</v>
      </c>
      <c r="I1808" s="35">
        <v>1.8666</v>
      </c>
      <c r="J1808" s="16">
        <f t="shared" si="185"/>
        <v>1.8666000000000002E-2</v>
      </c>
      <c r="K1808" s="36">
        <v>-25000000</v>
      </c>
      <c r="L1808" s="36">
        <v>1296.25</v>
      </c>
      <c r="M1808" s="36">
        <v>25000000</v>
      </c>
      <c r="Q1808" s="18">
        <f t="shared" si="184"/>
        <v>7.7338970209956739E-3</v>
      </c>
      <c r="R1808" s="18">
        <f t="shared" si="186"/>
        <v>1.4436092179390526E-4</v>
      </c>
    </row>
    <row r="1809" spans="1:18" ht="12.75" hidden="1" customHeight="1" outlineLevel="2" x14ac:dyDescent="0.25">
      <c r="A1809" s="32" t="s">
        <v>28</v>
      </c>
      <c r="B1809" s="32" t="s">
        <v>24</v>
      </c>
      <c r="C1809" s="33">
        <v>43846</v>
      </c>
      <c r="D1809" s="33">
        <v>43847</v>
      </c>
      <c r="E1809" s="13">
        <f t="shared" si="187"/>
        <v>1</v>
      </c>
      <c r="F1809" s="13">
        <f t="shared" si="188"/>
        <v>2020</v>
      </c>
      <c r="G1809" s="13" t="str">
        <f t="shared" si="189"/>
        <v>1 2020</v>
      </c>
      <c r="H1809" s="34">
        <v>-1</v>
      </c>
      <c r="I1809" s="35">
        <v>1.6</v>
      </c>
      <c r="J1809" s="16">
        <f t="shared" si="185"/>
        <v>1.6E-2</v>
      </c>
      <c r="K1809" s="36">
        <v>-40720000</v>
      </c>
      <c r="L1809" s="36">
        <v>1809.78</v>
      </c>
      <c r="M1809" s="36">
        <v>40720000</v>
      </c>
      <c r="Q1809" s="18">
        <f t="shared" si="184"/>
        <v>1.2596971467797754E-2</v>
      </c>
      <c r="R1809" s="18">
        <f t="shared" si="186"/>
        <v>2.0155154348476406E-4</v>
      </c>
    </row>
    <row r="1810" spans="1:18" ht="12.75" hidden="1" customHeight="1" outlineLevel="2" x14ac:dyDescent="0.25">
      <c r="A1810" s="32" t="s">
        <v>51</v>
      </c>
      <c r="B1810" s="32" t="s">
        <v>24</v>
      </c>
      <c r="C1810" s="33">
        <v>43846</v>
      </c>
      <c r="D1810" s="33">
        <v>43847</v>
      </c>
      <c r="E1810" s="13">
        <f t="shared" si="187"/>
        <v>1</v>
      </c>
      <c r="F1810" s="13">
        <f t="shared" si="188"/>
        <v>2020</v>
      </c>
      <c r="G1810" s="13" t="str">
        <f t="shared" si="189"/>
        <v>1 2020</v>
      </c>
      <c r="H1810" s="34">
        <v>-1</v>
      </c>
      <c r="I1810" s="35">
        <v>1.6</v>
      </c>
      <c r="J1810" s="16">
        <f t="shared" si="185"/>
        <v>1.6E-2</v>
      </c>
      <c r="K1810" s="36">
        <v>-225000</v>
      </c>
      <c r="L1810" s="36">
        <v>10</v>
      </c>
      <c r="M1810" s="36">
        <v>225000</v>
      </c>
      <c r="Q1810" s="18">
        <f t="shared" si="184"/>
        <v>6.9605073188961072E-5</v>
      </c>
      <c r="R1810" s="18">
        <f t="shared" si="186"/>
        <v>1.1136811710233771E-6</v>
      </c>
    </row>
    <row r="1811" spans="1:18" ht="12.75" hidden="1" customHeight="1" outlineLevel="2" x14ac:dyDescent="0.25">
      <c r="A1811" s="32" t="s">
        <v>23</v>
      </c>
      <c r="B1811" s="32" t="s">
        <v>24</v>
      </c>
      <c r="C1811" s="33">
        <v>43846</v>
      </c>
      <c r="D1811" s="33">
        <v>43847</v>
      </c>
      <c r="E1811" s="13">
        <f t="shared" si="187"/>
        <v>1</v>
      </c>
      <c r="F1811" s="13">
        <f t="shared" si="188"/>
        <v>2020</v>
      </c>
      <c r="G1811" s="13" t="str">
        <f t="shared" si="189"/>
        <v>1 2020</v>
      </c>
      <c r="H1811" s="34">
        <v>-1</v>
      </c>
      <c r="I1811" s="35">
        <v>1.8468</v>
      </c>
      <c r="J1811" s="16">
        <f t="shared" si="185"/>
        <v>1.8467999999999998E-2</v>
      </c>
      <c r="K1811" s="36">
        <v>-38331000</v>
      </c>
      <c r="L1811" s="36">
        <v>1966.38</v>
      </c>
      <c r="M1811" s="36">
        <v>38331000</v>
      </c>
      <c r="Q1811" s="18">
        <f t="shared" si="184"/>
        <v>1.1857920268471408E-2</v>
      </c>
      <c r="R1811" s="18">
        <f t="shared" si="186"/>
        <v>2.1899207151812993E-4</v>
      </c>
    </row>
    <row r="1812" spans="1:18" ht="12.75" hidden="1" customHeight="1" outlineLevel="2" x14ac:dyDescent="0.25">
      <c r="A1812" s="32" t="s">
        <v>23</v>
      </c>
      <c r="B1812" s="32" t="s">
        <v>24</v>
      </c>
      <c r="C1812" s="33">
        <v>43846</v>
      </c>
      <c r="D1812" s="33">
        <v>43847</v>
      </c>
      <c r="E1812" s="13">
        <f t="shared" si="187"/>
        <v>1</v>
      </c>
      <c r="F1812" s="13">
        <f t="shared" si="188"/>
        <v>2020</v>
      </c>
      <c r="G1812" s="13" t="str">
        <f t="shared" si="189"/>
        <v>1 2020</v>
      </c>
      <c r="H1812" s="34">
        <v>-1</v>
      </c>
      <c r="I1812" s="35">
        <v>1.8468</v>
      </c>
      <c r="J1812" s="16">
        <f t="shared" si="185"/>
        <v>1.8467999999999998E-2</v>
      </c>
      <c r="K1812" s="36">
        <v>-25000000</v>
      </c>
      <c r="L1812" s="36">
        <v>1282.5</v>
      </c>
      <c r="M1812" s="36">
        <v>25000000</v>
      </c>
      <c r="Q1812" s="18">
        <f t="shared" si="184"/>
        <v>7.7338970209956739E-3</v>
      </c>
      <c r="R1812" s="18">
        <f t="shared" si="186"/>
        <v>1.4282961018374809E-4</v>
      </c>
    </row>
    <row r="1813" spans="1:18" ht="12.75" hidden="1" customHeight="1" outlineLevel="2" x14ac:dyDescent="0.25">
      <c r="A1813" s="32" t="s">
        <v>28</v>
      </c>
      <c r="B1813" s="32" t="s">
        <v>24</v>
      </c>
      <c r="C1813" s="33">
        <v>43847</v>
      </c>
      <c r="D1813" s="33">
        <v>43851</v>
      </c>
      <c r="E1813" s="13">
        <f t="shared" si="187"/>
        <v>1</v>
      </c>
      <c r="F1813" s="13">
        <f t="shared" si="188"/>
        <v>2020</v>
      </c>
      <c r="G1813" s="13" t="str">
        <f t="shared" si="189"/>
        <v>1 2020</v>
      </c>
      <c r="H1813" s="34">
        <v>-4</v>
      </c>
      <c r="I1813" s="35">
        <v>1.56</v>
      </c>
      <c r="J1813" s="16">
        <f t="shared" si="185"/>
        <v>1.5600000000000001E-2</v>
      </c>
      <c r="K1813" s="36">
        <v>-36455000</v>
      </c>
      <c r="L1813" s="36">
        <v>6318.87</v>
      </c>
      <c r="M1813" s="36">
        <v>145820000</v>
      </c>
      <c r="Q1813" s="18">
        <f t="shared" si="184"/>
        <v>4.5110274544063571E-2</v>
      </c>
      <c r="R1813" s="18">
        <f t="shared" si="186"/>
        <v>7.037202828873917E-4</v>
      </c>
    </row>
    <row r="1814" spans="1:18" ht="12.75" hidden="1" customHeight="1" outlineLevel="2" x14ac:dyDescent="0.25">
      <c r="A1814" s="32" t="s">
        <v>51</v>
      </c>
      <c r="B1814" s="32" t="s">
        <v>24</v>
      </c>
      <c r="C1814" s="33">
        <v>43847</v>
      </c>
      <c r="D1814" s="33">
        <v>43851</v>
      </c>
      <c r="E1814" s="13">
        <f t="shared" si="187"/>
        <v>1</v>
      </c>
      <c r="F1814" s="13">
        <f t="shared" si="188"/>
        <v>2020</v>
      </c>
      <c r="G1814" s="13" t="str">
        <f t="shared" si="189"/>
        <v>1 2020</v>
      </c>
      <c r="H1814" s="34">
        <v>-4</v>
      </c>
      <c r="I1814" s="35">
        <v>1.56</v>
      </c>
      <c r="J1814" s="16">
        <f t="shared" si="185"/>
        <v>1.5600000000000001E-2</v>
      </c>
      <c r="K1814" s="36">
        <v>-30000</v>
      </c>
      <c r="L1814" s="36">
        <v>5.2</v>
      </c>
      <c r="M1814" s="36">
        <v>120000</v>
      </c>
      <c r="Q1814" s="18">
        <f t="shared" si="184"/>
        <v>3.7122705700779234E-5</v>
      </c>
      <c r="R1814" s="18">
        <f t="shared" si="186"/>
        <v>5.7911420893215613E-7</v>
      </c>
    </row>
    <row r="1815" spans="1:18" ht="12.75" hidden="1" customHeight="1" outlineLevel="2" x14ac:dyDescent="0.25">
      <c r="A1815" s="32" t="s">
        <v>23</v>
      </c>
      <c r="B1815" s="32" t="s">
        <v>24</v>
      </c>
      <c r="C1815" s="33">
        <v>43847</v>
      </c>
      <c r="D1815" s="33">
        <v>43851</v>
      </c>
      <c r="E1815" s="13">
        <f t="shared" si="187"/>
        <v>1</v>
      </c>
      <c r="F1815" s="13">
        <f t="shared" si="188"/>
        <v>2020</v>
      </c>
      <c r="G1815" s="13" t="str">
        <f t="shared" si="189"/>
        <v>1 2020</v>
      </c>
      <c r="H1815" s="34">
        <v>-4</v>
      </c>
      <c r="I1815" s="35">
        <v>1.8389</v>
      </c>
      <c r="J1815" s="16">
        <f t="shared" si="185"/>
        <v>1.8388999999999999E-2</v>
      </c>
      <c r="K1815" s="36">
        <v>-43615000</v>
      </c>
      <c r="L1815" s="36">
        <v>8911.51</v>
      </c>
      <c r="M1815" s="36">
        <v>174460000</v>
      </c>
      <c r="Q1815" s="18">
        <f t="shared" si="184"/>
        <v>5.3970226971316211E-2</v>
      </c>
      <c r="R1815" s="18">
        <f t="shared" si="186"/>
        <v>9.9245850377553376E-4</v>
      </c>
    </row>
    <row r="1816" spans="1:18" ht="12.75" hidden="1" customHeight="1" outlineLevel="2" x14ac:dyDescent="0.25">
      <c r="A1816" s="32" t="s">
        <v>23</v>
      </c>
      <c r="B1816" s="32" t="s">
        <v>24</v>
      </c>
      <c r="C1816" s="33">
        <v>43847</v>
      </c>
      <c r="D1816" s="33">
        <v>43851</v>
      </c>
      <c r="E1816" s="13">
        <f t="shared" si="187"/>
        <v>1</v>
      </c>
      <c r="F1816" s="13">
        <f t="shared" si="188"/>
        <v>2020</v>
      </c>
      <c r="G1816" s="13" t="str">
        <f t="shared" si="189"/>
        <v>1 2020</v>
      </c>
      <c r="H1816" s="34">
        <v>-4</v>
      </c>
      <c r="I1816" s="35">
        <v>1.8389</v>
      </c>
      <c r="J1816" s="16">
        <f t="shared" si="185"/>
        <v>1.8388999999999999E-2</v>
      </c>
      <c r="K1816" s="36">
        <v>-25000000</v>
      </c>
      <c r="L1816" s="36">
        <v>5108.0600000000004</v>
      </c>
      <c r="M1816" s="36">
        <v>100000000</v>
      </c>
      <c r="Q1816" s="18">
        <f t="shared" si="184"/>
        <v>3.0935588083982696E-2</v>
      </c>
      <c r="R1816" s="18">
        <f t="shared" si="186"/>
        <v>5.688745292763578E-4</v>
      </c>
    </row>
    <row r="1817" spans="1:18" ht="12.75" hidden="1" customHeight="1" outlineLevel="2" x14ac:dyDescent="0.25">
      <c r="A1817" s="32" t="s">
        <v>28</v>
      </c>
      <c r="B1817" s="32" t="s">
        <v>24</v>
      </c>
      <c r="C1817" s="33">
        <v>43851</v>
      </c>
      <c r="D1817" s="33">
        <v>43852</v>
      </c>
      <c r="E1817" s="13">
        <f t="shared" si="187"/>
        <v>1</v>
      </c>
      <c r="F1817" s="13">
        <f t="shared" si="188"/>
        <v>2020</v>
      </c>
      <c r="G1817" s="13" t="str">
        <f t="shared" si="189"/>
        <v>1 2020</v>
      </c>
      <c r="H1817" s="34">
        <v>-1</v>
      </c>
      <c r="I1817" s="35">
        <v>1.59</v>
      </c>
      <c r="J1817" s="16">
        <f t="shared" si="185"/>
        <v>1.5900000000000001E-2</v>
      </c>
      <c r="K1817" s="36">
        <v>-35873000</v>
      </c>
      <c r="L1817" s="36">
        <v>1584.39</v>
      </c>
      <c r="M1817" s="36">
        <v>35873000</v>
      </c>
      <c r="Q1817" s="18">
        <f t="shared" si="184"/>
        <v>1.1097523513367112E-2</v>
      </c>
      <c r="R1817" s="18">
        <f t="shared" si="186"/>
        <v>1.764506238625371E-4</v>
      </c>
    </row>
    <row r="1818" spans="1:18" ht="12.75" hidden="1" customHeight="1" outlineLevel="2" x14ac:dyDescent="0.25">
      <c r="A1818" s="32" t="s">
        <v>51</v>
      </c>
      <c r="B1818" s="32" t="s">
        <v>24</v>
      </c>
      <c r="C1818" s="33">
        <v>43851</v>
      </c>
      <c r="D1818" s="33">
        <v>43852</v>
      </c>
      <c r="E1818" s="13">
        <f t="shared" si="187"/>
        <v>1</v>
      </c>
      <c r="F1818" s="13">
        <f t="shared" si="188"/>
        <v>2020</v>
      </c>
      <c r="G1818" s="13" t="str">
        <f t="shared" si="189"/>
        <v>1 2020</v>
      </c>
      <c r="H1818" s="34">
        <v>-1</v>
      </c>
      <c r="I1818" s="35">
        <v>1.59</v>
      </c>
      <c r="J1818" s="16">
        <f t="shared" si="185"/>
        <v>1.5900000000000001E-2</v>
      </c>
      <c r="K1818" s="36">
        <v>-333000</v>
      </c>
      <c r="L1818" s="36">
        <v>14.71</v>
      </c>
      <c r="M1818" s="36">
        <v>333000</v>
      </c>
      <c r="Q1818" s="18">
        <f t="shared" si="184"/>
        <v>1.0301550831966238E-4</v>
      </c>
      <c r="R1818" s="18">
        <f t="shared" si="186"/>
        <v>1.6379465822826318E-6</v>
      </c>
    </row>
    <row r="1819" spans="1:18" ht="12.75" hidden="1" customHeight="1" outlineLevel="2" x14ac:dyDescent="0.25">
      <c r="A1819" s="32" t="s">
        <v>23</v>
      </c>
      <c r="B1819" s="32" t="s">
        <v>24</v>
      </c>
      <c r="C1819" s="33">
        <v>43851</v>
      </c>
      <c r="D1819" s="33">
        <v>43852</v>
      </c>
      <c r="E1819" s="13">
        <f t="shared" si="187"/>
        <v>1</v>
      </c>
      <c r="F1819" s="13">
        <f t="shared" si="188"/>
        <v>2020</v>
      </c>
      <c r="G1819" s="13" t="str">
        <f t="shared" si="189"/>
        <v>1 2020</v>
      </c>
      <c r="H1819" s="34">
        <v>-1</v>
      </c>
      <c r="I1819" s="35">
        <v>1.8299000000000001</v>
      </c>
      <c r="J1819" s="16">
        <f t="shared" si="185"/>
        <v>1.8298999999999999E-2</v>
      </c>
      <c r="K1819" s="36">
        <v>-45117000</v>
      </c>
      <c r="L1819" s="36">
        <v>2293.3200000000002</v>
      </c>
      <c r="M1819" s="36">
        <v>45117000</v>
      </c>
      <c r="Q1819" s="18">
        <f t="shared" si="184"/>
        <v>1.3957209275850473E-2</v>
      </c>
      <c r="R1819" s="18">
        <f t="shared" si="186"/>
        <v>2.5540297253878779E-4</v>
      </c>
    </row>
    <row r="1820" spans="1:18" ht="12.75" hidden="1" customHeight="1" outlineLevel="2" x14ac:dyDescent="0.25">
      <c r="A1820" s="32" t="s">
        <v>23</v>
      </c>
      <c r="B1820" s="32" t="s">
        <v>24</v>
      </c>
      <c r="C1820" s="33">
        <v>43851</v>
      </c>
      <c r="D1820" s="33">
        <v>43852</v>
      </c>
      <c r="E1820" s="13">
        <f t="shared" si="187"/>
        <v>1</v>
      </c>
      <c r="F1820" s="13">
        <f t="shared" si="188"/>
        <v>2020</v>
      </c>
      <c r="G1820" s="13" t="str">
        <f t="shared" si="189"/>
        <v>1 2020</v>
      </c>
      <c r="H1820" s="34">
        <v>-1</v>
      </c>
      <c r="I1820" s="35">
        <v>1.8299000000000001</v>
      </c>
      <c r="J1820" s="16">
        <f t="shared" si="185"/>
        <v>1.8298999999999999E-2</v>
      </c>
      <c r="K1820" s="36">
        <v>-25000000</v>
      </c>
      <c r="L1820" s="36">
        <v>1270.76</v>
      </c>
      <c r="M1820" s="36">
        <v>25000000</v>
      </c>
      <c r="Q1820" s="18">
        <f t="shared" si="184"/>
        <v>7.7338970209956739E-3</v>
      </c>
      <c r="R1820" s="18">
        <f t="shared" si="186"/>
        <v>1.4152258158719983E-4</v>
      </c>
    </row>
    <row r="1821" spans="1:18" ht="12.75" hidden="1" customHeight="1" outlineLevel="2" x14ac:dyDescent="0.25">
      <c r="A1821" s="32" t="s">
        <v>28</v>
      </c>
      <c r="B1821" s="32" t="s">
        <v>24</v>
      </c>
      <c r="C1821" s="33">
        <v>43852</v>
      </c>
      <c r="D1821" s="33">
        <v>43853</v>
      </c>
      <c r="E1821" s="13">
        <f t="shared" si="187"/>
        <v>1</v>
      </c>
      <c r="F1821" s="13">
        <f t="shared" si="188"/>
        <v>2020</v>
      </c>
      <c r="G1821" s="13" t="str">
        <f t="shared" si="189"/>
        <v>1 2020</v>
      </c>
      <c r="H1821" s="34">
        <v>-1</v>
      </c>
      <c r="I1821" s="35">
        <v>1.58</v>
      </c>
      <c r="J1821" s="16">
        <f t="shared" si="185"/>
        <v>1.5800000000000002E-2</v>
      </c>
      <c r="K1821" s="36">
        <v>-37109000</v>
      </c>
      <c r="L1821" s="36">
        <v>1628.67</v>
      </c>
      <c r="M1821" s="36">
        <v>37109000</v>
      </c>
      <c r="Q1821" s="18">
        <f t="shared" si="184"/>
        <v>1.1479887382085139E-2</v>
      </c>
      <c r="R1821" s="18">
        <f t="shared" si="186"/>
        <v>1.8138222063694522E-4</v>
      </c>
    </row>
    <row r="1822" spans="1:18" ht="12.75" hidden="1" customHeight="1" outlineLevel="2" x14ac:dyDescent="0.25">
      <c r="A1822" s="32" t="s">
        <v>51</v>
      </c>
      <c r="B1822" s="32" t="s">
        <v>24</v>
      </c>
      <c r="C1822" s="33">
        <v>43852</v>
      </c>
      <c r="D1822" s="33">
        <v>43853</v>
      </c>
      <c r="E1822" s="13">
        <f t="shared" si="187"/>
        <v>1</v>
      </c>
      <c r="F1822" s="13">
        <f t="shared" si="188"/>
        <v>2020</v>
      </c>
      <c r="G1822" s="13" t="str">
        <f t="shared" si="189"/>
        <v>1 2020</v>
      </c>
      <c r="H1822" s="34">
        <v>-1</v>
      </c>
      <c r="I1822" s="35">
        <v>1.58</v>
      </c>
      <c r="J1822" s="16">
        <f t="shared" si="185"/>
        <v>1.5800000000000002E-2</v>
      </c>
      <c r="K1822" s="36">
        <v>-874000</v>
      </c>
      <c r="L1822" s="36">
        <v>38.36</v>
      </c>
      <c r="M1822" s="36">
        <v>874000</v>
      </c>
      <c r="Q1822" s="18">
        <f t="shared" si="184"/>
        <v>2.703770398540088E-4</v>
      </c>
      <c r="R1822" s="18">
        <f t="shared" si="186"/>
        <v>4.2719572296933393E-6</v>
      </c>
    </row>
    <row r="1823" spans="1:18" ht="12.75" hidden="1" customHeight="1" outlineLevel="2" x14ac:dyDescent="0.25">
      <c r="A1823" s="32" t="s">
        <v>23</v>
      </c>
      <c r="B1823" s="32" t="s">
        <v>24</v>
      </c>
      <c r="C1823" s="33">
        <v>43852</v>
      </c>
      <c r="D1823" s="33">
        <v>43853</v>
      </c>
      <c r="E1823" s="13">
        <f t="shared" si="187"/>
        <v>1</v>
      </c>
      <c r="F1823" s="13">
        <f t="shared" si="188"/>
        <v>2020</v>
      </c>
      <c r="G1823" s="13" t="str">
        <f t="shared" si="189"/>
        <v>1 2020</v>
      </c>
      <c r="H1823" s="34">
        <v>-1</v>
      </c>
      <c r="I1823" s="35">
        <v>1.827</v>
      </c>
      <c r="J1823" s="16">
        <f t="shared" si="185"/>
        <v>1.8269999999999998E-2</v>
      </c>
      <c r="K1823" s="36">
        <v>-41035000</v>
      </c>
      <c r="L1823" s="36">
        <v>2082.5300000000002</v>
      </c>
      <c r="M1823" s="36">
        <v>41035000</v>
      </c>
      <c r="Q1823" s="18">
        <f t="shared" ref="Q1823:Q1842" si="190">+M1823/$M$1843</f>
        <v>1.26944185702623E-2</v>
      </c>
      <c r="R1823" s="18">
        <f t="shared" si="186"/>
        <v>2.3192702727869221E-4</v>
      </c>
    </row>
    <row r="1824" spans="1:18" ht="12.75" hidden="1" customHeight="1" outlineLevel="2" x14ac:dyDescent="0.25">
      <c r="A1824" s="32" t="s">
        <v>23</v>
      </c>
      <c r="B1824" s="32" t="s">
        <v>24</v>
      </c>
      <c r="C1824" s="33">
        <v>43852</v>
      </c>
      <c r="D1824" s="33">
        <v>43853</v>
      </c>
      <c r="E1824" s="13">
        <f t="shared" si="187"/>
        <v>1</v>
      </c>
      <c r="F1824" s="13">
        <f t="shared" si="188"/>
        <v>2020</v>
      </c>
      <c r="G1824" s="13" t="str">
        <f t="shared" si="189"/>
        <v>1 2020</v>
      </c>
      <c r="H1824" s="34">
        <v>-1</v>
      </c>
      <c r="I1824" s="35">
        <v>1.827</v>
      </c>
      <c r="J1824" s="16">
        <f t="shared" si="185"/>
        <v>1.8269999999999998E-2</v>
      </c>
      <c r="K1824" s="36">
        <v>-25000000</v>
      </c>
      <c r="L1824" s="36">
        <v>1268.75</v>
      </c>
      <c r="M1824" s="36">
        <v>25000000</v>
      </c>
      <c r="Q1824" s="18">
        <f t="shared" si="190"/>
        <v>7.7338970209956739E-3</v>
      </c>
      <c r="R1824" s="18">
        <f t="shared" si="186"/>
        <v>1.4129829857359094E-4</v>
      </c>
    </row>
    <row r="1825" spans="1:18" ht="12.75" hidden="1" customHeight="1" outlineLevel="2" x14ac:dyDescent="0.25">
      <c r="A1825" s="32" t="s">
        <v>28</v>
      </c>
      <c r="B1825" s="32" t="s">
        <v>24</v>
      </c>
      <c r="C1825" s="33">
        <v>43853</v>
      </c>
      <c r="D1825" s="33">
        <v>43854</v>
      </c>
      <c r="E1825" s="13">
        <f t="shared" si="187"/>
        <v>1</v>
      </c>
      <c r="F1825" s="13">
        <f t="shared" si="188"/>
        <v>2020</v>
      </c>
      <c r="G1825" s="13" t="str">
        <f t="shared" si="189"/>
        <v>1 2020</v>
      </c>
      <c r="H1825" s="34">
        <v>-1</v>
      </c>
      <c r="I1825" s="35">
        <v>1.59</v>
      </c>
      <c r="J1825" s="16">
        <f t="shared" si="185"/>
        <v>1.5900000000000001E-2</v>
      </c>
      <c r="K1825" s="36">
        <v>-37735000</v>
      </c>
      <c r="L1825" s="36">
        <v>1666.63</v>
      </c>
      <c r="M1825" s="36">
        <v>37735000</v>
      </c>
      <c r="Q1825" s="18">
        <f t="shared" si="190"/>
        <v>1.1673544163490871E-2</v>
      </c>
      <c r="R1825" s="18">
        <f t="shared" si="186"/>
        <v>1.8560935219950485E-4</v>
      </c>
    </row>
    <row r="1826" spans="1:18" ht="12.75" hidden="1" customHeight="1" outlineLevel="2" x14ac:dyDescent="0.25">
      <c r="A1826" s="32" t="s">
        <v>23</v>
      </c>
      <c r="B1826" s="32" t="s">
        <v>24</v>
      </c>
      <c r="C1826" s="33">
        <v>43853</v>
      </c>
      <c r="D1826" s="33">
        <v>43854</v>
      </c>
      <c r="E1826" s="13">
        <f t="shared" si="187"/>
        <v>1</v>
      </c>
      <c r="F1826" s="13">
        <f t="shared" si="188"/>
        <v>2020</v>
      </c>
      <c r="G1826" s="13" t="str">
        <f t="shared" si="189"/>
        <v>1 2020</v>
      </c>
      <c r="H1826" s="34">
        <v>-1</v>
      </c>
      <c r="I1826" s="35">
        <v>1.8270999999999999</v>
      </c>
      <c r="J1826" s="16">
        <f t="shared" si="185"/>
        <v>1.8270999999999999E-2</v>
      </c>
      <c r="K1826" s="36">
        <v>-45868000</v>
      </c>
      <c r="L1826" s="36">
        <v>2327.9299999999998</v>
      </c>
      <c r="M1826" s="36">
        <v>45868000</v>
      </c>
      <c r="Q1826" s="18">
        <f t="shared" si="190"/>
        <v>1.4189535542361183E-2</v>
      </c>
      <c r="R1826" s="18">
        <f t="shared" si="186"/>
        <v>2.5925700389448119E-4</v>
      </c>
    </row>
    <row r="1827" spans="1:18" ht="12.75" hidden="1" customHeight="1" outlineLevel="2" x14ac:dyDescent="0.25">
      <c r="A1827" s="32" t="s">
        <v>23</v>
      </c>
      <c r="B1827" s="32" t="s">
        <v>24</v>
      </c>
      <c r="C1827" s="33">
        <v>43853</v>
      </c>
      <c r="D1827" s="33">
        <v>43854</v>
      </c>
      <c r="E1827" s="13">
        <f t="shared" si="187"/>
        <v>1</v>
      </c>
      <c r="F1827" s="13">
        <f t="shared" si="188"/>
        <v>2020</v>
      </c>
      <c r="G1827" s="13" t="str">
        <f t="shared" si="189"/>
        <v>1 2020</v>
      </c>
      <c r="H1827" s="34">
        <v>-1</v>
      </c>
      <c r="I1827" s="35">
        <v>1.8270999999999999</v>
      </c>
      <c r="J1827" s="16">
        <f t="shared" si="185"/>
        <v>1.8270999999999999E-2</v>
      </c>
      <c r="K1827" s="36">
        <v>-25000000</v>
      </c>
      <c r="L1827" s="36">
        <v>1268.82</v>
      </c>
      <c r="M1827" s="36">
        <v>25000000</v>
      </c>
      <c r="Q1827" s="18">
        <f t="shared" si="190"/>
        <v>7.7338970209956739E-3</v>
      </c>
      <c r="R1827" s="18">
        <f t="shared" si="186"/>
        <v>1.4130603247061195E-4</v>
      </c>
    </row>
    <row r="1828" spans="1:18" ht="12.75" hidden="1" customHeight="1" outlineLevel="2" x14ac:dyDescent="0.25">
      <c r="A1828" s="32" t="s">
        <v>28</v>
      </c>
      <c r="B1828" s="32" t="s">
        <v>24</v>
      </c>
      <c r="C1828" s="33">
        <v>43854</v>
      </c>
      <c r="D1828" s="33">
        <v>43857</v>
      </c>
      <c r="E1828" s="13">
        <f t="shared" si="187"/>
        <v>1</v>
      </c>
      <c r="F1828" s="13">
        <f t="shared" si="188"/>
        <v>2020</v>
      </c>
      <c r="G1828" s="13" t="str">
        <f t="shared" si="189"/>
        <v>1 2020</v>
      </c>
      <c r="H1828" s="34">
        <v>-3</v>
      </c>
      <c r="I1828" s="35">
        <v>1.55</v>
      </c>
      <c r="J1828" s="16">
        <f t="shared" si="185"/>
        <v>1.55E-2</v>
      </c>
      <c r="K1828" s="36">
        <v>-35947000</v>
      </c>
      <c r="L1828" s="36">
        <v>4643.1499999999996</v>
      </c>
      <c r="M1828" s="36">
        <v>107841000</v>
      </c>
      <c r="Q1828" s="18">
        <f t="shared" si="190"/>
        <v>3.3361247545647781E-2</v>
      </c>
      <c r="R1828" s="18">
        <f t="shared" si="186"/>
        <v>5.1709933695754057E-4</v>
      </c>
    </row>
    <row r="1829" spans="1:18" ht="12.75" hidden="1" customHeight="1" outlineLevel="2" x14ac:dyDescent="0.25">
      <c r="A1829" s="32" t="s">
        <v>23</v>
      </c>
      <c r="B1829" s="32" t="s">
        <v>24</v>
      </c>
      <c r="C1829" s="33">
        <v>43854</v>
      </c>
      <c r="D1829" s="33">
        <v>43857</v>
      </c>
      <c r="E1829" s="13">
        <f t="shared" si="187"/>
        <v>1</v>
      </c>
      <c r="F1829" s="13">
        <f t="shared" si="188"/>
        <v>2020</v>
      </c>
      <c r="G1829" s="13" t="str">
        <f t="shared" si="189"/>
        <v>1 2020</v>
      </c>
      <c r="H1829" s="34">
        <v>-3</v>
      </c>
      <c r="I1829" s="35">
        <v>1.8182</v>
      </c>
      <c r="J1829" s="16">
        <f t="shared" si="185"/>
        <v>1.8182E-2</v>
      </c>
      <c r="K1829" s="36">
        <v>-48910000</v>
      </c>
      <c r="L1829" s="36">
        <v>7410.68</v>
      </c>
      <c r="M1829" s="36">
        <v>146730000</v>
      </c>
      <c r="Q1829" s="18">
        <f t="shared" si="190"/>
        <v>4.5391788395627811E-2</v>
      </c>
      <c r="R1829" s="18">
        <f t="shared" si="186"/>
        <v>8.2531349660930483E-4</v>
      </c>
    </row>
    <row r="1830" spans="1:18" ht="12.75" hidden="1" customHeight="1" outlineLevel="2" x14ac:dyDescent="0.25">
      <c r="A1830" s="32" t="s">
        <v>23</v>
      </c>
      <c r="B1830" s="32" t="s">
        <v>24</v>
      </c>
      <c r="C1830" s="33">
        <v>43854</v>
      </c>
      <c r="D1830" s="33">
        <v>43857</v>
      </c>
      <c r="E1830" s="13">
        <f t="shared" si="187"/>
        <v>1</v>
      </c>
      <c r="F1830" s="13">
        <f t="shared" si="188"/>
        <v>2020</v>
      </c>
      <c r="G1830" s="13" t="str">
        <f t="shared" si="189"/>
        <v>1 2020</v>
      </c>
      <c r="H1830" s="34">
        <v>-3</v>
      </c>
      <c r="I1830" s="35">
        <v>1.8182</v>
      </c>
      <c r="J1830" s="16">
        <f t="shared" si="185"/>
        <v>1.8182E-2</v>
      </c>
      <c r="K1830" s="36">
        <v>-25000000</v>
      </c>
      <c r="L1830" s="36">
        <v>3787.92</v>
      </c>
      <c r="M1830" s="36">
        <v>75000000</v>
      </c>
      <c r="Q1830" s="18">
        <f t="shared" si="190"/>
        <v>2.3201691062987022E-2</v>
      </c>
      <c r="R1830" s="18">
        <f t="shared" si="186"/>
        <v>4.2185314690723006E-4</v>
      </c>
    </row>
    <row r="1831" spans="1:18" ht="12.75" hidden="1" customHeight="1" outlineLevel="2" x14ac:dyDescent="0.25">
      <c r="A1831" s="32" t="s">
        <v>28</v>
      </c>
      <c r="B1831" s="32" t="s">
        <v>24</v>
      </c>
      <c r="C1831" s="33">
        <v>43857</v>
      </c>
      <c r="D1831" s="33">
        <v>43858</v>
      </c>
      <c r="E1831" s="13">
        <f t="shared" si="187"/>
        <v>1</v>
      </c>
      <c r="F1831" s="13">
        <f t="shared" si="188"/>
        <v>2020</v>
      </c>
      <c r="G1831" s="13" t="str">
        <f t="shared" si="189"/>
        <v>1 2020</v>
      </c>
      <c r="H1831" s="34">
        <v>-1</v>
      </c>
      <c r="I1831" s="35">
        <v>1.55</v>
      </c>
      <c r="J1831" s="16">
        <f t="shared" si="185"/>
        <v>1.55E-2</v>
      </c>
      <c r="K1831" s="36">
        <v>-31162000</v>
      </c>
      <c r="L1831" s="36">
        <v>1341.7</v>
      </c>
      <c r="M1831" s="36">
        <v>31162000</v>
      </c>
      <c r="Q1831" s="18">
        <f t="shared" si="190"/>
        <v>9.6401479587306885E-3</v>
      </c>
      <c r="R1831" s="18">
        <f t="shared" si="186"/>
        <v>1.4942229336032566E-4</v>
      </c>
    </row>
    <row r="1832" spans="1:18" ht="12.75" hidden="1" customHeight="1" outlineLevel="2" x14ac:dyDescent="0.25">
      <c r="A1832" s="32" t="s">
        <v>23</v>
      </c>
      <c r="B1832" s="32" t="s">
        <v>24</v>
      </c>
      <c r="C1832" s="33">
        <v>43857</v>
      </c>
      <c r="D1832" s="33">
        <v>43858</v>
      </c>
      <c r="E1832" s="13">
        <f t="shared" si="187"/>
        <v>1</v>
      </c>
      <c r="F1832" s="13">
        <f t="shared" si="188"/>
        <v>2020</v>
      </c>
      <c r="G1832" s="13" t="str">
        <f t="shared" si="189"/>
        <v>1 2020</v>
      </c>
      <c r="H1832" s="34">
        <v>-1</v>
      </c>
      <c r="I1832" s="35">
        <v>1.7989999999999999</v>
      </c>
      <c r="J1832" s="16">
        <f t="shared" si="185"/>
        <v>1.7989999999999999E-2</v>
      </c>
      <c r="K1832" s="36">
        <v>-57014000</v>
      </c>
      <c r="L1832" s="36">
        <v>2849.12</v>
      </c>
      <c r="M1832" s="36">
        <v>57014000</v>
      </c>
      <c r="Q1832" s="18">
        <f t="shared" si="190"/>
        <v>1.7637616190201894E-2</v>
      </c>
      <c r="R1832" s="18">
        <f t="shared" si="186"/>
        <v>3.1730071526173207E-4</v>
      </c>
    </row>
    <row r="1833" spans="1:18" ht="12.75" hidden="1" customHeight="1" outlineLevel="2" x14ac:dyDescent="0.25">
      <c r="A1833" s="32" t="s">
        <v>23</v>
      </c>
      <c r="B1833" s="32" t="s">
        <v>24</v>
      </c>
      <c r="C1833" s="33">
        <v>43857</v>
      </c>
      <c r="D1833" s="33">
        <v>43858</v>
      </c>
      <c r="E1833" s="13">
        <f t="shared" si="187"/>
        <v>1</v>
      </c>
      <c r="F1833" s="13">
        <f t="shared" si="188"/>
        <v>2020</v>
      </c>
      <c r="G1833" s="13" t="str">
        <f t="shared" si="189"/>
        <v>1 2020</v>
      </c>
      <c r="H1833" s="34">
        <v>-1</v>
      </c>
      <c r="I1833" s="35">
        <v>1.7989999999999999</v>
      </c>
      <c r="J1833" s="16">
        <f t="shared" si="185"/>
        <v>1.7989999999999999E-2</v>
      </c>
      <c r="K1833" s="36">
        <v>-25000000</v>
      </c>
      <c r="L1833" s="36">
        <v>1249.31</v>
      </c>
      <c r="M1833" s="36">
        <v>25000000</v>
      </c>
      <c r="Q1833" s="18">
        <f t="shared" si="190"/>
        <v>7.7338970209956739E-3</v>
      </c>
      <c r="R1833" s="18">
        <f t="shared" si="186"/>
        <v>1.3913280740771218E-4</v>
      </c>
    </row>
    <row r="1834" spans="1:18" ht="12.75" hidden="1" customHeight="1" outlineLevel="2" x14ac:dyDescent="0.25">
      <c r="A1834" s="32" t="s">
        <v>28</v>
      </c>
      <c r="B1834" s="32" t="s">
        <v>24</v>
      </c>
      <c r="C1834" s="33">
        <v>43858</v>
      </c>
      <c r="D1834" s="33">
        <v>43859</v>
      </c>
      <c r="E1834" s="13">
        <f t="shared" si="187"/>
        <v>1</v>
      </c>
      <c r="F1834" s="13">
        <f t="shared" si="188"/>
        <v>2020</v>
      </c>
      <c r="G1834" s="13" t="str">
        <f t="shared" si="189"/>
        <v>1 2020</v>
      </c>
      <c r="H1834" s="34">
        <v>-1</v>
      </c>
      <c r="I1834" s="35">
        <v>1.56</v>
      </c>
      <c r="J1834" s="16">
        <f t="shared" si="185"/>
        <v>1.5600000000000001E-2</v>
      </c>
      <c r="K1834" s="36">
        <v>-32524000</v>
      </c>
      <c r="L1834" s="36">
        <v>1409.37</v>
      </c>
      <c r="M1834" s="36">
        <v>32524000</v>
      </c>
      <c r="Q1834" s="18">
        <f t="shared" si="190"/>
        <v>1.0061490668434533E-2</v>
      </c>
      <c r="R1834" s="18">
        <f t="shared" si="186"/>
        <v>1.5695925442757872E-4</v>
      </c>
    </row>
    <row r="1835" spans="1:18" ht="12.75" hidden="1" customHeight="1" outlineLevel="2" x14ac:dyDescent="0.25">
      <c r="A1835" s="32" t="s">
        <v>23</v>
      </c>
      <c r="B1835" s="32" t="s">
        <v>24</v>
      </c>
      <c r="C1835" s="33">
        <v>43858</v>
      </c>
      <c r="D1835" s="33">
        <v>43859</v>
      </c>
      <c r="E1835" s="13">
        <f t="shared" si="187"/>
        <v>1</v>
      </c>
      <c r="F1835" s="13">
        <f t="shared" si="188"/>
        <v>2020</v>
      </c>
      <c r="G1835" s="13" t="str">
        <f t="shared" si="189"/>
        <v>1 2020</v>
      </c>
      <c r="H1835" s="34">
        <v>-1</v>
      </c>
      <c r="I1835" s="35">
        <v>1.7963</v>
      </c>
      <c r="J1835" s="16">
        <f t="shared" ref="J1835:J1898" si="191">+I1835/100</f>
        <v>1.7963E-2</v>
      </c>
      <c r="K1835" s="36">
        <v>-55698000</v>
      </c>
      <c r="L1835" s="36">
        <v>2779.18</v>
      </c>
      <c r="M1835" s="36">
        <v>55698000</v>
      </c>
      <c r="Q1835" s="18">
        <f t="shared" si="190"/>
        <v>1.7230503851016682E-2</v>
      </c>
      <c r="R1835" s="18">
        <f t="shared" ref="R1835:R1898" si="192">+Q1835*J1835</f>
        <v>3.0951154067581266E-4</v>
      </c>
    </row>
    <row r="1836" spans="1:18" ht="12.75" hidden="1" customHeight="1" outlineLevel="2" x14ac:dyDescent="0.25">
      <c r="A1836" s="32" t="s">
        <v>23</v>
      </c>
      <c r="B1836" s="32" t="s">
        <v>24</v>
      </c>
      <c r="C1836" s="33">
        <v>43858</v>
      </c>
      <c r="D1836" s="33">
        <v>43859</v>
      </c>
      <c r="E1836" s="13">
        <f t="shared" si="187"/>
        <v>1</v>
      </c>
      <c r="F1836" s="13">
        <f t="shared" si="188"/>
        <v>2020</v>
      </c>
      <c r="G1836" s="13" t="str">
        <f t="shared" si="189"/>
        <v>1 2020</v>
      </c>
      <c r="H1836" s="34">
        <v>-1</v>
      </c>
      <c r="I1836" s="35">
        <v>1.7963</v>
      </c>
      <c r="J1836" s="16">
        <f t="shared" si="191"/>
        <v>1.7963E-2</v>
      </c>
      <c r="K1836" s="36">
        <v>-25000000</v>
      </c>
      <c r="L1836" s="36">
        <v>1247.43</v>
      </c>
      <c r="M1836" s="36">
        <v>25000000</v>
      </c>
      <c r="Q1836" s="18">
        <f t="shared" si="190"/>
        <v>7.7338970209956739E-3</v>
      </c>
      <c r="R1836" s="18">
        <f t="shared" si="192"/>
        <v>1.3892399218814528E-4</v>
      </c>
    </row>
    <row r="1837" spans="1:18" ht="12.75" hidden="1" customHeight="1" outlineLevel="2" x14ac:dyDescent="0.25">
      <c r="A1837" s="32" t="s">
        <v>28</v>
      </c>
      <c r="B1837" s="32" t="s">
        <v>24</v>
      </c>
      <c r="C1837" s="33">
        <v>43859</v>
      </c>
      <c r="D1837" s="33">
        <v>43860</v>
      </c>
      <c r="E1837" s="13">
        <f t="shared" si="187"/>
        <v>1</v>
      </c>
      <c r="F1837" s="13">
        <f t="shared" si="188"/>
        <v>2020</v>
      </c>
      <c r="G1837" s="13" t="str">
        <f t="shared" si="189"/>
        <v>1 2020</v>
      </c>
      <c r="H1837" s="34">
        <v>-1</v>
      </c>
      <c r="I1837" s="35">
        <v>1.54</v>
      </c>
      <c r="J1837" s="16">
        <f t="shared" si="191"/>
        <v>1.54E-2</v>
      </c>
      <c r="K1837" s="36">
        <v>-30948000</v>
      </c>
      <c r="L1837" s="36">
        <v>1323.89</v>
      </c>
      <c r="M1837" s="36">
        <v>30948000</v>
      </c>
      <c r="Q1837" s="18">
        <f t="shared" si="190"/>
        <v>9.5739458002309652E-3</v>
      </c>
      <c r="R1837" s="18">
        <f t="shared" si="192"/>
        <v>1.4743876532355687E-4</v>
      </c>
    </row>
    <row r="1838" spans="1:18" ht="12.75" hidden="1" customHeight="1" outlineLevel="2" x14ac:dyDescent="0.25">
      <c r="A1838" s="32" t="s">
        <v>23</v>
      </c>
      <c r="B1838" s="32" t="s">
        <v>24</v>
      </c>
      <c r="C1838" s="33">
        <v>43859</v>
      </c>
      <c r="D1838" s="33">
        <v>43860</v>
      </c>
      <c r="E1838" s="13">
        <f t="shared" si="187"/>
        <v>1</v>
      </c>
      <c r="F1838" s="13">
        <f t="shared" si="188"/>
        <v>2020</v>
      </c>
      <c r="G1838" s="13" t="str">
        <f t="shared" si="189"/>
        <v>1 2020</v>
      </c>
      <c r="H1838" s="34">
        <v>-1</v>
      </c>
      <c r="I1838" s="35">
        <v>1.7925</v>
      </c>
      <c r="J1838" s="16">
        <f t="shared" si="191"/>
        <v>1.7925E-2</v>
      </c>
      <c r="K1838" s="36">
        <v>-55476000</v>
      </c>
      <c r="L1838" s="36">
        <v>2762.24</v>
      </c>
      <c r="M1838" s="36">
        <v>55476000</v>
      </c>
      <c r="Q1838" s="18">
        <f t="shared" si="190"/>
        <v>1.7161826845470241E-2</v>
      </c>
      <c r="R1838" s="18">
        <f t="shared" si="192"/>
        <v>3.0762574620505408E-4</v>
      </c>
    </row>
    <row r="1839" spans="1:18" ht="12.75" hidden="1" customHeight="1" outlineLevel="2" x14ac:dyDescent="0.25">
      <c r="A1839" s="32" t="s">
        <v>23</v>
      </c>
      <c r="B1839" s="32" t="s">
        <v>24</v>
      </c>
      <c r="C1839" s="33">
        <v>43859</v>
      </c>
      <c r="D1839" s="33">
        <v>43860</v>
      </c>
      <c r="E1839" s="13">
        <f t="shared" si="187"/>
        <v>1</v>
      </c>
      <c r="F1839" s="13">
        <f t="shared" si="188"/>
        <v>2020</v>
      </c>
      <c r="G1839" s="13" t="str">
        <f t="shared" si="189"/>
        <v>1 2020</v>
      </c>
      <c r="H1839" s="34">
        <v>-1</v>
      </c>
      <c r="I1839" s="35">
        <v>1.7925</v>
      </c>
      <c r="J1839" s="16">
        <f t="shared" si="191"/>
        <v>1.7925E-2</v>
      </c>
      <c r="K1839" s="36">
        <v>-25000000</v>
      </c>
      <c r="L1839" s="36">
        <v>1244.79</v>
      </c>
      <c r="M1839" s="36">
        <v>25000000</v>
      </c>
      <c r="Q1839" s="18">
        <f t="shared" si="190"/>
        <v>7.7338970209956739E-3</v>
      </c>
      <c r="R1839" s="18">
        <f t="shared" si="192"/>
        <v>1.3863010410134746E-4</v>
      </c>
    </row>
    <row r="1840" spans="1:18" ht="12.75" hidden="1" customHeight="1" outlineLevel="2" x14ac:dyDescent="0.25">
      <c r="A1840" s="32" t="s">
        <v>28</v>
      </c>
      <c r="B1840" s="32" t="s">
        <v>24</v>
      </c>
      <c r="C1840" s="33">
        <v>43860</v>
      </c>
      <c r="D1840" s="33">
        <v>43861</v>
      </c>
      <c r="E1840" s="13">
        <f t="shared" si="187"/>
        <v>1</v>
      </c>
      <c r="F1840" s="13">
        <f t="shared" si="188"/>
        <v>2020</v>
      </c>
      <c r="G1840" s="13" t="str">
        <f t="shared" si="189"/>
        <v>1 2020</v>
      </c>
      <c r="H1840" s="34">
        <v>-1</v>
      </c>
      <c r="I1840" s="35">
        <v>1.56</v>
      </c>
      <c r="J1840" s="16">
        <f t="shared" si="191"/>
        <v>1.5600000000000001E-2</v>
      </c>
      <c r="K1840" s="36">
        <v>-31445000</v>
      </c>
      <c r="L1840" s="36">
        <v>1362.62</v>
      </c>
      <c r="M1840" s="36">
        <v>31445000</v>
      </c>
      <c r="Q1840" s="18">
        <f t="shared" si="190"/>
        <v>9.7276956730083589E-3</v>
      </c>
      <c r="R1840" s="18">
        <f t="shared" si="192"/>
        <v>1.5175205249893042E-4</v>
      </c>
    </row>
    <row r="1841" spans="1:18" ht="12.75" hidden="1" customHeight="1" outlineLevel="2" x14ac:dyDescent="0.25">
      <c r="A1841" s="32" t="s">
        <v>23</v>
      </c>
      <c r="B1841" s="32" t="s">
        <v>24</v>
      </c>
      <c r="C1841" s="33">
        <v>43860</v>
      </c>
      <c r="D1841" s="33">
        <v>43861</v>
      </c>
      <c r="E1841" s="13">
        <f t="shared" si="187"/>
        <v>1</v>
      </c>
      <c r="F1841" s="13">
        <f t="shared" si="188"/>
        <v>2020</v>
      </c>
      <c r="G1841" s="13" t="str">
        <f t="shared" si="189"/>
        <v>1 2020</v>
      </c>
      <c r="H1841" s="34">
        <v>-1</v>
      </c>
      <c r="I1841" s="35">
        <v>1.7816000000000001</v>
      </c>
      <c r="J1841" s="16">
        <f t="shared" si="191"/>
        <v>1.7816000000000002E-2</v>
      </c>
      <c r="K1841" s="36">
        <v>-54079000</v>
      </c>
      <c r="L1841" s="36">
        <v>2676.31</v>
      </c>
      <c r="M1841" s="36">
        <v>54079000</v>
      </c>
      <c r="Q1841" s="18">
        <f t="shared" si="190"/>
        <v>1.6729656679937002E-2</v>
      </c>
      <c r="R1841" s="18">
        <f t="shared" si="192"/>
        <v>2.9805556340975763E-4</v>
      </c>
    </row>
    <row r="1842" spans="1:18" ht="12.75" hidden="1" customHeight="1" outlineLevel="2" x14ac:dyDescent="0.25">
      <c r="A1842" s="32" t="s">
        <v>23</v>
      </c>
      <c r="B1842" s="32" t="s">
        <v>24</v>
      </c>
      <c r="C1842" s="33">
        <v>43860</v>
      </c>
      <c r="D1842" s="33">
        <v>43861</v>
      </c>
      <c r="E1842" s="13">
        <f t="shared" si="187"/>
        <v>1</v>
      </c>
      <c r="F1842" s="13">
        <f t="shared" si="188"/>
        <v>2020</v>
      </c>
      <c r="G1842" s="13" t="str">
        <f t="shared" si="189"/>
        <v>1 2020</v>
      </c>
      <c r="H1842" s="34">
        <v>-1</v>
      </c>
      <c r="I1842" s="35">
        <v>1.7816000000000001</v>
      </c>
      <c r="J1842" s="16">
        <f t="shared" si="191"/>
        <v>1.7816000000000002E-2</v>
      </c>
      <c r="K1842" s="36">
        <v>-25000000</v>
      </c>
      <c r="L1842" s="36">
        <v>1237.22</v>
      </c>
      <c r="M1842" s="36">
        <v>25000000</v>
      </c>
      <c r="Q1842" s="18">
        <f t="shared" si="190"/>
        <v>7.7338970209956739E-3</v>
      </c>
      <c r="R1842" s="18">
        <f t="shared" si="192"/>
        <v>1.3778710932605895E-4</v>
      </c>
    </row>
    <row r="1843" spans="1:18" ht="12.75" customHeight="1" outlineLevel="1" collapsed="1" x14ac:dyDescent="0.25">
      <c r="A1843" s="32"/>
      <c r="B1843" s="32"/>
      <c r="C1843" s="33"/>
      <c r="D1843" s="33"/>
      <c r="E1843" s="13"/>
      <c r="F1843" s="13"/>
      <c r="G1843" s="24" t="s">
        <v>55</v>
      </c>
      <c r="H1843" s="34"/>
      <c r="I1843" s="35"/>
      <c r="J1843" s="16">
        <f>+J1842</f>
        <v>1.7816000000000002E-2</v>
      </c>
      <c r="K1843" s="36"/>
      <c r="L1843" s="36"/>
      <c r="M1843" s="36">
        <f>SUBTOTAL(9,M1758:M1842)</f>
        <v>3232523000</v>
      </c>
      <c r="N1843" s="10">
        <f>DAY(D1842)</f>
        <v>31</v>
      </c>
      <c r="O1843" s="25">
        <f>+M1843/N1843</f>
        <v>104274935.48387097</v>
      </c>
      <c r="P1843" s="26">
        <f>SUM(M1840:M1842)</f>
        <v>110524000</v>
      </c>
      <c r="Q1843" s="18">
        <f>SUM(Q1758:Q1842)</f>
        <v>1</v>
      </c>
      <c r="R1843" s="18">
        <f>SUM(R1758:R1842)</f>
        <v>1.7655688425728139E-2</v>
      </c>
    </row>
    <row r="1844" spans="1:18" ht="12.75" hidden="1" customHeight="1" outlineLevel="2" x14ac:dyDescent="0.25">
      <c r="A1844" s="32" t="s">
        <v>28</v>
      </c>
      <c r="B1844" s="32" t="s">
        <v>24</v>
      </c>
      <c r="C1844" s="33">
        <v>43861</v>
      </c>
      <c r="D1844" s="33">
        <v>43864</v>
      </c>
      <c r="E1844" s="13">
        <f t="shared" si="187"/>
        <v>2</v>
      </c>
      <c r="F1844" s="13">
        <f t="shared" si="188"/>
        <v>2020</v>
      </c>
      <c r="G1844" s="13" t="str">
        <f t="shared" si="189"/>
        <v>2 2020</v>
      </c>
      <c r="H1844" s="34">
        <v>-1</v>
      </c>
      <c r="I1844" s="35">
        <v>1.58</v>
      </c>
      <c r="J1844" s="16">
        <f t="shared" si="191"/>
        <v>1.5800000000000002E-2</v>
      </c>
      <c r="K1844" s="36">
        <v>-28160000</v>
      </c>
      <c r="L1844" s="36">
        <v>1235.9100000000001</v>
      </c>
      <c r="M1844" s="36">
        <v>28160000</v>
      </c>
      <c r="Q1844" s="18">
        <f>+M1844/$M$1908</f>
        <v>1.0004231192951281E-2</v>
      </c>
      <c r="R1844" s="18">
        <f t="shared" si="192"/>
        <v>1.5806685284863026E-4</v>
      </c>
    </row>
    <row r="1845" spans="1:18" ht="12.75" hidden="1" customHeight="1" outlineLevel="2" x14ac:dyDescent="0.25">
      <c r="A1845" s="32" t="s">
        <v>28</v>
      </c>
      <c r="B1845" s="32" t="s">
        <v>24</v>
      </c>
      <c r="C1845" s="33">
        <v>43861</v>
      </c>
      <c r="D1845" s="33">
        <v>43864</v>
      </c>
      <c r="E1845" s="13">
        <f t="shared" si="187"/>
        <v>2</v>
      </c>
      <c r="F1845" s="13">
        <f t="shared" si="188"/>
        <v>2020</v>
      </c>
      <c r="G1845" s="13" t="str">
        <f t="shared" si="189"/>
        <v>2 2020</v>
      </c>
      <c r="H1845" s="34">
        <v>-2</v>
      </c>
      <c r="I1845" s="35">
        <v>1.58</v>
      </c>
      <c r="J1845" s="16">
        <f t="shared" si="191"/>
        <v>1.5800000000000002E-2</v>
      </c>
      <c r="K1845" s="36">
        <v>-28160000</v>
      </c>
      <c r="L1845" s="36">
        <v>2471.8200000000002</v>
      </c>
      <c r="M1845" s="36">
        <v>56320000</v>
      </c>
      <c r="Q1845" s="18">
        <f t="shared" ref="Q1845:Q1907" si="193">+M1845/$M$1908</f>
        <v>2.0008462385902561E-2</v>
      </c>
      <c r="R1845" s="18">
        <f t="shared" si="192"/>
        <v>3.1613370569726052E-4</v>
      </c>
    </row>
    <row r="1846" spans="1:18" ht="12.75" hidden="1" customHeight="1" outlineLevel="2" x14ac:dyDescent="0.25">
      <c r="A1846" s="32" t="s">
        <v>23</v>
      </c>
      <c r="B1846" s="32" t="s">
        <v>24</v>
      </c>
      <c r="C1846" s="33">
        <v>43861</v>
      </c>
      <c r="D1846" s="33">
        <v>43864</v>
      </c>
      <c r="E1846" s="13">
        <f t="shared" si="187"/>
        <v>2</v>
      </c>
      <c r="F1846" s="13">
        <f t="shared" si="188"/>
        <v>2020</v>
      </c>
      <c r="G1846" s="13" t="str">
        <f t="shared" si="189"/>
        <v>2 2020</v>
      </c>
      <c r="H1846" s="34">
        <v>-1</v>
      </c>
      <c r="I1846" s="35">
        <v>1.7785</v>
      </c>
      <c r="J1846" s="16">
        <f t="shared" si="191"/>
        <v>1.7784999999999999E-2</v>
      </c>
      <c r="K1846" s="36">
        <v>-56996000</v>
      </c>
      <c r="L1846" s="36">
        <v>2815.76</v>
      </c>
      <c r="M1846" s="36">
        <v>56996000</v>
      </c>
      <c r="Q1846" s="18">
        <f t="shared" si="193"/>
        <v>2.0248620776756078E-2</v>
      </c>
      <c r="R1846" s="18">
        <f t="shared" si="192"/>
        <v>3.6012172051460683E-4</v>
      </c>
    </row>
    <row r="1847" spans="1:18" ht="12.75" hidden="1" customHeight="1" outlineLevel="2" x14ac:dyDescent="0.25">
      <c r="A1847" s="32" t="s">
        <v>23</v>
      </c>
      <c r="B1847" s="32" t="s">
        <v>24</v>
      </c>
      <c r="C1847" s="33">
        <v>43861</v>
      </c>
      <c r="D1847" s="33">
        <v>43864</v>
      </c>
      <c r="E1847" s="13">
        <f t="shared" si="187"/>
        <v>2</v>
      </c>
      <c r="F1847" s="13">
        <f t="shared" si="188"/>
        <v>2020</v>
      </c>
      <c r="G1847" s="13" t="str">
        <f t="shared" si="189"/>
        <v>2 2020</v>
      </c>
      <c r="H1847" s="34">
        <v>-1</v>
      </c>
      <c r="I1847" s="35">
        <v>1.7785</v>
      </c>
      <c r="J1847" s="16">
        <f t="shared" si="191"/>
        <v>1.7784999999999999E-2</v>
      </c>
      <c r="K1847" s="36">
        <v>-25000000</v>
      </c>
      <c r="L1847" s="36">
        <v>1235.07</v>
      </c>
      <c r="M1847" s="36">
        <v>25000000</v>
      </c>
      <c r="Q1847" s="18">
        <f t="shared" si="193"/>
        <v>8.881597294878623E-3</v>
      </c>
      <c r="R1847" s="18">
        <f t="shared" si="192"/>
        <v>1.5795920788941629E-4</v>
      </c>
    </row>
    <row r="1848" spans="1:18" ht="12.75" hidden="1" customHeight="1" outlineLevel="2" x14ac:dyDescent="0.25">
      <c r="A1848" s="32" t="s">
        <v>23</v>
      </c>
      <c r="B1848" s="32" t="s">
        <v>24</v>
      </c>
      <c r="C1848" s="33">
        <v>43861</v>
      </c>
      <c r="D1848" s="33">
        <v>43864</v>
      </c>
      <c r="E1848" s="13">
        <f t="shared" ref="E1848:E1912" si="194">MONTH(D1848)</f>
        <v>2</v>
      </c>
      <c r="F1848" s="13">
        <f t="shared" ref="F1848:F1912" si="195">YEAR(D1848)</f>
        <v>2020</v>
      </c>
      <c r="G1848" s="13" t="str">
        <f t="shared" ref="G1848:G1912" si="196">E1848&amp;" "&amp;F1848</f>
        <v>2 2020</v>
      </c>
      <c r="H1848" s="34">
        <v>-2</v>
      </c>
      <c r="I1848" s="35">
        <v>1.7785</v>
      </c>
      <c r="J1848" s="16">
        <f t="shared" si="191"/>
        <v>1.7784999999999999E-2</v>
      </c>
      <c r="K1848" s="36">
        <v>-56996000</v>
      </c>
      <c r="L1848" s="36">
        <v>5631.52</v>
      </c>
      <c r="M1848" s="36">
        <v>113992000</v>
      </c>
      <c r="Q1848" s="18">
        <f t="shared" si="193"/>
        <v>4.0497241553512156E-2</v>
      </c>
      <c r="R1848" s="18">
        <f t="shared" si="192"/>
        <v>7.2024344102921366E-4</v>
      </c>
    </row>
    <row r="1849" spans="1:18" ht="12.75" hidden="1" customHeight="1" outlineLevel="2" x14ac:dyDescent="0.25">
      <c r="A1849" s="32" t="s">
        <v>23</v>
      </c>
      <c r="B1849" s="32" t="s">
        <v>24</v>
      </c>
      <c r="C1849" s="33">
        <v>43861</v>
      </c>
      <c r="D1849" s="33">
        <v>43864</v>
      </c>
      <c r="E1849" s="13">
        <f t="shared" si="194"/>
        <v>2</v>
      </c>
      <c r="F1849" s="13">
        <f t="shared" si="195"/>
        <v>2020</v>
      </c>
      <c r="G1849" s="13" t="str">
        <f t="shared" si="196"/>
        <v>2 2020</v>
      </c>
      <c r="H1849" s="34">
        <v>-2</v>
      </c>
      <c r="I1849" s="35">
        <v>1.7785</v>
      </c>
      <c r="J1849" s="16">
        <f t="shared" si="191"/>
        <v>1.7784999999999999E-2</v>
      </c>
      <c r="K1849" s="36">
        <v>-25000000</v>
      </c>
      <c r="L1849" s="36">
        <v>2470.14</v>
      </c>
      <c r="M1849" s="36">
        <v>50000000</v>
      </c>
      <c r="Q1849" s="18">
        <f t="shared" si="193"/>
        <v>1.7763194589757246E-2</v>
      </c>
      <c r="R1849" s="18">
        <f t="shared" si="192"/>
        <v>3.1591841577883258E-4</v>
      </c>
    </row>
    <row r="1850" spans="1:18" ht="12.75" hidden="1" customHeight="1" outlineLevel="2" x14ac:dyDescent="0.25">
      <c r="A1850" s="32" t="s">
        <v>28</v>
      </c>
      <c r="B1850" s="32" t="s">
        <v>24</v>
      </c>
      <c r="C1850" s="33">
        <v>43864</v>
      </c>
      <c r="D1850" s="33">
        <v>43865</v>
      </c>
      <c r="E1850" s="13">
        <f t="shared" si="194"/>
        <v>2</v>
      </c>
      <c r="F1850" s="13">
        <f t="shared" si="195"/>
        <v>2020</v>
      </c>
      <c r="G1850" s="13" t="str">
        <f t="shared" si="196"/>
        <v>2 2020</v>
      </c>
      <c r="H1850" s="34">
        <v>-1</v>
      </c>
      <c r="I1850" s="35">
        <v>1.57</v>
      </c>
      <c r="J1850" s="16">
        <f t="shared" si="191"/>
        <v>1.5700000000000002E-2</v>
      </c>
      <c r="K1850" s="36">
        <v>-28190000</v>
      </c>
      <c r="L1850" s="36">
        <v>1229.4000000000001</v>
      </c>
      <c r="M1850" s="36">
        <v>28190000</v>
      </c>
      <c r="Q1850" s="18">
        <f t="shared" si="193"/>
        <v>1.0014889109705135E-2</v>
      </c>
      <c r="R1850" s="18">
        <f t="shared" si="192"/>
        <v>1.5723375902237065E-4</v>
      </c>
    </row>
    <row r="1851" spans="1:18" ht="12.75" hidden="1" customHeight="1" outlineLevel="2" x14ac:dyDescent="0.25">
      <c r="A1851" s="32" t="s">
        <v>23</v>
      </c>
      <c r="B1851" s="32" t="s">
        <v>24</v>
      </c>
      <c r="C1851" s="33">
        <v>43864</v>
      </c>
      <c r="D1851" s="33">
        <v>43865</v>
      </c>
      <c r="E1851" s="13">
        <f t="shared" si="194"/>
        <v>2</v>
      </c>
      <c r="F1851" s="13">
        <f t="shared" si="195"/>
        <v>2020</v>
      </c>
      <c r="G1851" s="13" t="str">
        <f t="shared" si="196"/>
        <v>2 2020</v>
      </c>
      <c r="H1851" s="34">
        <v>-1</v>
      </c>
      <c r="I1851" s="35">
        <v>1.7721</v>
      </c>
      <c r="J1851" s="16">
        <f t="shared" si="191"/>
        <v>1.7721000000000001E-2</v>
      </c>
      <c r="K1851" s="36">
        <v>-57573000</v>
      </c>
      <c r="L1851" s="36">
        <v>2834.03</v>
      </c>
      <c r="M1851" s="36">
        <v>57573000</v>
      </c>
      <c r="Q1851" s="18">
        <f t="shared" si="193"/>
        <v>2.0453608042321877E-2</v>
      </c>
      <c r="R1851" s="18">
        <f t="shared" si="192"/>
        <v>3.6245838811798601E-4</v>
      </c>
    </row>
    <row r="1852" spans="1:18" ht="12.75" hidden="1" customHeight="1" outlineLevel="2" x14ac:dyDescent="0.25">
      <c r="A1852" s="32" t="s">
        <v>23</v>
      </c>
      <c r="B1852" s="32" t="s">
        <v>24</v>
      </c>
      <c r="C1852" s="33">
        <v>43864</v>
      </c>
      <c r="D1852" s="33">
        <v>43865</v>
      </c>
      <c r="E1852" s="13">
        <f t="shared" si="194"/>
        <v>2</v>
      </c>
      <c r="F1852" s="13">
        <f t="shared" si="195"/>
        <v>2020</v>
      </c>
      <c r="G1852" s="13" t="str">
        <f t="shared" si="196"/>
        <v>2 2020</v>
      </c>
      <c r="H1852" s="34">
        <v>-1</v>
      </c>
      <c r="I1852" s="35">
        <v>1.7721</v>
      </c>
      <c r="J1852" s="16">
        <f t="shared" si="191"/>
        <v>1.7721000000000001E-2</v>
      </c>
      <c r="K1852" s="36">
        <v>-25000000</v>
      </c>
      <c r="L1852" s="36">
        <v>1230.6300000000001</v>
      </c>
      <c r="M1852" s="36">
        <v>25000000</v>
      </c>
      <c r="Q1852" s="18">
        <f t="shared" si="193"/>
        <v>8.881597294878623E-3</v>
      </c>
      <c r="R1852" s="18">
        <f t="shared" si="192"/>
        <v>1.5739078566254409E-4</v>
      </c>
    </row>
    <row r="1853" spans="1:18" ht="12.75" hidden="1" customHeight="1" outlineLevel="2" x14ac:dyDescent="0.25">
      <c r="A1853" s="32" t="s">
        <v>28</v>
      </c>
      <c r="B1853" s="32" t="s">
        <v>24</v>
      </c>
      <c r="C1853" s="33">
        <v>43865</v>
      </c>
      <c r="D1853" s="33">
        <v>43866</v>
      </c>
      <c r="E1853" s="13">
        <f t="shared" si="194"/>
        <v>2</v>
      </c>
      <c r="F1853" s="13">
        <f t="shared" si="195"/>
        <v>2020</v>
      </c>
      <c r="G1853" s="13" t="str">
        <f t="shared" si="196"/>
        <v>2 2020</v>
      </c>
      <c r="H1853" s="34">
        <v>-1</v>
      </c>
      <c r="I1853" s="35">
        <v>1.58</v>
      </c>
      <c r="J1853" s="16">
        <f t="shared" si="191"/>
        <v>1.5800000000000002E-2</v>
      </c>
      <c r="K1853" s="36">
        <v>-29328000</v>
      </c>
      <c r="L1853" s="36">
        <v>1287.17</v>
      </c>
      <c r="M1853" s="36">
        <v>29328000</v>
      </c>
      <c r="Q1853" s="18">
        <f t="shared" si="193"/>
        <v>1.0419179418568009E-2</v>
      </c>
      <c r="R1853" s="18">
        <f t="shared" si="192"/>
        <v>1.6462303481337457E-4</v>
      </c>
    </row>
    <row r="1854" spans="1:18" ht="12.75" hidden="1" customHeight="1" outlineLevel="2" x14ac:dyDescent="0.25">
      <c r="A1854" s="32" t="s">
        <v>23</v>
      </c>
      <c r="B1854" s="32" t="s">
        <v>24</v>
      </c>
      <c r="C1854" s="33">
        <v>43865</v>
      </c>
      <c r="D1854" s="33">
        <v>43866</v>
      </c>
      <c r="E1854" s="13">
        <f t="shared" si="194"/>
        <v>2</v>
      </c>
      <c r="F1854" s="13">
        <f t="shared" si="195"/>
        <v>2020</v>
      </c>
      <c r="G1854" s="13" t="str">
        <f t="shared" si="196"/>
        <v>2 2020</v>
      </c>
      <c r="H1854" s="34">
        <v>-1</v>
      </c>
      <c r="I1854" s="35">
        <v>1.7719999999999998</v>
      </c>
      <c r="J1854" s="16">
        <f t="shared" si="191"/>
        <v>1.772E-2</v>
      </c>
      <c r="K1854" s="36">
        <v>-54607000</v>
      </c>
      <c r="L1854" s="36">
        <v>2687.88</v>
      </c>
      <c r="M1854" s="36">
        <v>54607000</v>
      </c>
      <c r="Q1854" s="18">
        <f t="shared" si="193"/>
        <v>1.9399895339257477E-2</v>
      </c>
      <c r="R1854" s="18">
        <f t="shared" si="192"/>
        <v>3.4376614541164249E-4</v>
      </c>
    </row>
    <row r="1855" spans="1:18" ht="12.75" hidden="1" customHeight="1" outlineLevel="2" x14ac:dyDescent="0.25">
      <c r="A1855" s="32" t="s">
        <v>23</v>
      </c>
      <c r="B1855" s="32" t="s">
        <v>24</v>
      </c>
      <c r="C1855" s="33">
        <v>43865</v>
      </c>
      <c r="D1855" s="33">
        <v>43866</v>
      </c>
      <c r="E1855" s="13">
        <f t="shared" si="194"/>
        <v>2</v>
      </c>
      <c r="F1855" s="13">
        <f t="shared" si="195"/>
        <v>2020</v>
      </c>
      <c r="G1855" s="13" t="str">
        <f t="shared" si="196"/>
        <v>2 2020</v>
      </c>
      <c r="H1855" s="34">
        <v>-1</v>
      </c>
      <c r="I1855" s="35">
        <v>1.7719999999999998</v>
      </c>
      <c r="J1855" s="16">
        <f t="shared" si="191"/>
        <v>1.772E-2</v>
      </c>
      <c r="K1855" s="36">
        <v>-25000000</v>
      </c>
      <c r="L1855" s="36">
        <v>1230.56</v>
      </c>
      <c r="M1855" s="36">
        <v>25000000</v>
      </c>
      <c r="Q1855" s="18">
        <f t="shared" si="193"/>
        <v>8.881597294878623E-3</v>
      </c>
      <c r="R1855" s="18">
        <f t="shared" si="192"/>
        <v>1.5738190406524921E-4</v>
      </c>
    </row>
    <row r="1856" spans="1:18" ht="12.75" hidden="1" customHeight="1" outlineLevel="2" x14ac:dyDescent="0.25">
      <c r="A1856" s="32" t="s">
        <v>28</v>
      </c>
      <c r="B1856" s="32" t="s">
        <v>24</v>
      </c>
      <c r="C1856" s="33">
        <v>43866</v>
      </c>
      <c r="D1856" s="33">
        <v>43867</v>
      </c>
      <c r="E1856" s="13">
        <f t="shared" si="194"/>
        <v>2</v>
      </c>
      <c r="F1856" s="13">
        <f t="shared" si="195"/>
        <v>2020</v>
      </c>
      <c r="G1856" s="13" t="str">
        <f t="shared" si="196"/>
        <v>2 2020</v>
      </c>
      <c r="H1856" s="34">
        <v>-1</v>
      </c>
      <c r="I1856" s="35">
        <v>1.59</v>
      </c>
      <c r="J1856" s="16">
        <f t="shared" si="191"/>
        <v>1.5900000000000001E-2</v>
      </c>
      <c r="K1856" s="36">
        <v>-26613000</v>
      </c>
      <c r="L1856" s="36">
        <v>1175.4100000000001</v>
      </c>
      <c r="M1856" s="36">
        <v>26613000</v>
      </c>
      <c r="Q1856" s="18">
        <f t="shared" si="193"/>
        <v>9.4546379523441915E-3</v>
      </c>
      <c r="R1856" s="18">
        <f t="shared" si="192"/>
        <v>1.5032874344227264E-4</v>
      </c>
    </row>
    <row r="1857" spans="1:18" ht="12.75" hidden="1" customHeight="1" outlineLevel="2" x14ac:dyDescent="0.25">
      <c r="A1857" s="32" t="s">
        <v>23</v>
      </c>
      <c r="B1857" s="32" t="s">
        <v>24</v>
      </c>
      <c r="C1857" s="33">
        <v>43866</v>
      </c>
      <c r="D1857" s="33">
        <v>43867</v>
      </c>
      <c r="E1857" s="13">
        <f t="shared" si="194"/>
        <v>2</v>
      </c>
      <c r="F1857" s="13">
        <f t="shared" si="195"/>
        <v>2020</v>
      </c>
      <c r="G1857" s="13" t="str">
        <f t="shared" si="196"/>
        <v>2 2020</v>
      </c>
      <c r="H1857" s="34">
        <v>-1</v>
      </c>
      <c r="I1857" s="35">
        <v>1.7717000000000001</v>
      </c>
      <c r="J1857" s="16">
        <f t="shared" si="191"/>
        <v>1.7717E-2</v>
      </c>
      <c r="K1857" s="36">
        <v>-46739000</v>
      </c>
      <c r="L1857" s="36">
        <v>2300.21</v>
      </c>
      <c r="M1857" s="36">
        <v>46739000</v>
      </c>
      <c r="Q1857" s="18">
        <f t="shared" si="193"/>
        <v>1.6604679038613276E-2</v>
      </c>
      <c r="R1857" s="18">
        <f t="shared" si="192"/>
        <v>2.9418509852711141E-4</v>
      </c>
    </row>
    <row r="1858" spans="1:18" ht="12.75" hidden="1" customHeight="1" outlineLevel="2" x14ac:dyDescent="0.25">
      <c r="A1858" s="32" t="s">
        <v>23</v>
      </c>
      <c r="B1858" s="32" t="s">
        <v>24</v>
      </c>
      <c r="C1858" s="33">
        <v>43866</v>
      </c>
      <c r="D1858" s="33">
        <v>43867</v>
      </c>
      <c r="E1858" s="13">
        <f t="shared" si="194"/>
        <v>2</v>
      </c>
      <c r="F1858" s="13">
        <f t="shared" si="195"/>
        <v>2020</v>
      </c>
      <c r="G1858" s="13" t="str">
        <f t="shared" si="196"/>
        <v>2 2020</v>
      </c>
      <c r="H1858" s="34">
        <v>-1</v>
      </c>
      <c r="I1858" s="35">
        <v>1.7717000000000001</v>
      </c>
      <c r="J1858" s="16">
        <f t="shared" si="191"/>
        <v>1.7717E-2</v>
      </c>
      <c r="K1858" s="36">
        <v>-25000000</v>
      </c>
      <c r="L1858" s="36">
        <v>1230.3499999999999</v>
      </c>
      <c r="M1858" s="36">
        <v>25000000</v>
      </c>
      <c r="Q1858" s="18">
        <f t="shared" si="193"/>
        <v>8.881597294878623E-3</v>
      </c>
      <c r="R1858" s="18">
        <f t="shared" si="192"/>
        <v>1.5735525927336458E-4</v>
      </c>
    </row>
    <row r="1859" spans="1:18" ht="12.75" hidden="1" customHeight="1" outlineLevel="2" x14ac:dyDescent="0.25">
      <c r="A1859" s="32" t="s">
        <v>28</v>
      </c>
      <c r="B1859" s="32" t="s">
        <v>24</v>
      </c>
      <c r="C1859" s="33">
        <v>43867</v>
      </c>
      <c r="D1859" s="33">
        <v>43868</v>
      </c>
      <c r="E1859" s="13">
        <f t="shared" si="194"/>
        <v>2</v>
      </c>
      <c r="F1859" s="13">
        <f t="shared" si="195"/>
        <v>2020</v>
      </c>
      <c r="G1859" s="13" t="str">
        <f t="shared" si="196"/>
        <v>2 2020</v>
      </c>
      <c r="H1859" s="34">
        <v>-1</v>
      </c>
      <c r="I1859" s="35">
        <v>1.59</v>
      </c>
      <c r="J1859" s="16">
        <f t="shared" si="191"/>
        <v>1.5900000000000001E-2</v>
      </c>
      <c r="K1859" s="36">
        <v>-27874000</v>
      </c>
      <c r="L1859" s="36">
        <v>1231.0999999999999</v>
      </c>
      <c r="M1859" s="36">
        <v>27874000</v>
      </c>
      <c r="Q1859" s="18">
        <f t="shared" si="193"/>
        <v>9.9026257198978687E-3</v>
      </c>
      <c r="R1859" s="18">
        <f t="shared" si="192"/>
        <v>1.5745174894637613E-4</v>
      </c>
    </row>
    <row r="1860" spans="1:18" ht="12.75" hidden="1" customHeight="1" outlineLevel="2" x14ac:dyDescent="0.25">
      <c r="A1860" s="32" t="s">
        <v>23</v>
      </c>
      <c r="B1860" s="32" t="s">
        <v>24</v>
      </c>
      <c r="C1860" s="33">
        <v>43867</v>
      </c>
      <c r="D1860" s="33">
        <v>43868</v>
      </c>
      <c r="E1860" s="13">
        <f t="shared" si="194"/>
        <v>2</v>
      </c>
      <c r="F1860" s="13">
        <f t="shared" si="195"/>
        <v>2020</v>
      </c>
      <c r="G1860" s="13" t="str">
        <f t="shared" si="196"/>
        <v>2 2020</v>
      </c>
      <c r="H1860" s="34">
        <v>-1</v>
      </c>
      <c r="I1860" s="35">
        <v>1.7693000000000001</v>
      </c>
      <c r="J1860" s="16">
        <f t="shared" si="191"/>
        <v>1.7693E-2</v>
      </c>
      <c r="K1860" s="36">
        <v>-45868000</v>
      </c>
      <c r="L1860" s="36">
        <v>2254.2800000000002</v>
      </c>
      <c r="M1860" s="36">
        <v>45868000</v>
      </c>
      <c r="Q1860" s="18">
        <f t="shared" si="193"/>
        <v>1.6295244188859706E-2</v>
      </c>
      <c r="R1860" s="18">
        <f t="shared" si="192"/>
        <v>2.8831175543349481E-4</v>
      </c>
    </row>
    <row r="1861" spans="1:18" ht="12.75" hidden="1" customHeight="1" outlineLevel="2" x14ac:dyDescent="0.25">
      <c r="A1861" s="32" t="s">
        <v>23</v>
      </c>
      <c r="B1861" s="32" t="s">
        <v>24</v>
      </c>
      <c r="C1861" s="33">
        <v>43867</v>
      </c>
      <c r="D1861" s="33">
        <v>43868</v>
      </c>
      <c r="E1861" s="13">
        <f t="shared" si="194"/>
        <v>2</v>
      </c>
      <c r="F1861" s="13">
        <f t="shared" si="195"/>
        <v>2020</v>
      </c>
      <c r="G1861" s="13" t="str">
        <f t="shared" si="196"/>
        <v>2 2020</v>
      </c>
      <c r="H1861" s="34">
        <v>-1</v>
      </c>
      <c r="I1861" s="35">
        <v>1.7693000000000001</v>
      </c>
      <c r="J1861" s="16">
        <f t="shared" si="191"/>
        <v>1.7693E-2</v>
      </c>
      <c r="K1861" s="36">
        <v>-25000000</v>
      </c>
      <c r="L1861" s="36">
        <v>1228.68</v>
      </c>
      <c r="M1861" s="36">
        <v>25000000</v>
      </c>
      <c r="Q1861" s="18">
        <f t="shared" si="193"/>
        <v>8.881597294878623E-3</v>
      </c>
      <c r="R1861" s="18">
        <f t="shared" si="192"/>
        <v>1.5714210093828749E-4</v>
      </c>
    </row>
    <row r="1862" spans="1:18" ht="12.75" hidden="1" customHeight="1" outlineLevel="2" x14ac:dyDescent="0.25">
      <c r="A1862" s="32" t="s">
        <v>28</v>
      </c>
      <c r="B1862" s="32" t="s">
        <v>24</v>
      </c>
      <c r="C1862" s="33">
        <v>43868</v>
      </c>
      <c r="D1862" s="33">
        <v>43871</v>
      </c>
      <c r="E1862" s="13">
        <f t="shared" si="194"/>
        <v>2</v>
      </c>
      <c r="F1862" s="13">
        <f t="shared" si="195"/>
        <v>2020</v>
      </c>
      <c r="G1862" s="13" t="str">
        <f t="shared" si="196"/>
        <v>2 2020</v>
      </c>
      <c r="H1862" s="34">
        <v>-3</v>
      </c>
      <c r="I1862" s="35">
        <v>1.58</v>
      </c>
      <c r="J1862" s="16">
        <f t="shared" si="191"/>
        <v>1.5800000000000002E-2</v>
      </c>
      <c r="K1862" s="36">
        <v>-28450000</v>
      </c>
      <c r="L1862" s="36">
        <v>3745.92</v>
      </c>
      <c r="M1862" s="36">
        <v>85350000</v>
      </c>
      <c r="Q1862" s="18">
        <f t="shared" si="193"/>
        <v>3.0321773164715616E-2</v>
      </c>
      <c r="R1862" s="18">
        <f t="shared" si="192"/>
        <v>4.7908401600250678E-4</v>
      </c>
    </row>
    <row r="1863" spans="1:18" ht="12.75" hidden="1" customHeight="1" outlineLevel="2" x14ac:dyDescent="0.25">
      <c r="A1863" s="32" t="s">
        <v>23</v>
      </c>
      <c r="B1863" s="32" t="s">
        <v>24</v>
      </c>
      <c r="C1863" s="33">
        <v>43868</v>
      </c>
      <c r="D1863" s="33">
        <v>43871</v>
      </c>
      <c r="E1863" s="13">
        <f t="shared" si="194"/>
        <v>2</v>
      </c>
      <c r="F1863" s="13">
        <f t="shared" si="195"/>
        <v>2020</v>
      </c>
      <c r="G1863" s="13" t="str">
        <f t="shared" si="196"/>
        <v>2 2020</v>
      </c>
      <c r="H1863" s="34">
        <v>-3</v>
      </c>
      <c r="I1863" s="35">
        <v>1.7634000000000001</v>
      </c>
      <c r="J1863" s="16">
        <f t="shared" si="191"/>
        <v>1.7634E-2</v>
      </c>
      <c r="K1863" s="36">
        <v>-45640000</v>
      </c>
      <c r="L1863" s="36">
        <v>6706.8</v>
      </c>
      <c r="M1863" s="36">
        <v>136920000</v>
      </c>
      <c r="Q1863" s="18">
        <f t="shared" si="193"/>
        <v>4.8642732064591236E-2</v>
      </c>
      <c r="R1863" s="18">
        <f t="shared" si="192"/>
        <v>8.5776593722700187E-4</v>
      </c>
    </row>
    <row r="1864" spans="1:18" ht="12.75" hidden="1" customHeight="1" outlineLevel="2" x14ac:dyDescent="0.25">
      <c r="A1864" s="32" t="s">
        <v>23</v>
      </c>
      <c r="B1864" s="32" t="s">
        <v>24</v>
      </c>
      <c r="C1864" s="33">
        <v>43868</v>
      </c>
      <c r="D1864" s="33">
        <v>43871</v>
      </c>
      <c r="E1864" s="13">
        <f t="shared" si="194"/>
        <v>2</v>
      </c>
      <c r="F1864" s="13">
        <f t="shared" si="195"/>
        <v>2020</v>
      </c>
      <c r="G1864" s="13" t="str">
        <f t="shared" si="196"/>
        <v>2 2020</v>
      </c>
      <c r="H1864" s="34">
        <v>-3</v>
      </c>
      <c r="I1864" s="35">
        <v>1.7634000000000001</v>
      </c>
      <c r="J1864" s="16">
        <f t="shared" si="191"/>
        <v>1.7634E-2</v>
      </c>
      <c r="K1864" s="36">
        <v>-25000000</v>
      </c>
      <c r="L1864" s="36">
        <v>3673.75</v>
      </c>
      <c r="M1864" s="36">
        <v>75000000</v>
      </c>
      <c r="Q1864" s="18">
        <f t="shared" si="193"/>
        <v>2.6644791884635866E-2</v>
      </c>
      <c r="R1864" s="18">
        <f t="shared" si="192"/>
        <v>4.6985426009366884E-4</v>
      </c>
    </row>
    <row r="1865" spans="1:18" ht="12.75" hidden="1" customHeight="1" outlineLevel="2" x14ac:dyDescent="0.25">
      <c r="A1865" s="32" t="s">
        <v>28</v>
      </c>
      <c r="B1865" s="32" t="s">
        <v>24</v>
      </c>
      <c r="C1865" s="33">
        <v>43871</v>
      </c>
      <c r="D1865" s="33">
        <v>43872</v>
      </c>
      <c r="E1865" s="13">
        <f t="shared" si="194"/>
        <v>2</v>
      </c>
      <c r="F1865" s="13">
        <f t="shared" si="195"/>
        <v>2020</v>
      </c>
      <c r="G1865" s="13" t="str">
        <f t="shared" si="196"/>
        <v>2 2020</v>
      </c>
      <c r="H1865" s="34">
        <v>-1</v>
      </c>
      <c r="I1865" s="35">
        <v>1.57</v>
      </c>
      <c r="J1865" s="16">
        <f t="shared" si="191"/>
        <v>1.5700000000000002E-2</v>
      </c>
      <c r="K1865" s="36">
        <v>-28314000</v>
      </c>
      <c r="L1865" s="36">
        <v>1234.81</v>
      </c>
      <c r="M1865" s="36">
        <v>28314000</v>
      </c>
      <c r="Q1865" s="18">
        <f t="shared" si="193"/>
        <v>1.0058941832287732E-2</v>
      </c>
      <c r="R1865" s="18">
        <f t="shared" si="192"/>
        <v>1.5792538676691741E-4</v>
      </c>
    </row>
    <row r="1866" spans="1:18" ht="12.75" hidden="1" customHeight="1" outlineLevel="2" x14ac:dyDescent="0.25">
      <c r="A1866" s="32" t="s">
        <v>23</v>
      </c>
      <c r="B1866" s="32" t="s">
        <v>24</v>
      </c>
      <c r="C1866" s="33">
        <v>43871</v>
      </c>
      <c r="D1866" s="33">
        <v>43872</v>
      </c>
      <c r="E1866" s="13">
        <f t="shared" si="194"/>
        <v>2</v>
      </c>
      <c r="F1866" s="13">
        <f t="shared" si="195"/>
        <v>2020</v>
      </c>
      <c r="G1866" s="13" t="str">
        <f t="shared" si="196"/>
        <v>2 2020</v>
      </c>
      <c r="H1866" s="34">
        <v>-1</v>
      </c>
      <c r="I1866" s="35">
        <v>1.764</v>
      </c>
      <c r="J1866" s="16">
        <f t="shared" si="191"/>
        <v>1.7639999999999999E-2</v>
      </c>
      <c r="K1866" s="36">
        <v>-45403000</v>
      </c>
      <c r="L1866" s="36">
        <v>2224.75</v>
      </c>
      <c r="M1866" s="36">
        <v>45403000</v>
      </c>
      <c r="Q1866" s="18">
        <f t="shared" si="193"/>
        <v>1.6130046479174962E-2</v>
      </c>
      <c r="R1866" s="18">
        <f t="shared" si="192"/>
        <v>2.8453401989264631E-4</v>
      </c>
    </row>
    <row r="1867" spans="1:18" ht="12.75" hidden="1" customHeight="1" outlineLevel="2" x14ac:dyDescent="0.25">
      <c r="A1867" s="32" t="s">
        <v>23</v>
      </c>
      <c r="B1867" s="32" t="s">
        <v>24</v>
      </c>
      <c r="C1867" s="33">
        <v>43871</v>
      </c>
      <c r="D1867" s="33">
        <v>43872</v>
      </c>
      <c r="E1867" s="13">
        <f t="shared" si="194"/>
        <v>2</v>
      </c>
      <c r="F1867" s="13">
        <f t="shared" si="195"/>
        <v>2020</v>
      </c>
      <c r="G1867" s="13" t="str">
        <f t="shared" si="196"/>
        <v>2 2020</v>
      </c>
      <c r="H1867" s="34">
        <v>-1</v>
      </c>
      <c r="I1867" s="35">
        <v>1.764</v>
      </c>
      <c r="J1867" s="16">
        <f t="shared" si="191"/>
        <v>1.7639999999999999E-2</v>
      </c>
      <c r="K1867" s="36">
        <v>-25000000</v>
      </c>
      <c r="L1867" s="36">
        <v>1225</v>
      </c>
      <c r="M1867" s="36">
        <v>25000000</v>
      </c>
      <c r="Q1867" s="18">
        <f t="shared" si="193"/>
        <v>8.881597294878623E-3</v>
      </c>
      <c r="R1867" s="18">
        <f t="shared" si="192"/>
        <v>1.566713762816589E-4</v>
      </c>
    </row>
    <row r="1868" spans="1:18" ht="12.75" hidden="1" customHeight="1" outlineLevel="2" x14ac:dyDescent="0.25">
      <c r="A1868" s="32" t="s">
        <v>28</v>
      </c>
      <c r="B1868" s="32" t="s">
        <v>24</v>
      </c>
      <c r="C1868" s="33">
        <v>43872</v>
      </c>
      <c r="D1868" s="33">
        <v>43873</v>
      </c>
      <c r="E1868" s="13">
        <f t="shared" si="194"/>
        <v>2</v>
      </c>
      <c r="F1868" s="13">
        <f t="shared" si="195"/>
        <v>2020</v>
      </c>
      <c r="G1868" s="13" t="str">
        <f t="shared" si="196"/>
        <v>2 2020</v>
      </c>
      <c r="H1868" s="34">
        <v>-1</v>
      </c>
      <c r="I1868" s="35">
        <v>1.58</v>
      </c>
      <c r="J1868" s="16">
        <f t="shared" si="191"/>
        <v>1.5800000000000002E-2</v>
      </c>
      <c r="K1868" s="36">
        <v>-29467000</v>
      </c>
      <c r="L1868" s="36">
        <v>1293.27</v>
      </c>
      <c r="M1868" s="36">
        <v>29467000</v>
      </c>
      <c r="Q1868" s="18">
        <f t="shared" si="193"/>
        <v>1.0468561099527535E-2</v>
      </c>
      <c r="R1868" s="18">
        <f t="shared" si="192"/>
        <v>1.6540326537253506E-4</v>
      </c>
    </row>
    <row r="1869" spans="1:18" ht="12.75" hidden="1" customHeight="1" outlineLevel="2" x14ac:dyDescent="0.25">
      <c r="A1869" s="32" t="s">
        <v>23</v>
      </c>
      <c r="B1869" s="32" t="s">
        <v>24</v>
      </c>
      <c r="C1869" s="33">
        <v>43872</v>
      </c>
      <c r="D1869" s="33">
        <v>43873</v>
      </c>
      <c r="E1869" s="13">
        <f t="shared" si="194"/>
        <v>2</v>
      </c>
      <c r="F1869" s="13">
        <f t="shared" si="195"/>
        <v>2020</v>
      </c>
      <c r="G1869" s="13" t="str">
        <f t="shared" si="196"/>
        <v>2 2020</v>
      </c>
      <c r="H1869" s="34">
        <v>-1</v>
      </c>
      <c r="I1869" s="35">
        <v>1.7678</v>
      </c>
      <c r="J1869" s="16">
        <f t="shared" si="191"/>
        <v>1.7677999999999999E-2</v>
      </c>
      <c r="K1869" s="36">
        <v>-42193000</v>
      </c>
      <c r="L1869" s="36">
        <v>2071.91</v>
      </c>
      <c r="M1869" s="36">
        <v>42193000</v>
      </c>
      <c r="Q1869" s="18">
        <f t="shared" si="193"/>
        <v>1.4989649386512548E-2</v>
      </c>
      <c r="R1869" s="18">
        <f t="shared" si="192"/>
        <v>2.6498702185476881E-4</v>
      </c>
    </row>
    <row r="1870" spans="1:18" ht="12.75" hidden="1" customHeight="1" outlineLevel="2" x14ac:dyDescent="0.25">
      <c r="A1870" s="32" t="s">
        <v>23</v>
      </c>
      <c r="B1870" s="32" t="s">
        <v>24</v>
      </c>
      <c r="C1870" s="33">
        <v>43872</v>
      </c>
      <c r="D1870" s="33">
        <v>43873</v>
      </c>
      <c r="E1870" s="13">
        <f t="shared" si="194"/>
        <v>2</v>
      </c>
      <c r="F1870" s="13">
        <f t="shared" si="195"/>
        <v>2020</v>
      </c>
      <c r="G1870" s="13" t="str">
        <f t="shared" si="196"/>
        <v>2 2020</v>
      </c>
      <c r="H1870" s="34">
        <v>-1</v>
      </c>
      <c r="I1870" s="35">
        <v>1.7678</v>
      </c>
      <c r="J1870" s="16">
        <f t="shared" si="191"/>
        <v>1.7677999999999999E-2</v>
      </c>
      <c r="K1870" s="36">
        <v>-25000000</v>
      </c>
      <c r="L1870" s="36">
        <v>1227.6400000000001</v>
      </c>
      <c r="M1870" s="36">
        <v>25000000</v>
      </c>
      <c r="Q1870" s="18">
        <f t="shared" si="193"/>
        <v>8.881597294878623E-3</v>
      </c>
      <c r="R1870" s="18">
        <f t="shared" si="192"/>
        <v>1.570088769788643E-4</v>
      </c>
    </row>
    <row r="1871" spans="1:18" ht="12.75" hidden="1" customHeight="1" outlineLevel="2" x14ac:dyDescent="0.25">
      <c r="A1871" s="32" t="s">
        <v>28</v>
      </c>
      <c r="B1871" s="32" t="s">
        <v>24</v>
      </c>
      <c r="C1871" s="33">
        <v>43873</v>
      </c>
      <c r="D1871" s="33">
        <v>43874</v>
      </c>
      <c r="E1871" s="13">
        <f t="shared" si="194"/>
        <v>2</v>
      </c>
      <c r="F1871" s="13">
        <f t="shared" si="195"/>
        <v>2020</v>
      </c>
      <c r="G1871" s="13" t="str">
        <f t="shared" si="196"/>
        <v>2 2020</v>
      </c>
      <c r="H1871" s="34">
        <v>-1</v>
      </c>
      <c r="I1871" s="35">
        <v>1.56</v>
      </c>
      <c r="J1871" s="16">
        <f t="shared" si="191"/>
        <v>1.5600000000000001E-2</v>
      </c>
      <c r="K1871" s="36">
        <v>-30110000</v>
      </c>
      <c r="L1871" s="36">
        <v>1304.77</v>
      </c>
      <c r="M1871" s="36">
        <v>30110000</v>
      </c>
      <c r="Q1871" s="18">
        <f t="shared" si="193"/>
        <v>1.0696995781951813E-2</v>
      </c>
      <c r="R1871" s="18">
        <f t="shared" si="192"/>
        <v>1.6687313419844831E-4</v>
      </c>
    </row>
    <row r="1872" spans="1:18" ht="12.75" hidden="1" customHeight="1" outlineLevel="2" x14ac:dyDescent="0.25">
      <c r="A1872" s="32" t="s">
        <v>51</v>
      </c>
      <c r="B1872" s="32" t="s">
        <v>24</v>
      </c>
      <c r="C1872" s="33">
        <v>43873</v>
      </c>
      <c r="D1872" s="33">
        <v>43874</v>
      </c>
      <c r="E1872" s="13">
        <f t="shared" si="194"/>
        <v>2</v>
      </c>
      <c r="F1872" s="13">
        <f t="shared" si="195"/>
        <v>2020</v>
      </c>
      <c r="G1872" s="13" t="str">
        <f t="shared" si="196"/>
        <v>2 2020</v>
      </c>
      <c r="H1872" s="34">
        <v>-1</v>
      </c>
      <c r="I1872" s="35">
        <v>1.56</v>
      </c>
      <c r="J1872" s="16">
        <f t="shared" si="191"/>
        <v>1.5600000000000001E-2</v>
      </c>
      <c r="K1872" s="36">
        <v>-144000</v>
      </c>
      <c r="L1872" s="36">
        <v>6.24</v>
      </c>
      <c r="M1872" s="36">
        <v>144000</v>
      </c>
      <c r="Q1872" s="18">
        <f t="shared" si="193"/>
        <v>5.1158000418500867E-5</v>
      </c>
      <c r="R1872" s="18">
        <f t="shared" si="192"/>
        <v>7.9806480652861363E-7</v>
      </c>
    </row>
    <row r="1873" spans="1:18" ht="12.75" hidden="1" customHeight="1" outlineLevel="2" x14ac:dyDescent="0.25">
      <c r="A1873" s="32" t="s">
        <v>23</v>
      </c>
      <c r="B1873" s="32" t="s">
        <v>24</v>
      </c>
      <c r="C1873" s="33">
        <v>43873</v>
      </c>
      <c r="D1873" s="33">
        <v>43874</v>
      </c>
      <c r="E1873" s="13">
        <f t="shared" si="194"/>
        <v>2</v>
      </c>
      <c r="F1873" s="13">
        <f t="shared" si="195"/>
        <v>2020</v>
      </c>
      <c r="G1873" s="13" t="str">
        <f t="shared" si="196"/>
        <v>2 2020</v>
      </c>
      <c r="H1873" s="34">
        <v>-1</v>
      </c>
      <c r="I1873" s="35">
        <v>1.7712000000000001</v>
      </c>
      <c r="J1873" s="16">
        <f t="shared" si="191"/>
        <v>1.7712000000000002E-2</v>
      </c>
      <c r="K1873" s="36">
        <v>-40180000</v>
      </c>
      <c r="L1873" s="36">
        <v>1976.86</v>
      </c>
      <c r="M1873" s="36">
        <v>40180000</v>
      </c>
      <c r="Q1873" s="18">
        <f t="shared" si="193"/>
        <v>1.4274503172328921E-2</v>
      </c>
      <c r="R1873" s="18">
        <f t="shared" si="192"/>
        <v>2.5283000018828987E-4</v>
      </c>
    </row>
    <row r="1874" spans="1:18" ht="12.75" hidden="1" customHeight="1" outlineLevel="2" x14ac:dyDescent="0.25">
      <c r="A1874" s="32" t="s">
        <v>23</v>
      </c>
      <c r="B1874" s="32" t="s">
        <v>24</v>
      </c>
      <c r="C1874" s="33">
        <v>43873</v>
      </c>
      <c r="D1874" s="33">
        <v>43874</v>
      </c>
      <c r="E1874" s="13">
        <f t="shared" si="194"/>
        <v>2</v>
      </c>
      <c r="F1874" s="13">
        <f t="shared" si="195"/>
        <v>2020</v>
      </c>
      <c r="G1874" s="13" t="str">
        <f t="shared" si="196"/>
        <v>2 2020</v>
      </c>
      <c r="H1874" s="34">
        <v>-1</v>
      </c>
      <c r="I1874" s="35">
        <v>1.7712000000000001</v>
      </c>
      <c r="J1874" s="16">
        <f t="shared" si="191"/>
        <v>1.7712000000000002E-2</v>
      </c>
      <c r="K1874" s="36">
        <v>-25000000</v>
      </c>
      <c r="L1874" s="36">
        <v>1230</v>
      </c>
      <c r="M1874" s="36">
        <v>25000000</v>
      </c>
      <c r="Q1874" s="18">
        <f t="shared" si="193"/>
        <v>8.881597294878623E-3</v>
      </c>
      <c r="R1874" s="18">
        <f t="shared" si="192"/>
        <v>1.5731085128689018E-4</v>
      </c>
    </row>
    <row r="1875" spans="1:18" ht="12.75" hidden="1" customHeight="1" outlineLevel="2" x14ac:dyDescent="0.25">
      <c r="A1875" s="32" t="s">
        <v>28</v>
      </c>
      <c r="B1875" s="32" t="s">
        <v>24</v>
      </c>
      <c r="C1875" s="33">
        <v>43874</v>
      </c>
      <c r="D1875" s="33">
        <v>43875</v>
      </c>
      <c r="E1875" s="13">
        <f t="shared" si="194"/>
        <v>2</v>
      </c>
      <c r="F1875" s="13">
        <f t="shared" si="195"/>
        <v>2020</v>
      </c>
      <c r="G1875" s="13" t="str">
        <f t="shared" si="196"/>
        <v>2 2020</v>
      </c>
      <c r="H1875" s="34">
        <v>-1</v>
      </c>
      <c r="I1875" s="35">
        <v>1.58</v>
      </c>
      <c r="J1875" s="16">
        <f t="shared" si="191"/>
        <v>1.5800000000000002E-2</v>
      </c>
      <c r="K1875" s="36">
        <v>-30981000</v>
      </c>
      <c r="L1875" s="36">
        <v>1359.72</v>
      </c>
      <c r="M1875" s="36">
        <v>30981000</v>
      </c>
      <c r="Q1875" s="18">
        <f t="shared" si="193"/>
        <v>1.1006430631705384E-2</v>
      </c>
      <c r="R1875" s="18">
        <f t="shared" si="192"/>
        <v>1.7390160398094508E-4</v>
      </c>
    </row>
    <row r="1876" spans="1:18" ht="12.75" hidden="1" customHeight="1" outlineLevel="2" x14ac:dyDescent="0.25">
      <c r="A1876" s="32" t="s">
        <v>51</v>
      </c>
      <c r="B1876" s="32" t="s">
        <v>24</v>
      </c>
      <c r="C1876" s="33">
        <v>43874</v>
      </c>
      <c r="D1876" s="33">
        <v>43875</v>
      </c>
      <c r="E1876" s="13">
        <f t="shared" si="194"/>
        <v>2</v>
      </c>
      <c r="F1876" s="13">
        <f t="shared" si="195"/>
        <v>2020</v>
      </c>
      <c r="G1876" s="13" t="str">
        <f t="shared" si="196"/>
        <v>2 2020</v>
      </c>
      <c r="H1876" s="34">
        <v>-1</v>
      </c>
      <c r="I1876" s="35">
        <v>1.58</v>
      </c>
      <c r="J1876" s="16">
        <f t="shared" si="191"/>
        <v>1.5800000000000002E-2</v>
      </c>
      <c r="K1876" s="36">
        <v>-84000</v>
      </c>
      <c r="L1876" s="36">
        <v>3.69</v>
      </c>
      <c r="M1876" s="36">
        <v>84000</v>
      </c>
      <c r="Q1876" s="18">
        <f t="shared" si="193"/>
        <v>2.9842166910792171E-5</v>
      </c>
      <c r="R1876" s="18">
        <f t="shared" si="192"/>
        <v>4.7150623719051632E-7</v>
      </c>
    </row>
    <row r="1877" spans="1:18" ht="12.75" hidden="1" customHeight="1" outlineLevel="2" x14ac:dyDescent="0.25">
      <c r="A1877" s="32" t="s">
        <v>23</v>
      </c>
      <c r="B1877" s="32" t="s">
        <v>24</v>
      </c>
      <c r="C1877" s="33">
        <v>43874</v>
      </c>
      <c r="D1877" s="33">
        <v>43875</v>
      </c>
      <c r="E1877" s="13">
        <f t="shared" si="194"/>
        <v>2</v>
      </c>
      <c r="F1877" s="13">
        <f t="shared" si="195"/>
        <v>2020</v>
      </c>
      <c r="G1877" s="13" t="str">
        <f t="shared" si="196"/>
        <v>2 2020</v>
      </c>
      <c r="H1877" s="34">
        <v>-1</v>
      </c>
      <c r="I1877" s="35">
        <v>1.7706999999999999</v>
      </c>
      <c r="J1877" s="16">
        <f t="shared" si="191"/>
        <v>1.7707000000000001E-2</v>
      </c>
      <c r="K1877" s="36">
        <v>-41393000</v>
      </c>
      <c r="L1877" s="36">
        <v>2035.96</v>
      </c>
      <c r="M1877" s="36">
        <v>41393000</v>
      </c>
      <c r="Q1877" s="18">
        <f t="shared" si="193"/>
        <v>1.4705438273076432E-2</v>
      </c>
      <c r="R1877" s="18">
        <f t="shared" si="192"/>
        <v>2.6038919550136442E-4</v>
      </c>
    </row>
    <row r="1878" spans="1:18" ht="12.75" hidden="1" customHeight="1" outlineLevel="2" x14ac:dyDescent="0.25">
      <c r="A1878" s="32" t="s">
        <v>23</v>
      </c>
      <c r="B1878" s="32" t="s">
        <v>24</v>
      </c>
      <c r="C1878" s="33">
        <v>43874</v>
      </c>
      <c r="D1878" s="33">
        <v>43875</v>
      </c>
      <c r="E1878" s="13">
        <f t="shared" si="194"/>
        <v>2</v>
      </c>
      <c r="F1878" s="13">
        <f t="shared" si="195"/>
        <v>2020</v>
      </c>
      <c r="G1878" s="13" t="str">
        <f t="shared" si="196"/>
        <v>2 2020</v>
      </c>
      <c r="H1878" s="34">
        <v>-1</v>
      </c>
      <c r="I1878" s="35">
        <v>1.7706999999999999</v>
      </c>
      <c r="J1878" s="16">
        <f t="shared" si="191"/>
        <v>1.7707000000000001E-2</v>
      </c>
      <c r="K1878" s="36">
        <v>-25000000</v>
      </c>
      <c r="L1878" s="36">
        <v>1229.6500000000001</v>
      </c>
      <c r="M1878" s="36">
        <v>25000000</v>
      </c>
      <c r="Q1878" s="18">
        <f t="shared" si="193"/>
        <v>8.881597294878623E-3</v>
      </c>
      <c r="R1878" s="18">
        <f t="shared" si="192"/>
        <v>1.5726644330041578E-4</v>
      </c>
    </row>
    <row r="1879" spans="1:18" ht="12.75" hidden="1" customHeight="1" outlineLevel="2" x14ac:dyDescent="0.25">
      <c r="A1879" s="32" t="s">
        <v>28</v>
      </c>
      <c r="B1879" s="32" t="s">
        <v>24</v>
      </c>
      <c r="C1879" s="33">
        <v>43875</v>
      </c>
      <c r="D1879" s="33">
        <v>43879</v>
      </c>
      <c r="E1879" s="13">
        <f t="shared" si="194"/>
        <v>2</v>
      </c>
      <c r="F1879" s="13">
        <f t="shared" si="195"/>
        <v>2020</v>
      </c>
      <c r="G1879" s="13" t="str">
        <f t="shared" si="196"/>
        <v>2 2020</v>
      </c>
      <c r="H1879" s="34">
        <v>-4</v>
      </c>
      <c r="I1879" s="35">
        <v>1.58</v>
      </c>
      <c r="J1879" s="16">
        <f t="shared" si="191"/>
        <v>1.5800000000000002E-2</v>
      </c>
      <c r="K1879" s="36">
        <v>-26466000</v>
      </c>
      <c r="L1879" s="36">
        <v>4646.25</v>
      </c>
      <c r="M1879" s="36">
        <v>105864000</v>
      </c>
      <c r="Q1879" s="18">
        <f t="shared" si="193"/>
        <v>3.7609656641001216E-2</v>
      </c>
      <c r="R1879" s="18">
        <f t="shared" si="192"/>
        <v>5.9423257492781931E-4</v>
      </c>
    </row>
    <row r="1880" spans="1:18" ht="12.75" hidden="1" customHeight="1" outlineLevel="2" x14ac:dyDescent="0.25">
      <c r="A1880" s="32" t="s">
        <v>23</v>
      </c>
      <c r="B1880" s="32" t="s">
        <v>24</v>
      </c>
      <c r="C1880" s="33">
        <v>43875</v>
      </c>
      <c r="D1880" s="33">
        <v>43879</v>
      </c>
      <c r="E1880" s="13">
        <f t="shared" si="194"/>
        <v>2</v>
      </c>
      <c r="F1880" s="13">
        <f t="shared" si="195"/>
        <v>2020</v>
      </c>
      <c r="G1880" s="13" t="str">
        <f t="shared" si="196"/>
        <v>2 2020</v>
      </c>
      <c r="H1880" s="34">
        <v>-4</v>
      </c>
      <c r="I1880" s="35">
        <v>1.7633000000000001</v>
      </c>
      <c r="J1880" s="16">
        <f t="shared" si="191"/>
        <v>1.7632999999999999E-2</v>
      </c>
      <c r="K1880" s="36">
        <v>-46697000</v>
      </c>
      <c r="L1880" s="36">
        <v>9148.98</v>
      </c>
      <c r="M1880" s="36">
        <v>186788000</v>
      </c>
      <c r="Q1880" s="18">
        <f t="shared" si="193"/>
        <v>6.635903182063152E-2</v>
      </c>
      <c r="R1880" s="18">
        <f t="shared" si="192"/>
        <v>1.1701088080931957E-3</v>
      </c>
    </row>
    <row r="1881" spans="1:18" ht="12.75" hidden="1" customHeight="1" outlineLevel="2" x14ac:dyDescent="0.25">
      <c r="A1881" s="32" t="s">
        <v>23</v>
      </c>
      <c r="B1881" s="32" t="s">
        <v>24</v>
      </c>
      <c r="C1881" s="33">
        <v>43875</v>
      </c>
      <c r="D1881" s="33">
        <v>43879</v>
      </c>
      <c r="E1881" s="13">
        <f t="shared" si="194"/>
        <v>2</v>
      </c>
      <c r="F1881" s="13">
        <f t="shared" si="195"/>
        <v>2020</v>
      </c>
      <c r="G1881" s="13" t="str">
        <f t="shared" si="196"/>
        <v>2 2020</v>
      </c>
      <c r="H1881" s="34">
        <v>-4</v>
      </c>
      <c r="I1881" s="35">
        <v>1.7633000000000001</v>
      </c>
      <c r="J1881" s="16">
        <f t="shared" si="191"/>
        <v>1.7632999999999999E-2</v>
      </c>
      <c r="K1881" s="36">
        <v>-25000000</v>
      </c>
      <c r="L1881" s="36">
        <v>4898.0600000000004</v>
      </c>
      <c r="M1881" s="36">
        <v>100000000</v>
      </c>
      <c r="Q1881" s="18">
        <f t="shared" si="193"/>
        <v>3.5526389179514492E-2</v>
      </c>
      <c r="R1881" s="18">
        <f t="shared" si="192"/>
        <v>6.2643682040237902E-4</v>
      </c>
    </row>
    <row r="1882" spans="1:18" ht="12.75" hidden="1" customHeight="1" outlineLevel="2" x14ac:dyDescent="0.25">
      <c r="A1882" s="32" t="s">
        <v>28</v>
      </c>
      <c r="B1882" s="32" t="s">
        <v>24</v>
      </c>
      <c r="C1882" s="33">
        <v>43879</v>
      </c>
      <c r="D1882" s="33">
        <v>43880</v>
      </c>
      <c r="E1882" s="13">
        <f t="shared" si="194"/>
        <v>2</v>
      </c>
      <c r="F1882" s="13">
        <f t="shared" si="195"/>
        <v>2020</v>
      </c>
      <c r="G1882" s="13" t="str">
        <f t="shared" si="196"/>
        <v>2 2020</v>
      </c>
      <c r="H1882" s="34">
        <v>-1</v>
      </c>
      <c r="I1882" s="35">
        <v>1.56</v>
      </c>
      <c r="J1882" s="16">
        <f t="shared" si="191"/>
        <v>1.5600000000000001E-2</v>
      </c>
      <c r="K1882" s="36">
        <v>-25933000</v>
      </c>
      <c r="L1882" s="36">
        <v>1123.76</v>
      </c>
      <c r="M1882" s="36">
        <v>25933000</v>
      </c>
      <c r="Q1882" s="18">
        <f t="shared" si="193"/>
        <v>9.213058505923492E-3</v>
      </c>
      <c r="R1882" s="18">
        <f t="shared" si="192"/>
        <v>1.4372371269240648E-4</v>
      </c>
    </row>
    <row r="1883" spans="1:18" ht="12.75" hidden="1" customHeight="1" outlineLevel="2" x14ac:dyDescent="0.25">
      <c r="A1883" s="32" t="s">
        <v>23</v>
      </c>
      <c r="B1883" s="32" t="s">
        <v>24</v>
      </c>
      <c r="C1883" s="33">
        <v>43879</v>
      </c>
      <c r="D1883" s="33">
        <v>43880</v>
      </c>
      <c r="E1883" s="13">
        <f t="shared" si="194"/>
        <v>2</v>
      </c>
      <c r="F1883" s="13">
        <f t="shared" si="195"/>
        <v>2020</v>
      </c>
      <c r="G1883" s="13" t="str">
        <f t="shared" si="196"/>
        <v>2 2020</v>
      </c>
      <c r="H1883" s="34">
        <v>-1</v>
      </c>
      <c r="I1883" s="35">
        <v>1.7596000000000001</v>
      </c>
      <c r="J1883" s="16">
        <f t="shared" si="191"/>
        <v>1.7596000000000001E-2</v>
      </c>
      <c r="K1883" s="36">
        <v>-46386000</v>
      </c>
      <c r="L1883" s="36">
        <v>2267.2399999999998</v>
      </c>
      <c r="M1883" s="36">
        <v>46386000</v>
      </c>
      <c r="Q1883" s="18">
        <f t="shared" si="193"/>
        <v>1.6479270884809591E-2</v>
      </c>
      <c r="R1883" s="18">
        <f t="shared" si="192"/>
        <v>2.8996925048910954E-4</v>
      </c>
    </row>
    <row r="1884" spans="1:18" ht="12.75" hidden="1" customHeight="1" outlineLevel="2" x14ac:dyDescent="0.25">
      <c r="A1884" s="32" t="s">
        <v>23</v>
      </c>
      <c r="B1884" s="32" t="s">
        <v>24</v>
      </c>
      <c r="C1884" s="33">
        <v>43879</v>
      </c>
      <c r="D1884" s="33">
        <v>43880</v>
      </c>
      <c r="E1884" s="13">
        <f t="shared" si="194"/>
        <v>2</v>
      </c>
      <c r="F1884" s="13">
        <f t="shared" si="195"/>
        <v>2020</v>
      </c>
      <c r="G1884" s="13" t="str">
        <f t="shared" si="196"/>
        <v>2 2020</v>
      </c>
      <c r="H1884" s="34">
        <v>-1</v>
      </c>
      <c r="I1884" s="35">
        <v>1.7596000000000001</v>
      </c>
      <c r="J1884" s="16">
        <f t="shared" si="191"/>
        <v>1.7596000000000001E-2</v>
      </c>
      <c r="K1884" s="36">
        <v>-25000000</v>
      </c>
      <c r="L1884" s="36">
        <v>1221.94</v>
      </c>
      <c r="M1884" s="36">
        <v>25000000</v>
      </c>
      <c r="Q1884" s="18">
        <f t="shared" si="193"/>
        <v>8.881597294878623E-3</v>
      </c>
      <c r="R1884" s="18">
        <f t="shared" si="192"/>
        <v>1.5628058600068424E-4</v>
      </c>
    </row>
    <row r="1885" spans="1:18" ht="12.75" hidden="1" customHeight="1" outlineLevel="2" x14ac:dyDescent="0.25">
      <c r="A1885" s="32" t="s">
        <v>28</v>
      </c>
      <c r="B1885" s="32" t="s">
        <v>24</v>
      </c>
      <c r="C1885" s="33">
        <v>43880</v>
      </c>
      <c r="D1885" s="33">
        <v>43881</v>
      </c>
      <c r="E1885" s="13">
        <f t="shared" si="194"/>
        <v>2</v>
      </c>
      <c r="F1885" s="13">
        <f t="shared" si="195"/>
        <v>2020</v>
      </c>
      <c r="G1885" s="13" t="str">
        <f t="shared" si="196"/>
        <v>2 2020</v>
      </c>
      <c r="H1885" s="34">
        <v>-1</v>
      </c>
      <c r="I1885" s="35">
        <v>1.58</v>
      </c>
      <c r="J1885" s="16">
        <f t="shared" si="191"/>
        <v>1.5800000000000002E-2</v>
      </c>
      <c r="K1885" s="36">
        <v>-27975000</v>
      </c>
      <c r="L1885" s="36">
        <v>1227.79</v>
      </c>
      <c r="M1885" s="36">
        <v>27975000</v>
      </c>
      <c r="Q1885" s="18">
        <f t="shared" si="193"/>
        <v>9.938507372969179E-3</v>
      </c>
      <c r="R1885" s="18">
        <f t="shared" si="192"/>
        <v>1.5702841649291305E-4</v>
      </c>
    </row>
    <row r="1886" spans="1:18" ht="12.75" hidden="1" customHeight="1" outlineLevel="2" x14ac:dyDescent="0.25">
      <c r="A1886" s="32" t="s">
        <v>23</v>
      </c>
      <c r="B1886" s="32" t="s">
        <v>24</v>
      </c>
      <c r="C1886" s="33">
        <v>43880</v>
      </c>
      <c r="D1886" s="33">
        <v>43881</v>
      </c>
      <c r="E1886" s="13">
        <f t="shared" si="194"/>
        <v>2</v>
      </c>
      <c r="F1886" s="13">
        <f t="shared" si="195"/>
        <v>2020</v>
      </c>
      <c r="G1886" s="13" t="str">
        <f t="shared" si="196"/>
        <v>2 2020</v>
      </c>
      <c r="H1886" s="34">
        <v>-1</v>
      </c>
      <c r="I1886" s="35">
        <v>1.7710999999999999</v>
      </c>
      <c r="J1886" s="16">
        <f t="shared" si="191"/>
        <v>1.7710999999999998E-2</v>
      </c>
      <c r="K1886" s="36">
        <v>-25000000</v>
      </c>
      <c r="L1886" s="36">
        <v>1229.93</v>
      </c>
      <c r="M1886" s="36">
        <v>25000000</v>
      </c>
      <c r="Q1886" s="18">
        <f t="shared" si="193"/>
        <v>8.881597294878623E-3</v>
      </c>
      <c r="R1886" s="18">
        <f t="shared" si="192"/>
        <v>1.5730196968959527E-4</v>
      </c>
    </row>
    <row r="1887" spans="1:18" ht="12.75" hidden="1" customHeight="1" outlineLevel="2" x14ac:dyDescent="0.25">
      <c r="A1887" s="32" t="s">
        <v>23</v>
      </c>
      <c r="B1887" s="32" t="s">
        <v>24</v>
      </c>
      <c r="C1887" s="33">
        <v>43880</v>
      </c>
      <c r="D1887" s="33">
        <v>43881</v>
      </c>
      <c r="E1887" s="13">
        <f t="shared" si="194"/>
        <v>2</v>
      </c>
      <c r="F1887" s="13">
        <f t="shared" si="195"/>
        <v>2020</v>
      </c>
      <c r="G1887" s="13" t="str">
        <f t="shared" si="196"/>
        <v>2 2020</v>
      </c>
      <c r="H1887" s="34">
        <v>-1</v>
      </c>
      <c r="I1887" s="35">
        <v>1.7710999999999999</v>
      </c>
      <c r="J1887" s="16">
        <f t="shared" si="191"/>
        <v>1.7710999999999998E-2</v>
      </c>
      <c r="K1887" s="36">
        <v>-41183000</v>
      </c>
      <c r="L1887" s="36">
        <v>2026.09</v>
      </c>
      <c r="M1887" s="36">
        <v>41183000</v>
      </c>
      <c r="Q1887" s="18">
        <f t="shared" si="193"/>
        <v>1.4630832855799452E-2</v>
      </c>
      <c r="R1887" s="18">
        <f t="shared" si="192"/>
        <v>2.5912668070906408E-4</v>
      </c>
    </row>
    <row r="1888" spans="1:18" ht="12.75" hidden="1" customHeight="1" outlineLevel="2" x14ac:dyDescent="0.25">
      <c r="A1888" s="32" t="s">
        <v>28</v>
      </c>
      <c r="B1888" s="32" t="s">
        <v>24</v>
      </c>
      <c r="C1888" s="33">
        <v>43881</v>
      </c>
      <c r="D1888" s="33">
        <v>43882</v>
      </c>
      <c r="E1888" s="13">
        <f t="shared" si="194"/>
        <v>2</v>
      </c>
      <c r="F1888" s="13">
        <f t="shared" si="195"/>
        <v>2020</v>
      </c>
      <c r="G1888" s="13" t="str">
        <f t="shared" si="196"/>
        <v>2 2020</v>
      </c>
      <c r="H1888" s="34">
        <v>-1</v>
      </c>
      <c r="I1888" s="35">
        <v>1.58</v>
      </c>
      <c r="J1888" s="16">
        <f t="shared" si="191"/>
        <v>1.5800000000000002E-2</v>
      </c>
      <c r="K1888" s="36">
        <v>-26435000</v>
      </c>
      <c r="L1888" s="36">
        <v>1160.2</v>
      </c>
      <c r="M1888" s="36">
        <v>26435000</v>
      </c>
      <c r="Q1888" s="18">
        <f t="shared" si="193"/>
        <v>9.3914009796046555E-3</v>
      </c>
      <c r="R1888" s="18">
        <f t="shared" si="192"/>
        <v>1.4838413547775358E-4</v>
      </c>
    </row>
    <row r="1889" spans="1:18" ht="12.75" hidden="1" customHeight="1" outlineLevel="2" x14ac:dyDescent="0.25">
      <c r="A1889" s="32" t="s">
        <v>51</v>
      </c>
      <c r="B1889" s="32" t="s">
        <v>24</v>
      </c>
      <c r="C1889" s="33">
        <v>43881</v>
      </c>
      <c r="D1889" s="33">
        <v>43882</v>
      </c>
      <c r="E1889" s="13">
        <f t="shared" si="194"/>
        <v>2</v>
      </c>
      <c r="F1889" s="13">
        <f t="shared" si="195"/>
        <v>2020</v>
      </c>
      <c r="G1889" s="13" t="str">
        <f t="shared" si="196"/>
        <v>2 2020</v>
      </c>
      <c r="H1889" s="34">
        <v>-1</v>
      </c>
      <c r="I1889" s="35">
        <v>1.58</v>
      </c>
      <c r="J1889" s="16">
        <f t="shared" si="191"/>
        <v>1.5800000000000002E-2</v>
      </c>
      <c r="K1889" s="36">
        <v>-170000</v>
      </c>
      <c r="L1889" s="36">
        <v>7.46</v>
      </c>
      <c r="M1889" s="36">
        <v>170000</v>
      </c>
      <c r="Q1889" s="18">
        <f t="shared" si="193"/>
        <v>6.0394861605174629E-5</v>
      </c>
      <c r="R1889" s="18">
        <f t="shared" si="192"/>
        <v>9.5423881336175928E-7</v>
      </c>
    </row>
    <row r="1890" spans="1:18" ht="12.75" hidden="1" customHeight="1" outlineLevel="2" x14ac:dyDescent="0.25">
      <c r="A1890" s="32" t="s">
        <v>23</v>
      </c>
      <c r="B1890" s="32" t="s">
        <v>24</v>
      </c>
      <c r="C1890" s="33">
        <v>43881</v>
      </c>
      <c r="D1890" s="33">
        <v>43882</v>
      </c>
      <c r="E1890" s="13">
        <f t="shared" si="194"/>
        <v>2</v>
      </c>
      <c r="F1890" s="13">
        <f t="shared" si="195"/>
        <v>2020</v>
      </c>
      <c r="G1890" s="13" t="str">
        <f t="shared" si="196"/>
        <v>2 2020</v>
      </c>
      <c r="H1890" s="34">
        <v>-1</v>
      </c>
      <c r="I1890" s="35">
        <v>1.7674000000000001</v>
      </c>
      <c r="J1890" s="16">
        <f t="shared" si="191"/>
        <v>1.7674000000000002E-2</v>
      </c>
      <c r="K1890" s="36">
        <v>-45486000</v>
      </c>
      <c r="L1890" s="36">
        <v>2233.11</v>
      </c>
      <c r="M1890" s="36">
        <v>45486000</v>
      </c>
      <c r="Q1890" s="18">
        <f t="shared" si="193"/>
        <v>1.6159533382193961E-2</v>
      </c>
      <c r="R1890" s="18">
        <f t="shared" si="192"/>
        <v>2.856035929968961E-4</v>
      </c>
    </row>
    <row r="1891" spans="1:18" ht="12.75" hidden="1" customHeight="1" outlineLevel="2" x14ac:dyDescent="0.25">
      <c r="A1891" s="32" t="s">
        <v>23</v>
      </c>
      <c r="B1891" s="32" t="s">
        <v>24</v>
      </c>
      <c r="C1891" s="33">
        <v>43881</v>
      </c>
      <c r="D1891" s="33">
        <v>43882</v>
      </c>
      <c r="E1891" s="13">
        <f t="shared" si="194"/>
        <v>2</v>
      </c>
      <c r="F1891" s="13">
        <f t="shared" si="195"/>
        <v>2020</v>
      </c>
      <c r="G1891" s="13" t="str">
        <f t="shared" si="196"/>
        <v>2 2020</v>
      </c>
      <c r="H1891" s="34">
        <v>-1</v>
      </c>
      <c r="I1891" s="35">
        <v>1.7674000000000001</v>
      </c>
      <c r="J1891" s="16">
        <f t="shared" si="191"/>
        <v>1.7674000000000002E-2</v>
      </c>
      <c r="K1891" s="36">
        <v>-25000000</v>
      </c>
      <c r="L1891" s="36">
        <v>1227.3599999999999</v>
      </c>
      <c r="M1891" s="36">
        <v>25000000</v>
      </c>
      <c r="Q1891" s="18">
        <f t="shared" si="193"/>
        <v>8.881597294878623E-3</v>
      </c>
      <c r="R1891" s="18">
        <f t="shared" si="192"/>
        <v>1.5697335058968481E-4</v>
      </c>
    </row>
    <row r="1892" spans="1:18" ht="12.75" hidden="1" customHeight="1" outlineLevel="2" x14ac:dyDescent="0.25">
      <c r="A1892" s="32" t="s">
        <v>28</v>
      </c>
      <c r="B1892" s="32" t="s">
        <v>24</v>
      </c>
      <c r="C1892" s="33">
        <v>43882</v>
      </c>
      <c r="D1892" s="33">
        <v>43885</v>
      </c>
      <c r="E1892" s="13">
        <f t="shared" si="194"/>
        <v>2</v>
      </c>
      <c r="F1892" s="13">
        <f t="shared" si="195"/>
        <v>2020</v>
      </c>
      <c r="G1892" s="13" t="str">
        <f t="shared" si="196"/>
        <v>2 2020</v>
      </c>
      <c r="H1892" s="34">
        <v>-3</v>
      </c>
      <c r="I1892" s="35">
        <v>1.56</v>
      </c>
      <c r="J1892" s="16">
        <f t="shared" si="191"/>
        <v>1.5600000000000001E-2</v>
      </c>
      <c r="K1892" s="36">
        <v>-25834000</v>
      </c>
      <c r="L1892" s="36">
        <v>3358.42</v>
      </c>
      <c r="M1892" s="36">
        <v>77502000</v>
      </c>
      <c r="Q1892" s="18">
        <f t="shared" si="193"/>
        <v>2.753366214190732E-2</v>
      </c>
      <c r="R1892" s="18">
        <f t="shared" si="192"/>
        <v>4.2952512941375423E-4</v>
      </c>
    </row>
    <row r="1893" spans="1:18" ht="12.75" hidden="1" customHeight="1" outlineLevel="2" x14ac:dyDescent="0.25">
      <c r="A1893" s="32" t="s">
        <v>51</v>
      </c>
      <c r="B1893" s="32" t="s">
        <v>24</v>
      </c>
      <c r="C1893" s="33">
        <v>43882</v>
      </c>
      <c r="D1893" s="33">
        <v>43885</v>
      </c>
      <c r="E1893" s="13">
        <f t="shared" si="194"/>
        <v>2</v>
      </c>
      <c r="F1893" s="13">
        <f t="shared" si="195"/>
        <v>2020</v>
      </c>
      <c r="G1893" s="13" t="str">
        <f t="shared" si="196"/>
        <v>2 2020</v>
      </c>
      <c r="H1893" s="34">
        <v>-3</v>
      </c>
      <c r="I1893" s="35">
        <v>1.56</v>
      </c>
      <c r="J1893" s="16">
        <f t="shared" si="191"/>
        <v>1.5600000000000001E-2</v>
      </c>
      <c r="K1893" s="36">
        <v>-335000</v>
      </c>
      <c r="L1893" s="36">
        <v>43.55</v>
      </c>
      <c r="M1893" s="36">
        <v>1005000</v>
      </c>
      <c r="Q1893" s="18">
        <f t="shared" si="193"/>
        <v>3.5704021125412063E-4</v>
      </c>
      <c r="R1893" s="18">
        <f t="shared" si="192"/>
        <v>5.5698272955642824E-6</v>
      </c>
    </row>
    <row r="1894" spans="1:18" ht="12.75" hidden="1" customHeight="1" outlineLevel="2" x14ac:dyDescent="0.25">
      <c r="A1894" s="32" t="s">
        <v>23</v>
      </c>
      <c r="B1894" s="32" t="s">
        <v>24</v>
      </c>
      <c r="C1894" s="33">
        <v>43882</v>
      </c>
      <c r="D1894" s="33">
        <v>43885</v>
      </c>
      <c r="E1894" s="13">
        <f t="shared" si="194"/>
        <v>2</v>
      </c>
      <c r="F1894" s="13">
        <f t="shared" si="195"/>
        <v>2020</v>
      </c>
      <c r="G1894" s="13" t="str">
        <f t="shared" si="196"/>
        <v>2 2020</v>
      </c>
      <c r="H1894" s="34">
        <v>-3</v>
      </c>
      <c r="I1894" s="35">
        <v>1.7668999999999999</v>
      </c>
      <c r="J1894" s="16">
        <f t="shared" si="191"/>
        <v>1.7669000000000001E-2</v>
      </c>
      <c r="K1894" s="36">
        <v>-44965000</v>
      </c>
      <c r="L1894" s="36">
        <v>6620.72</v>
      </c>
      <c r="M1894" s="36">
        <v>134895000</v>
      </c>
      <c r="Q1894" s="18">
        <f t="shared" si="193"/>
        <v>4.7923322683706068E-2</v>
      </c>
      <c r="R1894" s="18">
        <f t="shared" si="192"/>
        <v>8.467571884984025E-4</v>
      </c>
    </row>
    <row r="1895" spans="1:18" ht="12.75" hidden="1" customHeight="1" outlineLevel="2" x14ac:dyDescent="0.25">
      <c r="A1895" s="32" t="s">
        <v>23</v>
      </c>
      <c r="B1895" s="32" t="s">
        <v>24</v>
      </c>
      <c r="C1895" s="33">
        <v>43882</v>
      </c>
      <c r="D1895" s="33">
        <v>43885</v>
      </c>
      <c r="E1895" s="13">
        <f t="shared" si="194"/>
        <v>2</v>
      </c>
      <c r="F1895" s="13">
        <f t="shared" si="195"/>
        <v>2020</v>
      </c>
      <c r="G1895" s="13" t="str">
        <f t="shared" si="196"/>
        <v>2 2020</v>
      </c>
      <c r="H1895" s="34">
        <v>-3</v>
      </c>
      <c r="I1895" s="35">
        <v>1.7668999999999999</v>
      </c>
      <c r="J1895" s="16">
        <f t="shared" si="191"/>
        <v>1.7669000000000001E-2</v>
      </c>
      <c r="K1895" s="36">
        <v>-25000000</v>
      </c>
      <c r="L1895" s="36">
        <v>3681.04</v>
      </c>
      <c r="M1895" s="36">
        <v>75000000</v>
      </c>
      <c r="Q1895" s="18">
        <f t="shared" si="193"/>
        <v>2.6644791884635866E-2</v>
      </c>
      <c r="R1895" s="18">
        <f t="shared" si="192"/>
        <v>4.7078682780963112E-4</v>
      </c>
    </row>
    <row r="1896" spans="1:18" ht="12.75" hidden="1" customHeight="1" outlineLevel="2" x14ac:dyDescent="0.25">
      <c r="A1896" s="32" t="s">
        <v>28</v>
      </c>
      <c r="B1896" s="32" t="s">
        <v>24</v>
      </c>
      <c r="C1896" s="33">
        <v>43885</v>
      </c>
      <c r="D1896" s="33">
        <v>43886</v>
      </c>
      <c r="E1896" s="13">
        <f t="shared" si="194"/>
        <v>2</v>
      </c>
      <c r="F1896" s="13">
        <f t="shared" si="195"/>
        <v>2020</v>
      </c>
      <c r="G1896" s="13" t="str">
        <f t="shared" si="196"/>
        <v>2 2020</v>
      </c>
      <c r="H1896" s="34">
        <v>-1</v>
      </c>
      <c r="I1896" s="35">
        <v>1.59</v>
      </c>
      <c r="J1896" s="16">
        <f t="shared" si="191"/>
        <v>1.5900000000000001E-2</v>
      </c>
      <c r="K1896" s="36">
        <v>-25511000</v>
      </c>
      <c r="L1896" s="36">
        <v>1126.74</v>
      </c>
      <c r="M1896" s="36">
        <v>25511000</v>
      </c>
      <c r="Q1896" s="18">
        <f t="shared" si="193"/>
        <v>9.0631371435859406E-3</v>
      </c>
      <c r="R1896" s="18">
        <f t="shared" si="192"/>
        <v>1.4410388058301647E-4</v>
      </c>
    </row>
    <row r="1897" spans="1:18" ht="12.75" hidden="1" customHeight="1" outlineLevel="2" x14ac:dyDescent="0.25">
      <c r="A1897" s="32" t="s">
        <v>23</v>
      </c>
      <c r="B1897" s="32" t="s">
        <v>24</v>
      </c>
      <c r="C1897" s="33">
        <v>43885</v>
      </c>
      <c r="D1897" s="33">
        <v>43886</v>
      </c>
      <c r="E1897" s="13">
        <f t="shared" si="194"/>
        <v>2</v>
      </c>
      <c r="F1897" s="13">
        <f t="shared" si="195"/>
        <v>2020</v>
      </c>
      <c r="G1897" s="13" t="str">
        <f t="shared" si="196"/>
        <v>2 2020</v>
      </c>
      <c r="H1897" s="34">
        <v>-1</v>
      </c>
      <c r="I1897" s="35">
        <v>1.7675000000000001</v>
      </c>
      <c r="J1897" s="16">
        <f t="shared" si="191"/>
        <v>1.7675E-2</v>
      </c>
      <c r="K1897" s="36">
        <v>-25000000</v>
      </c>
      <c r="L1897" s="36">
        <v>1227.43</v>
      </c>
      <c r="M1897" s="36">
        <v>25000000</v>
      </c>
      <c r="Q1897" s="18">
        <f t="shared" si="193"/>
        <v>8.881597294878623E-3</v>
      </c>
      <c r="R1897" s="18">
        <f t="shared" si="192"/>
        <v>1.5698223218697967E-4</v>
      </c>
    </row>
    <row r="1898" spans="1:18" ht="12.75" hidden="1" customHeight="1" outlineLevel="2" x14ac:dyDescent="0.25">
      <c r="A1898" s="32" t="s">
        <v>23</v>
      </c>
      <c r="B1898" s="32" t="s">
        <v>24</v>
      </c>
      <c r="C1898" s="33">
        <v>43885</v>
      </c>
      <c r="D1898" s="33">
        <v>43886</v>
      </c>
      <c r="E1898" s="13">
        <f t="shared" si="194"/>
        <v>2</v>
      </c>
      <c r="F1898" s="13">
        <f t="shared" si="195"/>
        <v>2020</v>
      </c>
      <c r="G1898" s="13" t="str">
        <f t="shared" si="196"/>
        <v>2 2020</v>
      </c>
      <c r="H1898" s="34">
        <v>-1</v>
      </c>
      <c r="I1898" s="35">
        <v>1.7675000000000001</v>
      </c>
      <c r="J1898" s="16">
        <f t="shared" si="191"/>
        <v>1.7675E-2</v>
      </c>
      <c r="K1898" s="36">
        <v>-52224000</v>
      </c>
      <c r="L1898" s="36">
        <v>2564.0500000000002</v>
      </c>
      <c r="M1898" s="36">
        <v>52224000</v>
      </c>
      <c r="Q1898" s="18">
        <f t="shared" si="193"/>
        <v>1.8553301485109648E-2</v>
      </c>
      <c r="R1898" s="18">
        <f t="shared" si="192"/>
        <v>3.2792960374931305E-4</v>
      </c>
    </row>
    <row r="1899" spans="1:18" ht="12.75" hidden="1" customHeight="1" outlineLevel="2" x14ac:dyDescent="0.25">
      <c r="A1899" s="32" t="s">
        <v>28</v>
      </c>
      <c r="B1899" s="32" t="s">
        <v>24</v>
      </c>
      <c r="C1899" s="33">
        <v>43886</v>
      </c>
      <c r="D1899" s="33">
        <v>43887</v>
      </c>
      <c r="E1899" s="13">
        <f t="shared" si="194"/>
        <v>2</v>
      </c>
      <c r="F1899" s="13">
        <f t="shared" si="195"/>
        <v>2020</v>
      </c>
      <c r="G1899" s="13" t="str">
        <f t="shared" si="196"/>
        <v>2 2020</v>
      </c>
      <c r="H1899" s="34">
        <v>-1</v>
      </c>
      <c r="I1899" s="35">
        <v>1.58</v>
      </c>
      <c r="J1899" s="16">
        <f t="shared" ref="J1899:J1962" si="197">+I1899/100</f>
        <v>1.5800000000000002E-2</v>
      </c>
      <c r="K1899" s="36">
        <v>-23803000</v>
      </c>
      <c r="L1899" s="36">
        <v>1044.69</v>
      </c>
      <c r="M1899" s="36">
        <v>23803000</v>
      </c>
      <c r="Q1899" s="18">
        <f t="shared" si="193"/>
        <v>8.456346416399833E-3</v>
      </c>
      <c r="R1899" s="18">
        <f t="shared" ref="R1899:R1962" si="198">+Q1899*J1899</f>
        <v>1.3361027337911737E-4</v>
      </c>
    </row>
    <row r="1900" spans="1:18" ht="12.75" hidden="1" customHeight="1" outlineLevel="2" x14ac:dyDescent="0.25">
      <c r="A1900" s="32" t="s">
        <v>23</v>
      </c>
      <c r="B1900" s="32" t="s">
        <v>24</v>
      </c>
      <c r="C1900" s="33">
        <v>43886</v>
      </c>
      <c r="D1900" s="33">
        <v>43887</v>
      </c>
      <c r="E1900" s="13">
        <f t="shared" si="194"/>
        <v>2</v>
      </c>
      <c r="F1900" s="13">
        <f t="shared" si="195"/>
        <v>2020</v>
      </c>
      <c r="G1900" s="13" t="str">
        <f t="shared" si="196"/>
        <v>2 2020</v>
      </c>
      <c r="H1900" s="34">
        <v>-1</v>
      </c>
      <c r="I1900" s="35">
        <v>1.7650999999999999</v>
      </c>
      <c r="J1900" s="16">
        <f t="shared" si="197"/>
        <v>1.7651E-2</v>
      </c>
      <c r="K1900" s="36">
        <v>-55356000</v>
      </c>
      <c r="L1900" s="36">
        <v>2714.14</v>
      </c>
      <c r="M1900" s="36">
        <v>55356000</v>
      </c>
      <c r="Q1900" s="18">
        <f t="shared" si="193"/>
        <v>1.9665987994212042E-2</v>
      </c>
      <c r="R1900" s="18">
        <f t="shared" si="198"/>
        <v>3.4712435408583675E-4</v>
      </c>
    </row>
    <row r="1901" spans="1:18" ht="12.75" hidden="1" customHeight="1" outlineLevel="2" x14ac:dyDescent="0.25">
      <c r="A1901" s="32" t="s">
        <v>23</v>
      </c>
      <c r="B1901" s="32" t="s">
        <v>24</v>
      </c>
      <c r="C1901" s="33">
        <v>43886</v>
      </c>
      <c r="D1901" s="33">
        <v>43887</v>
      </c>
      <c r="E1901" s="13">
        <f t="shared" si="194"/>
        <v>2</v>
      </c>
      <c r="F1901" s="13">
        <f t="shared" si="195"/>
        <v>2020</v>
      </c>
      <c r="G1901" s="13" t="str">
        <f t="shared" si="196"/>
        <v>2 2020</v>
      </c>
      <c r="H1901" s="34">
        <v>-1</v>
      </c>
      <c r="I1901" s="35">
        <v>1.7650999999999999</v>
      </c>
      <c r="J1901" s="16">
        <f t="shared" si="197"/>
        <v>1.7651E-2</v>
      </c>
      <c r="K1901" s="36">
        <v>-25000000</v>
      </c>
      <c r="L1901" s="36">
        <v>1225.76</v>
      </c>
      <c r="M1901" s="36">
        <v>25000000</v>
      </c>
      <c r="Q1901" s="18">
        <f t="shared" si="193"/>
        <v>8.881597294878623E-3</v>
      </c>
      <c r="R1901" s="18">
        <f t="shared" si="198"/>
        <v>1.5676907385190258E-4</v>
      </c>
    </row>
    <row r="1902" spans="1:18" ht="12.75" hidden="1" customHeight="1" outlineLevel="2" x14ac:dyDescent="0.25">
      <c r="A1902" s="32" t="s">
        <v>28</v>
      </c>
      <c r="B1902" s="32" t="s">
        <v>24</v>
      </c>
      <c r="C1902" s="33">
        <v>43887</v>
      </c>
      <c r="D1902" s="33">
        <v>43888</v>
      </c>
      <c r="E1902" s="13">
        <f t="shared" si="194"/>
        <v>2</v>
      </c>
      <c r="F1902" s="13">
        <f t="shared" si="195"/>
        <v>2020</v>
      </c>
      <c r="G1902" s="13" t="str">
        <f t="shared" si="196"/>
        <v>2 2020</v>
      </c>
      <c r="H1902" s="34">
        <v>-1</v>
      </c>
      <c r="I1902" s="35">
        <v>1.58</v>
      </c>
      <c r="J1902" s="16">
        <f t="shared" si="197"/>
        <v>1.5800000000000002E-2</v>
      </c>
      <c r="K1902" s="36">
        <v>-25489000</v>
      </c>
      <c r="L1902" s="36">
        <v>1118.68</v>
      </c>
      <c r="M1902" s="36">
        <v>25489000</v>
      </c>
      <c r="Q1902" s="18">
        <f t="shared" si="193"/>
        <v>9.0553213379664481E-3</v>
      </c>
      <c r="R1902" s="18">
        <f t="shared" si="198"/>
        <v>1.4307407713986988E-4</v>
      </c>
    </row>
    <row r="1903" spans="1:18" ht="12.75" hidden="1" customHeight="1" outlineLevel="2" x14ac:dyDescent="0.25">
      <c r="A1903" s="32" t="s">
        <v>23</v>
      </c>
      <c r="B1903" s="32" t="s">
        <v>24</v>
      </c>
      <c r="C1903" s="33">
        <v>43887</v>
      </c>
      <c r="D1903" s="33">
        <v>43888</v>
      </c>
      <c r="E1903" s="13">
        <f t="shared" si="194"/>
        <v>2</v>
      </c>
      <c r="F1903" s="13">
        <f t="shared" si="195"/>
        <v>2020</v>
      </c>
      <c r="G1903" s="13" t="str">
        <f t="shared" si="196"/>
        <v>2 2020</v>
      </c>
      <c r="H1903" s="34">
        <v>-1</v>
      </c>
      <c r="I1903" s="35">
        <v>1.7650999999999999</v>
      </c>
      <c r="J1903" s="16">
        <f t="shared" si="197"/>
        <v>1.7651E-2</v>
      </c>
      <c r="K1903" s="36">
        <v>-52619000</v>
      </c>
      <c r="L1903" s="36">
        <v>2579.94</v>
      </c>
      <c r="M1903" s="36">
        <v>52619000</v>
      </c>
      <c r="Q1903" s="18">
        <f t="shared" si="193"/>
        <v>1.869363072236873E-2</v>
      </c>
      <c r="R1903" s="18">
        <f t="shared" si="198"/>
        <v>3.2996127588053048E-4</v>
      </c>
    </row>
    <row r="1904" spans="1:18" ht="12.75" hidden="1" customHeight="1" outlineLevel="2" x14ac:dyDescent="0.25">
      <c r="A1904" s="32" t="s">
        <v>23</v>
      </c>
      <c r="B1904" s="32" t="s">
        <v>24</v>
      </c>
      <c r="C1904" s="33">
        <v>43887</v>
      </c>
      <c r="D1904" s="33">
        <v>43888</v>
      </c>
      <c r="E1904" s="13">
        <f t="shared" si="194"/>
        <v>2</v>
      </c>
      <c r="F1904" s="13">
        <f t="shared" si="195"/>
        <v>2020</v>
      </c>
      <c r="G1904" s="13" t="str">
        <f t="shared" si="196"/>
        <v>2 2020</v>
      </c>
      <c r="H1904" s="34">
        <v>-1</v>
      </c>
      <c r="I1904" s="35">
        <v>1.7650999999999999</v>
      </c>
      <c r="J1904" s="16">
        <f t="shared" si="197"/>
        <v>1.7651E-2</v>
      </c>
      <c r="K1904" s="36">
        <v>-25000000</v>
      </c>
      <c r="L1904" s="36">
        <v>1225.76</v>
      </c>
      <c r="M1904" s="36">
        <v>25000000</v>
      </c>
      <c r="Q1904" s="18">
        <f t="shared" si="193"/>
        <v>8.881597294878623E-3</v>
      </c>
      <c r="R1904" s="18">
        <f t="shared" si="198"/>
        <v>1.5676907385190258E-4</v>
      </c>
    </row>
    <row r="1905" spans="1:18" ht="12.75" hidden="1" customHeight="1" outlineLevel="2" x14ac:dyDescent="0.25">
      <c r="A1905" s="32" t="s">
        <v>28</v>
      </c>
      <c r="B1905" s="32" t="s">
        <v>24</v>
      </c>
      <c r="C1905" s="33">
        <v>43888</v>
      </c>
      <c r="D1905" s="33">
        <v>43889</v>
      </c>
      <c r="E1905" s="13">
        <f t="shared" si="194"/>
        <v>2</v>
      </c>
      <c r="F1905" s="13">
        <f t="shared" si="195"/>
        <v>2020</v>
      </c>
      <c r="G1905" s="13" t="str">
        <f t="shared" si="196"/>
        <v>2 2020</v>
      </c>
      <c r="H1905" s="34">
        <v>-1</v>
      </c>
      <c r="I1905" s="35">
        <v>1.58</v>
      </c>
      <c r="J1905" s="16">
        <f t="shared" si="197"/>
        <v>1.5800000000000002E-2</v>
      </c>
      <c r="K1905" s="36">
        <v>-26909000</v>
      </c>
      <c r="L1905" s="36">
        <v>1181.01</v>
      </c>
      <c r="M1905" s="36">
        <v>26909000</v>
      </c>
      <c r="Q1905" s="18">
        <f t="shared" si="193"/>
        <v>9.5597960643155535E-3</v>
      </c>
      <c r="R1905" s="18">
        <f t="shared" si="198"/>
        <v>1.5104477781618575E-4</v>
      </c>
    </row>
    <row r="1906" spans="1:18" ht="12.75" hidden="1" customHeight="1" outlineLevel="2" x14ac:dyDescent="0.25">
      <c r="A1906" s="32" t="s">
        <v>23</v>
      </c>
      <c r="B1906" s="32" t="s">
        <v>24</v>
      </c>
      <c r="C1906" s="33">
        <v>43888</v>
      </c>
      <c r="D1906" s="33">
        <v>43889</v>
      </c>
      <c r="E1906" s="13">
        <f t="shared" si="194"/>
        <v>2</v>
      </c>
      <c r="F1906" s="13">
        <f t="shared" si="195"/>
        <v>2020</v>
      </c>
      <c r="G1906" s="13" t="str">
        <f t="shared" si="196"/>
        <v>2 2020</v>
      </c>
      <c r="H1906" s="34">
        <v>-1</v>
      </c>
      <c r="I1906" s="35">
        <v>1.7656999999999998</v>
      </c>
      <c r="J1906" s="16">
        <f t="shared" si="197"/>
        <v>1.7656999999999999E-2</v>
      </c>
      <c r="K1906" s="36">
        <v>-50477000</v>
      </c>
      <c r="L1906" s="36">
        <v>2475.7600000000002</v>
      </c>
      <c r="M1906" s="36">
        <v>50477000</v>
      </c>
      <c r="Q1906" s="18">
        <f t="shared" si="193"/>
        <v>1.7932655466143529E-2</v>
      </c>
      <c r="R1906" s="18">
        <f t="shared" si="198"/>
        <v>3.1663689756569627E-4</v>
      </c>
    </row>
    <row r="1907" spans="1:18" ht="12.75" hidden="1" customHeight="1" outlineLevel="2" x14ac:dyDescent="0.25">
      <c r="A1907" s="32" t="s">
        <v>23</v>
      </c>
      <c r="B1907" s="32" t="s">
        <v>24</v>
      </c>
      <c r="C1907" s="33">
        <v>43888</v>
      </c>
      <c r="D1907" s="33">
        <v>43889</v>
      </c>
      <c r="E1907" s="13">
        <f t="shared" si="194"/>
        <v>2</v>
      </c>
      <c r="F1907" s="13">
        <f t="shared" si="195"/>
        <v>2020</v>
      </c>
      <c r="G1907" s="13" t="str">
        <f t="shared" si="196"/>
        <v>2 2020</v>
      </c>
      <c r="H1907" s="34">
        <v>-1</v>
      </c>
      <c r="I1907" s="35">
        <v>1.7656999999999998</v>
      </c>
      <c r="J1907" s="16">
        <f t="shared" si="197"/>
        <v>1.7656999999999999E-2</v>
      </c>
      <c r="K1907" s="36">
        <v>-25000000</v>
      </c>
      <c r="L1907" s="36">
        <v>1226.18</v>
      </c>
      <c r="M1907" s="36">
        <v>25000000</v>
      </c>
      <c r="Q1907" s="18">
        <f t="shared" si="193"/>
        <v>8.881597294878623E-3</v>
      </c>
      <c r="R1907" s="18">
        <f t="shared" si="198"/>
        <v>1.5682236343567184E-4</v>
      </c>
    </row>
    <row r="1908" spans="1:18" ht="12.75" customHeight="1" outlineLevel="1" collapsed="1" x14ac:dyDescent="0.25">
      <c r="A1908" s="32"/>
      <c r="B1908" s="32"/>
      <c r="C1908" s="33"/>
      <c r="D1908" s="33"/>
      <c r="E1908" s="13"/>
      <c r="F1908" s="13"/>
      <c r="G1908" s="24" t="s">
        <v>56</v>
      </c>
      <c r="H1908" s="34"/>
      <c r="I1908" s="35"/>
      <c r="J1908" s="16">
        <f>+J1907</f>
        <v>1.7656999999999999E-2</v>
      </c>
      <c r="K1908" s="36"/>
      <c r="L1908" s="36"/>
      <c r="M1908" s="36">
        <f>SUBTOTAL(9,M1844:M1907)</f>
        <v>2814809000</v>
      </c>
      <c r="N1908" s="10">
        <f>DAY(D1907)</f>
        <v>28</v>
      </c>
      <c r="O1908" s="25">
        <f>+M1908/N1908</f>
        <v>100528892.85714285</v>
      </c>
      <c r="P1908" s="26">
        <f>SUM(M1905:M1907)</f>
        <v>102386000</v>
      </c>
      <c r="Q1908" s="18">
        <f>SUM(Q1844:Q1907)</f>
        <v>0.99999999999999989</v>
      </c>
      <c r="R1908" s="18">
        <f>SUM(R1844:R1907)</f>
        <v>1.7158738021300912E-2</v>
      </c>
    </row>
    <row r="1909" spans="1:18" ht="12.75" hidden="1" customHeight="1" outlineLevel="2" x14ac:dyDescent="0.25">
      <c r="A1909" s="32" t="s">
        <v>28</v>
      </c>
      <c r="B1909" s="32" t="s">
        <v>24</v>
      </c>
      <c r="C1909" s="33">
        <v>43889</v>
      </c>
      <c r="D1909" s="33">
        <v>43892</v>
      </c>
      <c r="E1909" s="13">
        <f t="shared" si="194"/>
        <v>3</v>
      </c>
      <c r="F1909" s="13">
        <f t="shared" si="195"/>
        <v>2020</v>
      </c>
      <c r="G1909" s="13" t="str">
        <f t="shared" si="196"/>
        <v>3 2020</v>
      </c>
      <c r="H1909" s="34">
        <v>-2</v>
      </c>
      <c r="I1909" s="35">
        <v>1.58</v>
      </c>
      <c r="J1909" s="16">
        <f t="shared" si="197"/>
        <v>1.5800000000000002E-2</v>
      </c>
      <c r="K1909" s="36">
        <v>-24683000</v>
      </c>
      <c r="L1909" s="36">
        <v>2166.62</v>
      </c>
      <c r="M1909" s="36">
        <v>49366000</v>
      </c>
      <c r="Q1909" s="18">
        <f>+M1909/$M$1991</f>
        <v>1.5713654097801788E-2</v>
      </c>
      <c r="R1909" s="18">
        <f t="shared" si="198"/>
        <v>2.4827573474526827E-4</v>
      </c>
    </row>
    <row r="1910" spans="1:18" ht="12.75" hidden="1" customHeight="1" outlineLevel="2" x14ac:dyDescent="0.25">
      <c r="A1910" s="32" t="s">
        <v>28</v>
      </c>
      <c r="B1910" s="32" t="s">
        <v>24</v>
      </c>
      <c r="C1910" s="33">
        <v>43889</v>
      </c>
      <c r="D1910" s="33">
        <v>43892</v>
      </c>
      <c r="E1910" s="13">
        <f t="shared" si="194"/>
        <v>3</v>
      </c>
      <c r="F1910" s="13">
        <f t="shared" si="195"/>
        <v>2020</v>
      </c>
      <c r="G1910" s="13" t="str">
        <f t="shared" si="196"/>
        <v>3 2020</v>
      </c>
      <c r="H1910" s="34">
        <v>-1</v>
      </c>
      <c r="I1910" s="35">
        <v>1.58</v>
      </c>
      <c r="J1910" s="16">
        <f t="shared" si="197"/>
        <v>1.5800000000000002E-2</v>
      </c>
      <c r="K1910" s="36">
        <v>-24683000</v>
      </c>
      <c r="L1910" s="36">
        <v>1083.31</v>
      </c>
      <c r="M1910" s="36">
        <v>24683000</v>
      </c>
      <c r="Q1910" s="18">
        <f t="shared" ref="Q1910:Q1973" si="199">+M1910/$M$1991</f>
        <v>7.856827048900894E-3</v>
      </c>
      <c r="R1910" s="18">
        <f t="shared" si="198"/>
        <v>1.2413786737263413E-4</v>
      </c>
    </row>
    <row r="1911" spans="1:18" ht="12.75" hidden="1" customHeight="1" outlineLevel="2" x14ac:dyDescent="0.25">
      <c r="A1911" s="32" t="s">
        <v>23</v>
      </c>
      <c r="B1911" s="32" t="s">
        <v>24</v>
      </c>
      <c r="C1911" s="33">
        <v>43889</v>
      </c>
      <c r="D1911" s="33">
        <v>43892</v>
      </c>
      <c r="E1911" s="13">
        <f t="shared" si="194"/>
        <v>3</v>
      </c>
      <c r="F1911" s="13">
        <f t="shared" si="195"/>
        <v>2020</v>
      </c>
      <c r="G1911" s="13" t="str">
        <f t="shared" si="196"/>
        <v>3 2020</v>
      </c>
      <c r="H1911" s="34">
        <v>-2</v>
      </c>
      <c r="I1911" s="35">
        <v>1.7664</v>
      </c>
      <c r="J1911" s="16">
        <f t="shared" si="197"/>
        <v>1.7663999999999999E-2</v>
      </c>
      <c r="K1911" s="36">
        <v>-52016000</v>
      </c>
      <c r="L1911" s="36">
        <v>5104.5</v>
      </c>
      <c r="M1911" s="36">
        <v>104032000</v>
      </c>
      <c r="Q1911" s="18">
        <f t="shared" si="199"/>
        <v>3.3114347184347845E-2</v>
      </c>
      <c r="R1911" s="18">
        <f t="shared" si="198"/>
        <v>5.8493182866432034E-4</v>
      </c>
    </row>
    <row r="1912" spans="1:18" ht="12.75" hidden="1" customHeight="1" outlineLevel="2" x14ac:dyDescent="0.25">
      <c r="A1912" s="32" t="s">
        <v>23</v>
      </c>
      <c r="B1912" s="32" t="s">
        <v>24</v>
      </c>
      <c r="C1912" s="33">
        <v>43889</v>
      </c>
      <c r="D1912" s="33">
        <v>43892</v>
      </c>
      <c r="E1912" s="13">
        <f t="shared" si="194"/>
        <v>3</v>
      </c>
      <c r="F1912" s="13">
        <f t="shared" si="195"/>
        <v>2020</v>
      </c>
      <c r="G1912" s="13" t="str">
        <f t="shared" si="196"/>
        <v>3 2020</v>
      </c>
      <c r="H1912" s="34">
        <v>-2</v>
      </c>
      <c r="I1912" s="35">
        <v>1.7664</v>
      </c>
      <c r="J1912" s="16">
        <f t="shared" si="197"/>
        <v>1.7663999999999999E-2</v>
      </c>
      <c r="K1912" s="36">
        <v>-25000000</v>
      </c>
      <c r="L1912" s="36">
        <v>2453.33</v>
      </c>
      <c r="M1912" s="36">
        <v>50000000</v>
      </c>
      <c r="Q1912" s="18">
        <f t="shared" si="199"/>
        <v>1.5915462157964782E-2</v>
      </c>
      <c r="R1912" s="18">
        <f t="shared" si="198"/>
        <v>2.8113072355828988E-4</v>
      </c>
    </row>
    <row r="1913" spans="1:18" ht="12.75" hidden="1" customHeight="1" outlineLevel="2" x14ac:dyDescent="0.25">
      <c r="A1913" s="32" t="s">
        <v>23</v>
      </c>
      <c r="B1913" s="32" t="s">
        <v>24</v>
      </c>
      <c r="C1913" s="33">
        <v>43889</v>
      </c>
      <c r="D1913" s="33">
        <v>43892</v>
      </c>
      <c r="E1913" s="13">
        <f t="shared" ref="E1913:E1976" si="200">MONTH(D1913)</f>
        <v>3</v>
      </c>
      <c r="F1913" s="13">
        <f t="shared" ref="F1913:F1976" si="201">YEAR(D1913)</f>
        <v>2020</v>
      </c>
      <c r="G1913" s="13" t="str">
        <f t="shared" ref="G1913:G1976" si="202">E1913&amp;" "&amp;F1913</f>
        <v>3 2020</v>
      </c>
      <c r="H1913" s="34">
        <v>-1</v>
      </c>
      <c r="I1913" s="35">
        <v>1.7664</v>
      </c>
      <c r="J1913" s="16">
        <f t="shared" si="197"/>
        <v>1.7663999999999999E-2</v>
      </c>
      <c r="K1913" s="36">
        <v>-52016000</v>
      </c>
      <c r="L1913" s="36">
        <v>2552.2600000000002</v>
      </c>
      <c r="M1913" s="36">
        <v>52016000</v>
      </c>
      <c r="Q1913" s="18">
        <f t="shared" si="199"/>
        <v>1.6557173592173922E-2</v>
      </c>
      <c r="R1913" s="18">
        <f t="shared" si="198"/>
        <v>2.9246591433216017E-4</v>
      </c>
    </row>
    <row r="1914" spans="1:18" ht="12.75" hidden="1" customHeight="1" outlineLevel="2" x14ac:dyDescent="0.25">
      <c r="A1914" s="32" t="s">
        <v>23</v>
      </c>
      <c r="B1914" s="32" t="s">
        <v>24</v>
      </c>
      <c r="C1914" s="33">
        <v>43889</v>
      </c>
      <c r="D1914" s="33">
        <v>43892</v>
      </c>
      <c r="E1914" s="13">
        <f t="shared" si="200"/>
        <v>3</v>
      </c>
      <c r="F1914" s="13">
        <f t="shared" si="201"/>
        <v>2020</v>
      </c>
      <c r="G1914" s="13" t="str">
        <f t="shared" si="202"/>
        <v>3 2020</v>
      </c>
      <c r="H1914" s="34">
        <v>-1</v>
      </c>
      <c r="I1914" s="35">
        <v>1.7664</v>
      </c>
      <c r="J1914" s="16">
        <f t="shared" si="197"/>
        <v>1.7663999999999999E-2</v>
      </c>
      <c r="K1914" s="36">
        <v>-25000000</v>
      </c>
      <c r="L1914" s="36">
        <v>1226.67</v>
      </c>
      <c r="M1914" s="36">
        <v>25000000</v>
      </c>
      <c r="Q1914" s="18">
        <f t="shared" si="199"/>
        <v>7.9577310789823909E-3</v>
      </c>
      <c r="R1914" s="18">
        <f t="shared" si="198"/>
        <v>1.4056536177914494E-4</v>
      </c>
    </row>
    <row r="1915" spans="1:18" ht="12.75" hidden="1" customHeight="1" outlineLevel="2" x14ac:dyDescent="0.25">
      <c r="A1915" s="32" t="s">
        <v>28</v>
      </c>
      <c r="B1915" s="32" t="s">
        <v>24</v>
      </c>
      <c r="C1915" s="33">
        <v>43892</v>
      </c>
      <c r="D1915" s="33">
        <v>43893</v>
      </c>
      <c r="E1915" s="13">
        <f t="shared" si="200"/>
        <v>3</v>
      </c>
      <c r="F1915" s="13">
        <f t="shared" si="201"/>
        <v>2020</v>
      </c>
      <c r="G1915" s="13" t="str">
        <f t="shared" si="202"/>
        <v>3 2020</v>
      </c>
      <c r="H1915" s="34">
        <v>-1</v>
      </c>
      <c r="I1915" s="35">
        <v>1.44</v>
      </c>
      <c r="J1915" s="16">
        <f t="shared" si="197"/>
        <v>1.44E-2</v>
      </c>
      <c r="K1915" s="36">
        <v>-26257000</v>
      </c>
      <c r="L1915" s="36">
        <v>1050.28</v>
      </c>
      <c r="M1915" s="36">
        <v>26257000</v>
      </c>
      <c r="Q1915" s="18">
        <f t="shared" si="199"/>
        <v>8.357845797633625E-3</v>
      </c>
      <c r="R1915" s="18">
        <f t="shared" si="198"/>
        <v>1.203529794859242E-4</v>
      </c>
    </row>
    <row r="1916" spans="1:18" ht="12.75" hidden="1" customHeight="1" outlineLevel="2" x14ac:dyDescent="0.25">
      <c r="A1916" s="32" t="s">
        <v>23</v>
      </c>
      <c r="B1916" s="32" t="s">
        <v>24</v>
      </c>
      <c r="C1916" s="33">
        <v>43892</v>
      </c>
      <c r="D1916" s="33">
        <v>43893</v>
      </c>
      <c r="E1916" s="13">
        <f t="shared" si="200"/>
        <v>3</v>
      </c>
      <c r="F1916" s="13">
        <f t="shared" si="201"/>
        <v>2020</v>
      </c>
      <c r="G1916" s="13" t="str">
        <f t="shared" si="202"/>
        <v>3 2020</v>
      </c>
      <c r="H1916" s="34">
        <v>-1</v>
      </c>
      <c r="I1916" s="35">
        <v>1.7674000000000001</v>
      </c>
      <c r="J1916" s="16">
        <f t="shared" si="197"/>
        <v>1.7674000000000002E-2</v>
      </c>
      <c r="K1916" s="36">
        <v>-50627000</v>
      </c>
      <c r="L1916" s="36">
        <v>2485.5</v>
      </c>
      <c r="M1916" s="36">
        <v>50627000</v>
      </c>
      <c r="Q1916" s="18">
        <f t="shared" si="199"/>
        <v>1.6115042053425659E-2</v>
      </c>
      <c r="R1916" s="18">
        <f t="shared" si="198"/>
        <v>2.8481725325224516E-4</v>
      </c>
    </row>
    <row r="1917" spans="1:18" ht="12.75" hidden="1" customHeight="1" outlineLevel="2" x14ac:dyDescent="0.25">
      <c r="A1917" s="32" t="s">
        <v>23</v>
      </c>
      <c r="B1917" s="32" t="s">
        <v>24</v>
      </c>
      <c r="C1917" s="33">
        <v>43892</v>
      </c>
      <c r="D1917" s="33">
        <v>43893</v>
      </c>
      <c r="E1917" s="13">
        <f t="shared" si="200"/>
        <v>3</v>
      </c>
      <c r="F1917" s="13">
        <f t="shared" si="201"/>
        <v>2020</v>
      </c>
      <c r="G1917" s="13" t="str">
        <f t="shared" si="202"/>
        <v>3 2020</v>
      </c>
      <c r="H1917" s="34">
        <v>-1</v>
      </c>
      <c r="I1917" s="35">
        <v>1.7674000000000001</v>
      </c>
      <c r="J1917" s="16">
        <f t="shared" si="197"/>
        <v>1.7674000000000002E-2</v>
      </c>
      <c r="K1917" s="36">
        <v>-25000000</v>
      </c>
      <c r="L1917" s="36">
        <v>1227.3599999999999</v>
      </c>
      <c r="M1917" s="36">
        <v>25000000</v>
      </c>
      <c r="Q1917" s="18">
        <f t="shared" si="199"/>
        <v>7.9577310789823909E-3</v>
      </c>
      <c r="R1917" s="18">
        <f t="shared" si="198"/>
        <v>1.4064493908993479E-4</v>
      </c>
    </row>
    <row r="1918" spans="1:18" ht="12.75" hidden="1" customHeight="1" outlineLevel="2" x14ac:dyDescent="0.25">
      <c r="A1918" s="32" t="s">
        <v>28</v>
      </c>
      <c r="B1918" s="32" t="s">
        <v>24</v>
      </c>
      <c r="C1918" s="33">
        <v>43893</v>
      </c>
      <c r="D1918" s="33">
        <v>43894</v>
      </c>
      <c r="E1918" s="13">
        <f t="shared" si="200"/>
        <v>3</v>
      </c>
      <c r="F1918" s="13">
        <f t="shared" si="201"/>
        <v>2020</v>
      </c>
      <c r="G1918" s="13" t="str">
        <f t="shared" si="202"/>
        <v>3 2020</v>
      </c>
      <c r="H1918" s="34">
        <v>-1</v>
      </c>
      <c r="I1918" s="35">
        <v>1.39</v>
      </c>
      <c r="J1918" s="16">
        <f t="shared" si="197"/>
        <v>1.3899999999999999E-2</v>
      </c>
      <c r="K1918" s="36">
        <v>-27266000</v>
      </c>
      <c r="L1918" s="36">
        <v>1052.77</v>
      </c>
      <c r="M1918" s="36">
        <v>27266000</v>
      </c>
      <c r="Q1918" s="18">
        <f t="shared" si="199"/>
        <v>8.679019823981355E-3</v>
      </c>
      <c r="R1918" s="18">
        <f t="shared" si="198"/>
        <v>1.2063837555334083E-4</v>
      </c>
    </row>
    <row r="1919" spans="1:18" ht="12.75" hidden="1" customHeight="1" outlineLevel="2" x14ac:dyDescent="0.25">
      <c r="A1919" s="32" t="s">
        <v>23</v>
      </c>
      <c r="B1919" s="32" t="s">
        <v>24</v>
      </c>
      <c r="C1919" s="33">
        <v>43893</v>
      </c>
      <c r="D1919" s="33">
        <v>43894</v>
      </c>
      <c r="E1919" s="13">
        <f t="shared" si="200"/>
        <v>3</v>
      </c>
      <c r="F1919" s="13">
        <f t="shared" si="201"/>
        <v>2020</v>
      </c>
      <c r="G1919" s="13" t="str">
        <f t="shared" si="202"/>
        <v>3 2020</v>
      </c>
      <c r="H1919" s="34">
        <v>-1</v>
      </c>
      <c r="I1919" s="35">
        <v>1.7665999999999999</v>
      </c>
      <c r="J1919" s="16">
        <f t="shared" si="197"/>
        <v>1.7666000000000001E-2</v>
      </c>
      <c r="K1919" s="36">
        <v>-47379000</v>
      </c>
      <c r="L1919" s="36">
        <v>2324.9899999999998</v>
      </c>
      <c r="M1919" s="36">
        <v>47379000</v>
      </c>
      <c r="Q1919" s="18">
        <f t="shared" si="199"/>
        <v>1.5081173631644268E-2</v>
      </c>
      <c r="R1919" s="18">
        <f t="shared" si="198"/>
        <v>2.6642401337662763E-4</v>
      </c>
    </row>
    <row r="1920" spans="1:18" ht="12.75" hidden="1" customHeight="1" outlineLevel="2" x14ac:dyDescent="0.25">
      <c r="A1920" s="32" t="s">
        <v>23</v>
      </c>
      <c r="B1920" s="32" t="s">
        <v>24</v>
      </c>
      <c r="C1920" s="33">
        <v>43893</v>
      </c>
      <c r="D1920" s="33">
        <v>43894</v>
      </c>
      <c r="E1920" s="13">
        <f t="shared" si="200"/>
        <v>3</v>
      </c>
      <c r="F1920" s="13">
        <f t="shared" si="201"/>
        <v>2020</v>
      </c>
      <c r="G1920" s="13" t="str">
        <f t="shared" si="202"/>
        <v>3 2020</v>
      </c>
      <c r="H1920" s="34">
        <v>-1</v>
      </c>
      <c r="I1920" s="35">
        <v>1.7665999999999999</v>
      </c>
      <c r="J1920" s="16">
        <f t="shared" si="197"/>
        <v>1.7666000000000001E-2</v>
      </c>
      <c r="K1920" s="36">
        <v>-25000000</v>
      </c>
      <c r="L1920" s="36">
        <v>1226.81</v>
      </c>
      <c r="M1920" s="36">
        <v>25000000</v>
      </c>
      <c r="Q1920" s="18">
        <f t="shared" si="199"/>
        <v>7.9577310789823909E-3</v>
      </c>
      <c r="R1920" s="18">
        <f t="shared" si="198"/>
        <v>1.4058127724130291E-4</v>
      </c>
    </row>
    <row r="1921" spans="1:18" ht="12.75" hidden="1" customHeight="1" outlineLevel="2" x14ac:dyDescent="0.25">
      <c r="A1921" s="32" t="s">
        <v>28</v>
      </c>
      <c r="B1921" s="32" t="s">
        <v>24</v>
      </c>
      <c r="C1921" s="33">
        <v>43894</v>
      </c>
      <c r="D1921" s="33">
        <v>43895</v>
      </c>
      <c r="E1921" s="13">
        <f t="shared" si="200"/>
        <v>3</v>
      </c>
      <c r="F1921" s="13">
        <f t="shared" si="201"/>
        <v>2020</v>
      </c>
      <c r="G1921" s="13" t="str">
        <f t="shared" si="202"/>
        <v>3 2020</v>
      </c>
      <c r="H1921" s="34">
        <v>-1</v>
      </c>
      <c r="I1921" s="35">
        <v>1.05</v>
      </c>
      <c r="J1921" s="16">
        <f t="shared" si="197"/>
        <v>1.0500000000000001E-2</v>
      </c>
      <c r="K1921" s="36">
        <v>-28042000</v>
      </c>
      <c r="L1921" s="36">
        <v>817.89</v>
      </c>
      <c r="M1921" s="36">
        <v>28042000</v>
      </c>
      <c r="Q1921" s="18">
        <f t="shared" si="199"/>
        <v>8.9260277966729685E-3</v>
      </c>
      <c r="R1921" s="18">
        <f t="shared" si="198"/>
        <v>9.372329186506617E-5</v>
      </c>
    </row>
    <row r="1922" spans="1:18" ht="12.75" hidden="1" customHeight="1" outlineLevel="2" x14ac:dyDescent="0.25">
      <c r="A1922" s="32" t="s">
        <v>23</v>
      </c>
      <c r="B1922" s="32" t="s">
        <v>24</v>
      </c>
      <c r="C1922" s="33">
        <v>43894</v>
      </c>
      <c r="D1922" s="33">
        <v>43895</v>
      </c>
      <c r="E1922" s="13">
        <f t="shared" si="200"/>
        <v>3</v>
      </c>
      <c r="F1922" s="13">
        <f t="shared" si="201"/>
        <v>2020</v>
      </c>
      <c r="G1922" s="13" t="str">
        <f t="shared" si="202"/>
        <v>3 2020</v>
      </c>
      <c r="H1922" s="34">
        <v>-1</v>
      </c>
      <c r="I1922" s="35">
        <v>1.7305999999999999</v>
      </c>
      <c r="J1922" s="16">
        <f t="shared" si="197"/>
        <v>1.7305999999999998E-2</v>
      </c>
      <c r="K1922" s="36">
        <v>-45186000</v>
      </c>
      <c r="L1922" s="36">
        <v>2172.19</v>
      </c>
      <c r="M1922" s="36">
        <v>45186000</v>
      </c>
      <c r="Q1922" s="18">
        <f t="shared" si="199"/>
        <v>1.4383121461395932E-2</v>
      </c>
      <c r="R1922" s="18">
        <f t="shared" si="198"/>
        <v>2.48914300010918E-4</v>
      </c>
    </row>
    <row r="1923" spans="1:18" ht="12.75" hidden="1" customHeight="1" outlineLevel="2" x14ac:dyDescent="0.25">
      <c r="A1923" s="32" t="s">
        <v>23</v>
      </c>
      <c r="B1923" s="32" t="s">
        <v>24</v>
      </c>
      <c r="C1923" s="33">
        <v>43894</v>
      </c>
      <c r="D1923" s="33">
        <v>43895</v>
      </c>
      <c r="E1923" s="13">
        <f t="shared" si="200"/>
        <v>3</v>
      </c>
      <c r="F1923" s="13">
        <f t="shared" si="201"/>
        <v>2020</v>
      </c>
      <c r="G1923" s="13" t="str">
        <f t="shared" si="202"/>
        <v>3 2020</v>
      </c>
      <c r="H1923" s="34">
        <v>-1</v>
      </c>
      <c r="I1923" s="35">
        <v>1.7305999999999999</v>
      </c>
      <c r="J1923" s="16">
        <f t="shared" si="197"/>
        <v>1.7305999999999998E-2</v>
      </c>
      <c r="K1923" s="36">
        <v>-25000000</v>
      </c>
      <c r="L1923" s="36">
        <v>1201.81</v>
      </c>
      <c r="M1923" s="36">
        <v>25000000</v>
      </c>
      <c r="Q1923" s="18">
        <f t="shared" si="199"/>
        <v>7.9577310789823909E-3</v>
      </c>
      <c r="R1923" s="18">
        <f t="shared" si="198"/>
        <v>1.3771649405286925E-4</v>
      </c>
    </row>
    <row r="1924" spans="1:18" ht="12.75" hidden="1" customHeight="1" outlineLevel="2" x14ac:dyDescent="0.25">
      <c r="A1924" s="32" t="s">
        <v>28</v>
      </c>
      <c r="B1924" s="32" t="s">
        <v>24</v>
      </c>
      <c r="C1924" s="33">
        <v>43895</v>
      </c>
      <c r="D1924" s="33">
        <v>43896</v>
      </c>
      <c r="E1924" s="13">
        <f t="shared" si="200"/>
        <v>3</v>
      </c>
      <c r="F1924" s="13">
        <f t="shared" si="201"/>
        <v>2020</v>
      </c>
      <c r="G1924" s="13" t="str">
        <f t="shared" si="202"/>
        <v>3 2020</v>
      </c>
      <c r="H1924" s="34">
        <v>-1</v>
      </c>
      <c r="I1924" s="35">
        <v>1.07</v>
      </c>
      <c r="J1924" s="16">
        <f t="shared" si="197"/>
        <v>1.0700000000000001E-2</v>
      </c>
      <c r="K1924" s="36">
        <v>-29746000</v>
      </c>
      <c r="L1924" s="36">
        <v>884.12</v>
      </c>
      <c r="M1924" s="36">
        <v>29746000</v>
      </c>
      <c r="Q1924" s="18">
        <f t="shared" si="199"/>
        <v>9.4684267470164073E-3</v>
      </c>
      <c r="R1924" s="18">
        <f t="shared" si="198"/>
        <v>1.0131216619307557E-4</v>
      </c>
    </row>
    <row r="1925" spans="1:18" ht="12.75" hidden="1" customHeight="1" outlineLevel="2" x14ac:dyDescent="0.25">
      <c r="A1925" s="32" t="s">
        <v>23</v>
      </c>
      <c r="B1925" s="32" t="s">
        <v>24</v>
      </c>
      <c r="C1925" s="33">
        <v>43895</v>
      </c>
      <c r="D1925" s="33">
        <v>43896</v>
      </c>
      <c r="E1925" s="13">
        <f t="shared" si="200"/>
        <v>3</v>
      </c>
      <c r="F1925" s="13">
        <f t="shared" si="201"/>
        <v>2020</v>
      </c>
      <c r="G1925" s="13" t="str">
        <f t="shared" si="202"/>
        <v>3 2020</v>
      </c>
      <c r="H1925" s="34">
        <v>-1</v>
      </c>
      <c r="I1925" s="35">
        <v>1.7427999999999999</v>
      </c>
      <c r="J1925" s="16">
        <f t="shared" si="197"/>
        <v>1.7427999999999999E-2</v>
      </c>
      <c r="K1925" s="36">
        <v>-42166000</v>
      </c>
      <c r="L1925" s="36">
        <v>2041.3</v>
      </c>
      <c r="M1925" s="36">
        <v>42166000</v>
      </c>
      <c r="Q1925" s="18">
        <f t="shared" si="199"/>
        <v>1.3421827547054861E-2</v>
      </c>
      <c r="R1925" s="18">
        <f t="shared" si="198"/>
        <v>2.3391561049007211E-4</v>
      </c>
    </row>
    <row r="1926" spans="1:18" ht="12.75" hidden="1" customHeight="1" outlineLevel="2" x14ac:dyDescent="0.25">
      <c r="A1926" s="32" t="s">
        <v>23</v>
      </c>
      <c r="B1926" s="32" t="s">
        <v>24</v>
      </c>
      <c r="C1926" s="33">
        <v>43895</v>
      </c>
      <c r="D1926" s="33">
        <v>43896</v>
      </c>
      <c r="E1926" s="13">
        <f t="shared" si="200"/>
        <v>3</v>
      </c>
      <c r="F1926" s="13">
        <f t="shared" si="201"/>
        <v>2020</v>
      </c>
      <c r="G1926" s="13" t="str">
        <f t="shared" si="202"/>
        <v>3 2020</v>
      </c>
      <c r="H1926" s="34">
        <v>-1</v>
      </c>
      <c r="I1926" s="35">
        <v>1.7427999999999999</v>
      </c>
      <c r="J1926" s="16">
        <f t="shared" si="197"/>
        <v>1.7427999999999999E-2</v>
      </c>
      <c r="K1926" s="36">
        <v>-25000000</v>
      </c>
      <c r="L1926" s="36">
        <v>1210.28</v>
      </c>
      <c r="M1926" s="36">
        <v>25000000</v>
      </c>
      <c r="Q1926" s="18">
        <f t="shared" si="199"/>
        <v>7.9577310789823909E-3</v>
      </c>
      <c r="R1926" s="18">
        <f t="shared" si="198"/>
        <v>1.386873372445051E-4</v>
      </c>
    </row>
    <row r="1927" spans="1:18" ht="12.75" hidden="1" customHeight="1" outlineLevel="2" x14ac:dyDescent="0.25">
      <c r="A1927" s="32" t="s">
        <v>28</v>
      </c>
      <c r="B1927" s="32" t="s">
        <v>24</v>
      </c>
      <c r="C1927" s="33">
        <v>43896</v>
      </c>
      <c r="D1927" s="33">
        <v>43899</v>
      </c>
      <c r="E1927" s="13">
        <f t="shared" si="200"/>
        <v>3</v>
      </c>
      <c r="F1927" s="13">
        <f t="shared" si="201"/>
        <v>2020</v>
      </c>
      <c r="G1927" s="13" t="str">
        <f t="shared" si="202"/>
        <v>3 2020</v>
      </c>
      <c r="H1927" s="34">
        <v>-3</v>
      </c>
      <c r="I1927" s="35">
        <v>0.99</v>
      </c>
      <c r="J1927" s="16">
        <f t="shared" si="197"/>
        <v>9.8999999999999991E-3</v>
      </c>
      <c r="K1927" s="36">
        <v>-30467000</v>
      </c>
      <c r="L1927" s="36">
        <v>2513.5300000000002</v>
      </c>
      <c r="M1927" s="36">
        <v>91401000</v>
      </c>
      <c r="Q1927" s="18">
        <f t="shared" si="199"/>
        <v>2.9093783134002779E-2</v>
      </c>
      <c r="R1927" s="18">
        <f t="shared" si="198"/>
        <v>2.8802845302662751E-4</v>
      </c>
    </row>
    <row r="1928" spans="1:18" ht="12.75" hidden="1" customHeight="1" outlineLevel="2" x14ac:dyDescent="0.25">
      <c r="A1928" s="32" t="s">
        <v>23</v>
      </c>
      <c r="B1928" s="32" t="s">
        <v>24</v>
      </c>
      <c r="C1928" s="33">
        <v>43896</v>
      </c>
      <c r="D1928" s="33">
        <v>43899</v>
      </c>
      <c r="E1928" s="13">
        <f t="shared" si="200"/>
        <v>3</v>
      </c>
      <c r="F1928" s="13">
        <f t="shared" si="201"/>
        <v>2020</v>
      </c>
      <c r="G1928" s="13" t="str">
        <f t="shared" si="202"/>
        <v>3 2020</v>
      </c>
      <c r="H1928" s="34">
        <v>-3</v>
      </c>
      <c r="I1928" s="35">
        <v>1.7235</v>
      </c>
      <c r="J1928" s="16">
        <f t="shared" si="197"/>
        <v>1.7235E-2</v>
      </c>
      <c r="K1928" s="36">
        <v>-40181000</v>
      </c>
      <c r="L1928" s="36">
        <v>5771</v>
      </c>
      <c r="M1928" s="36">
        <v>120543000</v>
      </c>
      <c r="Q1928" s="18">
        <f t="shared" si="199"/>
        <v>3.8369951098150973E-2</v>
      </c>
      <c r="R1928" s="18">
        <f t="shared" si="198"/>
        <v>6.61306107176632E-4</v>
      </c>
    </row>
    <row r="1929" spans="1:18" ht="12.75" hidden="1" customHeight="1" outlineLevel="2" x14ac:dyDescent="0.25">
      <c r="A1929" s="32" t="s">
        <v>23</v>
      </c>
      <c r="B1929" s="32" t="s">
        <v>24</v>
      </c>
      <c r="C1929" s="33">
        <v>43896</v>
      </c>
      <c r="D1929" s="33">
        <v>43899</v>
      </c>
      <c r="E1929" s="13">
        <f t="shared" si="200"/>
        <v>3</v>
      </c>
      <c r="F1929" s="13">
        <f t="shared" si="201"/>
        <v>2020</v>
      </c>
      <c r="G1929" s="13" t="str">
        <f t="shared" si="202"/>
        <v>3 2020</v>
      </c>
      <c r="H1929" s="34">
        <v>-3</v>
      </c>
      <c r="I1929" s="35">
        <v>1.7235</v>
      </c>
      <c r="J1929" s="16">
        <f t="shared" si="197"/>
        <v>1.7235E-2</v>
      </c>
      <c r="K1929" s="36">
        <v>-25000000</v>
      </c>
      <c r="L1929" s="36">
        <v>3590.63</v>
      </c>
      <c r="M1929" s="36">
        <v>75000000</v>
      </c>
      <c r="Q1929" s="18">
        <f t="shared" si="199"/>
        <v>2.3873193236947171E-2</v>
      </c>
      <c r="R1929" s="18">
        <f t="shared" si="198"/>
        <v>4.114544854387845E-4</v>
      </c>
    </row>
    <row r="1930" spans="1:18" ht="12.75" hidden="1" customHeight="1" outlineLevel="2" x14ac:dyDescent="0.25">
      <c r="A1930" s="32" t="s">
        <v>28</v>
      </c>
      <c r="B1930" s="32" t="s">
        <v>24</v>
      </c>
      <c r="C1930" s="33">
        <v>43899</v>
      </c>
      <c r="D1930" s="33">
        <v>43900</v>
      </c>
      <c r="E1930" s="13">
        <f t="shared" si="200"/>
        <v>3</v>
      </c>
      <c r="F1930" s="13">
        <f t="shared" si="201"/>
        <v>2020</v>
      </c>
      <c r="G1930" s="13" t="str">
        <f t="shared" si="202"/>
        <v>3 2020</v>
      </c>
      <c r="H1930" s="34">
        <v>-1</v>
      </c>
      <c r="I1930" s="35">
        <v>0.88</v>
      </c>
      <c r="J1930" s="16">
        <f t="shared" si="197"/>
        <v>8.8000000000000005E-3</v>
      </c>
      <c r="K1930" s="36">
        <v>-30471000</v>
      </c>
      <c r="L1930" s="36">
        <v>744.85</v>
      </c>
      <c r="M1930" s="36">
        <v>30471000</v>
      </c>
      <c r="Q1930" s="18">
        <f t="shared" si="199"/>
        <v>9.6992009483068964E-3</v>
      </c>
      <c r="R1930" s="18">
        <f t="shared" si="198"/>
        <v>8.5352968345100698E-5</v>
      </c>
    </row>
    <row r="1931" spans="1:18" ht="12.75" hidden="1" customHeight="1" outlineLevel="2" x14ac:dyDescent="0.25">
      <c r="A1931" s="32" t="s">
        <v>23</v>
      </c>
      <c r="B1931" s="32" t="s">
        <v>24</v>
      </c>
      <c r="C1931" s="33">
        <v>43899</v>
      </c>
      <c r="D1931" s="33">
        <v>43900</v>
      </c>
      <c r="E1931" s="13">
        <f t="shared" si="200"/>
        <v>3</v>
      </c>
      <c r="F1931" s="13">
        <f t="shared" si="201"/>
        <v>2020</v>
      </c>
      <c r="G1931" s="13" t="str">
        <f t="shared" si="202"/>
        <v>3 2020</v>
      </c>
      <c r="H1931" s="34">
        <v>-1</v>
      </c>
      <c r="I1931" s="35">
        <v>1.7022999999999999</v>
      </c>
      <c r="J1931" s="16">
        <f t="shared" si="197"/>
        <v>1.7023E-2</v>
      </c>
      <c r="K1931" s="36">
        <v>-39193000</v>
      </c>
      <c r="L1931" s="36">
        <v>1853.28</v>
      </c>
      <c r="M1931" s="36">
        <v>39193000</v>
      </c>
      <c r="Q1931" s="18">
        <f t="shared" si="199"/>
        <v>1.2475494167142274E-2</v>
      </c>
      <c r="R1931" s="18">
        <f t="shared" si="198"/>
        <v>2.1237033720726293E-4</v>
      </c>
    </row>
    <row r="1932" spans="1:18" ht="12.75" hidden="1" customHeight="1" outlineLevel="2" x14ac:dyDescent="0.25">
      <c r="A1932" s="32" t="s">
        <v>23</v>
      </c>
      <c r="B1932" s="32" t="s">
        <v>24</v>
      </c>
      <c r="C1932" s="33">
        <v>43899</v>
      </c>
      <c r="D1932" s="33">
        <v>43900</v>
      </c>
      <c r="E1932" s="13">
        <f t="shared" si="200"/>
        <v>3</v>
      </c>
      <c r="F1932" s="13">
        <f t="shared" si="201"/>
        <v>2020</v>
      </c>
      <c r="G1932" s="13" t="str">
        <f t="shared" si="202"/>
        <v>3 2020</v>
      </c>
      <c r="H1932" s="34">
        <v>-1</v>
      </c>
      <c r="I1932" s="35">
        <v>1.7022999999999999</v>
      </c>
      <c r="J1932" s="16">
        <f t="shared" si="197"/>
        <v>1.7023E-2</v>
      </c>
      <c r="K1932" s="36">
        <v>-25000000</v>
      </c>
      <c r="L1932" s="36">
        <v>1182.1500000000001</v>
      </c>
      <c r="M1932" s="36">
        <v>25000000</v>
      </c>
      <c r="Q1932" s="18">
        <f t="shared" si="199"/>
        <v>7.9577310789823909E-3</v>
      </c>
      <c r="R1932" s="18">
        <f t="shared" si="198"/>
        <v>1.3546445615751724E-4</v>
      </c>
    </row>
    <row r="1933" spans="1:18" ht="12.75" hidden="1" customHeight="1" outlineLevel="2" x14ac:dyDescent="0.25">
      <c r="A1933" s="32" t="s">
        <v>28</v>
      </c>
      <c r="B1933" s="32" t="s">
        <v>24</v>
      </c>
      <c r="C1933" s="33">
        <v>43900</v>
      </c>
      <c r="D1933" s="33">
        <v>43901</v>
      </c>
      <c r="E1933" s="13">
        <f t="shared" si="200"/>
        <v>3</v>
      </c>
      <c r="F1933" s="13">
        <f t="shared" si="201"/>
        <v>2020</v>
      </c>
      <c r="G1933" s="13" t="str">
        <f t="shared" si="202"/>
        <v>3 2020</v>
      </c>
      <c r="H1933" s="34">
        <v>-1</v>
      </c>
      <c r="I1933" s="35">
        <v>0.98</v>
      </c>
      <c r="J1933" s="16">
        <f t="shared" si="197"/>
        <v>9.7999999999999997E-3</v>
      </c>
      <c r="K1933" s="36">
        <v>-32589000</v>
      </c>
      <c r="L1933" s="36">
        <v>887.15</v>
      </c>
      <c r="M1933" s="36">
        <v>32589000</v>
      </c>
      <c r="Q1933" s="18">
        <f t="shared" si="199"/>
        <v>1.0373379925318286E-2</v>
      </c>
      <c r="R1933" s="18">
        <f t="shared" si="198"/>
        <v>1.0165912326811919E-4</v>
      </c>
    </row>
    <row r="1934" spans="1:18" ht="12.75" hidden="1" customHeight="1" outlineLevel="2" x14ac:dyDescent="0.25">
      <c r="A1934" s="32" t="s">
        <v>23</v>
      </c>
      <c r="B1934" s="32" t="s">
        <v>24</v>
      </c>
      <c r="C1934" s="33">
        <v>43900</v>
      </c>
      <c r="D1934" s="33">
        <v>43901</v>
      </c>
      <c r="E1934" s="13">
        <f t="shared" si="200"/>
        <v>3</v>
      </c>
      <c r="F1934" s="13">
        <f t="shared" si="201"/>
        <v>2020</v>
      </c>
      <c r="G1934" s="13" t="str">
        <f t="shared" si="202"/>
        <v>3 2020</v>
      </c>
      <c r="H1934" s="34">
        <v>-1</v>
      </c>
      <c r="I1934" s="35">
        <v>1.6868000000000001</v>
      </c>
      <c r="J1934" s="16">
        <f t="shared" si="197"/>
        <v>1.6868000000000001E-2</v>
      </c>
      <c r="K1934" s="36">
        <v>-38084000</v>
      </c>
      <c r="L1934" s="36">
        <v>1784.45</v>
      </c>
      <c r="M1934" s="36">
        <v>38084000</v>
      </c>
      <c r="Q1934" s="18">
        <f t="shared" si="199"/>
        <v>1.2122489216478615E-2</v>
      </c>
      <c r="R1934" s="18">
        <f t="shared" si="198"/>
        <v>2.0448214810356129E-4</v>
      </c>
    </row>
    <row r="1935" spans="1:18" ht="12.75" hidden="1" customHeight="1" outlineLevel="2" x14ac:dyDescent="0.25">
      <c r="A1935" s="32" t="s">
        <v>23</v>
      </c>
      <c r="B1935" s="32" t="s">
        <v>24</v>
      </c>
      <c r="C1935" s="33">
        <v>43900</v>
      </c>
      <c r="D1935" s="33">
        <v>43901</v>
      </c>
      <c r="E1935" s="13">
        <f t="shared" si="200"/>
        <v>3</v>
      </c>
      <c r="F1935" s="13">
        <f t="shared" si="201"/>
        <v>2020</v>
      </c>
      <c r="G1935" s="13" t="str">
        <f t="shared" si="202"/>
        <v>3 2020</v>
      </c>
      <c r="H1935" s="34">
        <v>-1</v>
      </c>
      <c r="I1935" s="35">
        <v>1.6868000000000001</v>
      </c>
      <c r="J1935" s="16">
        <f t="shared" si="197"/>
        <v>1.6868000000000001E-2</v>
      </c>
      <c r="K1935" s="36">
        <v>-25000000</v>
      </c>
      <c r="L1935" s="36">
        <v>1171.3900000000001</v>
      </c>
      <c r="M1935" s="36">
        <v>25000000</v>
      </c>
      <c r="Q1935" s="18">
        <f t="shared" si="199"/>
        <v>7.9577310789823909E-3</v>
      </c>
      <c r="R1935" s="18">
        <f t="shared" si="198"/>
        <v>1.3423100784027499E-4</v>
      </c>
    </row>
    <row r="1936" spans="1:18" ht="12.75" hidden="1" customHeight="1" outlineLevel="2" x14ac:dyDescent="0.25">
      <c r="A1936" s="32" t="s">
        <v>28</v>
      </c>
      <c r="B1936" s="32" t="s">
        <v>24</v>
      </c>
      <c r="C1936" s="33">
        <v>43901</v>
      </c>
      <c r="D1936" s="33">
        <v>43902</v>
      </c>
      <c r="E1936" s="13">
        <f t="shared" si="200"/>
        <v>3</v>
      </c>
      <c r="F1936" s="13">
        <f t="shared" si="201"/>
        <v>2020</v>
      </c>
      <c r="G1936" s="13" t="str">
        <f t="shared" si="202"/>
        <v>3 2020</v>
      </c>
      <c r="H1936" s="34">
        <v>-1</v>
      </c>
      <c r="I1936" s="35">
        <v>1.1200000000000001</v>
      </c>
      <c r="J1936" s="16">
        <f t="shared" si="197"/>
        <v>1.1200000000000002E-2</v>
      </c>
      <c r="K1936" s="36">
        <v>-29922000</v>
      </c>
      <c r="L1936" s="36">
        <v>930.91</v>
      </c>
      <c r="M1936" s="36">
        <v>29922000</v>
      </c>
      <c r="Q1936" s="18">
        <f t="shared" si="199"/>
        <v>9.5244491738124444E-3</v>
      </c>
      <c r="R1936" s="18">
        <f t="shared" si="198"/>
        <v>1.0667383074669939E-4</v>
      </c>
    </row>
    <row r="1937" spans="1:18" ht="12.75" hidden="1" customHeight="1" outlineLevel="2" x14ac:dyDescent="0.25">
      <c r="A1937" s="32" t="s">
        <v>23</v>
      </c>
      <c r="B1937" s="32" t="s">
        <v>24</v>
      </c>
      <c r="C1937" s="33">
        <v>43901</v>
      </c>
      <c r="D1937" s="33">
        <v>43902</v>
      </c>
      <c r="E1937" s="13">
        <f t="shared" si="200"/>
        <v>3</v>
      </c>
      <c r="F1937" s="13">
        <f t="shared" si="201"/>
        <v>2020</v>
      </c>
      <c r="G1937" s="13" t="str">
        <f t="shared" si="202"/>
        <v>3 2020</v>
      </c>
      <c r="H1937" s="34">
        <v>-1</v>
      </c>
      <c r="I1937" s="35">
        <v>1.6901999999999999</v>
      </c>
      <c r="J1937" s="16">
        <f t="shared" si="197"/>
        <v>1.6902E-2</v>
      </c>
      <c r="K1937" s="36">
        <v>-31344000</v>
      </c>
      <c r="L1937" s="36">
        <v>1471.6</v>
      </c>
      <c r="M1937" s="36">
        <v>31344000</v>
      </c>
      <c r="Q1937" s="18">
        <f t="shared" si="199"/>
        <v>9.9770849175849618E-3</v>
      </c>
      <c r="R1937" s="18">
        <f t="shared" si="198"/>
        <v>1.6863268927702103E-4</v>
      </c>
    </row>
    <row r="1938" spans="1:18" ht="12.75" hidden="1" customHeight="1" outlineLevel="2" x14ac:dyDescent="0.25">
      <c r="A1938" s="32" t="s">
        <v>23</v>
      </c>
      <c r="B1938" s="32" t="s">
        <v>24</v>
      </c>
      <c r="C1938" s="33">
        <v>43901</v>
      </c>
      <c r="D1938" s="33">
        <v>43902</v>
      </c>
      <c r="E1938" s="13">
        <f t="shared" si="200"/>
        <v>3</v>
      </c>
      <c r="F1938" s="13">
        <f t="shared" si="201"/>
        <v>2020</v>
      </c>
      <c r="G1938" s="13" t="str">
        <f t="shared" si="202"/>
        <v>3 2020</v>
      </c>
      <c r="H1938" s="34">
        <v>-1</v>
      </c>
      <c r="I1938" s="35">
        <v>1.6901999999999999</v>
      </c>
      <c r="J1938" s="16">
        <f t="shared" si="197"/>
        <v>1.6902E-2</v>
      </c>
      <c r="K1938" s="36">
        <v>-25000000</v>
      </c>
      <c r="L1938" s="36">
        <v>1173.75</v>
      </c>
      <c r="M1938" s="36">
        <v>25000000</v>
      </c>
      <c r="Q1938" s="18">
        <f t="shared" si="199"/>
        <v>7.9577310789823909E-3</v>
      </c>
      <c r="R1938" s="18">
        <f t="shared" si="198"/>
        <v>1.3450157069696037E-4</v>
      </c>
    </row>
    <row r="1939" spans="1:18" ht="12.75" hidden="1" customHeight="1" outlineLevel="2" x14ac:dyDescent="0.25">
      <c r="A1939" s="32" t="s">
        <v>28</v>
      </c>
      <c r="B1939" s="32" t="s">
        <v>24</v>
      </c>
      <c r="C1939" s="33">
        <v>43902</v>
      </c>
      <c r="D1939" s="33">
        <v>43903</v>
      </c>
      <c r="E1939" s="13">
        <f t="shared" si="200"/>
        <v>3</v>
      </c>
      <c r="F1939" s="13">
        <f t="shared" si="201"/>
        <v>2020</v>
      </c>
      <c r="G1939" s="13" t="str">
        <f t="shared" si="202"/>
        <v>3 2020</v>
      </c>
      <c r="H1939" s="34">
        <v>-1</v>
      </c>
      <c r="I1939" s="35">
        <v>1.18</v>
      </c>
      <c r="J1939" s="16">
        <f t="shared" si="197"/>
        <v>1.18E-2</v>
      </c>
      <c r="K1939" s="36">
        <v>-32001000</v>
      </c>
      <c r="L1939" s="36">
        <v>1048.92</v>
      </c>
      <c r="M1939" s="36">
        <v>32001000</v>
      </c>
      <c r="Q1939" s="18">
        <f t="shared" si="199"/>
        <v>1.0186214090340619E-2</v>
      </c>
      <c r="R1939" s="18">
        <f t="shared" si="198"/>
        <v>1.201973262660193E-4</v>
      </c>
    </row>
    <row r="1940" spans="1:18" ht="12.75" hidden="1" customHeight="1" outlineLevel="2" x14ac:dyDescent="0.25">
      <c r="A1940" s="32" t="s">
        <v>51</v>
      </c>
      <c r="B1940" s="32" t="s">
        <v>24</v>
      </c>
      <c r="C1940" s="33">
        <v>43902</v>
      </c>
      <c r="D1940" s="33">
        <v>43903</v>
      </c>
      <c r="E1940" s="13">
        <f t="shared" si="200"/>
        <v>3</v>
      </c>
      <c r="F1940" s="13">
        <f t="shared" si="201"/>
        <v>2020</v>
      </c>
      <c r="G1940" s="13" t="str">
        <f t="shared" si="202"/>
        <v>3 2020</v>
      </c>
      <c r="H1940" s="34">
        <v>-1</v>
      </c>
      <c r="I1940" s="35">
        <v>1.18</v>
      </c>
      <c r="J1940" s="16">
        <f t="shared" si="197"/>
        <v>1.18E-2</v>
      </c>
      <c r="K1940" s="36">
        <v>-21685000</v>
      </c>
      <c r="L1940" s="36">
        <v>710.79</v>
      </c>
      <c r="M1940" s="36">
        <v>21685000</v>
      </c>
      <c r="Q1940" s="18">
        <f t="shared" si="199"/>
        <v>6.9025359379093262E-3</v>
      </c>
      <c r="R1940" s="18">
        <f t="shared" si="198"/>
        <v>8.1449924067330046E-5</v>
      </c>
    </row>
    <row r="1941" spans="1:18" ht="12.75" hidden="1" customHeight="1" outlineLevel="2" x14ac:dyDescent="0.25">
      <c r="A1941" s="32" t="s">
        <v>23</v>
      </c>
      <c r="B1941" s="32" t="s">
        <v>24</v>
      </c>
      <c r="C1941" s="33">
        <v>43902</v>
      </c>
      <c r="D1941" s="33">
        <v>43903</v>
      </c>
      <c r="E1941" s="13">
        <f t="shared" si="200"/>
        <v>3</v>
      </c>
      <c r="F1941" s="13">
        <f t="shared" si="201"/>
        <v>2020</v>
      </c>
      <c r="G1941" s="13" t="str">
        <f t="shared" si="202"/>
        <v>3 2020</v>
      </c>
      <c r="H1941" s="34">
        <v>-1</v>
      </c>
      <c r="I1941" s="35">
        <v>1.7108000000000001</v>
      </c>
      <c r="J1941" s="16">
        <f t="shared" si="197"/>
        <v>1.7108000000000002E-2</v>
      </c>
      <c r="K1941" s="36">
        <v>-25000000</v>
      </c>
      <c r="L1941" s="36">
        <v>1188.06</v>
      </c>
      <c r="M1941" s="36">
        <v>25000000</v>
      </c>
      <c r="Q1941" s="18">
        <f t="shared" si="199"/>
        <v>7.9577310789823909E-3</v>
      </c>
      <c r="R1941" s="18">
        <f t="shared" si="198"/>
        <v>1.3614086329923075E-4</v>
      </c>
    </row>
    <row r="1942" spans="1:18" ht="12.75" hidden="1" customHeight="1" outlineLevel="2" x14ac:dyDescent="0.25">
      <c r="A1942" s="32" t="s">
        <v>23</v>
      </c>
      <c r="B1942" s="32" t="s">
        <v>24</v>
      </c>
      <c r="C1942" s="33">
        <v>43902</v>
      </c>
      <c r="D1942" s="33">
        <v>43903</v>
      </c>
      <c r="E1942" s="13">
        <f t="shared" si="200"/>
        <v>3</v>
      </c>
      <c r="F1942" s="13">
        <f t="shared" si="201"/>
        <v>2020</v>
      </c>
      <c r="G1942" s="13" t="str">
        <f t="shared" si="202"/>
        <v>3 2020</v>
      </c>
      <c r="H1942" s="34">
        <v>-1</v>
      </c>
      <c r="I1942" s="35">
        <v>1.7108000000000001</v>
      </c>
      <c r="J1942" s="16">
        <f t="shared" si="197"/>
        <v>1.7108000000000002E-2</v>
      </c>
      <c r="K1942" s="36">
        <v>-8615000</v>
      </c>
      <c r="L1942" s="36">
        <v>409.4</v>
      </c>
      <c r="M1942" s="36">
        <v>8615000</v>
      </c>
      <c r="Q1942" s="18">
        <f t="shared" si="199"/>
        <v>2.7422341298173319E-3</v>
      </c>
      <c r="R1942" s="18">
        <f t="shared" si="198"/>
        <v>4.6914141492914917E-5</v>
      </c>
    </row>
    <row r="1943" spans="1:18" ht="12.75" hidden="1" customHeight="1" outlineLevel="2" x14ac:dyDescent="0.25">
      <c r="A1943" s="32" t="s">
        <v>28</v>
      </c>
      <c r="B1943" s="32" t="s">
        <v>24</v>
      </c>
      <c r="C1943" s="33">
        <v>43903</v>
      </c>
      <c r="D1943" s="33">
        <v>43906</v>
      </c>
      <c r="E1943" s="13">
        <f t="shared" si="200"/>
        <v>3</v>
      </c>
      <c r="F1943" s="13">
        <f t="shared" si="201"/>
        <v>2020</v>
      </c>
      <c r="G1943" s="13" t="str">
        <f t="shared" si="202"/>
        <v>3 2020</v>
      </c>
      <c r="H1943" s="34">
        <v>-3</v>
      </c>
      <c r="I1943" s="35">
        <v>1.22</v>
      </c>
      <c r="J1943" s="16">
        <f t="shared" si="197"/>
        <v>1.2199999999999999E-2</v>
      </c>
      <c r="K1943" s="36">
        <v>-21437000</v>
      </c>
      <c r="L1943" s="36">
        <v>2179.4299999999998</v>
      </c>
      <c r="M1943" s="36">
        <v>64311000</v>
      </c>
      <c r="Q1943" s="18">
        <f t="shared" si="199"/>
        <v>2.0470785736817463E-2</v>
      </c>
      <c r="R1943" s="18">
        <f t="shared" si="198"/>
        <v>2.4974358598917301E-4</v>
      </c>
    </row>
    <row r="1944" spans="1:18" ht="12.75" hidden="1" customHeight="1" outlineLevel="2" x14ac:dyDescent="0.25">
      <c r="A1944" s="32" t="s">
        <v>51</v>
      </c>
      <c r="B1944" s="32" t="s">
        <v>24</v>
      </c>
      <c r="C1944" s="33">
        <v>43903</v>
      </c>
      <c r="D1944" s="33">
        <v>43906</v>
      </c>
      <c r="E1944" s="13">
        <f t="shared" si="200"/>
        <v>3</v>
      </c>
      <c r="F1944" s="13">
        <f t="shared" si="201"/>
        <v>2020</v>
      </c>
      <c r="G1944" s="13" t="str">
        <f t="shared" si="202"/>
        <v>3 2020</v>
      </c>
      <c r="H1944" s="34">
        <v>-3</v>
      </c>
      <c r="I1944" s="35">
        <v>1.22</v>
      </c>
      <c r="J1944" s="16">
        <f t="shared" si="197"/>
        <v>1.2199999999999999E-2</v>
      </c>
      <c r="K1944" s="36">
        <v>-16038000</v>
      </c>
      <c r="L1944" s="36">
        <v>1630.53</v>
      </c>
      <c r="M1944" s="36">
        <v>48114000</v>
      </c>
      <c r="Q1944" s="18">
        <f t="shared" si="199"/>
        <v>1.5315130925366349E-2</v>
      </c>
      <c r="R1944" s="18">
        <f t="shared" si="198"/>
        <v>1.8684459728946946E-4</v>
      </c>
    </row>
    <row r="1945" spans="1:18" ht="12.75" hidden="1" customHeight="1" outlineLevel="2" x14ac:dyDescent="0.25">
      <c r="A1945" s="32" t="s">
        <v>23</v>
      </c>
      <c r="B1945" s="32" t="s">
        <v>24</v>
      </c>
      <c r="C1945" s="33">
        <v>43903</v>
      </c>
      <c r="D1945" s="33">
        <v>43906</v>
      </c>
      <c r="E1945" s="13">
        <f t="shared" si="200"/>
        <v>3</v>
      </c>
      <c r="F1945" s="13">
        <f t="shared" si="201"/>
        <v>2020</v>
      </c>
      <c r="G1945" s="13" t="str">
        <f t="shared" si="202"/>
        <v>3 2020</v>
      </c>
      <c r="H1945" s="34">
        <v>-3</v>
      </c>
      <c r="I1945" s="35">
        <v>1.7337</v>
      </c>
      <c r="J1945" s="16">
        <f t="shared" si="197"/>
        <v>1.7337000000000002E-2</v>
      </c>
      <c r="K1945" s="36">
        <v>-24413000</v>
      </c>
      <c r="L1945" s="36">
        <v>3527.07</v>
      </c>
      <c r="M1945" s="36">
        <v>73239000</v>
      </c>
      <c r="Q1945" s="18">
        <f t="shared" si="199"/>
        <v>2.3312650659743653E-2</v>
      </c>
      <c r="R1945" s="18">
        <f t="shared" si="198"/>
        <v>4.0417142448797574E-4</v>
      </c>
    </row>
    <row r="1946" spans="1:18" ht="12.75" hidden="1" customHeight="1" outlineLevel="2" x14ac:dyDescent="0.25">
      <c r="A1946" s="32" t="s">
        <v>23</v>
      </c>
      <c r="B1946" s="32" t="s">
        <v>24</v>
      </c>
      <c r="C1946" s="33">
        <v>43903</v>
      </c>
      <c r="D1946" s="33">
        <v>43906</v>
      </c>
      <c r="E1946" s="13">
        <f t="shared" si="200"/>
        <v>3</v>
      </c>
      <c r="F1946" s="13">
        <f t="shared" si="201"/>
        <v>2020</v>
      </c>
      <c r="G1946" s="13" t="str">
        <f t="shared" si="202"/>
        <v>3 2020</v>
      </c>
      <c r="H1946" s="34">
        <v>-3</v>
      </c>
      <c r="I1946" s="35">
        <v>1.7337</v>
      </c>
      <c r="J1946" s="16">
        <f t="shared" si="197"/>
        <v>1.7337000000000002E-2</v>
      </c>
      <c r="K1946" s="36">
        <v>-25000000</v>
      </c>
      <c r="L1946" s="36">
        <v>3611.88</v>
      </c>
      <c r="M1946" s="36">
        <v>75000000</v>
      </c>
      <c r="Q1946" s="18">
        <f t="shared" si="199"/>
        <v>2.3873193236947171E-2</v>
      </c>
      <c r="R1946" s="18">
        <f t="shared" si="198"/>
        <v>4.1388955114895316E-4</v>
      </c>
    </row>
    <row r="1947" spans="1:18" ht="12.75" hidden="1" customHeight="1" outlineLevel="2" x14ac:dyDescent="0.25">
      <c r="A1947" s="32" t="s">
        <v>28</v>
      </c>
      <c r="B1947" s="32" t="s">
        <v>24</v>
      </c>
      <c r="C1947" s="33">
        <v>43906</v>
      </c>
      <c r="D1947" s="33">
        <v>43907</v>
      </c>
      <c r="E1947" s="13">
        <f t="shared" si="200"/>
        <v>3</v>
      </c>
      <c r="F1947" s="13">
        <f t="shared" si="201"/>
        <v>2020</v>
      </c>
      <c r="G1947" s="13" t="str">
        <f t="shared" si="202"/>
        <v>3 2020</v>
      </c>
      <c r="H1947" s="34">
        <v>-1</v>
      </c>
      <c r="I1947" s="35">
        <v>1.32</v>
      </c>
      <c r="J1947" s="16">
        <f t="shared" si="197"/>
        <v>1.32E-2</v>
      </c>
      <c r="K1947" s="36">
        <v>-21093000</v>
      </c>
      <c r="L1947" s="36">
        <v>773.41</v>
      </c>
      <c r="M1947" s="36">
        <v>21093000</v>
      </c>
      <c r="Q1947" s="18">
        <f t="shared" si="199"/>
        <v>6.7140968659590225E-3</v>
      </c>
      <c r="R1947" s="18">
        <f t="shared" si="198"/>
        <v>8.8626078630659101E-5</v>
      </c>
    </row>
    <row r="1948" spans="1:18" ht="12.75" hidden="1" customHeight="1" outlineLevel="2" x14ac:dyDescent="0.25">
      <c r="A1948" s="32" t="s">
        <v>51</v>
      </c>
      <c r="B1948" s="32" t="s">
        <v>24</v>
      </c>
      <c r="C1948" s="33">
        <v>43906</v>
      </c>
      <c r="D1948" s="33">
        <v>43907</v>
      </c>
      <c r="E1948" s="13">
        <f t="shared" si="200"/>
        <v>3</v>
      </c>
      <c r="F1948" s="13">
        <f t="shared" si="201"/>
        <v>2020</v>
      </c>
      <c r="G1948" s="13" t="str">
        <f t="shared" si="202"/>
        <v>3 2020</v>
      </c>
      <c r="H1948" s="34">
        <v>-1</v>
      </c>
      <c r="I1948" s="35">
        <v>1.32</v>
      </c>
      <c r="J1948" s="16">
        <f t="shared" si="197"/>
        <v>1.32E-2</v>
      </c>
      <c r="K1948" s="36">
        <v>-17203000</v>
      </c>
      <c r="L1948" s="36">
        <v>630.78</v>
      </c>
      <c r="M1948" s="36">
        <v>17203000</v>
      </c>
      <c r="Q1948" s="18">
        <f t="shared" si="199"/>
        <v>5.4758739100693628E-3</v>
      </c>
      <c r="R1948" s="18">
        <f t="shared" si="198"/>
        <v>7.2281535612915587E-5</v>
      </c>
    </row>
    <row r="1949" spans="1:18" ht="12.75" hidden="1" customHeight="1" outlineLevel="2" x14ac:dyDescent="0.25">
      <c r="A1949" s="32" t="s">
        <v>23</v>
      </c>
      <c r="B1949" s="32" t="s">
        <v>24</v>
      </c>
      <c r="C1949" s="33">
        <v>43906</v>
      </c>
      <c r="D1949" s="33">
        <v>43907</v>
      </c>
      <c r="E1949" s="13">
        <f t="shared" si="200"/>
        <v>3</v>
      </c>
      <c r="F1949" s="13">
        <f t="shared" si="201"/>
        <v>2020</v>
      </c>
      <c r="G1949" s="13" t="str">
        <f t="shared" si="202"/>
        <v>3 2020</v>
      </c>
      <c r="H1949" s="34">
        <v>-1</v>
      </c>
      <c r="I1949" s="35">
        <v>1.7430000000000001</v>
      </c>
      <c r="J1949" s="16">
        <f t="shared" si="197"/>
        <v>1.7430000000000001E-2</v>
      </c>
      <c r="K1949" s="36">
        <v>-31877000</v>
      </c>
      <c r="L1949" s="36">
        <v>1543.38</v>
      </c>
      <c r="M1949" s="36">
        <v>31877000</v>
      </c>
      <c r="Q1949" s="18">
        <f t="shared" si="199"/>
        <v>1.0146743744188867E-2</v>
      </c>
      <c r="R1949" s="18">
        <f t="shared" si="198"/>
        <v>1.7685774346121196E-4</v>
      </c>
    </row>
    <row r="1950" spans="1:18" ht="12.75" hidden="1" customHeight="1" outlineLevel="2" x14ac:dyDescent="0.25">
      <c r="A1950" s="32" t="s">
        <v>23</v>
      </c>
      <c r="B1950" s="32" t="s">
        <v>24</v>
      </c>
      <c r="C1950" s="33">
        <v>43906</v>
      </c>
      <c r="D1950" s="33">
        <v>43907</v>
      </c>
      <c r="E1950" s="13">
        <f t="shared" si="200"/>
        <v>3</v>
      </c>
      <c r="F1950" s="13">
        <f t="shared" si="201"/>
        <v>2020</v>
      </c>
      <c r="G1950" s="13" t="str">
        <f t="shared" si="202"/>
        <v>3 2020</v>
      </c>
      <c r="H1950" s="34">
        <v>-1</v>
      </c>
      <c r="I1950" s="35">
        <v>1.7430000000000001</v>
      </c>
      <c r="J1950" s="16">
        <f t="shared" si="197"/>
        <v>1.7430000000000001E-2</v>
      </c>
      <c r="K1950" s="36">
        <v>-25000000</v>
      </c>
      <c r="L1950" s="36">
        <v>1210.42</v>
      </c>
      <c r="M1950" s="36">
        <v>25000000</v>
      </c>
      <c r="Q1950" s="18">
        <f t="shared" si="199"/>
        <v>7.9577310789823909E-3</v>
      </c>
      <c r="R1950" s="18">
        <f t="shared" si="198"/>
        <v>1.3870325270666308E-4</v>
      </c>
    </row>
    <row r="1951" spans="1:18" ht="12.75" hidden="1" customHeight="1" outlineLevel="2" x14ac:dyDescent="0.25">
      <c r="A1951" s="32" t="s">
        <v>28</v>
      </c>
      <c r="B1951" s="32" t="s">
        <v>24</v>
      </c>
      <c r="C1951" s="33">
        <v>43907</v>
      </c>
      <c r="D1951" s="33">
        <v>43908</v>
      </c>
      <c r="E1951" s="13">
        <f t="shared" si="200"/>
        <v>3</v>
      </c>
      <c r="F1951" s="13">
        <f t="shared" si="201"/>
        <v>2020</v>
      </c>
      <c r="G1951" s="13" t="str">
        <f t="shared" si="202"/>
        <v>3 2020</v>
      </c>
      <c r="H1951" s="34">
        <v>-1</v>
      </c>
      <c r="I1951" s="35">
        <v>1.25</v>
      </c>
      <c r="J1951" s="16">
        <f t="shared" si="197"/>
        <v>1.2500000000000001E-2</v>
      </c>
      <c r="K1951" s="36">
        <v>-21634000</v>
      </c>
      <c r="L1951" s="36">
        <v>751.18</v>
      </c>
      <c r="M1951" s="36">
        <v>21634000</v>
      </c>
      <c r="Q1951" s="18">
        <f t="shared" si="199"/>
        <v>6.8863021665082017E-3</v>
      </c>
      <c r="R1951" s="18">
        <f t="shared" si="198"/>
        <v>8.6078777081352524E-5</v>
      </c>
    </row>
    <row r="1952" spans="1:18" ht="12.75" hidden="1" customHeight="1" outlineLevel="2" x14ac:dyDescent="0.25">
      <c r="A1952" s="32" t="s">
        <v>51</v>
      </c>
      <c r="B1952" s="32" t="s">
        <v>24</v>
      </c>
      <c r="C1952" s="33">
        <v>43907</v>
      </c>
      <c r="D1952" s="33">
        <v>43908</v>
      </c>
      <c r="E1952" s="13">
        <f t="shared" si="200"/>
        <v>3</v>
      </c>
      <c r="F1952" s="13">
        <f t="shared" si="201"/>
        <v>2020</v>
      </c>
      <c r="G1952" s="13" t="str">
        <f t="shared" si="202"/>
        <v>3 2020</v>
      </c>
      <c r="H1952" s="34">
        <v>-1</v>
      </c>
      <c r="I1952" s="35">
        <v>1.25</v>
      </c>
      <c r="J1952" s="16">
        <f t="shared" si="197"/>
        <v>1.2500000000000001E-2</v>
      </c>
      <c r="K1952" s="36">
        <v>-16898000</v>
      </c>
      <c r="L1952" s="36">
        <v>586.74</v>
      </c>
      <c r="M1952" s="36">
        <v>16898000</v>
      </c>
      <c r="Q1952" s="18">
        <f t="shared" si="199"/>
        <v>5.3787895909057776E-3</v>
      </c>
      <c r="R1952" s="18">
        <f t="shared" si="198"/>
        <v>6.7234869886322222E-5</v>
      </c>
    </row>
    <row r="1953" spans="1:18" ht="12.75" hidden="1" customHeight="1" outlineLevel="2" x14ac:dyDescent="0.25">
      <c r="A1953" s="32" t="s">
        <v>23</v>
      </c>
      <c r="B1953" s="32" t="s">
        <v>24</v>
      </c>
      <c r="C1953" s="33">
        <v>43907</v>
      </c>
      <c r="D1953" s="33">
        <v>43908</v>
      </c>
      <c r="E1953" s="13">
        <f t="shared" si="200"/>
        <v>3</v>
      </c>
      <c r="F1953" s="13">
        <f t="shared" si="201"/>
        <v>2020</v>
      </c>
      <c r="G1953" s="13" t="str">
        <f t="shared" si="202"/>
        <v>3 2020</v>
      </c>
      <c r="H1953" s="34">
        <v>-1</v>
      </c>
      <c r="I1953" s="35">
        <v>1.9127000000000001</v>
      </c>
      <c r="J1953" s="16">
        <f t="shared" si="197"/>
        <v>1.9127000000000002E-2</v>
      </c>
      <c r="K1953" s="36">
        <v>-28748000</v>
      </c>
      <c r="L1953" s="36">
        <v>1527.4</v>
      </c>
      <c r="M1953" s="36">
        <v>28748000</v>
      </c>
      <c r="Q1953" s="18">
        <f t="shared" si="199"/>
        <v>9.1507541223434311E-3</v>
      </c>
      <c r="R1953" s="18">
        <f t="shared" si="198"/>
        <v>1.7502647409806281E-4</v>
      </c>
    </row>
    <row r="1954" spans="1:18" ht="12.75" hidden="1" customHeight="1" outlineLevel="2" x14ac:dyDescent="0.25">
      <c r="A1954" s="32" t="s">
        <v>23</v>
      </c>
      <c r="B1954" s="32" t="s">
        <v>24</v>
      </c>
      <c r="C1954" s="33">
        <v>43907</v>
      </c>
      <c r="D1954" s="33">
        <v>43908</v>
      </c>
      <c r="E1954" s="13">
        <f t="shared" si="200"/>
        <v>3</v>
      </c>
      <c r="F1954" s="13">
        <f t="shared" si="201"/>
        <v>2020</v>
      </c>
      <c r="G1954" s="13" t="str">
        <f t="shared" si="202"/>
        <v>3 2020</v>
      </c>
      <c r="H1954" s="34">
        <v>-1</v>
      </c>
      <c r="I1954" s="35">
        <v>1.9127000000000001</v>
      </c>
      <c r="J1954" s="16">
        <f t="shared" si="197"/>
        <v>1.9127000000000002E-2</v>
      </c>
      <c r="K1954" s="36">
        <v>-25000000</v>
      </c>
      <c r="L1954" s="36">
        <v>1328.26</v>
      </c>
      <c r="M1954" s="36">
        <v>25000000</v>
      </c>
      <c r="Q1954" s="18">
        <f t="shared" si="199"/>
        <v>7.9577310789823909E-3</v>
      </c>
      <c r="R1954" s="18">
        <f t="shared" si="198"/>
        <v>1.522075223476962E-4</v>
      </c>
    </row>
    <row r="1955" spans="1:18" ht="12.75" hidden="1" customHeight="1" outlineLevel="2" x14ac:dyDescent="0.25">
      <c r="A1955" s="32" t="s">
        <v>28</v>
      </c>
      <c r="B1955" s="32" t="s">
        <v>24</v>
      </c>
      <c r="C1955" s="33">
        <v>43908</v>
      </c>
      <c r="D1955" s="33">
        <v>43909</v>
      </c>
      <c r="E1955" s="13">
        <f t="shared" si="200"/>
        <v>3</v>
      </c>
      <c r="F1955" s="13">
        <f t="shared" si="201"/>
        <v>2020</v>
      </c>
      <c r="G1955" s="13" t="str">
        <f t="shared" si="202"/>
        <v>3 2020</v>
      </c>
      <c r="H1955" s="34">
        <v>-1</v>
      </c>
      <c r="I1955" s="35">
        <v>1.6</v>
      </c>
      <c r="J1955" s="16">
        <f t="shared" si="197"/>
        <v>1.6E-2</v>
      </c>
      <c r="K1955" s="36">
        <v>-22472000</v>
      </c>
      <c r="L1955" s="36">
        <v>998.76</v>
      </c>
      <c r="M1955" s="36">
        <v>22472000</v>
      </c>
      <c r="Q1955" s="18">
        <f t="shared" si="199"/>
        <v>7.1530453122756917E-3</v>
      </c>
      <c r="R1955" s="18">
        <f t="shared" si="198"/>
        <v>1.1444872499641106E-4</v>
      </c>
    </row>
    <row r="1956" spans="1:18" ht="12.75" hidden="1" customHeight="1" outlineLevel="2" x14ac:dyDescent="0.25">
      <c r="A1956" s="32" t="s">
        <v>51</v>
      </c>
      <c r="B1956" s="32" t="s">
        <v>24</v>
      </c>
      <c r="C1956" s="33">
        <v>43908</v>
      </c>
      <c r="D1956" s="33">
        <v>43909</v>
      </c>
      <c r="E1956" s="13">
        <f t="shared" si="200"/>
        <v>3</v>
      </c>
      <c r="F1956" s="13">
        <f t="shared" si="201"/>
        <v>2020</v>
      </c>
      <c r="G1956" s="13" t="str">
        <f t="shared" si="202"/>
        <v>3 2020</v>
      </c>
      <c r="H1956" s="34">
        <v>-1</v>
      </c>
      <c r="I1956" s="35">
        <v>1.6</v>
      </c>
      <c r="J1956" s="16">
        <f t="shared" si="197"/>
        <v>1.6E-2</v>
      </c>
      <c r="K1956" s="36">
        <v>-16979000</v>
      </c>
      <c r="L1956" s="36">
        <v>754.62</v>
      </c>
      <c r="M1956" s="36">
        <v>16979000</v>
      </c>
      <c r="Q1956" s="18">
        <f t="shared" si="199"/>
        <v>5.4045726396016805E-3</v>
      </c>
      <c r="R1956" s="18">
        <f t="shared" si="198"/>
        <v>8.6473162233626893E-5</v>
      </c>
    </row>
    <row r="1957" spans="1:18" ht="12.75" hidden="1" customHeight="1" outlineLevel="2" x14ac:dyDescent="0.25">
      <c r="A1957" s="32" t="s">
        <v>23</v>
      </c>
      <c r="B1957" s="32" t="s">
        <v>24</v>
      </c>
      <c r="C1957" s="33">
        <v>43908</v>
      </c>
      <c r="D1957" s="33">
        <v>43909</v>
      </c>
      <c r="E1957" s="13">
        <f t="shared" si="200"/>
        <v>3</v>
      </c>
      <c r="F1957" s="13">
        <f t="shared" si="201"/>
        <v>2020</v>
      </c>
      <c r="G1957" s="13" t="str">
        <f t="shared" si="202"/>
        <v>3 2020</v>
      </c>
      <c r="H1957" s="34">
        <v>-1</v>
      </c>
      <c r="I1957" s="35">
        <v>1.9483999999999999</v>
      </c>
      <c r="J1957" s="16">
        <f t="shared" si="197"/>
        <v>1.9483999999999998E-2</v>
      </c>
      <c r="K1957" s="36">
        <v>-25000000</v>
      </c>
      <c r="L1957" s="36">
        <v>1353.06</v>
      </c>
      <c r="M1957" s="36">
        <v>25000000</v>
      </c>
      <c r="Q1957" s="18">
        <f t="shared" si="199"/>
        <v>7.9577310789823909E-3</v>
      </c>
      <c r="R1957" s="18">
        <f t="shared" si="198"/>
        <v>1.550484323428929E-4</v>
      </c>
    </row>
    <row r="1958" spans="1:18" ht="12.75" hidden="1" customHeight="1" outlineLevel="2" x14ac:dyDescent="0.25">
      <c r="A1958" s="32" t="s">
        <v>23</v>
      </c>
      <c r="B1958" s="32" t="s">
        <v>24</v>
      </c>
      <c r="C1958" s="33">
        <v>43908</v>
      </c>
      <c r="D1958" s="33">
        <v>43909</v>
      </c>
      <c r="E1958" s="13">
        <f t="shared" si="200"/>
        <v>3</v>
      </c>
      <c r="F1958" s="13">
        <f t="shared" si="201"/>
        <v>2020</v>
      </c>
      <c r="G1958" s="13" t="str">
        <f t="shared" si="202"/>
        <v>3 2020</v>
      </c>
      <c r="H1958" s="34">
        <v>-1</v>
      </c>
      <c r="I1958" s="35">
        <v>1.9483999999999999</v>
      </c>
      <c r="J1958" s="16">
        <f t="shared" si="197"/>
        <v>1.9483999999999998E-2</v>
      </c>
      <c r="K1958" s="36">
        <v>-26189000</v>
      </c>
      <c r="L1958" s="36">
        <v>1417.41</v>
      </c>
      <c r="M1958" s="36">
        <v>26189000</v>
      </c>
      <c r="Q1958" s="18">
        <f t="shared" si="199"/>
        <v>8.3362007690987935E-3</v>
      </c>
      <c r="R1958" s="18">
        <f t="shared" si="198"/>
        <v>1.6242253578512087E-4</v>
      </c>
    </row>
    <row r="1959" spans="1:18" ht="12.75" hidden="1" customHeight="1" outlineLevel="2" x14ac:dyDescent="0.25">
      <c r="A1959" s="32" t="s">
        <v>28</v>
      </c>
      <c r="B1959" s="32" t="s">
        <v>24</v>
      </c>
      <c r="C1959" s="33">
        <v>43909</v>
      </c>
      <c r="D1959" s="33">
        <v>43910</v>
      </c>
      <c r="E1959" s="13">
        <f t="shared" si="200"/>
        <v>3</v>
      </c>
      <c r="F1959" s="13">
        <f t="shared" si="201"/>
        <v>2020</v>
      </c>
      <c r="G1959" s="13" t="str">
        <f t="shared" si="202"/>
        <v>3 2020</v>
      </c>
      <c r="H1959" s="34">
        <v>-1</v>
      </c>
      <c r="I1959" s="35">
        <v>1.94</v>
      </c>
      <c r="J1959" s="16">
        <f t="shared" si="197"/>
        <v>1.9400000000000001E-2</v>
      </c>
      <c r="K1959" s="36">
        <v>-24267000</v>
      </c>
      <c r="L1959" s="36">
        <v>1307.72</v>
      </c>
      <c r="M1959" s="36">
        <v>24267000</v>
      </c>
      <c r="Q1959" s="18">
        <f t="shared" si="199"/>
        <v>7.7244104037466274E-3</v>
      </c>
      <c r="R1959" s="18">
        <f t="shared" si="198"/>
        <v>1.4985356183268457E-4</v>
      </c>
    </row>
    <row r="1960" spans="1:18" ht="12.75" hidden="1" customHeight="1" outlineLevel="2" x14ac:dyDescent="0.25">
      <c r="A1960" s="32" t="s">
        <v>51</v>
      </c>
      <c r="B1960" s="32" t="s">
        <v>24</v>
      </c>
      <c r="C1960" s="33">
        <v>43909</v>
      </c>
      <c r="D1960" s="33">
        <v>43910</v>
      </c>
      <c r="E1960" s="13">
        <f t="shared" si="200"/>
        <v>3</v>
      </c>
      <c r="F1960" s="13">
        <f t="shared" si="201"/>
        <v>2020</v>
      </c>
      <c r="G1960" s="13" t="str">
        <f t="shared" si="202"/>
        <v>3 2020</v>
      </c>
      <c r="H1960" s="34">
        <v>-1</v>
      </c>
      <c r="I1960" s="35">
        <v>1.94</v>
      </c>
      <c r="J1960" s="16">
        <f t="shared" si="197"/>
        <v>1.9400000000000001E-2</v>
      </c>
      <c r="K1960" s="36">
        <v>-18080000</v>
      </c>
      <c r="L1960" s="36">
        <v>974.31</v>
      </c>
      <c r="M1960" s="36">
        <v>18080000</v>
      </c>
      <c r="Q1960" s="18">
        <f t="shared" si="199"/>
        <v>5.7550311163200654E-3</v>
      </c>
      <c r="R1960" s="18">
        <f t="shared" si="198"/>
        <v>1.1164760365660927E-4</v>
      </c>
    </row>
    <row r="1961" spans="1:18" ht="12.75" hidden="1" customHeight="1" outlineLevel="2" x14ac:dyDescent="0.25">
      <c r="A1961" s="32" t="s">
        <v>23</v>
      </c>
      <c r="B1961" s="32" t="s">
        <v>24</v>
      </c>
      <c r="C1961" s="33">
        <v>43909</v>
      </c>
      <c r="D1961" s="33">
        <v>43910</v>
      </c>
      <c r="E1961" s="13">
        <f t="shared" si="200"/>
        <v>3</v>
      </c>
      <c r="F1961" s="13">
        <f t="shared" si="201"/>
        <v>2020</v>
      </c>
      <c r="G1961" s="13" t="str">
        <f t="shared" si="202"/>
        <v>3 2020</v>
      </c>
      <c r="H1961" s="34">
        <v>-1</v>
      </c>
      <c r="I1961" s="35">
        <v>1.8987000000000001</v>
      </c>
      <c r="J1961" s="16">
        <f t="shared" si="197"/>
        <v>1.8987E-2</v>
      </c>
      <c r="K1961" s="36">
        <v>-25538000</v>
      </c>
      <c r="L1961" s="36">
        <v>1346.92</v>
      </c>
      <c r="M1961" s="36">
        <v>25538000</v>
      </c>
      <c r="Q1961" s="18">
        <f t="shared" si="199"/>
        <v>8.1289814518020927E-3</v>
      </c>
      <c r="R1961" s="18">
        <f t="shared" si="198"/>
        <v>1.5434497082536633E-4</v>
      </c>
    </row>
    <row r="1962" spans="1:18" ht="12.75" hidden="1" customHeight="1" outlineLevel="2" x14ac:dyDescent="0.25">
      <c r="A1962" s="32" t="s">
        <v>23</v>
      </c>
      <c r="B1962" s="32" t="s">
        <v>24</v>
      </c>
      <c r="C1962" s="33">
        <v>43909</v>
      </c>
      <c r="D1962" s="33">
        <v>43910</v>
      </c>
      <c r="E1962" s="13">
        <f t="shared" si="200"/>
        <v>3</v>
      </c>
      <c r="F1962" s="13">
        <f t="shared" si="201"/>
        <v>2020</v>
      </c>
      <c r="G1962" s="13" t="str">
        <f t="shared" si="202"/>
        <v>3 2020</v>
      </c>
      <c r="H1962" s="34">
        <v>-1</v>
      </c>
      <c r="I1962" s="35">
        <v>1.8987000000000001</v>
      </c>
      <c r="J1962" s="16">
        <f t="shared" si="197"/>
        <v>1.8987E-2</v>
      </c>
      <c r="K1962" s="36">
        <v>-25000000</v>
      </c>
      <c r="L1962" s="36">
        <v>1318.54</v>
      </c>
      <c r="M1962" s="36">
        <v>25000000</v>
      </c>
      <c r="Q1962" s="18">
        <f t="shared" si="199"/>
        <v>7.9577310789823909E-3</v>
      </c>
      <c r="R1962" s="18">
        <f t="shared" si="198"/>
        <v>1.5109343999663866E-4</v>
      </c>
    </row>
    <row r="1963" spans="1:18" ht="12.75" hidden="1" customHeight="1" outlineLevel="2" x14ac:dyDescent="0.25">
      <c r="A1963" s="32" t="s">
        <v>28</v>
      </c>
      <c r="B1963" s="32" t="s">
        <v>24</v>
      </c>
      <c r="C1963" s="33">
        <v>43910</v>
      </c>
      <c r="D1963" s="33">
        <v>43913</v>
      </c>
      <c r="E1963" s="13">
        <f t="shared" si="200"/>
        <v>3</v>
      </c>
      <c r="F1963" s="13">
        <f t="shared" si="201"/>
        <v>2020</v>
      </c>
      <c r="G1963" s="13" t="str">
        <f t="shared" si="202"/>
        <v>3 2020</v>
      </c>
      <c r="H1963" s="34">
        <v>-3</v>
      </c>
      <c r="I1963" s="35">
        <v>1.94</v>
      </c>
      <c r="J1963" s="16">
        <f t="shared" ref="J1963:J2026" si="203">+I1963/100</f>
        <v>1.9400000000000001E-2</v>
      </c>
      <c r="K1963" s="36">
        <v>-22267000</v>
      </c>
      <c r="L1963" s="36">
        <v>3599.83</v>
      </c>
      <c r="M1963" s="36">
        <v>66801000</v>
      </c>
      <c r="Q1963" s="18">
        <f t="shared" si="199"/>
        <v>2.1263375752284108E-2</v>
      </c>
      <c r="R1963" s="18">
        <f t="shared" ref="R1963:R2026" si="204">+Q1963*J1963</f>
        <v>4.1250948959431168E-4</v>
      </c>
    </row>
    <row r="1964" spans="1:18" ht="12.75" hidden="1" customHeight="1" outlineLevel="2" x14ac:dyDescent="0.25">
      <c r="A1964" s="32" t="s">
        <v>51</v>
      </c>
      <c r="B1964" s="32" t="s">
        <v>24</v>
      </c>
      <c r="C1964" s="33">
        <v>43910</v>
      </c>
      <c r="D1964" s="33">
        <v>43913</v>
      </c>
      <c r="E1964" s="13">
        <f t="shared" si="200"/>
        <v>3</v>
      </c>
      <c r="F1964" s="13">
        <f t="shared" si="201"/>
        <v>2020</v>
      </c>
      <c r="G1964" s="13" t="str">
        <f t="shared" si="202"/>
        <v>3 2020</v>
      </c>
      <c r="H1964" s="34">
        <v>-3</v>
      </c>
      <c r="I1964" s="35">
        <v>1.94</v>
      </c>
      <c r="J1964" s="16">
        <f t="shared" si="203"/>
        <v>1.9400000000000001E-2</v>
      </c>
      <c r="K1964" s="36">
        <v>-17230000</v>
      </c>
      <c r="L1964" s="36">
        <v>2785.52</v>
      </c>
      <c r="M1964" s="36">
        <v>51690000</v>
      </c>
      <c r="Q1964" s="18">
        <f t="shared" si="199"/>
        <v>1.6453404778903991E-2</v>
      </c>
      <c r="R1964" s="18">
        <f t="shared" si="204"/>
        <v>3.1919605271073747E-4</v>
      </c>
    </row>
    <row r="1965" spans="1:18" ht="12.75" hidden="1" customHeight="1" outlineLevel="2" x14ac:dyDescent="0.25">
      <c r="A1965" s="32" t="s">
        <v>23</v>
      </c>
      <c r="B1965" s="32" t="s">
        <v>24</v>
      </c>
      <c r="C1965" s="33">
        <v>43910</v>
      </c>
      <c r="D1965" s="33">
        <v>43913</v>
      </c>
      <c r="E1965" s="13">
        <f t="shared" si="200"/>
        <v>3</v>
      </c>
      <c r="F1965" s="13">
        <f t="shared" si="201"/>
        <v>2020</v>
      </c>
      <c r="G1965" s="13" t="str">
        <f t="shared" si="202"/>
        <v>3 2020</v>
      </c>
      <c r="H1965" s="34">
        <v>-3</v>
      </c>
      <c r="I1965" s="35">
        <v>2.0215999999999998</v>
      </c>
      <c r="J1965" s="16">
        <f t="shared" si="203"/>
        <v>2.0215999999999998E-2</v>
      </c>
      <c r="K1965" s="36">
        <v>-29412000</v>
      </c>
      <c r="L1965" s="36">
        <v>4954.9399999999996</v>
      </c>
      <c r="M1965" s="36">
        <v>88236000</v>
      </c>
      <c r="Q1965" s="18">
        <f t="shared" si="199"/>
        <v>2.808633437940361E-2</v>
      </c>
      <c r="R1965" s="18">
        <f t="shared" si="204"/>
        <v>5.6779333581402332E-4</v>
      </c>
    </row>
    <row r="1966" spans="1:18" ht="12.75" hidden="1" customHeight="1" outlineLevel="2" x14ac:dyDescent="0.25">
      <c r="A1966" s="32" t="s">
        <v>23</v>
      </c>
      <c r="B1966" s="32" t="s">
        <v>24</v>
      </c>
      <c r="C1966" s="33">
        <v>43910</v>
      </c>
      <c r="D1966" s="33">
        <v>43913</v>
      </c>
      <c r="E1966" s="13">
        <f t="shared" si="200"/>
        <v>3</v>
      </c>
      <c r="F1966" s="13">
        <f t="shared" si="201"/>
        <v>2020</v>
      </c>
      <c r="G1966" s="13" t="str">
        <f t="shared" si="202"/>
        <v>3 2020</v>
      </c>
      <c r="H1966" s="34">
        <v>-3</v>
      </c>
      <c r="I1966" s="35">
        <v>2.0215999999999998</v>
      </c>
      <c r="J1966" s="16">
        <f t="shared" si="203"/>
        <v>2.0215999999999998E-2</v>
      </c>
      <c r="K1966" s="36">
        <v>-25000000</v>
      </c>
      <c r="L1966" s="36">
        <v>4211.67</v>
      </c>
      <c r="M1966" s="36">
        <v>75000000</v>
      </c>
      <c r="Q1966" s="18">
        <f t="shared" si="199"/>
        <v>2.3873193236947171E-2</v>
      </c>
      <c r="R1966" s="18">
        <f t="shared" si="204"/>
        <v>4.8262047447812396E-4</v>
      </c>
    </row>
    <row r="1967" spans="1:18" ht="12.75" hidden="1" customHeight="1" outlineLevel="2" x14ac:dyDescent="0.25">
      <c r="A1967" s="32" t="s">
        <v>28</v>
      </c>
      <c r="B1967" s="32" t="s">
        <v>24</v>
      </c>
      <c r="C1967" s="33">
        <v>43913</v>
      </c>
      <c r="D1967" s="33">
        <v>43914</v>
      </c>
      <c r="E1967" s="13">
        <f t="shared" si="200"/>
        <v>3</v>
      </c>
      <c r="F1967" s="13">
        <f t="shared" si="201"/>
        <v>2020</v>
      </c>
      <c r="G1967" s="13" t="str">
        <f t="shared" si="202"/>
        <v>3 2020</v>
      </c>
      <c r="H1967" s="34">
        <v>-1</v>
      </c>
      <c r="I1967" s="35">
        <v>1.98</v>
      </c>
      <c r="J1967" s="16">
        <f t="shared" si="203"/>
        <v>1.9799999999999998E-2</v>
      </c>
      <c r="K1967" s="36">
        <v>-22531000</v>
      </c>
      <c r="L1967" s="36">
        <v>1239.21</v>
      </c>
      <c r="M1967" s="36">
        <v>22531000</v>
      </c>
      <c r="Q1967" s="18">
        <f t="shared" si="199"/>
        <v>7.1718255576220897E-3</v>
      </c>
      <c r="R1967" s="18">
        <f t="shared" si="204"/>
        <v>1.4200214604091736E-4</v>
      </c>
    </row>
    <row r="1968" spans="1:18" ht="12.75" hidden="1" customHeight="1" outlineLevel="2" x14ac:dyDescent="0.25">
      <c r="A1968" s="32" t="s">
        <v>51</v>
      </c>
      <c r="B1968" s="32" t="s">
        <v>24</v>
      </c>
      <c r="C1968" s="33">
        <v>43913</v>
      </c>
      <c r="D1968" s="33">
        <v>43914</v>
      </c>
      <c r="E1968" s="13">
        <f t="shared" si="200"/>
        <v>3</v>
      </c>
      <c r="F1968" s="13">
        <f t="shared" si="201"/>
        <v>2020</v>
      </c>
      <c r="G1968" s="13" t="str">
        <f t="shared" si="202"/>
        <v>3 2020</v>
      </c>
      <c r="H1968" s="34">
        <v>-1</v>
      </c>
      <c r="I1968" s="35">
        <v>1.98</v>
      </c>
      <c r="J1968" s="16">
        <f t="shared" si="203"/>
        <v>1.9799999999999998E-2</v>
      </c>
      <c r="K1968" s="36">
        <v>-16972000</v>
      </c>
      <c r="L1968" s="36">
        <v>933.46</v>
      </c>
      <c r="M1968" s="36">
        <v>16972000</v>
      </c>
      <c r="Q1968" s="18">
        <f t="shared" si="199"/>
        <v>5.4023444748995657E-3</v>
      </c>
      <c r="R1968" s="18">
        <f t="shared" si="204"/>
        <v>1.069664206030114E-4</v>
      </c>
    </row>
    <row r="1969" spans="1:18" ht="12.75" hidden="1" customHeight="1" outlineLevel="2" x14ac:dyDescent="0.25">
      <c r="A1969" s="32" t="s">
        <v>23</v>
      </c>
      <c r="B1969" s="32" t="s">
        <v>24</v>
      </c>
      <c r="C1969" s="33">
        <v>43913</v>
      </c>
      <c r="D1969" s="33">
        <v>43914</v>
      </c>
      <c r="E1969" s="13">
        <f t="shared" si="200"/>
        <v>3</v>
      </c>
      <c r="F1969" s="13">
        <f t="shared" si="201"/>
        <v>2020</v>
      </c>
      <c r="G1969" s="13" t="str">
        <f t="shared" si="202"/>
        <v>3 2020</v>
      </c>
      <c r="H1969" s="34">
        <v>-1</v>
      </c>
      <c r="I1969" s="35">
        <v>2.0329999999999999</v>
      </c>
      <c r="J1969" s="16">
        <f t="shared" si="203"/>
        <v>2.0330000000000001E-2</v>
      </c>
      <c r="K1969" s="36">
        <v>-29680000</v>
      </c>
      <c r="L1969" s="36">
        <v>1676.1</v>
      </c>
      <c r="M1969" s="36">
        <v>29680000</v>
      </c>
      <c r="Q1969" s="18">
        <f t="shared" si="199"/>
        <v>9.4474183369678937E-3</v>
      </c>
      <c r="R1969" s="18">
        <f t="shared" si="204"/>
        <v>1.9206601479055727E-4</v>
      </c>
    </row>
    <row r="1970" spans="1:18" ht="12.75" hidden="1" customHeight="1" outlineLevel="2" x14ac:dyDescent="0.25">
      <c r="A1970" s="32" t="s">
        <v>23</v>
      </c>
      <c r="B1970" s="32" t="s">
        <v>24</v>
      </c>
      <c r="C1970" s="33">
        <v>43913</v>
      </c>
      <c r="D1970" s="33">
        <v>43914</v>
      </c>
      <c r="E1970" s="13">
        <f t="shared" si="200"/>
        <v>3</v>
      </c>
      <c r="F1970" s="13">
        <f t="shared" si="201"/>
        <v>2020</v>
      </c>
      <c r="G1970" s="13" t="str">
        <f t="shared" si="202"/>
        <v>3 2020</v>
      </c>
      <c r="H1970" s="34">
        <v>-1</v>
      </c>
      <c r="I1970" s="35">
        <v>2.0329999999999999</v>
      </c>
      <c r="J1970" s="16">
        <f t="shared" si="203"/>
        <v>2.0330000000000001E-2</v>
      </c>
      <c r="K1970" s="36">
        <v>-25000000</v>
      </c>
      <c r="L1970" s="36">
        <v>1411.81</v>
      </c>
      <c r="M1970" s="36">
        <v>25000000</v>
      </c>
      <c r="Q1970" s="18">
        <f t="shared" si="199"/>
        <v>7.9577310789823909E-3</v>
      </c>
      <c r="R1970" s="18">
        <f t="shared" si="204"/>
        <v>1.6178067283571202E-4</v>
      </c>
    </row>
    <row r="1971" spans="1:18" ht="12.75" hidden="1" customHeight="1" outlineLevel="2" x14ac:dyDescent="0.25">
      <c r="A1971" s="32" t="s">
        <v>28</v>
      </c>
      <c r="B1971" s="32" t="s">
        <v>24</v>
      </c>
      <c r="C1971" s="33">
        <v>43914</v>
      </c>
      <c r="D1971" s="33">
        <v>43915</v>
      </c>
      <c r="E1971" s="13">
        <f t="shared" si="200"/>
        <v>3</v>
      </c>
      <c r="F1971" s="13">
        <f t="shared" si="201"/>
        <v>2020</v>
      </c>
      <c r="G1971" s="13" t="str">
        <f t="shared" si="202"/>
        <v>3 2020</v>
      </c>
      <c r="H1971" s="34">
        <v>-1</v>
      </c>
      <c r="I1971" s="35">
        <v>2.06</v>
      </c>
      <c r="J1971" s="16">
        <f t="shared" si="203"/>
        <v>2.06E-2</v>
      </c>
      <c r="K1971" s="36">
        <v>-30693000</v>
      </c>
      <c r="L1971" s="36">
        <v>1756.32</v>
      </c>
      <c r="M1971" s="36">
        <v>30693000</v>
      </c>
      <c r="Q1971" s="18">
        <f t="shared" si="199"/>
        <v>9.7698656002882609E-3</v>
      </c>
      <c r="R1971" s="18">
        <f t="shared" si="204"/>
        <v>2.0125923136593817E-4</v>
      </c>
    </row>
    <row r="1972" spans="1:18" ht="12.75" hidden="1" customHeight="1" outlineLevel="2" x14ac:dyDescent="0.25">
      <c r="A1972" s="32" t="s">
        <v>51</v>
      </c>
      <c r="B1972" s="32" t="s">
        <v>24</v>
      </c>
      <c r="C1972" s="33">
        <v>43914</v>
      </c>
      <c r="D1972" s="33">
        <v>43915</v>
      </c>
      <c r="E1972" s="13">
        <f t="shared" si="200"/>
        <v>3</v>
      </c>
      <c r="F1972" s="13">
        <f t="shared" si="201"/>
        <v>2020</v>
      </c>
      <c r="G1972" s="13" t="str">
        <f t="shared" si="202"/>
        <v>3 2020</v>
      </c>
      <c r="H1972" s="34">
        <v>-1</v>
      </c>
      <c r="I1972" s="35">
        <v>2.06</v>
      </c>
      <c r="J1972" s="16">
        <f t="shared" si="203"/>
        <v>2.06E-2</v>
      </c>
      <c r="K1972" s="36">
        <v>-21864000</v>
      </c>
      <c r="L1972" s="36">
        <v>1251.1099999999999</v>
      </c>
      <c r="M1972" s="36">
        <v>21864000</v>
      </c>
      <c r="Q1972" s="18">
        <f t="shared" si="199"/>
        <v>6.9595132924348399E-3</v>
      </c>
      <c r="R1972" s="18">
        <f t="shared" si="204"/>
        <v>1.4336597382415771E-4</v>
      </c>
    </row>
    <row r="1973" spans="1:18" ht="12.75" hidden="1" customHeight="1" outlineLevel="2" x14ac:dyDescent="0.25">
      <c r="A1973" s="32" t="s">
        <v>23</v>
      </c>
      <c r="B1973" s="32" t="s">
        <v>24</v>
      </c>
      <c r="C1973" s="33">
        <v>43914</v>
      </c>
      <c r="D1973" s="33">
        <v>43915</v>
      </c>
      <c r="E1973" s="13">
        <f t="shared" si="200"/>
        <v>3</v>
      </c>
      <c r="F1973" s="13">
        <f t="shared" si="201"/>
        <v>2020</v>
      </c>
      <c r="G1973" s="13" t="str">
        <f t="shared" si="202"/>
        <v>3 2020</v>
      </c>
      <c r="H1973" s="34">
        <v>-1</v>
      </c>
      <c r="I1973" s="35">
        <v>2.0602999999999998</v>
      </c>
      <c r="J1973" s="16">
        <f t="shared" si="203"/>
        <v>2.0602999999999996E-2</v>
      </c>
      <c r="K1973" s="36">
        <v>-31798000</v>
      </c>
      <c r="L1973" s="36">
        <v>1819.82</v>
      </c>
      <c r="M1973" s="36">
        <v>31798000</v>
      </c>
      <c r="Q1973" s="18">
        <f t="shared" si="199"/>
        <v>1.0121597313979283E-2</v>
      </c>
      <c r="R1973" s="18">
        <f t="shared" si="204"/>
        <v>2.0853526945991514E-4</v>
      </c>
    </row>
    <row r="1974" spans="1:18" ht="12.75" hidden="1" customHeight="1" outlineLevel="2" x14ac:dyDescent="0.25">
      <c r="A1974" s="32" t="s">
        <v>23</v>
      </c>
      <c r="B1974" s="32" t="s">
        <v>24</v>
      </c>
      <c r="C1974" s="33">
        <v>43914</v>
      </c>
      <c r="D1974" s="33">
        <v>43915</v>
      </c>
      <c r="E1974" s="13">
        <f t="shared" si="200"/>
        <v>3</v>
      </c>
      <c r="F1974" s="13">
        <f t="shared" si="201"/>
        <v>2020</v>
      </c>
      <c r="G1974" s="13" t="str">
        <f t="shared" si="202"/>
        <v>3 2020</v>
      </c>
      <c r="H1974" s="34">
        <v>-1</v>
      </c>
      <c r="I1974" s="35">
        <v>2.0602999999999998</v>
      </c>
      <c r="J1974" s="16">
        <f t="shared" si="203"/>
        <v>2.0602999999999996E-2</v>
      </c>
      <c r="K1974" s="36">
        <v>-25000000</v>
      </c>
      <c r="L1974" s="36">
        <v>1430.76</v>
      </c>
      <c r="M1974" s="36">
        <v>25000000</v>
      </c>
      <c r="Q1974" s="18">
        <f t="shared" ref="Q1974:Q1990" si="205">+M1974/$M$1991</f>
        <v>7.9577310789823909E-3</v>
      </c>
      <c r="R1974" s="18">
        <f t="shared" si="204"/>
        <v>1.6395313342027417E-4</v>
      </c>
    </row>
    <row r="1975" spans="1:18" ht="12.75" hidden="1" customHeight="1" outlineLevel="2" x14ac:dyDescent="0.25">
      <c r="A1975" s="32" t="s">
        <v>28</v>
      </c>
      <c r="B1975" s="32" t="s">
        <v>24</v>
      </c>
      <c r="C1975" s="33">
        <v>43915</v>
      </c>
      <c r="D1975" s="33">
        <v>43916</v>
      </c>
      <c r="E1975" s="13">
        <f t="shared" si="200"/>
        <v>3</v>
      </c>
      <c r="F1975" s="13">
        <f t="shared" si="201"/>
        <v>2020</v>
      </c>
      <c r="G1975" s="13" t="str">
        <f t="shared" si="202"/>
        <v>3 2020</v>
      </c>
      <c r="H1975" s="34">
        <v>-1</v>
      </c>
      <c r="I1975" s="35">
        <v>1.95</v>
      </c>
      <c r="J1975" s="16">
        <f t="shared" si="203"/>
        <v>1.95E-2</v>
      </c>
      <c r="K1975" s="36">
        <v>-28406000</v>
      </c>
      <c r="L1975" s="36">
        <v>1538.66</v>
      </c>
      <c r="M1975" s="36">
        <v>28406000</v>
      </c>
      <c r="Q1975" s="18">
        <f t="shared" si="205"/>
        <v>9.0418923611829509E-3</v>
      </c>
      <c r="R1975" s="18">
        <f t="shared" si="204"/>
        <v>1.7631690104306753E-4</v>
      </c>
    </row>
    <row r="1976" spans="1:18" ht="12.75" hidden="1" customHeight="1" outlineLevel="2" x14ac:dyDescent="0.25">
      <c r="A1976" s="32" t="s">
        <v>51</v>
      </c>
      <c r="B1976" s="32" t="s">
        <v>24</v>
      </c>
      <c r="C1976" s="33">
        <v>43915</v>
      </c>
      <c r="D1976" s="33">
        <v>43916</v>
      </c>
      <c r="E1976" s="13">
        <f t="shared" si="200"/>
        <v>3</v>
      </c>
      <c r="F1976" s="13">
        <f t="shared" si="201"/>
        <v>2020</v>
      </c>
      <c r="G1976" s="13" t="str">
        <f t="shared" si="202"/>
        <v>3 2020</v>
      </c>
      <c r="H1976" s="34">
        <v>-1</v>
      </c>
      <c r="I1976" s="35">
        <v>1.95</v>
      </c>
      <c r="J1976" s="16">
        <f t="shared" si="203"/>
        <v>1.95E-2</v>
      </c>
      <c r="K1976" s="36">
        <v>-22252000</v>
      </c>
      <c r="L1976" s="36">
        <v>1205.32</v>
      </c>
      <c r="M1976" s="36">
        <v>22252000</v>
      </c>
      <c r="Q1976" s="18">
        <f t="shared" si="205"/>
        <v>7.0830172787806466E-3</v>
      </c>
      <c r="R1976" s="18">
        <f t="shared" si="204"/>
        <v>1.3811883693622262E-4</v>
      </c>
    </row>
    <row r="1977" spans="1:18" ht="12.75" hidden="1" customHeight="1" outlineLevel="2" x14ac:dyDescent="0.25">
      <c r="A1977" s="32" t="s">
        <v>23</v>
      </c>
      <c r="B1977" s="32" t="s">
        <v>24</v>
      </c>
      <c r="C1977" s="33">
        <v>43915</v>
      </c>
      <c r="D1977" s="33">
        <v>43916</v>
      </c>
      <c r="E1977" s="13">
        <f t="shared" ref="E1977:E2041" si="206">MONTH(D1977)</f>
        <v>3</v>
      </c>
      <c r="F1977" s="13">
        <f t="shared" ref="F1977:F2041" si="207">YEAR(D1977)</f>
        <v>2020</v>
      </c>
      <c r="G1977" s="13" t="str">
        <f t="shared" ref="G1977:G2041" si="208">E1977&amp;" "&amp;F1977</f>
        <v>3 2020</v>
      </c>
      <c r="H1977" s="34">
        <v>-1</v>
      </c>
      <c r="I1977" s="35">
        <v>2.1223999999999998</v>
      </c>
      <c r="J1977" s="16">
        <f t="shared" si="203"/>
        <v>2.1224E-2</v>
      </c>
      <c r="K1977" s="36">
        <v>-35967000</v>
      </c>
      <c r="L1977" s="36">
        <v>2120.4499999999998</v>
      </c>
      <c r="M1977" s="36">
        <v>35967000</v>
      </c>
      <c r="Q1977" s="18">
        <f t="shared" si="205"/>
        <v>1.1448628548710387E-2</v>
      </c>
      <c r="R1977" s="18">
        <f t="shared" si="204"/>
        <v>2.4298569231782924E-4</v>
      </c>
    </row>
    <row r="1978" spans="1:18" ht="12.75" hidden="1" customHeight="1" outlineLevel="2" x14ac:dyDescent="0.25">
      <c r="A1978" s="32" t="s">
        <v>23</v>
      </c>
      <c r="B1978" s="32" t="s">
        <v>24</v>
      </c>
      <c r="C1978" s="33">
        <v>43915</v>
      </c>
      <c r="D1978" s="33">
        <v>43916</v>
      </c>
      <c r="E1978" s="13">
        <f t="shared" si="206"/>
        <v>3</v>
      </c>
      <c r="F1978" s="13">
        <f t="shared" si="207"/>
        <v>2020</v>
      </c>
      <c r="G1978" s="13" t="str">
        <f t="shared" si="208"/>
        <v>3 2020</v>
      </c>
      <c r="H1978" s="34">
        <v>-1</v>
      </c>
      <c r="I1978" s="35">
        <v>2.1223999999999998</v>
      </c>
      <c r="J1978" s="16">
        <f t="shared" si="203"/>
        <v>2.1224E-2</v>
      </c>
      <c r="K1978" s="36">
        <v>-25000000</v>
      </c>
      <c r="L1978" s="36">
        <v>1473.89</v>
      </c>
      <c r="M1978" s="36">
        <v>25000000</v>
      </c>
      <c r="Q1978" s="18">
        <f t="shared" si="205"/>
        <v>7.9577310789823909E-3</v>
      </c>
      <c r="R1978" s="18">
        <f t="shared" si="204"/>
        <v>1.6889488442032227E-4</v>
      </c>
    </row>
    <row r="1979" spans="1:18" ht="12.75" hidden="1" customHeight="1" outlineLevel="2" x14ac:dyDescent="0.25">
      <c r="A1979" s="32" t="s">
        <v>28</v>
      </c>
      <c r="B1979" s="32" t="s">
        <v>24</v>
      </c>
      <c r="C1979" s="33">
        <v>43916</v>
      </c>
      <c r="D1979" s="33">
        <v>43917</v>
      </c>
      <c r="E1979" s="13">
        <f t="shared" si="206"/>
        <v>3</v>
      </c>
      <c r="F1979" s="13">
        <f t="shared" si="207"/>
        <v>2020</v>
      </c>
      <c r="G1979" s="13" t="str">
        <f t="shared" si="208"/>
        <v>3 2020</v>
      </c>
      <c r="H1979" s="34">
        <v>-1</v>
      </c>
      <c r="I1979" s="35">
        <v>1.75</v>
      </c>
      <c r="J1979" s="16">
        <f t="shared" si="203"/>
        <v>1.7500000000000002E-2</v>
      </c>
      <c r="K1979" s="36">
        <v>-16957000</v>
      </c>
      <c r="L1979" s="36">
        <v>824.3</v>
      </c>
      <c r="M1979" s="36">
        <v>16957000</v>
      </c>
      <c r="Q1979" s="18">
        <f t="shared" si="205"/>
        <v>5.3975698362521756E-3</v>
      </c>
      <c r="R1979" s="18">
        <f t="shared" si="204"/>
        <v>9.4457472134413088E-5</v>
      </c>
    </row>
    <row r="1980" spans="1:18" ht="12.75" hidden="1" customHeight="1" outlineLevel="2" x14ac:dyDescent="0.25">
      <c r="A1980" s="32" t="s">
        <v>51</v>
      </c>
      <c r="B1980" s="32" t="s">
        <v>24</v>
      </c>
      <c r="C1980" s="33">
        <v>43916</v>
      </c>
      <c r="D1980" s="33">
        <v>43917</v>
      </c>
      <c r="E1980" s="13">
        <f t="shared" si="206"/>
        <v>3</v>
      </c>
      <c r="F1980" s="13">
        <f t="shared" si="207"/>
        <v>2020</v>
      </c>
      <c r="G1980" s="13" t="str">
        <f t="shared" si="208"/>
        <v>3 2020</v>
      </c>
      <c r="H1980" s="34">
        <v>-1</v>
      </c>
      <c r="I1980" s="35">
        <v>1.75</v>
      </c>
      <c r="J1980" s="16">
        <f t="shared" si="203"/>
        <v>1.7500000000000002E-2</v>
      </c>
      <c r="K1980" s="36">
        <v>-22915000</v>
      </c>
      <c r="L1980" s="36">
        <v>1113.92</v>
      </c>
      <c r="M1980" s="36">
        <v>22915000</v>
      </c>
      <c r="Q1980" s="18">
        <f t="shared" si="205"/>
        <v>7.2940563069952592E-3</v>
      </c>
      <c r="R1980" s="18">
        <f t="shared" si="204"/>
        <v>1.2764598537241706E-4</v>
      </c>
    </row>
    <row r="1981" spans="1:18" ht="12.75" hidden="1" customHeight="1" outlineLevel="2" x14ac:dyDescent="0.25">
      <c r="A1981" s="32" t="s">
        <v>23</v>
      </c>
      <c r="B1981" s="32" t="s">
        <v>24</v>
      </c>
      <c r="C1981" s="33">
        <v>43916</v>
      </c>
      <c r="D1981" s="33">
        <v>43917</v>
      </c>
      <c r="E1981" s="13">
        <f t="shared" si="206"/>
        <v>3</v>
      </c>
      <c r="F1981" s="13">
        <f t="shared" si="207"/>
        <v>2020</v>
      </c>
      <c r="G1981" s="13" t="str">
        <f t="shared" si="208"/>
        <v>3 2020</v>
      </c>
      <c r="H1981" s="34">
        <v>-1</v>
      </c>
      <c r="I1981" s="35">
        <v>2.1276000000000002</v>
      </c>
      <c r="J1981" s="16">
        <f t="shared" si="203"/>
        <v>2.1276000000000003E-2</v>
      </c>
      <c r="K1981" s="36">
        <v>-46336000</v>
      </c>
      <c r="L1981" s="36">
        <v>2738.46</v>
      </c>
      <c r="M1981" s="36">
        <v>46336000</v>
      </c>
      <c r="Q1981" s="18">
        <f t="shared" si="205"/>
        <v>1.4749177091029122E-2</v>
      </c>
      <c r="R1981" s="18">
        <f t="shared" si="204"/>
        <v>3.1380349178873563E-4</v>
      </c>
    </row>
    <row r="1982" spans="1:18" ht="12.75" hidden="1" customHeight="1" outlineLevel="2" x14ac:dyDescent="0.25">
      <c r="A1982" s="32" t="s">
        <v>23</v>
      </c>
      <c r="B1982" s="32" t="s">
        <v>24</v>
      </c>
      <c r="C1982" s="33">
        <v>43916</v>
      </c>
      <c r="D1982" s="33">
        <v>43917</v>
      </c>
      <c r="E1982" s="13">
        <f t="shared" si="206"/>
        <v>3</v>
      </c>
      <c r="F1982" s="13">
        <f t="shared" si="207"/>
        <v>2020</v>
      </c>
      <c r="G1982" s="13" t="str">
        <f t="shared" si="208"/>
        <v>3 2020</v>
      </c>
      <c r="H1982" s="34">
        <v>-1</v>
      </c>
      <c r="I1982" s="35">
        <v>2.1276000000000002</v>
      </c>
      <c r="J1982" s="16">
        <f t="shared" si="203"/>
        <v>2.1276000000000003E-2</v>
      </c>
      <c r="K1982" s="36">
        <v>-25000000</v>
      </c>
      <c r="L1982" s="36">
        <v>1477.5</v>
      </c>
      <c r="M1982" s="36">
        <v>25000000</v>
      </c>
      <c r="Q1982" s="18">
        <f t="shared" si="205"/>
        <v>7.9577310789823909E-3</v>
      </c>
      <c r="R1982" s="18">
        <f t="shared" si="204"/>
        <v>1.6930868643642938E-4</v>
      </c>
    </row>
    <row r="1983" spans="1:18" ht="12.75" hidden="1" customHeight="1" outlineLevel="2" x14ac:dyDescent="0.25">
      <c r="A1983" s="32" t="s">
        <v>28</v>
      </c>
      <c r="B1983" s="32" t="s">
        <v>24</v>
      </c>
      <c r="C1983" s="33">
        <v>43917</v>
      </c>
      <c r="D1983" s="33">
        <v>43920</v>
      </c>
      <c r="E1983" s="13">
        <f t="shared" si="206"/>
        <v>3</v>
      </c>
      <c r="F1983" s="13">
        <f t="shared" si="207"/>
        <v>2020</v>
      </c>
      <c r="G1983" s="13" t="str">
        <f t="shared" si="208"/>
        <v>3 2020</v>
      </c>
      <c r="H1983" s="34">
        <v>-3</v>
      </c>
      <c r="I1983" s="35">
        <v>1.62</v>
      </c>
      <c r="J1983" s="16">
        <f t="shared" si="203"/>
        <v>1.6200000000000003E-2</v>
      </c>
      <c r="K1983" s="36">
        <v>-18257000</v>
      </c>
      <c r="L1983" s="36">
        <v>2464.6999999999998</v>
      </c>
      <c r="M1983" s="36">
        <v>54771000</v>
      </c>
      <c r="Q1983" s="18">
        <f t="shared" si="205"/>
        <v>1.743411555707778E-2</v>
      </c>
      <c r="R1983" s="18">
        <f t="shared" si="204"/>
        <v>2.8243267202466009E-4</v>
      </c>
    </row>
    <row r="1984" spans="1:18" ht="12.75" hidden="1" customHeight="1" outlineLevel="2" x14ac:dyDescent="0.25">
      <c r="A1984" s="32" t="s">
        <v>51</v>
      </c>
      <c r="B1984" s="32" t="s">
        <v>24</v>
      </c>
      <c r="C1984" s="33">
        <v>43917</v>
      </c>
      <c r="D1984" s="33">
        <v>43920</v>
      </c>
      <c r="E1984" s="13">
        <f t="shared" si="206"/>
        <v>3</v>
      </c>
      <c r="F1984" s="13">
        <f t="shared" si="207"/>
        <v>2020</v>
      </c>
      <c r="G1984" s="13" t="str">
        <f t="shared" si="208"/>
        <v>3 2020</v>
      </c>
      <c r="H1984" s="34">
        <v>-3</v>
      </c>
      <c r="I1984" s="35">
        <v>1.62</v>
      </c>
      <c r="J1984" s="16">
        <f t="shared" si="203"/>
        <v>1.6200000000000003E-2</v>
      </c>
      <c r="K1984" s="36">
        <v>-22186000</v>
      </c>
      <c r="L1984" s="36">
        <v>2995.11</v>
      </c>
      <c r="M1984" s="36">
        <v>66558000</v>
      </c>
      <c r="Q1984" s="18">
        <f t="shared" si="205"/>
        <v>2.1186026606196399E-2</v>
      </c>
      <c r="R1984" s="18">
        <f t="shared" si="204"/>
        <v>3.4321363102038171E-4</v>
      </c>
    </row>
    <row r="1985" spans="1:18" ht="12.75" hidden="1" customHeight="1" outlineLevel="2" x14ac:dyDescent="0.25">
      <c r="A1985" s="32" t="s">
        <v>23</v>
      </c>
      <c r="B1985" s="32" t="s">
        <v>24</v>
      </c>
      <c r="C1985" s="33">
        <v>43917</v>
      </c>
      <c r="D1985" s="33">
        <v>43920</v>
      </c>
      <c r="E1985" s="13">
        <f t="shared" si="206"/>
        <v>3</v>
      </c>
      <c r="F1985" s="13">
        <f t="shared" si="207"/>
        <v>2020</v>
      </c>
      <c r="G1985" s="13" t="str">
        <f t="shared" si="208"/>
        <v>3 2020</v>
      </c>
      <c r="H1985" s="34">
        <v>-3</v>
      </c>
      <c r="I1985" s="35">
        <v>2.1890000000000001</v>
      </c>
      <c r="J1985" s="16">
        <f t="shared" si="203"/>
        <v>2.189E-2</v>
      </c>
      <c r="K1985" s="36">
        <v>-45445000</v>
      </c>
      <c r="L1985" s="36">
        <v>8289.93</v>
      </c>
      <c r="M1985" s="36">
        <v>136335000</v>
      </c>
      <c r="Q1985" s="18">
        <f t="shared" si="205"/>
        <v>4.3396690666122568E-2</v>
      </c>
      <c r="R1985" s="18">
        <f t="shared" si="204"/>
        <v>9.4995355868142297E-4</v>
      </c>
    </row>
    <row r="1986" spans="1:18" ht="12.75" hidden="1" customHeight="1" outlineLevel="2" x14ac:dyDescent="0.25">
      <c r="A1986" s="32" t="s">
        <v>23</v>
      </c>
      <c r="B1986" s="32" t="s">
        <v>24</v>
      </c>
      <c r="C1986" s="33">
        <v>43917</v>
      </c>
      <c r="D1986" s="33">
        <v>43920</v>
      </c>
      <c r="E1986" s="13">
        <f t="shared" si="206"/>
        <v>3</v>
      </c>
      <c r="F1986" s="13">
        <f t="shared" si="207"/>
        <v>2020</v>
      </c>
      <c r="G1986" s="13" t="str">
        <f t="shared" si="208"/>
        <v>3 2020</v>
      </c>
      <c r="H1986" s="34">
        <v>-3</v>
      </c>
      <c r="I1986" s="35">
        <v>2.1890000000000001</v>
      </c>
      <c r="J1986" s="16">
        <f t="shared" si="203"/>
        <v>2.189E-2</v>
      </c>
      <c r="K1986" s="36">
        <v>-25000000</v>
      </c>
      <c r="L1986" s="36">
        <v>4560.42</v>
      </c>
      <c r="M1986" s="36">
        <v>75000000</v>
      </c>
      <c r="Q1986" s="18">
        <f t="shared" si="205"/>
        <v>2.3873193236947171E-2</v>
      </c>
      <c r="R1986" s="18">
        <f t="shared" si="204"/>
        <v>5.2258419995677356E-4</v>
      </c>
    </row>
    <row r="1987" spans="1:18" ht="12.75" hidden="1" customHeight="1" outlineLevel="2" x14ac:dyDescent="0.25">
      <c r="A1987" s="32" t="s">
        <v>28</v>
      </c>
      <c r="B1987" s="32" t="s">
        <v>24</v>
      </c>
      <c r="C1987" s="33">
        <v>43920</v>
      </c>
      <c r="D1987" s="33">
        <v>43921</v>
      </c>
      <c r="E1987" s="13">
        <f t="shared" si="206"/>
        <v>3</v>
      </c>
      <c r="F1987" s="13">
        <f t="shared" si="207"/>
        <v>2020</v>
      </c>
      <c r="G1987" s="13" t="str">
        <f t="shared" si="208"/>
        <v>3 2020</v>
      </c>
      <c r="H1987" s="34">
        <v>-1</v>
      </c>
      <c r="I1987" s="35">
        <v>1.7</v>
      </c>
      <c r="J1987" s="16">
        <f t="shared" si="203"/>
        <v>1.7000000000000001E-2</v>
      </c>
      <c r="K1987" s="36">
        <v>-18543000</v>
      </c>
      <c r="L1987" s="36">
        <v>875.64</v>
      </c>
      <c r="M1987" s="36">
        <v>18543000</v>
      </c>
      <c r="Q1987" s="18">
        <f t="shared" si="205"/>
        <v>5.9024082959028192E-3</v>
      </c>
      <c r="R1987" s="18">
        <f t="shared" si="204"/>
        <v>1.0034094103034793E-4</v>
      </c>
    </row>
    <row r="1988" spans="1:18" ht="12.75" hidden="1" customHeight="1" outlineLevel="2" x14ac:dyDescent="0.25">
      <c r="A1988" s="32" t="s">
        <v>51</v>
      </c>
      <c r="B1988" s="32" t="s">
        <v>24</v>
      </c>
      <c r="C1988" s="33">
        <v>43920</v>
      </c>
      <c r="D1988" s="33">
        <v>43921</v>
      </c>
      <c r="E1988" s="13">
        <f t="shared" si="206"/>
        <v>3</v>
      </c>
      <c r="F1988" s="13">
        <f t="shared" si="207"/>
        <v>2020</v>
      </c>
      <c r="G1988" s="13" t="str">
        <f t="shared" si="208"/>
        <v>3 2020</v>
      </c>
      <c r="H1988" s="34">
        <v>-1</v>
      </c>
      <c r="I1988" s="35">
        <v>1.7</v>
      </c>
      <c r="J1988" s="16">
        <f t="shared" si="203"/>
        <v>1.7000000000000001E-2</v>
      </c>
      <c r="K1988" s="36">
        <v>-23337000</v>
      </c>
      <c r="L1988" s="36">
        <v>1102.03</v>
      </c>
      <c r="M1988" s="36">
        <v>23337000</v>
      </c>
      <c r="Q1988" s="18">
        <f t="shared" si="205"/>
        <v>7.4283828076084826E-3</v>
      </c>
      <c r="R1988" s="18">
        <f t="shared" si="204"/>
        <v>1.2628250772934421E-4</v>
      </c>
    </row>
    <row r="1989" spans="1:18" ht="12.75" hidden="1" customHeight="1" outlineLevel="2" x14ac:dyDescent="0.25">
      <c r="A1989" s="32" t="s">
        <v>23</v>
      </c>
      <c r="B1989" s="32" t="s">
        <v>24</v>
      </c>
      <c r="C1989" s="33">
        <v>43920</v>
      </c>
      <c r="D1989" s="33">
        <v>43921</v>
      </c>
      <c r="E1989" s="13">
        <f t="shared" si="206"/>
        <v>3</v>
      </c>
      <c r="F1989" s="13">
        <f t="shared" si="207"/>
        <v>2020</v>
      </c>
      <c r="G1989" s="13" t="str">
        <f t="shared" si="208"/>
        <v>3 2020</v>
      </c>
      <c r="H1989" s="34">
        <v>-1</v>
      </c>
      <c r="I1989" s="35">
        <v>2.2456999999999998</v>
      </c>
      <c r="J1989" s="16">
        <f t="shared" si="203"/>
        <v>2.2456999999999998E-2</v>
      </c>
      <c r="K1989" s="36">
        <v>-49701000</v>
      </c>
      <c r="L1989" s="36">
        <v>3100.38</v>
      </c>
      <c r="M1989" s="36">
        <v>49701000</v>
      </c>
      <c r="Q1989" s="18">
        <f t="shared" si="205"/>
        <v>1.5820287694260152E-2</v>
      </c>
      <c r="R1989" s="18">
        <f t="shared" si="204"/>
        <v>3.5527620075000019E-4</v>
      </c>
    </row>
    <row r="1990" spans="1:18" ht="12.75" hidden="1" customHeight="1" outlineLevel="2" x14ac:dyDescent="0.25">
      <c r="A1990" s="32" t="s">
        <v>23</v>
      </c>
      <c r="B1990" s="32" t="s">
        <v>24</v>
      </c>
      <c r="C1990" s="33">
        <v>43920</v>
      </c>
      <c r="D1990" s="33">
        <v>43921</v>
      </c>
      <c r="E1990" s="13">
        <f t="shared" si="206"/>
        <v>3</v>
      </c>
      <c r="F1990" s="13">
        <f t="shared" si="207"/>
        <v>2020</v>
      </c>
      <c r="G1990" s="13" t="str">
        <f t="shared" si="208"/>
        <v>3 2020</v>
      </c>
      <c r="H1990" s="34">
        <v>-1</v>
      </c>
      <c r="I1990" s="35">
        <v>2.2456999999999998</v>
      </c>
      <c r="J1990" s="16">
        <f t="shared" si="203"/>
        <v>2.2456999999999998E-2</v>
      </c>
      <c r="K1990" s="36">
        <v>-25000000</v>
      </c>
      <c r="L1990" s="36">
        <v>1559.51</v>
      </c>
      <c r="M1990" s="36">
        <v>25000000</v>
      </c>
      <c r="Q1990" s="18">
        <f t="shared" si="205"/>
        <v>7.9577310789823909E-3</v>
      </c>
      <c r="R1990" s="18">
        <f t="shared" si="204"/>
        <v>1.7870676684070754E-4</v>
      </c>
    </row>
    <row r="1991" spans="1:18" ht="12.75" customHeight="1" outlineLevel="1" collapsed="1" x14ac:dyDescent="0.25">
      <c r="A1991" s="32"/>
      <c r="B1991" s="32"/>
      <c r="C1991" s="33"/>
      <c r="D1991" s="33"/>
      <c r="E1991" s="13"/>
      <c r="F1991" s="13"/>
      <c r="G1991" s="24" t="s">
        <v>57</v>
      </c>
      <c r="H1991" s="34"/>
      <c r="I1991" s="35"/>
      <c r="J1991" s="16">
        <f>+J1990</f>
        <v>2.2456999999999998E-2</v>
      </c>
      <c r="K1991" s="36"/>
      <c r="L1991" s="36"/>
      <c r="M1991" s="36">
        <f>SUBTOTAL(9,M1909:M1990)</f>
        <v>3141599000</v>
      </c>
      <c r="N1991" s="10">
        <f>DAY(D1990)</f>
        <v>31</v>
      </c>
      <c r="O1991" s="25">
        <f>+M1991/N1991</f>
        <v>101341903.22580644</v>
      </c>
      <c r="P1991" s="26">
        <f>SUM(M1987:M1990)</f>
        <v>116581000</v>
      </c>
      <c r="Q1991" s="18">
        <f>SUM(Q1909:Q1990)</f>
        <v>0.99999999999999967</v>
      </c>
      <c r="R1991" s="18">
        <f>SUM(R1909:R1990)</f>
        <v>1.741746338854832E-2</v>
      </c>
    </row>
    <row r="1992" spans="1:18" ht="12.75" hidden="1" customHeight="1" outlineLevel="2" x14ac:dyDescent="0.25">
      <c r="A1992" s="32" t="s">
        <v>28</v>
      </c>
      <c r="B1992" s="32" t="s">
        <v>24</v>
      </c>
      <c r="C1992" s="33">
        <v>43921</v>
      </c>
      <c r="D1992" s="33">
        <v>43922</v>
      </c>
      <c r="E1992" s="13">
        <f t="shared" si="206"/>
        <v>4</v>
      </c>
      <c r="F1992" s="13">
        <f t="shared" si="207"/>
        <v>2020</v>
      </c>
      <c r="G1992" s="13" t="str">
        <f t="shared" si="208"/>
        <v>4 2020</v>
      </c>
      <c r="H1992" s="34">
        <v>-1</v>
      </c>
      <c r="I1992" s="35">
        <v>1.7</v>
      </c>
      <c r="J1992" s="16">
        <f t="shared" si="203"/>
        <v>1.7000000000000001E-2</v>
      </c>
      <c r="K1992" s="36">
        <v>-18120000</v>
      </c>
      <c r="L1992" s="36">
        <v>855.67</v>
      </c>
      <c r="M1992" s="36">
        <v>18120000</v>
      </c>
      <c r="Q1992" s="18">
        <f>+M1992/$M$2080</f>
        <v>5.5312722933625645E-3</v>
      </c>
      <c r="R1992" s="18">
        <f t="shared" si="204"/>
        <v>9.4031628987163604E-5</v>
      </c>
    </row>
    <row r="1993" spans="1:18" ht="12.75" hidden="1" customHeight="1" outlineLevel="2" x14ac:dyDescent="0.25">
      <c r="A1993" s="32" t="s">
        <v>51</v>
      </c>
      <c r="B1993" s="32" t="s">
        <v>24</v>
      </c>
      <c r="C1993" s="33">
        <v>43921</v>
      </c>
      <c r="D1993" s="33">
        <v>43922</v>
      </c>
      <c r="E1993" s="13">
        <f t="shared" si="206"/>
        <v>4</v>
      </c>
      <c r="F1993" s="13">
        <f t="shared" si="207"/>
        <v>2020</v>
      </c>
      <c r="G1993" s="13" t="str">
        <f t="shared" si="208"/>
        <v>4 2020</v>
      </c>
      <c r="H1993" s="34">
        <v>-1</v>
      </c>
      <c r="I1993" s="35">
        <v>1.7</v>
      </c>
      <c r="J1993" s="16">
        <f t="shared" si="203"/>
        <v>1.7000000000000001E-2</v>
      </c>
      <c r="K1993" s="36">
        <v>-22569000</v>
      </c>
      <c r="L1993" s="36">
        <v>1065.76</v>
      </c>
      <c r="M1993" s="36">
        <v>22569000</v>
      </c>
      <c r="Q1993" s="18">
        <f t="shared" ref="Q1993:Q2056" si="209">+M1993/$M$2080</f>
        <v>6.8893644806236054E-3</v>
      </c>
      <c r="R1993" s="18">
        <f t="shared" si="204"/>
        <v>1.171191961706013E-4</v>
      </c>
    </row>
    <row r="1994" spans="1:18" ht="12.75" hidden="1" customHeight="1" outlineLevel="2" x14ac:dyDescent="0.25">
      <c r="A1994" s="32" t="s">
        <v>23</v>
      </c>
      <c r="B1994" s="32" t="s">
        <v>24</v>
      </c>
      <c r="C1994" s="33">
        <v>43921</v>
      </c>
      <c r="D1994" s="33">
        <v>43922</v>
      </c>
      <c r="E1994" s="13">
        <f t="shared" si="206"/>
        <v>4</v>
      </c>
      <c r="F1994" s="13">
        <f t="shared" si="207"/>
        <v>2020</v>
      </c>
      <c r="G1994" s="13" t="str">
        <f t="shared" si="208"/>
        <v>4 2020</v>
      </c>
      <c r="H1994" s="34">
        <v>-1</v>
      </c>
      <c r="I1994" s="35">
        <v>2.2382</v>
      </c>
      <c r="J1994" s="16">
        <f t="shared" si="203"/>
        <v>2.2381999999999999E-2</v>
      </c>
      <c r="K1994" s="36">
        <v>-48923000</v>
      </c>
      <c r="L1994" s="36">
        <v>3041.65</v>
      </c>
      <c r="M1994" s="36">
        <v>48923000</v>
      </c>
      <c r="Q1994" s="18">
        <f t="shared" si="209"/>
        <v>1.493412993422609E-2</v>
      </c>
      <c r="R1994" s="18">
        <f t="shared" si="204"/>
        <v>3.342556961878483E-4</v>
      </c>
    </row>
    <row r="1995" spans="1:18" ht="12.75" hidden="1" customHeight="1" outlineLevel="2" x14ac:dyDescent="0.25">
      <c r="A1995" s="32" t="s">
        <v>23</v>
      </c>
      <c r="B1995" s="32" t="s">
        <v>24</v>
      </c>
      <c r="C1995" s="33">
        <v>43921</v>
      </c>
      <c r="D1995" s="33">
        <v>43922</v>
      </c>
      <c r="E1995" s="13">
        <f t="shared" si="206"/>
        <v>4</v>
      </c>
      <c r="F1995" s="13">
        <f t="shared" si="207"/>
        <v>2020</v>
      </c>
      <c r="G1995" s="13" t="str">
        <f t="shared" si="208"/>
        <v>4 2020</v>
      </c>
      <c r="H1995" s="34">
        <v>-1</v>
      </c>
      <c r="I1995" s="35">
        <v>2.2382</v>
      </c>
      <c r="J1995" s="16">
        <f t="shared" si="203"/>
        <v>2.2381999999999999E-2</v>
      </c>
      <c r="K1995" s="36">
        <v>-25000000</v>
      </c>
      <c r="L1995" s="36">
        <v>1554.31</v>
      </c>
      <c r="M1995" s="36">
        <v>25000000</v>
      </c>
      <c r="Q1995" s="18">
        <f t="shared" si="209"/>
        <v>7.6314463208644661E-3</v>
      </c>
      <c r="R1995" s="18">
        <f t="shared" si="204"/>
        <v>1.7080703155358847E-4</v>
      </c>
    </row>
    <row r="1996" spans="1:18" ht="12.75" hidden="1" customHeight="1" outlineLevel="2" x14ac:dyDescent="0.25">
      <c r="A1996" s="32" t="s">
        <v>28</v>
      </c>
      <c r="B1996" s="32" t="s">
        <v>24</v>
      </c>
      <c r="C1996" s="33">
        <v>43922</v>
      </c>
      <c r="D1996" s="33">
        <v>43923</v>
      </c>
      <c r="E1996" s="13">
        <f t="shared" si="206"/>
        <v>4</v>
      </c>
      <c r="F1996" s="13">
        <f t="shared" si="207"/>
        <v>2020</v>
      </c>
      <c r="G1996" s="13" t="str">
        <f t="shared" si="208"/>
        <v>4 2020</v>
      </c>
      <c r="H1996" s="34">
        <v>-1</v>
      </c>
      <c r="I1996" s="35">
        <v>1.56</v>
      </c>
      <c r="J1996" s="16">
        <f t="shared" si="203"/>
        <v>1.5600000000000001E-2</v>
      </c>
      <c r="K1996" s="36">
        <v>-18805000</v>
      </c>
      <c r="L1996" s="36">
        <v>814.88</v>
      </c>
      <c r="M1996" s="36">
        <v>18805000</v>
      </c>
      <c r="Q1996" s="18">
        <f t="shared" si="209"/>
        <v>5.7403739225542509E-3</v>
      </c>
      <c r="R1996" s="18">
        <f t="shared" si="204"/>
        <v>8.954983319184632E-5</v>
      </c>
    </row>
    <row r="1997" spans="1:18" ht="12.75" hidden="1" customHeight="1" outlineLevel="2" x14ac:dyDescent="0.25">
      <c r="A1997" s="32" t="s">
        <v>51</v>
      </c>
      <c r="B1997" s="32" t="s">
        <v>24</v>
      </c>
      <c r="C1997" s="33">
        <v>43922</v>
      </c>
      <c r="D1997" s="33">
        <v>43923</v>
      </c>
      <c r="E1997" s="13">
        <f t="shared" si="206"/>
        <v>4</v>
      </c>
      <c r="F1997" s="13">
        <f t="shared" si="207"/>
        <v>2020</v>
      </c>
      <c r="G1997" s="13" t="str">
        <f t="shared" si="208"/>
        <v>4 2020</v>
      </c>
      <c r="H1997" s="34">
        <v>-1</v>
      </c>
      <c r="I1997" s="35">
        <v>1.56</v>
      </c>
      <c r="J1997" s="16">
        <f t="shared" si="203"/>
        <v>1.5600000000000001E-2</v>
      </c>
      <c r="K1997" s="36">
        <v>-19804000</v>
      </c>
      <c r="L1997" s="36">
        <v>858.17</v>
      </c>
      <c r="M1997" s="36">
        <v>19804000</v>
      </c>
      <c r="Q1997" s="18">
        <f t="shared" si="209"/>
        <v>6.0453265175359951E-3</v>
      </c>
      <c r="R1997" s="18">
        <f t="shared" si="204"/>
        <v>9.4307093673561533E-5</v>
      </c>
    </row>
    <row r="1998" spans="1:18" ht="12.75" hidden="1" customHeight="1" outlineLevel="2" x14ac:dyDescent="0.25">
      <c r="A1998" s="32" t="s">
        <v>23</v>
      </c>
      <c r="B1998" s="32" t="s">
        <v>24</v>
      </c>
      <c r="C1998" s="33">
        <v>43922</v>
      </c>
      <c r="D1998" s="33">
        <v>43923</v>
      </c>
      <c r="E1998" s="13">
        <f t="shared" si="206"/>
        <v>4</v>
      </c>
      <c r="F1998" s="13">
        <f t="shared" si="207"/>
        <v>2020</v>
      </c>
      <c r="G1998" s="13" t="str">
        <f t="shared" si="208"/>
        <v>4 2020</v>
      </c>
      <c r="H1998" s="34">
        <v>-1</v>
      </c>
      <c r="I1998" s="35">
        <v>2.1930999999999998</v>
      </c>
      <c r="J1998" s="16">
        <f t="shared" si="203"/>
        <v>2.1930999999999999E-2</v>
      </c>
      <c r="K1998" s="36">
        <v>-52700000</v>
      </c>
      <c r="L1998" s="36">
        <v>3210.45</v>
      </c>
      <c r="M1998" s="36">
        <v>52700000</v>
      </c>
      <c r="Q1998" s="18">
        <f t="shared" si="209"/>
        <v>1.6087088844382293E-2</v>
      </c>
      <c r="R1998" s="18">
        <f t="shared" si="204"/>
        <v>3.5280594544614805E-4</v>
      </c>
    </row>
    <row r="1999" spans="1:18" ht="12.75" hidden="1" customHeight="1" outlineLevel="2" x14ac:dyDescent="0.25">
      <c r="A1999" s="32" t="s">
        <v>23</v>
      </c>
      <c r="B1999" s="32" t="s">
        <v>24</v>
      </c>
      <c r="C1999" s="33">
        <v>43922</v>
      </c>
      <c r="D1999" s="33">
        <v>43923</v>
      </c>
      <c r="E1999" s="13">
        <f t="shared" si="206"/>
        <v>4</v>
      </c>
      <c r="F1999" s="13">
        <f t="shared" si="207"/>
        <v>2020</v>
      </c>
      <c r="G1999" s="13" t="str">
        <f t="shared" si="208"/>
        <v>4 2020</v>
      </c>
      <c r="H1999" s="34">
        <v>-1</v>
      </c>
      <c r="I1999" s="35">
        <v>2.1930999999999998</v>
      </c>
      <c r="J1999" s="16">
        <f t="shared" si="203"/>
        <v>2.1930999999999999E-2</v>
      </c>
      <c r="K1999" s="36">
        <v>-25000000</v>
      </c>
      <c r="L1999" s="36">
        <v>1522.99</v>
      </c>
      <c r="M1999" s="36">
        <v>25000000</v>
      </c>
      <c r="Q1999" s="18">
        <f t="shared" si="209"/>
        <v>7.6314463208644661E-3</v>
      </c>
      <c r="R1999" s="18">
        <f t="shared" si="204"/>
        <v>1.6736524926287859E-4</v>
      </c>
    </row>
    <row r="2000" spans="1:18" ht="12.75" hidden="1" customHeight="1" outlineLevel="2" x14ac:dyDescent="0.25">
      <c r="A2000" s="32" t="s">
        <v>28</v>
      </c>
      <c r="B2000" s="32" t="s">
        <v>24</v>
      </c>
      <c r="C2000" s="33">
        <v>43923</v>
      </c>
      <c r="D2000" s="33">
        <v>43924</v>
      </c>
      <c r="E2000" s="13">
        <f t="shared" si="206"/>
        <v>4</v>
      </c>
      <c r="F2000" s="13">
        <f t="shared" si="207"/>
        <v>2020</v>
      </c>
      <c r="G2000" s="13" t="str">
        <f t="shared" si="208"/>
        <v>4 2020</v>
      </c>
      <c r="H2000" s="34">
        <v>-1</v>
      </c>
      <c r="I2000" s="35">
        <v>1.33</v>
      </c>
      <c r="J2000" s="16">
        <f t="shared" si="203"/>
        <v>1.3300000000000001E-2</v>
      </c>
      <c r="K2000" s="36">
        <v>-17677000</v>
      </c>
      <c r="L2000" s="36">
        <v>653.07000000000005</v>
      </c>
      <c r="M2000" s="36">
        <v>17677000</v>
      </c>
      <c r="Q2000" s="18">
        <f t="shared" si="209"/>
        <v>5.3960430645568465E-3</v>
      </c>
      <c r="R2000" s="18">
        <f t="shared" si="204"/>
        <v>7.1767372758606065E-5</v>
      </c>
    </row>
    <row r="2001" spans="1:18" ht="12.75" hidden="1" customHeight="1" outlineLevel="2" x14ac:dyDescent="0.25">
      <c r="A2001" s="32" t="s">
        <v>51</v>
      </c>
      <c r="B2001" s="32" t="s">
        <v>24</v>
      </c>
      <c r="C2001" s="33">
        <v>43923</v>
      </c>
      <c r="D2001" s="33">
        <v>43924</v>
      </c>
      <c r="E2001" s="13">
        <f t="shared" si="206"/>
        <v>4</v>
      </c>
      <c r="F2001" s="13">
        <f t="shared" si="207"/>
        <v>2020</v>
      </c>
      <c r="G2001" s="13" t="str">
        <f t="shared" si="208"/>
        <v>4 2020</v>
      </c>
      <c r="H2001" s="34">
        <v>-1</v>
      </c>
      <c r="I2001" s="35">
        <v>1.33</v>
      </c>
      <c r="J2001" s="16">
        <f t="shared" si="203"/>
        <v>1.3300000000000001E-2</v>
      </c>
      <c r="K2001" s="36">
        <v>-18804000</v>
      </c>
      <c r="L2001" s="36">
        <v>694.7</v>
      </c>
      <c r="M2001" s="36">
        <v>18804000</v>
      </c>
      <c r="Q2001" s="18">
        <f t="shared" si="209"/>
        <v>5.7400686647014164E-3</v>
      </c>
      <c r="R2001" s="18">
        <f t="shared" si="204"/>
        <v>7.6342913240528849E-5</v>
      </c>
    </row>
    <row r="2002" spans="1:18" ht="12.75" hidden="1" customHeight="1" outlineLevel="2" x14ac:dyDescent="0.25">
      <c r="A2002" s="32" t="s">
        <v>23</v>
      </c>
      <c r="B2002" s="32" t="s">
        <v>24</v>
      </c>
      <c r="C2002" s="33">
        <v>43923</v>
      </c>
      <c r="D2002" s="33">
        <v>43924</v>
      </c>
      <c r="E2002" s="13">
        <f t="shared" si="206"/>
        <v>4</v>
      </c>
      <c r="F2002" s="13">
        <f t="shared" si="207"/>
        <v>2020</v>
      </c>
      <c r="G2002" s="13" t="str">
        <f t="shared" si="208"/>
        <v>4 2020</v>
      </c>
      <c r="H2002" s="34">
        <v>-1</v>
      </c>
      <c r="I2002" s="35">
        <v>2.1698</v>
      </c>
      <c r="J2002" s="16">
        <f t="shared" si="203"/>
        <v>2.1697999999999999E-2</v>
      </c>
      <c r="K2002" s="36">
        <v>-45488000</v>
      </c>
      <c r="L2002" s="36">
        <v>2741.66</v>
      </c>
      <c r="M2002" s="36">
        <v>45488000</v>
      </c>
      <c r="Q2002" s="18">
        <f t="shared" si="209"/>
        <v>1.3885569209739313E-2</v>
      </c>
      <c r="R2002" s="18">
        <f t="shared" si="204"/>
        <v>3.0128908071292359E-4</v>
      </c>
    </row>
    <row r="2003" spans="1:18" ht="12.75" hidden="1" customHeight="1" outlineLevel="2" x14ac:dyDescent="0.25">
      <c r="A2003" s="32" t="s">
        <v>23</v>
      </c>
      <c r="B2003" s="32" t="s">
        <v>24</v>
      </c>
      <c r="C2003" s="33">
        <v>43923</v>
      </c>
      <c r="D2003" s="33">
        <v>43924</v>
      </c>
      <c r="E2003" s="13">
        <f t="shared" si="206"/>
        <v>4</v>
      </c>
      <c r="F2003" s="13">
        <f t="shared" si="207"/>
        <v>2020</v>
      </c>
      <c r="G2003" s="13" t="str">
        <f t="shared" si="208"/>
        <v>4 2020</v>
      </c>
      <c r="H2003" s="34">
        <v>-1</v>
      </c>
      <c r="I2003" s="35">
        <v>2.1698</v>
      </c>
      <c r="J2003" s="16">
        <f t="shared" si="203"/>
        <v>2.1697999999999999E-2</v>
      </c>
      <c r="K2003" s="36">
        <v>-25000000</v>
      </c>
      <c r="L2003" s="36">
        <v>1506.81</v>
      </c>
      <c r="M2003" s="36">
        <v>25000000</v>
      </c>
      <c r="Q2003" s="18">
        <f t="shared" si="209"/>
        <v>7.6314463208644661E-3</v>
      </c>
      <c r="R2003" s="18">
        <f t="shared" si="204"/>
        <v>1.6558712227011718E-4</v>
      </c>
    </row>
    <row r="2004" spans="1:18" ht="12.75" hidden="1" customHeight="1" outlineLevel="2" x14ac:dyDescent="0.25">
      <c r="A2004" s="32" t="s">
        <v>28</v>
      </c>
      <c r="B2004" s="32" t="s">
        <v>24</v>
      </c>
      <c r="C2004" s="33">
        <v>43924</v>
      </c>
      <c r="D2004" s="33">
        <v>43927</v>
      </c>
      <c r="E2004" s="13">
        <f t="shared" si="206"/>
        <v>4</v>
      </c>
      <c r="F2004" s="13">
        <f t="shared" si="207"/>
        <v>2020</v>
      </c>
      <c r="G2004" s="13" t="str">
        <f t="shared" si="208"/>
        <v>4 2020</v>
      </c>
      <c r="H2004" s="34">
        <v>-3</v>
      </c>
      <c r="I2004" s="35">
        <v>1.33</v>
      </c>
      <c r="J2004" s="16">
        <f t="shared" si="203"/>
        <v>1.3300000000000001E-2</v>
      </c>
      <c r="K2004" s="36">
        <v>-17545000</v>
      </c>
      <c r="L2004" s="36">
        <v>1944.57</v>
      </c>
      <c r="M2004" s="36">
        <v>52635000</v>
      </c>
      <c r="Q2004" s="18">
        <f t="shared" si="209"/>
        <v>1.6067247083948046E-2</v>
      </c>
      <c r="R2004" s="18">
        <f t="shared" si="204"/>
        <v>2.1369438621650903E-4</v>
      </c>
    </row>
    <row r="2005" spans="1:18" ht="12.75" hidden="1" customHeight="1" outlineLevel="2" x14ac:dyDescent="0.25">
      <c r="A2005" s="32" t="s">
        <v>51</v>
      </c>
      <c r="B2005" s="32" t="s">
        <v>24</v>
      </c>
      <c r="C2005" s="33">
        <v>43924</v>
      </c>
      <c r="D2005" s="33">
        <v>43927</v>
      </c>
      <c r="E2005" s="13">
        <f t="shared" si="206"/>
        <v>4</v>
      </c>
      <c r="F2005" s="13">
        <f t="shared" si="207"/>
        <v>2020</v>
      </c>
      <c r="G2005" s="13" t="str">
        <f t="shared" si="208"/>
        <v>4 2020</v>
      </c>
      <c r="H2005" s="34">
        <v>-3</v>
      </c>
      <c r="I2005" s="35">
        <v>1.33</v>
      </c>
      <c r="J2005" s="16">
        <f t="shared" si="203"/>
        <v>1.3300000000000001E-2</v>
      </c>
      <c r="K2005" s="36">
        <v>-18647000</v>
      </c>
      <c r="L2005" s="36">
        <v>2066.71</v>
      </c>
      <c r="M2005" s="36">
        <v>55941000</v>
      </c>
      <c r="Q2005" s="18">
        <f t="shared" si="209"/>
        <v>1.7076429545419162E-2</v>
      </c>
      <c r="R2005" s="18">
        <f t="shared" si="204"/>
        <v>2.2711651295407486E-4</v>
      </c>
    </row>
    <row r="2006" spans="1:18" ht="12.75" hidden="1" customHeight="1" outlineLevel="2" x14ac:dyDescent="0.25">
      <c r="A2006" s="32" t="s">
        <v>23</v>
      </c>
      <c r="B2006" s="32" t="s">
        <v>24</v>
      </c>
      <c r="C2006" s="33">
        <v>43924</v>
      </c>
      <c r="D2006" s="33">
        <v>43927</v>
      </c>
      <c r="E2006" s="13">
        <f t="shared" si="206"/>
        <v>4</v>
      </c>
      <c r="F2006" s="13">
        <f t="shared" si="207"/>
        <v>2020</v>
      </c>
      <c r="G2006" s="13" t="str">
        <f t="shared" si="208"/>
        <v>4 2020</v>
      </c>
      <c r="H2006" s="34">
        <v>-3</v>
      </c>
      <c r="I2006" s="35">
        <v>2.0933999999999999</v>
      </c>
      <c r="J2006" s="16">
        <f t="shared" si="203"/>
        <v>2.0933999999999998E-2</v>
      </c>
      <c r="K2006" s="36">
        <v>-44456000</v>
      </c>
      <c r="L2006" s="36">
        <v>7755.35</v>
      </c>
      <c r="M2006" s="36">
        <v>133368000</v>
      </c>
      <c r="Q2006" s="18">
        <f t="shared" si="209"/>
        <v>4.0711629316842086E-2</v>
      </c>
      <c r="R2006" s="18">
        <f t="shared" si="204"/>
        <v>8.522572481187722E-4</v>
      </c>
    </row>
    <row r="2007" spans="1:18" ht="12.75" hidden="1" customHeight="1" outlineLevel="2" x14ac:dyDescent="0.25">
      <c r="A2007" s="32" t="s">
        <v>23</v>
      </c>
      <c r="B2007" s="32" t="s">
        <v>24</v>
      </c>
      <c r="C2007" s="33">
        <v>43924</v>
      </c>
      <c r="D2007" s="33">
        <v>43927</v>
      </c>
      <c r="E2007" s="13">
        <f t="shared" si="206"/>
        <v>4</v>
      </c>
      <c r="F2007" s="13">
        <f t="shared" si="207"/>
        <v>2020</v>
      </c>
      <c r="G2007" s="13" t="str">
        <f t="shared" si="208"/>
        <v>4 2020</v>
      </c>
      <c r="H2007" s="34">
        <v>-3</v>
      </c>
      <c r="I2007" s="35">
        <v>2.0933999999999999</v>
      </c>
      <c r="J2007" s="16">
        <f t="shared" si="203"/>
        <v>2.0933999999999998E-2</v>
      </c>
      <c r="K2007" s="36">
        <v>-25000000</v>
      </c>
      <c r="L2007" s="36">
        <v>4361.25</v>
      </c>
      <c r="M2007" s="36">
        <v>75000000</v>
      </c>
      <c r="Q2007" s="18">
        <f t="shared" si="209"/>
        <v>2.2894338962593398E-2</v>
      </c>
      <c r="R2007" s="18">
        <f t="shared" si="204"/>
        <v>4.7927009184293014E-4</v>
      </c>
    </row>
    <row r="2008" spans="1:18" ht="12.75" hidden="1" customHeight="1" outlineLevel="2" x14ac:dyDescent="0.25">
      <c r="A2008" s="32" t="s">
        <v>28</v>
      </c>
      <c r="B2008" s="32" t="s">
        <v>24</v>
      </c>
      <c r="C2008" s="33">
        <v>43927</v>
      </c>
      <c r="D2008" s="33">
        <v>43928</v>
      </c>
      <c r="E2008" s="13">
        <f t="shared" si="206"/>
        <v>4</v>
      </c>
      <c r="F2008" s="13">
        <f t="shared" si="207"/>
        <v>2020</v>
      </c>
      <c r="G2008" s="13" t="str">
        <f t="shared" si="208"/>
        <v>4 2020</v>
      </c>
      <c r="H2008" s="34">
        <v>-1</v>
      </c>
      <c r="I2008" s="35">
        <v>0.83</v>
      </c>
      <c r="J2008" s="16">
        <f t="shared" si="203"/>
        <v>8.3000000000000001E-3</v>
      </c>
      <c r="K2008" s="36">
        <v>-17668000</v>
      </c>
      <c r="L2008" s="36">
        <v>407.35</v>
      </c>
      <c r="M2008" s="36">
        <v>17668000</v>
      </c>
      <c r="Q2008" s="18">
        <f t="shared" si="209"/>
        <v>5.3932957438813352E-3</v>
      </c>
      <c r="R2008" s="18">
        <f t="shared" si="204"/>
        <v>4.476435467421508E-5</v>
      </c>
    </row>
    <row r="2009" spans="1:18" ht="12.75" hidden="1" customHeight="1" outlineLevel="2" x14ac:dyDescent="0.25">
      <c r="A2009" s="32" t="s">
        <v>51</v>
      </c>
      <c r="B2009" s="32" t="s">
        <v>24</v>
      </c>
      <c r="C2009" s="33">
        <v>43927</v>
      </c>
      <c r="D2009" s="33">
        <v>43928</v>
      </c>
      <c r="E2009" s="13">
        <f t="shared" si="206"/>
        <v>4</v>
      </c>
      <c r="F2009" s="13">
        <f t="shared" si="207"/>
        <v>2020</v>
      </c>
      <c r="G2009" s="13" t="str">
        <f t="shared" si="208"/>
        <v>4 2020</v>
      </c>
      <c r="H2009" s="34">
        <v>-1</v>
      </c>
      <c r="I2009" s="35">
        <v>0.83</v>
      </c>
      <c r="J2009" s="16">
        <f t="shared" si="203"/>
        <v>8.3000000000000001E-3</v>
      </c>
      <c r="K2009" s="36">
        <v>-18906000</v>
      </c>
      <c r="L2009" s="36">
        <v>435.89</v>
      </c>
      <c r="M2009" s="36">
        <v>18906000</v>
      </c>
      <c r="Q2009" s="18">
        <f t="shared" si="209"/>
        <v>5.7712049656905434E-3</v>
      </c>
      <c r="R2009" s="18">
        <f t="shared" si="204"/>
        <v>4.7901001215231509E-5</v>
      </c>
    </row>
    <row r="2010" spans="1:18" ht="12.75" hidden="1" customHeight="1" outlineLevel="2" x14ac:dyDescent="0.25">
      <c r="A2010" s="32" t="s">
        <v>23</v>
      </c>
      <c r="B2010" s="32" t="s">
        <v>24</v>
      </c>
      <c r="C2010" s="33">
        <v>43927</v>
      </c>
      <c r="D2010" s="33">
        <v>43928</v>
      </c>
      <c r="E2010" s="13">
        <f t="shared" si="206"/>
        <v>4</v>
      </c>
      <c r="F2010" s="13">
        <f t="shared" si="207"/>
        <v>2020</v>
      </c>
      <c r="G2010" s="13" t="str">
        <f t="shared" si="208"/>
        <v>4 2020</v>
      </c>
      <c r="H2010" s="34">
        <v>-1</v>
      </c>
      <c r="I2010" s="35">
        <v>2.0045000000000002</v>
      </c>
      <c r="J2010" s="16">
        <f t="shared" si="203"/>
        <v>2.0045E-2</v>
      </c>
      <c r="K2010" s="36">
        <v>-44137000</v>
      </c>
      <c r="L2010" s="36">
        <v>2457.5700000000002</v>
      </c>
      <c r="M2010" s="36">
        <v>44137000</v>
      </c>
      <c r="Q2010" s="18">
        <f t="shared" si="209"/>
        <v>1.3473165850559797E-2</v>
      </c>
      <c r="R2010" s="18">
        <f t="shared" si="204"/>
        <v>2.7006960947447111E-4</v>
      </c>
    </row>
    <row r="2011" spans="1:18" ht="12.75" hidden="1" customHeight="1" outlineLevel="2" x14ac:dyDescent="0.25">
      <c r="A2011" s="32" t="s">
        <v>23</v>
      </c>
      <c r="B2011" s="32" t="s">
        <v>24</v>
      </c>
      <c r="C2011" s="33">
        <v>43927</v>
      </c>
      <c r="D2011" s="33">
        <v>43928</v>
      </c>
      <c r="E2011" s="13">
        <f t="shared" si="206"/>
        <v>4</v>
      </c>
      <c r="F2011" s="13">
        <f t="shared" si="207"/>
        <v>2020</v>
      </c>
      <c r="G2011" s="13" t="str">
        <f t="shared" si="208"/>
        <v>4 2020</v>
      </c>
      <c r="H2011" s="34">
        <v>-1</v>
      </c>
      <c r="I2011" s="35">
        <v>2.0045000000000002</v>
      </c>
      <c r="J2011" s="16">
        <f t="shared" si="203"/>
        <v>2.0045E-2</v>
      </c>
      <c r="K2011" s="36">
        <v>-25000000</v>
      </c>
      <c r="L2011" s="36">
        <v>1392.01</v>
      </c>
      <c r="M2011" s="36">
        <v>25000000</v>
      </c>
      <c r="Q2011" s="18">
        <f t="shared" si="209"/>
        <v>7.6314463208644661E-3</v>
      </c>
      <c r="R2011" s="18">
        <f t="shared" si="204"/>
        <v>1.5297234150172823E-4</v>
      </c>
    </row>
    <row r="2012" spans="1:18" ht="12.75" hidden="1" customHeight="1" outlineLevel="2" x14ac:dyDescent="0.25">
      <c r="A2012" s="32" t="s">
        <v>28</v>
      </c>
      <c r="B2012" s="32" t="s">
        <v>24</v>
      </c>
      <c r="C2012" s="33">
        <v>43928</v>
      </c>
      <c r="D2012" s="33">
        <v>43929</v>
      </c>
      <c r="E2012" s="13">
        <f t="shared" si="206"/>
        <v>4</v>
      </c>
      <c r="F2012" s="13">
        <f t="shared" si="207"/>
        <v>2020</v>
      </c>
      <c r="G2012" s="13" t="str">
        <f t="shared" si="208"/>
        <v>4 2020</v>
      </c>
      <c r="H2012" s="34">
        <v>-1</v>
      </c>
      <c r="I2012" s="35">
        <v>0.5</v>
      </c>
      <c r="J2012" s="16">
        <f t="shared" si="203"/>
        <v>5.0000000000000001E-3</v>
      </c>
      <c r="K2012" s="36">
        <v>-18527000</v>
      </c>
      <c r="L2012" s="36">
        <v>257.32</v>
      </c>
      <c r="M2012" s="36">
        <v>18527000</v>
      </c>
      <c r="Q2012" s="18">
        <f t="shared" si="209"/>
        <v>5.6555122394662382E-3</v>
      </c>
      <c r="R2012" s="18">
        <f t="shared" si="204"/>
        <v>2.8277561197331191E-5</v>
      </c>
    </row>
    <row r="2013" spans="1:18" ht="12.75" hidden="1" customHeight="1" outlineLevel="2" x14ac:dyDescent="0.25">
      <c r="A2013" s="32" t="s">
        <v>51</v>
      </c>
      <c r="B2013" s="32" t="s">
        <v>24</v>
      </c>
      <c r="C2013" s="33">
        <v>43928</v>
      </c>
      <c r="D2013" s="33">
        <v>43929</v>
      </c>
      <c r="E2013" s="13">
        <f t="shared" si="206"/>
        <v>4</v>
      </c>
      <c r="F2013" s="13">
        <f t="shared" si="207"/>
        <v>2020</v>
      </c>
      <c r="G2013" s="13" t="str">
        <f t="shared" si="208"/>
        <v>4 2020</v>
      </c>
      <c r="H2013" s="34">
        <v>-1</v>
      </c>
      <c r="I2013" s="35">
        <v>0.5</v>
      </c>
      <c r="J2013" s="16">
        <f t="shared" si="203"/>
        <v>5.0000000000000001E-3</v>
      </c>
      <c r="K2013" s="36">
        <v>-19066000</v>
      </c>
      <c r="L2013" s="36">
        <v>264.81</v>
      </c>
      <c r="M2013" s="36">
        <v>19066000</v>
      </c>
      <c r="Q2013" s="18">
        <f t="shared" si="209"/>
        <v>5.8200462221440763E-3</v>
      </c>
      <c r="R2013" s="18">
        <f t="shared" si="204"/>
        <v>2.910023111072038E-5</v>
      </c>
    </row>
    <row r="2014" spans="1:18" ht="12.75" hidden="1" customHeight="1" outlineLevel="2" x14ac:dyDescent="0.25">
      <c r="A2014" s="32" t="s">
        <v>23</v>
      </c>
      <c r="B2014" s="32" t="s">
        <v>24</v>
      </c>
      <c r="C2014" s="33">
        <v>43928</v>
      </c>
      <c r="D2014" s="33">
        <v>43929</v>
      </c>
      <c r="E2014" s="13">
        <f t="shared" si="206"/>
        <v>4</v>
      </c>
      <c r="F2014" s="13">
        <f t="shared" si="207"/>
        <v>2020</v>
      </c>
      <c r="G2014" s="13" t="str">
        <f t="shared" si="208"/>
        <v>4 2020</v>
      </c>
      <c r="H2014" s="34">
        <v>-1</v>
      </c>
      <c r="I2014" s="35">
        <v>1.9361999999999999</v>
      </c>
      <c r="J2014" s="16">
        <f t="shared" si="203"/>
        <v>1.9362000000000001E-2</v>
      </c>
      <c r="K2014" s="36">
        <v>-41745000</v>
      </c>
      <c r="L2014" s="36">
        <v>2245.19</v>
      </c>
      <c r="M2014" s="36">
        <v>41745000</v>
      </c>
      <c r="Q2014" s="18">
        <f t="shared" si="209"/>
        <v>1.2742989066579485E-2</v>
      </c>
      <c r="R2014" s="18">
        <f t="shared" si="204"/>
        <v>2.46729754307112E-4</v>
      </c>
    </row>
    <row r="2015" spans="1:18" ht="12.75" hidden="1" customHeight="1" outlineLevel="2" x14ac:dyDescent="0.25">
      <c r="A2015" s="32" t="s">
        <v>23</v>
      </c>
      <c r="B2015" s="32" t="s">
        <v>24</v>
      </c>
      <c r="C2015" s="33">
        <v>43928</v>
      </c>
      <c r="D2015" s="33">
        <v>43929</v>
      </c>
      <c r="E2015" s="13">
        <f t="shared" si="206"/>
        <v>4</v>
      </c>
      <c r="F2015" s="13">
        <f t="shared" si="207"/>
        <v>2020</v>
      </c>
      <c r="G2015" s="13" t="str">
        <f t="shared" si="208"/>
        <v>4 2020</v>
      </c>
      <c r="H2015" s="34">
        <v>-1</v>
      </c>
      <c r="I2015" s="35">
        <v>1.9361999999999999</v>
      </c>
      <c r="J2015" s="16">
        <f t="shared" si="203"/>
        <v>1.9362000000000001E-2</v>
      </c>
      <c r="K2015" s="36">
        <v>-25000000</v>
      </c>
      <c r="L2015" s="36">
        <v>1344.58</v>
      </c>
      <c r="M2015" s="36">
        <v>25000000</v>
      </c>
      <c r="Q2015" s="18">
        <f t="shared" si="209"/>
        <v>7.6314463208644661E-3</v>
      </c>
      <c r="R2015" s="18">
        <f t="shared" si="204"/>
        <v>1.477600636645778E-4</v>
      </c>
    </row>
    <row r="2016" spans="1:18" ht="12.75" hidden="1" customHeight="1" outlineLevel="2" x14ac:dyDescent="0.25">
      <c r="A2016" s="32" t="s">
        <v>28</v>
      </c>
      <c r="B2016" s="32" t="s">
        <v>24</v>
      </c>
      <c r="C2016" s="33">
        <v>43929</v>
      </c>
      <c r="D2016" s="33">
        <v>43930</v>
      </c>
      <c r="E2016" s="13">
        <f t="shared" si="206"/>
        <v>4</v>
      </c>
      <c r="F2016" s="13">
        <f t="shared" si="207"/>
        <v>2020</v>
      </c>
      <c r="G2016" s="13" t="str">
        <f t="shared" si="208"/>
        <v>4 2020</v>
      </c>
      <c r="H2016" s="34">
        <v>-1</v>
      </c>
      <c r="I2016" s="35">
        <v>0.5</v>
      </c>
      <c r="J2016" s="16">
        <f t="shared" si="203"/>
        <v>5.0000000000000001E-3</v>
      </c>
      <c r="K2016" s="36">
        <v>-19133000</v>
      </c>
      <c r="L2016" s="36">
        <v>265.74</v>
      </c>
      <c r="M2016" s="36">
        <v>19133000</v>
      </c>
      <c r="Q2016" s="18">
        <f t="shared" si="209"/>
        <v>5.8404984982839926E-3</v>
      </c>
      <c r="R2016" s="18">
        <f t="shared" si="204"/>
        <v>2.9202492491419963E-5</v>
      </c>
    </row>
    <row r="2017" spans="1:18" ht="12.75" hidden="1" customHeight="1" outlineLevel="2" x14ac:dyDescent="0.25">
      <c r="A2017" s="32" t="s">
        <v>51</v>
      </c>
      <c r="B2017" s="32" t="s">
        <v>24</v>
      </c>
      <c r="C2017" s="33">
        <v>43929</v>
      </c>
      <c r="D2017" s="33">
        <v>43930</v>
      </c>
      <c r="E2017" s="13">
        <f t="shared" si="206"/>
        <v>4</v>
      </c>
      <c r="F2017" s="13">
        <f t="shared" si="207"/>
        <v>2020</v>
      </c>
      <c r="G2017" s="13" t="str">
        <f t="shared" si="208"/>
        <v>4 2020</v>
      </c>
      <c r="H2017" s="34">
        <v>-1</v>
      </c>
      <c r="I2017" s="35">
        <v>0.5</v>
      </c>
      <c r="J2017" s="16">
        <f t="shared" si="203"/>
        <v>5.0000000000000001E-3</v>
      </c>
      <c r="K2017" s="36">
        <v>-19282000</v>
      </c>
      <c r="L2017" s="36">
        <v>267.81</v>
      </c>
      <c r="M2017" s="36">
        <v>19282000</v>
      </c>
      <c r="Q2017" s="18">
        <f t="shared" si="209"/>
        <v>5.8859819183563452E-3</v>
      </c>
      <c r="R2017" s="18">
        <f t="shared" si="204"/>
        <v>2.9429909591781726E-5</v>
      </c>
    </row>
    <row r="2018" spans="1:18" ht="12.75" hidden="1" customHeight="1" outlineLevel="2" x14ac:dyDescent="0.25">
      <c r="A2018" s="32" t="s">
        <v>23</v>
      </c>
      <c r="B2018" s="32" t="s">
        <v>24</v>
      </c>
      <c r="C2018" s="33">
        <v>43929</v>
      </c>
      <c r="D2018" s="33">
        <v>43930</v>
      </c>
      <c r="E2018" s="13">
        <f t="shared" si="206"/>
        <v>4</v>
      </c>
      <c r="F2018" s="13">
        <f t="shared" si="207"/>
        <v>2020</v>
      </c>
      <c r="G2018" s="13" t="str">
        <f t="shared" si="208"/>
        <v>4 2020</v>
      </c>
      <c r="H2018" s="34">
        <v>-1</v>
      </c>
      <c r="I2018" s="35">
        <v>1.9357</v>
      </c>
      <c r="J2018" s="16">
        <f t="shared" si="203"/>
        <v>1.9356999999999999E-2</v>
      </c>
      <c r="K2018" s="36">
        <v>-39646000</v>
      </c>
      <c r="L2018" s="36">
        <v>2131.7399999999998</v>
      </c>
      <c r="M2018" s="36">
        <v>39646000</v>
      </c>
      <c r="Q2018" s="18">
        <f t="shared" si="209"/>
        <v>1.2102252833479704E-2</v>
      </c>
      <c r="R2018" s="18">
        <f t="shared" si="204"/>
        <v>2.3426330809766662E-4</v>
      </c>
    </row>
    <row r="2019" spans="1:18" ht="12.75" hidden="1" customHeight="1" outlineLevel="2" x14ac:dyDescent="0.25">
      <c r="A2019" s="32" t="s">
        <v>23</v>
      </c>
      <c r="B2019" s="32" t="s">
        <v>24</v>
      </c>
      <c r="C2019" s="33">
        <v>43929</v>
      </c>
      <c r="D2019" s="33">
        <v>43930</v>
      </c>
      <c r="E2019" s="13">
        <f t="shared" si="206"/>
        <v>4</v>
      </c>
      <c r="F2019" s="13">
        <f t="shared" si="207"/>
        <v>2020</v>
      </c>
      <c r="G2019" s="13" t="str">
        <f t="shared" si="208"/>
        <v>4 2020</v>
      </c>
      <c r="H2019" s="34">
        <v>-1</v>
      </c>
      <c r="I2019" s="35">
        <v>1.9357</v>
      </c>
      <c r="J2019" s="16">
        <f t="shared" si="203"/>
        <v>1.9356999999999999E-2</v>
      </c>
      <c r="K2019" s="36">
        <v>-25000000</v>
      </c>
      <c r="L2019" s="36">
        <v>1344.24</v>
      </c>
      <c r="M2019" s="36">
        <v>25000000</v>
      </c>
      <c r="Q2019" s="18">
        <f t="shared" si="209"/>
        <v>7.6314463208644661E-3</v>
      </c>
      <c r="R2019" s="18">
        <f t="shared" si="204"/>
        <v>1.4772190643297346E-4</v>
      </c>
    </row>
    <row r="2020" spans="1:18" ht="12.75" hidden="1" customHeight="1" outlineLevel="2" x14ac:dyDescent="0.25">
      <c r="A2020" s="32" t="s">
        <v>28</v>
      </c>
      <c r="B2020" s="32" t="s">
        <v>24</v>
      </c>
      <c r="C2020" s="33">
        <v>43930</v>
      </c>
      <c r="D2020" s="33">
        <v>43931</v>
      </c>
      <c r="E2020" s="13">
        <f t="shared" si="206"/>
        <v>4</v>
      </c>
      <c r="F2020" s="13">
        <f t="shared" si="207"/>
        <v>2020</v>
      </c>
      <c r="G2020" s="13" t="str">
        <f t="shared" si="208"/>
        <v>4 2020</v>
      </c>
      <c r="H2020" s="34">
        <v>-1</v>
      </c>
      <c r="I2020" s="35">
        <v>0.46</v>
      </c>
      <c r="J2020" s="16">
        <f t="shared" si="203"/>
        <v>4.5999999999999999E-3</v>
      </c>
      <c r="K2020" s="36">
        <v>-19121000</v>
      </c>
      <c r="L2020" s="36">
        <v>244.32</v>
      </c>
      <c r="M2020" s="36">
        <v>19121000</v>
      </c>
      <c r="Q2020" s="18">
        <f t="shared" si="209"/>
        <v>5.8368354040499778E-3</v>
      </c>
      <c r="R2020" s="18">
        <f t="shared" si="204"/>
        <v>2.6849442858629898E-5</v>
      </c>
    </row>
    <row r="2021" spans="1:18" ht="12.75" hidden="1" customHeight="1" outlineLevel="2" x14ac:dyDescent="0.25">
      <c r="A2021" s="32" t="s">
        <v>51</v>
      </c>
      <c r="B2021" s="32" t="s">
        <v>24</v>
      </c>
      <c r="C2021" s="33">
        <v>43930</v>
      </c>
      <c r="D2021" s="33">
        <v>43931</v>
      </c>
      <c r="E2021" s="13">
        <f t="shared" si="206"/>
        <v>4</v>
      </c>
      <c r="F2021" s="13">
        <f t="shared" si="207"/>
        <v>2020</v>
      </c>
      <c r="G2021" s="13" t="str">
        <f t="shared" si="208"/>
        <v>4 2020</v>
      </c>
      <c r="H2021" s="34">
        <v>-1</v>
      </c>
      <c r="I2021" s="35">
        <v>0.46</v>
      </c>
      <c r="J2021" s="16">
        <f t="shared" si="203"/>
        <v>4.5999999999999999E-3</v>
      </c>
      <c r="K2021" s="36">
        <v>-19128000</v>
      </c>
      <c r="L2021" s="36">
        <v>244.41</v>
      </c>
      <c r="M2021" s="36">
        <v>19128000</v>
      </c>
      <c r="Q2021" s="18">
        <f t="shared" si="209"/>
        <v>5.8389722090198201E-3</v>
      </c>
      <c r="R2021" s="18">
        <f t="shared" si="204"/>
        <v>2.685927216149117E-5</v>
      </c>
    </row>
    <row r="2022" spans="1:18" ht="12.75" hidden="1" customHeight="1" outlineLevel="2" x14ac:dyDescent="0.25">
      <c r="A2022" s="32" t="s">
        <v>23</v>
      </c>
      <c r="B2022" s="32" t="s">
        <v>24</v>
      </c>
      <c r="C2022" s="33">
        <v>43930</v>
      </c>
      <c r="D2022" s="33">
        <v>43931</v>
      </c>
      <c r="E2022" s="13">
        <f t="shared" si="206"/>
        <v>4</v>
      </c>
      <c r="F2022" s="13">
        <f t="shared" si="207"/>
        <v>2020</v>
      </c>
      <c r="G2022" s="13" t="str">
        <f t="shared" si="208"/>
        <v>4 2020</v>
      </c>
      <c r="H2022" s="34">
        <v>-1</v>
      </c>
      <c r="I2022" s="35">
        <v>1.6977</v>
      </c>
      <c r="J2022" s="16">
        <f t="shared" si="203"/>
        <v>1.6976999999999999E-2</v>
      </c>
      <c r="K2022" s="36">
        <v>-25000000</v>
      </c>
      <c r="L2022" s="36">
        <v>1178.96</v>
      </c>
      <c r="M2022" s="36">
        <v>25000000</v>
      </c>
      <c r="Q2022" s="18">
        <f t="shared" si="209"/>
        <v>7.6314463208644661E-3</v>
      </c>
      <c r="R2022" s="18">
        <f t="shared" si="204"/>
        <v>1.2955906418931604E-4</v>
      </c>
    </row>
    <row r="2023" spans="1:18" ht="12.75" hidden="1" customHeight="1" outlineLevel="2" x14ac:dyDescent="0.25">
      <c r="A2023" s="32" t="s">
        <v>23</v>
      </c>
      <c r="B2023" s="32" t="s">
        <v>24</v>
      </c>
      <c r="C2023" s="33">
        <v>43930</v>
      </c>
      <c r="D2023" s="33">
        <v>43931</v>
      </c>
      <c r="E2023" s="13">
        <f t="shared" si="206"/>
        <v>4</v>
      </c>
      <c r="F2023" s="13">
        <f t="shared" si="207"/>
        <v>2020</v>
      </c>
      <c r="G2023" s="13" t="str">
        <f t="shared" si="208"/>
        <v>4 2020</v>
      </c>
      <c r="H2023" s="34">
        <v>-1</v>
      </c>
      <c r="I2023" s="35">
        <v>1.6977</v>
      </c>
      <c r="J2023" s="16">
        <f t="shared" si="203"/>
        <v>1.6976999999999999E-2</v>
      </c>
      <c r="K2023" s="36">
        <v>-40508000</v>
      </c>
      <c r="L2023" s="36">
        <v>1910.29</v>
      </c>
      <c r="M2023" s="36">
        <v>40508000</v>
      </c>
      <c r="Q2023" s="18">
        <f t="shared" si="209"/>
        <v>1.2365385102623111E-2</v>
      </c>
      <c r="R2023" s="18">
        <f t="shared" si="204"/>
        <v>2.0992714288723253E-4</v>
      </c>
    </row>
    <row r="2024" spans="1:18" ht="12.75" hidden="1" customHeight="1" outlineLevel="2" x14ac:dyDescent="0.25">
      <c r="A2024" s="32" t="s">
        <v>28</v>
      </c>
      <c r="B2024" s="32" t="s">
        <v>24</v>
      </c>
      <c r="C2024" s="33">
        <v>43931</v>
      </c>
      <c r="D2024" s="33">
        <v>43934</v>
      </c>
      <c r="E2024" s="13">
        <f t="shared" si="206"/>
        <v>4</v>
      </c>
      <c r="F2024" s="13">
        <f t="shared" si="207"/>
        <v>2020</v>
      </c>
      <c r="G2024" s="13" t="str">
        <f t="shared" si="208"/>
        <v>4 2020</v>
      </c>
      <c r="H2024" s="34">
        <v>-3</v>
      </c>
      <c r="I2024" s="35">
        <v>0.46</v>
      </c>
      <c r="J2024" s="16">
        <f t="shared" si="203"/>
        <v>4.5999999999999999E-3</v>
      </c>
      <c r="K2024" s="36">
        <v>-17740000</v>
      </c>
      <c r="L2024" s="36">
        <v>680.03</v>
      </c>
      <c r="M2024" s="36">
        <v>53220000</v>
      </c>
      <c r="Q2024" s="18">
        <f t="shared" si="209"/>
        <v>1.6245822927856274E-2</v>
      </c>
      <c r="R2024" s="18">
        <f t="shared" si="204"/>
        <v>7.4730785468138866E-5</v>
      </c>
    </row>
    <row r="2025" spans="1:18" ht="12.75" hidden="1" customHeight="1" outlineLevel="2" x14ac:dyDescent="0.25">
      <c r="A2025" s="32" t="s">
        <v>51</v>
      </c>
      <c r="B2025" s="32" t="s">
        <v>24</v>
      </c>
      <c r="C2025" s="33">
        <v>43931</v>
      </c>
      <c r="D2025" s="33">
        <v>43934</v>
      </c>
      <c r="E2025" s="13">
        <f t="shared" si="206"/>
        <v>4</v>
      </c>
      <c r="F2025" s="13">
        <f t="shared" si="207"/>
        <v>2020</v>
      </c>
      <c r="G2025" s="13" t="str">
        <f t="shared" si="208"/>
        <v>4 2020</v>
      </c>
      <c r="H2025" s="34">
        <v>-3</v>
      </c>
      <c r="I2025" s="35">
        <v>0.46</v>
      </c>
      <c r="J2025" s="16">
        <f t="shared" si="203"/>
        <v>4.5999999999999999E-3</v>
      </c>
      <c r="K2025" s="36">
        <v>-18427000</v>
      </c>
      <c r="L2025" s="36">
        <v>706.37</v>
      </c>
      <c r="M2025" s="36">
        <v>55281000</v>
      </c>
      <c r="Q2025" s="18">
        <f t="shared" si="209"/>
        <v>1.687495936254834E-2</v>
      </c>
      <c r="R2025" s="18">
        <f t="shared" si="204"/>
        <v>7.7624813067722363E-5</v>
      </c>
    </row>
    <row r="2026" spans="1:18" ht="12.75" hidden="1" customHeight="1" outlineLevel="2" x14ac:dyDescent="0.25">
      <c r="A2026" s="32" t="s">
        <v>23</v>
      </c>
      <c r="B2026" s="32" t="s">
        <v>24</v>
      </c>
      <c r="C2026" s="33">
        <v>43931</v>
      </c>
      <c r="D2026" s="33">
        <v>43934</v>
      </c>
      <c r="E2026" s="13">
        <f t="shared" si="206"/>
        <v>4</v>
      </c>
      <c r="F2026" s="13">
        <f t="shared" si="207"/>
        <v>2020</v>
      </c>
      <c r="G2026" s="13" t="str">
        <f t="shared" si="208"/>
        <v>4 2020</v>
      </c>
      <c r="H2026" s="34">
        <v>-3</v>
      </c>
      <c r="I2026" s="35">
        <v>1.6977</v>
      </c>
      <c r="J2026" s="16">
        <f t="shared" si="203"/>
        <v>1.6976999999999999E-2</v>
      </c>
      <c r="K2026" s="36">
        <v>-42831000</v>
      </c>
      <c r="L2026" s="36">
        <v>6059.52</v>
      </c>
      <c r="M2026" s="36">
        <v>128493000</v>
      </c>
      <c r="Q2026" s="18">
        <f t="shared" si="209"/>
        <v>3.9223497284273511E-2</v>
      </c>
      <c r="R2026" s="18">
        <f t="shared" si="204"/>
        <v>6.6589731339511133E-4</v>
      </c>
    </row>
    <row r="2027" spans="1:18" ht="12.75" hidden="1" customHeight="1" outlineLevel="2" x14ac:dyDescent="0.25">
      <c r="A2027" s="32" t="s">
        <v>23</v>
      </c>
      <c r="B2027" s="32" t="s">
        <v>24</v>
      </c>
      <c r="C2027" s="33">
        <v>43931</v>
      </c>
      <c r="D2027" s="33">
        <v>43934</v>
      </c>
      <c r="E2027" s="13">
        <f t="shared" si="206"/>
        <v>4</v>
      </c>
      <c r="F2027" s="13">
        <f t="shared" si="207"/>
        <v>2020</v>
      </c>
      <c r="G2027" s="13" t="str">
        <f t="shared" si="208"/>
        <v>4 2020</v>
      </c>
      <c r="H2027" s="34">
        <v>-3</v>
      </c>
      <c r="I2027" s="35">
        <v>1.6977</v>
      </c>
      <c r="J2027" s="16">
        <f t="shared" ref="J2027:J2090" si="210">+I2027/100</f>
        <v>1.6976999999999999E-2</v>
      </c>
      <c r="K2027" s="36">
        <v>-25000000</v>
      </c>
      <c r="L2027" s="36">
        <v>3536.88</v>
      </c>
      <c r="M2027" s="36">
        <v>75000000</v>
      </c>
      <c r="Q2027" s="18">
        <f t="shared" si="209"/>
        <v>2.2894338962593398E-2</v>
      </c>
      <c r="R2027" s="18">
        <f t="shared" ref="R2027:R2090" si="211">+Q2027*J2027</f>
        <v>3.8867719256794811E-4</v>
      </c>
    </row>
    <row r="2028" spans="1:18" ht="12.75" hidden="1" customHeight="1" outlineLevel="2" x14ac:dyDescent="0.25">
      <c r="A2028" s="32" t="s">
        <v>28</v>
      </c>
      <c r="B2028" s="32" t="s">
        <v>24</v>
      </c>
      <c r="C2028" s="33">
        <v>43934</v>
      </c>
      <c r="D2028" s="33">
        <v>43935</v>
      </c>
      <c r="E2028" s="13">
        <f t="shared" si="206"/>
        <v>4</v>
      </c>
      <c r="F2028" s="13">
        <f t="shared" si="207"/>
        <v>2020</v>
      </c>
      <c r="G2028" s="13" t="str">
        <f t="shared" si="208"/>
        <v>4 2020</v>
      </c>
      <c r="H2028" s="34">
        <v>-1</v>
      </c>
      <c r="I2028" s="35">
        <v>0.7</v>
      </c>
      <c r="J2028" s="16">
        <f t="shared" si="210"/>
        <v>6.9999999999999993E-3</v>
      </c>
      <c r="K2028" s="36">
        <v>-19050000</v>
      </c>
      <c r="L2028" s="36">
        <v>370.42</v>
      </c>
      <c r="M2028" s="36">
        <v>19050000</v>
      </c>
      <c r="Q2028" s="18">
        <f t="shared" si="209"/>
        <v>5.8151620964987227E-3</v>
      </c>
      <c r="R2028" s="18">
        <f t="shared" si="211"/>
        <v>4.0706134675491055E-5</v>
      </c>
    </row>
    <row r="2029" spans="1:18" ht="12.75" hidden="1" customHeight="1" outlineLevel="2" x14ac:dyDescent="0.25">
      <c r="A2029" s="32" t="s">
        <v>51</v>
      </c>
      <c r="B2029" s="32" t="s">
        <v>24</v>
      </c>
      <c r="C2029" s="33">
        <v>43934</v>
      </c>
      <c r="D2029" s="33">
        <v>43935</v>
      </c>
      <c r="E2029" s="13">
        <f t="shared" si="206"/>
        <v>4</v>
      </c>
      <c r="F2029" s="13">
        <f t="shared" si="207"/>
        <v>2020</v>
      </c>
      <c r="G2029" s="13" t="str">
        <f t="shared" si="208"/>
        <v>4 2020</v>
      </c>
      <c r="H2029" s="34">
        <v>-1</v>
      </c>
      <c r="I2029" s="35">
        <v>0.7</v>
      </c>
      <c r="J2029" s="16">
        <f t="shared" si="210"/>
        <v>6.9999999999999993E-3</v>
      </c>
      <c r="K2029" s="36">
        <v>-19523000</v>
      </c>
      <c r="L2029" s="36">
        <v>379.61</v>
      </c>
      <c r="M2029" s="36">
        <v>19523000</v>
      </c>
      <c r="Q2029" s="18">
        <f t="shared" si="209"/>
        <v>5.959549060889479E-3</v>
      </c>
      <c r="R2029" s="18">
        <f t="shared" si="211"/>
        <v>4.1716843426226347E-5</v>
      </c>
    </row>
    <row r="2030" spans="1:18" ht="12.75" hidden="1" customHeight="1" outlineLevel="2" x14ac:dyDescent="0.25">
      <c r="A2030" s="32" t="s">
        <v>23</v>
      </c>
      <c r="B2030" s="32" t="s">
        <v>24</v>
      </c>
      <c r="C2030" s="33">
        <v>43934</v>
      </c>
      <c r="D2030" s="33">
        <v>43935</v>
      </c>
      <c r="E2030" s="13">
        <f t="shared" si="206"/>
        <v>4</v>
      </c>
      <c r="F2030" s="13">
        <f t="shared" si="207"/>
        <v>2020</v>
      </c>
      <c r="G2030" s="13" t="str">
        <f t="shared" si="208"/>
        <v>4 2020</v>
      </c>
      <c r="H2030" s="34">
        <v>-1</v>
      </c>
      <c r="I2030" s="35">
        <v>1.6595</v>
      </c>
      <c r="J2030" s="16">
        <f t="shared" si="210"/>
        <v>1.6594999999999999E-2</v>
      </c>
      <c r="K2030" s="36">
        <v>-42566000</v>
      </c>
      <c r="L2030" s="36">
        <v>1962.17</v>
      </c>
      <c r="M2030" s="36">
        <v>42566000</v>
      </c>
      <c r="Q2030" s="18">
        <f t="shared" si="209"/>
        <v>1.2993605763756674E-2</v>
      </c>
      <c r="R2030" s="18">
        <f t="shared" si="211"/>
        <v>2.1562888764954199E-4</v>
      </c>
    </row>
    <row r="2031" spans="1:18" ht="12.75" hidden="1" customHeight="1" outlineLevel="2" x14ac:dyDescent="0.25">
      <c r="A2031" s="32" t="s">
        <v>23</v>
      </c>
      <c r="B2031" s="32" t="s">
        <v>24</v>
      </c>
      <c r="C2031" s="33">
        <v>43934</v>
      </c>
      <c r="D2031" s="33">
        <v>43935</v>
      </c>
      <c r="E2031" s="13">
        <f t="shared" si="206"/>
        <v>4</v>
      </c>
      <c r="F2031" s="13">
        <f t="shared" si="207"/>
        <v>2020</v>
      </c>
      <c r="G2031" s="13" t="str">
        <f t="shared" si="208"/>
        <v>4 2020</v>
      </c>
      <c r="H2031" s="34">
        <v>-1</v>
      </c>
      <c r="I2031" s="35">
        <v>1.6595</v>
      </c>
      <c r="J2031" s="16">
        <f t="shared" si="210"/>
        <v>1.6594999999999999E-2</v>
      </c>
      <c r="K2031" s="36">
        <v>-25000000</v>
      </c>
      <c r="L2031" s="36">
        <v>1152.43</v>
      </c>
      <c r="M2031" s="36">
        <v>25000000</v>
      </c>
      <c r="Q2031" s="18">
        <f t="shared" si="209"/>
        <v>7.6314463208644661E-3</v>
      </c>
      <c r="R2031" s="18">
        <f t="shared" si="211"/>
        <v>1.266438516947458E-4</v>
      </c>
    </row>
    <row r="2032" spans="1:18" ht="12.75" hidden="1" customHeight="1" outlineLevel="2" x14ac:dyDescent="0.25">
      <c r="A2032" s="32" t="s">
        <v>28</v>
      </c>
      <c r="B2032" s="32" t="s">
        <v>24</v>
      </c>
      <c r="C2032" s="33">
        <v>43935</v>
      </c>
      <c r="D2032" s="33">
        <v>43936</v>
      </c>
      <c r="E2032" s="13">
        <f t="shared" si="206"/>
        <v>4</v>
      </c>
      <c r="F2032" s="13">
        <f t="shared" si="207"/>
        <v>2020</v>
      </c>
      <c r="G2032" s="13" t="str">
        <f t="shared" si="208"/>
        <v>4 2020</v>
      </c>
      <c r="H2032" s="34">
        <v>-1</v>
      </c>
      <c r="I2032" s="35">
        <v>0.38</v>
      </c>
      <c r="J2032" s="16">
        <f t="shared" si="210"/>
        <v>3.8E-3</v>
      </c>
      <c r="K2032" s="36">
        <v>-19110000</v>
      </c>
      <c r="L2032" s="36">
        <v>201.72</v>
      </c>
      <c r="M2032" s="36">
        <v>19110000</v>
      </c>
      <c r="Q2032" s="18">
        <f t="shared" si="209"/>
        <v>5.8334775676687975E-3</v>
      </c>
      <c r="R2032" s="18">
        <f t="shared" si="211"/>
        <v>2.2167214757141432E-5</v>
      </c>
    </row>
    <row r="2033" spans="1:18" ht="12.75" hidden="1" customHeight="1" outlineLevel="2" x14ac:dyDescent="0.25">
      <c r="A2033" s="32" t="s">
        <v>51</v>
      </c>
      <c r="B2033" s="32" t="s">
        <v>24</v>
      </c>
      <c r="C2033" s="33">
        <v>43935</v>
      </c>
      <c r="D2033" s="33">
        <v>43936</v>
      </c>
      <c r="E2033" s="13">
        <f t="shared" si="206"/>
        <v>4</v>
      </c>
      <c r="F2033" s="13">
        <f t="shared" si="207"/>
        <v>2020</v>
      </c>
      <c r="G2033" s="13" t="str">
        <f t="shared" si="208"/>
        <v>4 2020</v>
      </c>
      <c r="H2033" s="34">
        <v>-1</v>
      </c>
      <c r="I2033" s="35">
        <v>0.38</v>
      </c>
      <c r="J2033" s="16">
        <f t="shared" si="210"/>
        <v>3.8E-3</v>
      </c>
      <c r="K2033" s="36">
        <v>-19210000</v>
      </c>
      <c r="L2033" s="36">
        <v>202.77</v>
      </c>
      <c r="M2033" s="36">
        <v>19210000</v>
      </c>
      <c r="Q2033" s="18">
        <f t="shared" si="209"/>
        <v>5.8640033529522555E-3</v>
      </c>
      <c r="R2033" s="18">
        <f t="shared" si="211"/>
        <v>2.2283212741218573E-5</v>
      </c>
    </row>
    <row r="2034" spans="1:18" ht="12.75" hidden="1" customHeight="1" outlineLevel="2" x14ac:dyDescent="0.25">
      <c r="A2034" s="32" t="s">
        <v>23</v>
      </c>
      <c r="B2034" s="32" t="s">
        <v>24</v>
      </c>
      <c r="C2034" s="33">
        <v>43935</v>
      </c>
      <c r="D2034" s="33">
        <v>43936</v>
      </c>
      <c r="E2034" s="13">
        <f t="shared" si="206"/>
        <v>4</v>
      </c>
      <c r="F2034" s="13">
        <f t="shared" si="207"/>
        <v>2020</v>
      </c>
      <c r="G2034" s="13" t="str">
        <f t="shared" si="208"/>
        <v>4 2020</v>
      </c>
      <c r="H2034" s="34">
        <v>-1</v>
      </c>
      <c r="I2034" s="35">
        <v>1.6265000000000001</v>
      </c>
      <c r="J2034" s="16">
        <f t="shared" si="210"/>
        <v>1.6265000000000002E-2</v>
      </c>
      <c r="K2034" s="36">
        <v>-40454000</v>
      </c>
      <c r="L2034" s="36">
        <v>1827.73</v>
      </c>
      <c r="M2034" s="36">
        <v>40454000</v>
      </c>
      <c r="Q2034" s="18">
        <f t="shared" si="209"/>
        <v>1.2348901178570045E-2</v>
      </c>
      <c r="R2034" s="18">
        <f t="shared" si="211"/>
        <v>2.008548776694418E-4</v>
      </c>
    </row>
    <row r="2035" spans="1:18" ht="12.75" hidden="1" customHeight="1" outlineLevel="2" x14ac:dyDescent="0.25">
      <c r="A2035" s="32" t="s">
        <v>23</v>
      </c>
      <c r="B2035" s="32" t="s">
        <v>24</v>
      </c>
      <c r="C2035" s="33">
        <v>43935</v>
      </c>
      <c r="D2035" s="33">
        <v>43936</v>
      </c>
      <c r="E2035" s="13">
        <f t="shared" si="206"/>
        <v>4</v>
      </c>
      <c r="F2035" s="13">
        <f t="shared" si="207"/>
        <v>2020</v>
      </c>
      <c r="G2035" s="13" t="str">
        <f t="shared" si="208"/>
        <v>4 2020</v>
      </c>
      <c r="H2035" s="34">
        <v>-1</v>
      </c>
      <c r="I2035" s="35">
        <v>1.6265000000000001</v>
      </c>
      <c r="J2035" s="16">
        <f t="shared" si="210"/>
        <v>1.6265000000000002E-2</v>
      </c>
      <c r="K2035" s="36">
        <v>-25000000</v>
      </c>
      <c r="L2035" s="36">
        <v>1129.51</v>
      </c>
      <c r="M2035" s="36">
        <v>25000000</v>
      </c>
      <c r="Q2035" s="18">
        <f t="shared" si="209"/>
        <v>7.6314463208644661E-3</v>
      </c>
      <c r="R2035" s="18">
        <f t="shared" si="211"/>
        <v>1.2412547440886055E-4</v>
      </c>
    </row>
    <row r="2036" spans="1:18" ht="12.75" hidden="1" customHeight="1" outlineLevel="2" x14ac:dyDescent="0.25">
      <c r="A2036" s="32" t="s">
        <v>28</v>
      </c>
      <c r="B2036" s="32" t="s">
        <v>24</v>
      </c>
      <c r="C2036" s="33">
        <v>43936</v>
      </c>
      <c r="D2036" s="33">
        <v>43937</v>
      </c>
      <c r="E2036" s="13">
        <f t="shared" si="206"/>
        <v>4</v>
      </c>
      <c r="F2036" s="13">
        <f t="shared" si="207"/>
        <v>2020</v>
      </c>
      <c r="G2036" s="13" t="str">
        <f t="shared" si="208"/>
        <v>4 2020</v>
      </c>
      <c r="H2036" s="34">
        <v>-1</v>
      </c>
      <c r="I2036" s="35">
        <v>0.55000000000000004</v>
      </c>
      <c r="J2036" s="16">
        <f t="shared" si="210"/>
        <v>5.5000000000000005E-3</v>
      </c>
      <c r="K2036" s="36">
        <v>-17100000</v>
      </c>
      <c r="L2036" s="36">
        <v>261.25</v>
      </c>
      <c r="M2036" s="36">
        <v>17100000</v>
      </c>
      <c r="Q2036" s="18">
        <f t="shared" si="209"/>
        <v>5.2199092834712942E-3</v>
      </c>
      <c r="R2036" s="18">
        <f t="shared" si="211"/>
        <v>2.8709501059092121E-5</v>
      </c>
    </row>
    <row r="2037" spans="1:18" ht="12.75" hidden="1" customHeight="1" outlineLevel="2" x14ac:dyDescent="0.25">
      <c r="A2037" s="32" t="s">
        <v>51</v>
      </c>
      <c r="B2037" s="32" t="s">
        <v>24</v>
      </c>
      <c r="C2037" s="33">
        <v>43936</v>
      </c>
      <c r="D2037" s="33">
        <v>43937</v>
      </c>
      <c r="E2037" s="13">
        <f t="shared" si="206"/>
        <v>4</v>
      </c>
      <c r="F2037" s="13">
        <f t="shared" si="207"/>
        <v>2020</v>
      </c>
      <c r="G2037" s="13" t="str">
        <f t="shared" si="208"/>
        <v>4 2020</v>
      </c>
      <c r="H2037" s="34">
        <v>-1</v>
      </c>
      <c r="I2037" s="35">
        <v>0.55000000000000004</v>
      </c>
      <c r="J2037" s="16">
        <f t="shared" si="210"/>
        <v>5.5000000000000005E-3</v>
      </c>
      <c r="K2037" s="36">
        <v>-18206000</v>
      </c>
      <c r="L2037" s="36">
        <v>278.14999999999998</v>
      </c>
      <c r="M2037" s="36">
        <v>18206000</v>
      </c>
      <c r="Q2037" s="18">
        <f t="shared" si="209"/>
        <v>5.5575244687063388E-3</v>
      </c>
      <c r="R2037" s="18">
        <f t="shared" si="211"/>
        <v>3.0566384577884869E-5</v>
      </c>
    </row>
    <row r="2038" spans="1:18" ht="12.75" hidden="1" customHeight="1" outlineLevel="2" x14ac:dyDescent="0.25">
      <c r="A2038" s="32" t="s">
        <v>23</v>
      </c>
      <c r="B2038" s="32" t="s">
        <v>24</v>
      </c>
      <c r="C2038" s="33">
        <v>43936</v>
      </c>
      <c r="D2038" s="33">
        <v>43937</v>
      </c>
      <c r="E2038" s="13">
        <f t="shared" si="206"/>
        <v>4</v>
      </c>
      <c r="F2038" s="13">
        <f t="shared" si="207"/>
        <v>2020</v>
      </c>
      <c r="G2038" s="13" t="str">
        <f t="shared" si="208"/>
        <v>4 2020</v>
      </c>
      <c r="H2038" s="34">
        <v>-1</v>
      </c>
      <c r="I2038" s="35">
        <v>1.5169999999999999</v>
      </c>
      <c r="J2038" s="16">
        <f t="shared" si="210"/>
        <v>1.5169999999999999E-2</v>
      </c>
      <c r="K2038" s="36">
        <v>-45892000</v>
      </c>
      <c r="L2038" s="36">
        <v>1933.84</v>
      </c>
      <c r="M2038" s="36">
        <v>45892000</v>
      </c>
      <c r="Q2038" s="18">
        <f t="shared" si="209"/>
        <v>1.4008893382284483E-2</v>
      </c>
      <c r="R2038" s="18">
        <f t="shared" si="211"/>
        <v>2.125149126092556E-4</v>
      </c>
    </row>
    <row r="2039" spans="1:18" ht="12.75" hidden="1" customHeight="1" outlineLevel="2" x14ac:dyDescent="0.25">
      <c r="A2039" s="32" t="s">
        <v>23</v>
      </c>
      <c r="B2039" s="32" t="s">
        <v>24</v>
      </c>
      <c r="C2039" s="33">
        <v>43936</v>
      </c>
      <c r="D2039" s="33">
        <v>43937</v>
      </c>
      <c r="E2039" s="13">
        <f t="shared" si="206"/>
        <v>4</v>
      </c>
      <c r="F2039" s="13">
        <f t="shared" si="207"/>
        <v>2020</v>
      </c>
      <c r="G2039" s="13" t="str">
        <f t="shared" si="208"/>
        <v>4 2020</v>
      </c>
      <c r="H2039" s="34">
        <v>-1</v>
      </c>
      <c r="I2039" s="35">
        <v>1.5169999999999999</v>
      </c>
      <c r="J2039" s="16">
        <f t="shared" si="210"/>
        <v>1.5169999999999999E-2</v>
      </c>
      <c r="K2039" s="36">
        <v>-25000000</v>
      </c>
      <c r="L2039" s="36">
        <v>1053.47</v>
      </c>
      <c r="M2039" s="36">
        <v>25000000</v>
      </c>
      <c r="Q2039" s="18">
        <f t="shared" si="209"/>
        <v>7.6314463208644661E-3</v>
      </c>
      <c r="R2039" s="18">
        <f t="shared" si="211"/>
        <v>1.1576904068751394E-4</v>
      </c>
    </row>
    <row r="2040" spans="1:18" ht="12.75" hidden="1" customHeight="1" outlineLevel="2" x14ac:dyDescent="0.25">
      <c r="A2040" s="32" t="s">
        <v>28</v>
      </c>
      <c r="B2040" s="32" t="s">
        <v>24</v>
      </c>
      <c r="C2040" s="33">
        <v>43937</v>
      </c>
      <c r="D2040" s="33">
        <v>43938</v>
      </c>
      <c r="E2040" s="13">
        <f t="shared" si="206"/>
        <v>4</v>
      </c>
      <c r="F2040" s="13">
        <f t="shared" si="207"/>
        <v>2020</v>
      </c>
      <c r="G2040" s="13" t="str">
        <f t="shared" si="208"/>
        <v>4 2020</v>
      </c>
      <c r="H2040" s="34">
        <v>-1</v>
      </c>
      <c r="I2040" s="35">
        <v>0.31</v>
      </c>
      <c r="J2040" s="16">
        <f t="shared" si="210"/>
        <v>3.0999999999999999E-3</v>
      </c>
      <c r="K2040" s="36">
        <v>-18034000</v>
      </c>
      <c r="L2040" s="36">
        <v>155.29</v>
      </c>
      <c r="M2040" s="36">
        <v>18034000</v>
      </c>
      <c r="Q2040" s="18">
        <f t="shared" si="209"/>
        <v>5.5050201180187911E-3</v>
      </c>
      <c r="R2040" s="18">
        <f t="shared" si="211"/>
        <v>1.7065562365858251E-5</v>
      </c>
    </row>
    <row r="2041" spans="1:18" ht="12.75" hidden="1" customHeight="1" outlineLevel="2" x14ac:dyDescent="0.25">
      <c r="A2041" s="32" t="s">
        <v>51</v>
      </c>
      <c r="B2041" s="32" t="s">
        <v>24</v>
      </c>
      <c r="C2041" s="33">
        <v>43937</v>
      </c>
      <c r="D2041" s="33">
        <v>43938</v>
      </c>
      <c r="E2041" s="13">
        <f t="shared" si="206"/>
        <v>4</v>
      </c>
      <c r="F2041" s="13">
        <f t="shared" si="207"/>
        <v>2020</v>
      </c>
      <c r="G2041" s="13" t="str">
        <f t="shared" si="208"/>
        <v>4 2020</v>
      </c>
      <c r="H2041" s="34">
        <v>-1</v>
      </c>
      <c r="I2041" s="35">
        <v>0.31</v>
      </c>
      <c r="J2041" s="16">
        <f t="shared" si="210"/>
        <v>3.0999999999999999E-3</v>
      </c>
      <c r="K2041" s="36">
        <v>-19051000</v>
      </c>
      <c r="L2041" s="36">
        <v>164.05</v>
      </c>
      <c r="M2041" s="36">
        <v>19051000</v>
      </c>
      <c r="Q2041" s="18">
        <f t="shared" si="209"/>
        <v>5.8154673543515572E-3</v>
      </c>
      <c r="R2041" s="18">
        <f t="shared" si="211"/>
        <v>1.8027948798489826E-5</v>
      </c>
    </row>
    <row r="2042" spans="1:18" ht="12.75" hidden="1" customHeight="1" outlineLevel="2" x14ac:dyDescent="0.25">
      <c r="A2042" s="32" t="s">
        <v>23</v>
      </c>
      <c r="B2042" s="32" t="s">
        <v>24</v>
      </c>
      <c r="C2042" s="33">
        <v>43937</v>
      </c>
      <c r="D2042" s="33">
        <v>43938</v>
      </c>
      <c r="E2042" s="13">
        <f t="shared" ref="E2042:E2106" si="212">MONTH(D2042)</f>
        <v>4</v>
      </c>
      <c r="F2042" s="13">
        <f t="shared" ref="F2042:F2106" si="213">YEAR(D2042)</f>
        <v>2020</v>
      </c>
      <c r="G2042" s="13" t="str">
        <f t="shared" ref="G2042:G2106" si="214">E2042&amp;" "&amp;F2042</f>
        <v>4 2020</v>
      </c>
      <c r="H2042" s="34">
        <v>-1</v>
      </c>
      <c r="I2042" s="35">
        <v>1.4948999999999999</v>
      </c>
      <c r="J2042" s="16">
        <f t="shared" si="210"/>
        <v>1.4948999999999999E-2</v>
      </c>
      <c r="K2042" s="36">
        <v>-44569000</v>
      </c>
      <c r="L2042" s="36">
        <v>1850.73</v>
      </c>
      <c r="M2042" s="36">
        <v>44569000</v>
      </c>
      <c r="Q2042" s="18">
        <f t="shared" si="209"/>
        <v>1.3605037242984334E-2</v>
      </c>
      <c r="R2042" s="18">
        <f t="shared" si="211"/>
        <v>2.0338170174537279E-4</v>
      </c>
    </row>
    <row r="2043" spans="1:18" ht="12.75" hidden="1" customHeight="1" outlineLevel="2" x14ac:dyDescent="0.25">
      <c r="A2043" s="32" t="s">
        <v>23</v>
      </c>
      <c r="B2043" s="32" t="s">
        <v>24</v>
      </c>
      <c r="C2043" s="33">
        <v>43937</v>
      </c>
      <c r="D2043" s="33">
        <v>43938</v>
      </c>
      <c r="E2043" s="13">
        <f t="shared" si="212"/>
        <v>4</v>
      </c>
      <c r="F2043" s="13">
        <f t="shared" si="213"/>
        <v>2020</v>
      </c>
      <c r="G2043" s="13" t="str">
        <f t="shared" si="214"/>
        <v>4 2020</v>
      </c>
      <c r="H2043" s="34">
        <v>-1</v>
      </c>
      <c r="I2043" s="35">
        <v>1.4948999999999999</v>
      </c>
      <c r="J2043" s="16">
        <f t="shared" si="210"/>
        <v>1.4948999999999999E-2</v>
      </c>
      <c r="K2043" s="36">
        <v>-25000000</v>
      </c>
      <c r="L2043" s="36">
        <v>1038.1300000000001</v>
      </c>
      <c r="M2043" s="36">
        <v>25000000</v>
      </c>
      <c r="Q2043" s="18">
        <f t="shared" si="209"/>
        <v>7.6314463208644661E-3</v>
      </c>
      <c r="R2043" s="18">
        <f t="shared" si="211"/>
        <v>1.140824910506029E-4</v>
      </c>
    </row>
    <row r="2044" spans="1:18" ht="12.75" hidden="1" customHeight="1" outlineLevel="2" x14ac:dyDescent="0.25">
      <c r="A2044" s="32" t="s">
        <v>28</v>
      </c>
      <c r="B2044" s="32" t="s">
        <v>24</v>
      </c>
      <c r="C2044" s="33">
        <v>43938</v>
      </c>
      <c r="D2044" s="33">
        <v>43941</v>
      </c>
      <c r="E2044" s="13">
        <f t="shared" si="212"/>
        <v>4</v>
      </c>
      <c r="F2044" s="13">
        <f t="shared" si="213"/>
        <v>2020</v>
      </c>
      <c r="G2044" s="13" t="str">
        <f t="shared" si="214"/>
        <v>4 2020</v>
      </c>
      <c r="H2044" s="34">
        <v>-3</v>
      </c>
      <c r="I2044" s="35">
        <v>0.28000000000000003</v>
      </c>
      <c r="J2044" s="16">
        <f t="shared" si="210"/>
        <v>2.8000000000000004E-3</v>
      </c>
      <c r="K2044" s="36">
        <v>-18063000</v>
      </c>
      <c r="L2044" s="36">
        <v>421.47</v>
      </c>
      <c r="M2044" s="36">
        <v>54189000</v>
      </c>
      <c r="Q2044" s="18">
        <f t="shared" si="209"/>
        <v>1.6541617787252983E-2</v>
      </c>
      <c r="R2044" s="18">
        <f t="shared" si="211"/>
        <v>4.6316529804308357E-5</v>
      </c>
    </row>
    <row r="2045" spans="1:18" ht="12.75" hidden="1" customHeight="1" outlineLevel="2" x14ac:dyDescent="0.25">
      <c r="A2045" s="32" t="s">
        <v>51</v>
      </c>
      <c r="B2045" s="32" t="s">
        <v>24</v>
      </c>
      <c r="C2045" s="33">
        <v>43938</v>
      </c>
      <c r="D2045" s="33">
        <v>43941</v>
      </c>
      <c r="E2045" s="13">
        <f t="shared" si="212"/>
        <v>4</v>
      </c>
      <c r="F2045" s="13">
        <f t="shared" si="213"/>
        <v>2020</v>
      </c>
      <c r="G2045" s="13" t="str">
        <f t="shared" si="214"/>
        <v>4 2020</v>
      </c>
      <c r="H2045" s="34">
        <v>-3</v>
      </c>
      <c r="I2045" s="35">
        <v>0.28000000000000003</v>
      </c>
      <c r="J2045" s="16">
        <f t="shared" si="210"/>
        <v>2.8000000000000004E-3</v>
      </c>
      <c r="K2045" s="36">
        <v>-19012000</v>
      </c>
      <c r="L2045" s="36">
        <v>443.61</v>
      </c>
      <c r="M2045" s="36">
        <v>57036000</v>
      </c>
      <c r="Q2045" s="18">
        <f t="shared" si="209"/>
        <v>1.7410686894273025E-2</v>
      </c>
      <c r="R2045" s="18">
        <f t="shared" si="211"/>
        <v>4.8749923303964477E-5</v>
      </c>
    </row>
    <row r="2046" spans="1:18" ht="12.75" hidden="1" customHeight="1" outlineLevel="2" x14ac:dyDescent="0.25">
      <c r="A2046" s="32" t="s">
        <v>23</v>
      </c>
      <c r="B2046" s="32" t="s">
        <v>24</v>
      </c>
      <c r="C2046" s="33">
        <v>43938</v>
      </c>
      <c r="D2046" s="33">
        <v>43941</v>
      </c>
      <c r="E2046" s="13">
        <f t="shared" si="212"/>
        <v>4</v>
      </c>
      <c r="F2046" s="13">
        <f t="shared" si="213"/>
        <v>2020</v>
      </c>
      <c r="G2046" s="13" t="str">
        <f t="shared" si="214"/>
        <v>4 2020</v>
      </c>
      <c r="H2046" s="34">
        <v>-3</v>
      </c>
      <c r="I2046" s="35">
        <v>1.4988999999999999</v>
      </c>
      <c r="J2046" s="16">
        <f t="shared" si="210"/>
        <v>1.4988999999999999E-2</v>
      </c>
      <c r="K2046" s="36">
        <v>-42893000</v>
      </c>
      <c r="L2046" s="36">
        <v>5357.69</v>
      </c>
      <c r="M2046" s="36">
        <v>128679000</v>
      </c>
      <c r="Q2046" s="18">
        <f t="shared" si="209"/>
        <v>3.9280275244900742E-2</v>
      </c>
      <c r="R2046" s="18">
        <f t="shared" si="211"/>
        <v>5.887720456458172E-4</v>
      </c>
    </row>
    <row r="2047" spans="1:18" ht="12.75" hidden="1" customHeight="1" outlineLevel="2" x14ac:dyDescent="0.25">
      <c r="A2047" s="32" t="s">
        <v>23</v>
      </c>
      <c r="B2047" s="32" t="s">
        <v>24</v>
      </c>
      <c r="C2047" s="33">
        <v>43938</v>
      </c>
      <c r="D2047" s="33">
        <v>43941</v>
      </c>
      <c r="E2047" s="13">
        <f t="shared" si="212"/>
        <v>4</v>
      </c>
      <c r="F2047" s="13">
        <f t="shared" si="213"/>
        <v>2020</v>
      </c>
      <c r="G2047" s="13" t="str">
        <f t="shared" si="214"/>
        <v>4 2020</v>
      </c>
      <c r="H2047" s="34">
        <v>-3</v>
      </c>
      <c r="I2047" s="35">
        <v>1.4988999999999999</v>
      </c>
      <c r="J2047" s="16">
        <f t="shared" si="210"/>
        <v>1.4988999999999999E-2</v>
      </c>
      <c r="K2047" s="36">
        <v>-25000000</v>
      </c>
      <c r="L2047" s="36">
        <v>3122.71</v>
      </c>
      <c r="M2047" s="36">
        <v>75000000</v>
      </c>
      <c r="Q2047" s="18">
        <f t="shared" si="209"/>
        <v>2.2894338962593398E-2</v>
      </c>
      <c r="R2047" s="18">
        <f t="shared" si="211"/>
        <v>3.431632467103124E-4</v>
      </c>
    </row>
    <row r="2048" spans="1:18" ht="12.75" hidden="1" customHeight="1" outlineLevel="2" x14ac:dyDescent="0.25">
      <c r="A2048" s="32" t="s">
        <v>28</v>
      </c>
      <c r="B2048" s="32" t="s">
        <v>24</v>
      </c>
      <c r="C2048" s="33">
        <v>43941</v>
      </c>
      <c r="D2048" s="33">
        <v>43942</v>
      </c>
      <c r="E2048" s="13">
        <f t="shared" si="212"/>
        <v>4</v>
      </c>
      <c r="F2048" s="13">
        <f t="shared" si="213"/>
        <v>2020</v>
      </c>
      <c r="G2048" s="13" t="str">
        <f t="shared" si="214"/>
        <v>4 2020</v>
      </c>
      <c r="H2048" s="34">
        <v>-1</v>
      </c>
      <c r="I2048" s="35">
        <v>0.31</v>
      </c>
      <c r="J2048" s="16">
        <f t="shared" si="210"/>
        <v>3.0999999999999999E-3</v>
      </c>
      <c r="K2048" s="36">
        <v>-17525000</v>
      </c>
      <c r="L2048" s="36">
        <v>150.91</v>
      </c>
      <c r="M2048" s="36">
        <v>17525000</v>
      </c>
      <c r="Q2048" s="18">
        <f t="shared" si="209"/>
        <v>5.3496438709259905E-3</v>
      </c>
      <c r="R2048" s="18">
        <f t="shared" si="211"/>
        <v>1.6583895999870571E-5</v>
      </c>
    </row>
    <row r="2049" spans="1:18" ht="12.75" hidden="1" customHeight="1" outlineLevel="2" x14ac:dyDescent="0.25">
      <c r="A2049" s="32" t="s">
        <v>51</v>
      </c>
      <c r="B2049" s="32" t="s">
        <v>24</v>
      </c>
      <c r="C2049" s="33">
        <v>43941</v>
      </c>
      <c r="D2049" s="33">
        <v>43942</v>
      </c>
      <c r="E2049" s="13">
        <f t="shared" si="212"/>
        <v>4</v>
      </c>
      <c r="F2049" s="13">
        <f t="shared" si="213"/>
        <v>2020</v>
      </c>
      <c r="G2049" s="13" t="str">
        <f t="shared" si="214"/>
        <v>4 2020</v>
      </c>
      <c r="H2049" s="34">
        <v>-1</v>
      </c>
      <c r="I2049" s="35">
        <v>0.31</v>
      </c>
      <c r="J2049" s="16">
        <f t="shared" si="210"/>
        <v>3.0999999999999999E-3</v>
      </c>
      <c r="K2049" s="36">
        <v>-17999000</v>
      </c>
      <c r="L2049" s="36">
        <v>154.99</v>
      </c>
      <c r="M2049" s="36">
        <v>17999000</v>
      </c>
      <c r="Q2049" s="18">
        <f t="shared" si="209"/>
        <v>5.4943360931695804E-3</v>
      </c>
      <c r="R2049" s="18">
        <f t="shared" si="211"/>
        <v>1.7032441888825697E-5</v>
      </c>
    </row>
    <row r="2050" spans="1:18" ht="12.75" hidden="1" customHeight="1" outlineLevel="2" x14ac:dyDescent="0.25">
      <c r="A2050" s="32" t="s">
        <v>23</v>
      </c>
      <c r="B2050" s="32" t="s">
        <v>24</v>
      </c>
      <c r="C2050" s="33">
        <v>43941</v>
      </c>
      <c r="D2050" s="33">
        <v>43942</v>
      </c>
      <c r="E2050" s="13">
        <f t="shared" si="212"/>
        <v>4</v>
      </c>
      <c r="F2050" s="13">
        <f t="shared" si="213"/>
        <v>2020</v>
      </c>
      <c r="G2050" s="13" t="str">
        <f t="shared" si="214"/>
        <v>4 2020</v>
      </c>
      <c r="H2050" s="34">
        <v>-1</v>
      </c>
      <c r="I2050" s="35">
        <v>1.46</v>
      </c>
      <c r="J2050" s="16">
        <f t="shared" si="210"/>
        <v>1.46E-2</v>
      </c>
      <c r="K2050" s="36">
        <v>-46738000</v>
      </c>
      <c r="L2050" s="36">
        <v>1895.49</v>
      </c>
      <c r="M2050" s="36">
        <v>46738000</v>
      </c>
      <c r="Q2050" s="18">
        <f t="shared" si="209"/>
        <v>1.4267141525782536E-2</v>
      </c>
      <c r="R2050" s="18">
        <f t="shared" si="211"/>
        <v>2.0830026627642503E-4</v>
      </c>
    </row>
    <row r="2051" spans="1:18" ht="12.75" hidden="1" customHeight="1" outlineLevel="2" x14ac:dyDescent="0.25">
      <c r="A2051" s="32" t="s">
        <v>23</v>
      </c>
      <c r="B2051" s="32" t="s">
        <v>24</v>
      </c>
      <c r="C2051" s="33">
        <v>43941</v>
      </c>
      <c r="D2051" s="33">
        <v>43942</v>
      </c>
      <c r="E2051" s="13">
        <f t="shared" si="212"/>
        <v>4</v>
      </c>
      <c r="F2051" s="13">
        <f t="shared" si="213"/>
        <v>2020</v>
      </c>
      <c r="G2051" s="13" t="str">
        <f t="shared" si="214"/>
        <v>4 2020</v>
      </c>
      <c r="H2051" s="34">
        <v>-1</v>
      </c>
      <c r="I2051" s="35">
        <v>1.46</v>
      </c>
      <c r="J2051" s="16">
        <f t="shared" si="210"/>
        <v>1.46E-2</v>
      </c>
      <c r="K2051" s="36">
        <v>-25000000</v>
      </c>
      <c r="L2051" s="36">
        <v>1013.89</v>
      </c>
      <c r="M2051" s="36">
        <v>25000000</v>
      </c>
      <c r="Q2051" s="18">
        <f t="shared" si="209"/>
        <v>7.6314463208644661E-3</v>
      </c>
      <c r="R2051" s="18">
        <f t="shared" si="211"/>
        <v>1.1141911628462121E-4</v>
      </c>
    </row>
    <row r="2052" spans="1:18" ht="12.75" hidden="1" customHeight="1" outlineLevel="2" x14ac:dyDescent="0.25">
      <c r="A2052" s="32" t="s">
        <v>28</v>
      </c>
      <c r="B2052" s="32" t="s">
        <v>24</v>
      </c>
      <c r="C2052" s="33">
        <v>43942</v>
      </c>
      <c r="D2052" s="33">
        <v>43943</v>
      </c>
      <c r="E2052" s="13">
        <f t="shared" si="212"/>
        <v>4</v>
      </c>
      <c r="F2052" s="13">
        <f t="shared" si="213"/>
        <v>2020</v>
      </c>
      <c r="G2052" s="13" t="str">
        <f t="shared" si="214"/>
        <v>4 2020</v>
      </c>
      <c r="H2052" s="34">
        <v>-1</v>
      </c>
      <c r="I2052" s="35">
        <v>0.28999999999999998</v>
      </c>
      <c r="J2052" s="16">
        <f t="shared" si="210"/>
        <v>2.8999999999999998E-3</v>
      </c>
      <c r="K2052" s="36">
        <v>-17145000</v>
      </c>
      <c r="L2052" s="36">
        <v>138.11000000000001</v>
      </c>
      <c r="M2052" s="36">
        <v>17145000</v>
      </c>
      <c r="Q2052" s="18">
        <f t="shared" si="209"/>
        <v>5.2336458868488507E-3</v>
      </c>
      <c r="R2052" s="18">
        <f t="shared" si="211"/>
        <v>1.5177573071861667E-5</v>
      </c>
    </row>
    <row r="2053" spans="1:18" ht="12.75" hidden="1" customHeight="1" outlineLevel="2" x14ac:dyDescent="0.25">
      <c r="A2053" s="32" t="s">
        <v>51</v>
      </c>
      <c r="B2053" s="32" t="s">
        <v>24</v>
      </c>
      <c r="C2053" s="33">
        <v>43942</v>
      </c>
      <c r="D2053" s="33">
        <v>43943</v>
      </c>
      <c r="E2053" s="13">
        <f t="shared" si="212"/>
        <v>4</v>
      </c>
      <c r="F2053" s="13">
        <f t="shared" si="213"/>
        <v>2020</v>
      </c>
      <c r="G2053" s="13" t="str">
        <f t="shared" si="214"/>
        <v>4 2020</v>
      </c>
      <c r="H2053" s="34">
        <v>-1</v>
      </c>
      <c r="I2053" s="35">
        <v>0.28999999999999998</v>
      </c>
      <c r="J2053" s="16">
        <f t="shared" si="210"/>
        <v>2.8999999999999998E-3</v>
      </c>
      <c r="K2053" s="36">
        <v>-14577000</v>
      </c>
      <c r="L2053" s="36">
        <v>117.43</v>
      </c>
      <c r="M2053" s="36">
        <v>14577000</v>
      </c>
      <c r="Q2053" s="18">
        <f t="shared" si="209"/>
        <v>4.4497437207696531E-3</v>
      </c>
      <c r="R2053" s="18">
        <f t="shared" si="211"/>
        <v>1.2904256790231993E-5</v>
      </c>
    </row>
    <row r="2054" spans="1:18" ht="12.75" hidden="1" customHeight="1" outlineLevel="2" x14ac:dyDescent="0.25">
      <c r="A2054" s="32" t="s">
        <v>23</v>
      </c>
      <c r="B2054" s="32" t="s">
        <v>24</v>
      </c>
      <c r="C2054" s="33">
        <v>43942</v>
      </c>
      <c r="D2054" s="33">
        <v>43943</v>
      </c>
      <c r="E2054" s="13">
        <f t="shared" si="212"/>
        <v>4</v>
      </c>
      <c r="F2054" s="13">
        <f t="shared" si="213"/>
        <v>2020</v>
      </c>
      <c r="G2054" s="13" t="str">
        <f t="shared" si="214"/>
        <v>4 2020</v>
      </c>
      <c r="H2054" s="34">
        <v>-1</v>
      </c>
      <c r="I2054" s="35">
        <v>1.4236</v>
      </c>
      <c r="J2054" s="16">
        <f t="shared" si="210"/>
        <v>1.4236E-2</v>
      </c>
      <c r="K2054" s="36">
        <v>-48761000</v>
      </c>
      <c r="L2054" s="36">
        <v>1928.23</v>
      </c>
      <c r="M2054" s="36">
        <v>48761000</v>
      </c>
      <c r="Q2054" s="18">
        <f t="shared" si="209"/>
        <v>1.488467816206689E-2</v>
      </c>
      <c r="R2054" s="18">
        <f t="shared" si="211"/>
        <v>2.1189827831518424E-4</v>
      </c>
    </row>
    <row r="2055" spans="1:18" ht="12.75" hidden="1" customHeight="1" outlineLevel="2" x14ac:dyDescent="0.25">
      <c r="A2055" s="32" t="s">
        <v>23</v>
      </c>
      <c r="B2055" s="32" t="s">
        <v>24</v>
      </c>
      <c r="C2055" s="33">
        <v>43942</v>
      </c>
      <c r="D2055" s="33">
        <v>43943</v>
      </c>
      <c r="E2055" s="13">
        <f t="shared" si="212"/>
        <v>4</v>
      </c>
      <c r="F2055" s="13">
        <f t="shared" si="213"/>
        <v>2020</v>
      </c>
      <c r="G2055" s="13" t="str">
        <f t="shared" si="214"/>
        <v>4 2020</v>
      </c>
      <c r="H2055" s="34">
        <v>-1</v>
      </c>
      <c r="I2055" s="35">
        <v>1.4236</v>
      </c>
      <c r="J2055" s="16">
        <f t="shared" si="210"/>
        <v>1.4236E-2</v>
      </c>
      <c r="K2055" s="36">
        <v>-25000000</v>
      </c>
      <c r="L2055" s="36">
        <v>988.61</v>
      </c>
      <c r="M2055" s="36">
        <v>25000000</v>
      </c>
      <c r="Q2055" s="18">
        <f t="shared" si="209"/>
        <v>7.6314463208644661E-3</v>
      </c>
      <c r="R2055" s="18">
        <f t="shared" si="211"/>
        <v>1.0864126982382654E-4</v>
      </c>
    </row>
    <row r="2056" spans="1:18" ht="12.75" hidden="1" customHeight="1" outlineLevel="2" x14ac:dyDescent="0.25">
      <c r="A2056" s="32" t="s">
        <v>28</v>
      </c>
      <c r="B2056" s="32" t="s">
        <v>24</v>
      </c>
      <c r="C2056" s="33">
        <v>43943</v>
      </c>
      <c r="D2056" s="33">
        <v>43944</v>
      </c>
      <c r="E2056" s="13">
        <f t="shared" si="212"/>
        <v>4</v>
      </c>
      <c r="F2056" s="13">
        <f t="shared" si="213"/>
        <v>2020</v>
      </c>
      <c r="G2056" s="13" t="str">
        <f t="shared" si="214"/>
        <v>4 2020</v>
      </c>
      <c r="H2056" s="34">
        <v>-1</v>
      </c>
      <c r="I2056" s="35">
        <v>0.51</v>
      </c>
      <c r="J2056" s="16">
        <f t="shared" si="210"/>
        <v>5.1000000000000004E-3</v>
      </c>
      <c r="K2056" s="36">
        <v>-17628000</v>
      </c>
      <c r="L2056" s="36">
        <v>249.73</v>
      </c>
      <c r="M2056" s="36">
        <v>17628000</v>
      </c>
      <c r="Q2056" s="18">
        <f t="shared" si="209"/>
        <v>5.381085429767952E-3</v>
      </c>
      <c r="R2056" s="18">
        <f t="shared" si="211"/>
        <v>2.7443535691816557E-5</v>
      </c>
    </row>
    <row r="2057" spans="1:18" ht="12.75" hidden="1" customHeight="1" outlineLevel="2" x14ac:dyDescent="0.25">
      <c r="A2057" s="32" t="s">
        <v>51</v>
      </c>
      <c r="B2057" s="32" t="s">
        <v>24</v>
      </c>
      <c r="C2057" s="33">
        <v>43943</v>
      </c>
      <c r="D2057" s="33">
        <v>43944</v>
      </c>
      <c r="E2057" s="13">
        <f t="shared" si="212"/>
        <v>4</v>
      </c>
      <c r="F2057" s="13">
        <f t="shared" si="213"/>
        <v>2020</v>
      </c>
      <c r="G2057" s="13" t="str">
        <f t="shared" si="214"/>
        <v>4 2020</v>
      </c>
      <c r="H2057" s="34">
        <v>-1</v>
      </c>
      <c r="I2057" s="35">
        <v>0.51</v>
      </c>
      <c r="J2057" s="16">
        <f t="shared" si="210"/>
        <v>5.1000000000000004E-3</v>
      </c>
      <c r="K2057" s="36">
        <v>-14768000</v>
      </c>
      <c r="L2057" s="36">
        <v>209.21</v>
      </c>
      <c r="M2057" s="36">
        <v>14768000</v>
      </c>
      <c r="Q2057" s="18">
        <f t="shared" ref="Q2057:Q2079" si="215">+M2057/$M$2080</f>
        <v>4.508047970661057E-3</v>
      </c>
      <c r="R2057" s="18">
        <f t="shared" si="211"/>
        <v>2.2991044650371393E-5</v>
      </c>
    </row>
    <row r="2058" spans="1:18" ht="12.75" hidden="1" customHeight="1" outlineLevel="2" x14ac:dyDescent="0.25">
      <c r="A2058" s="32" t="s">
        <v>23</v>
      </c>
      <c r="B2058" s="32" t="s">
        <v>24</v>
      </c>
      <c r="C2058" s="33">
        <v>43943</v>
      </c>
      <c r="D2058" s="33">
        <v>43944</v>
      </c>
      <c r="E2058" s="13">
        <f t="shared" si="212"/>
        <v>4</v>
      </c>
      <c r="F2058" s="13">
        <f t="shared" si="213"/>
        <v>2020</v>
      </c>
      <c r="G2058" s="13" t="str">
        <f t="shared" si="214"/>
        <v>4 2020</v>
      </c>
      <c r="H2058" s="34">
        <v>-1</v>
      </c>
      <c r="I2058" s="35">
        <v>1.4523999999999999</v>
      </c>
      <c r="J2058" s="16">
        <f t="shared" si="210"/>
        <v>1.4523999999999999E-2</v>
      </c>
      <c r="K2058" s="36">
        <v>-46783000</v>
      </c>
      <c r="L2058" s="36">
        <v>1887.43</v>
      </c>
      <c r="M2058" s="36">
        <v>46783000</v>
      </c>
      <c r="Q2058" s="18">
        <f t="shared" si="215"/>
        <v>1.4280878129160093E-2</v>
      </c>
      <c r="R2058" s="18">
        <f t="shared" si="211"/>
        <v>2.0741547394792116E-4</v>
      </c>
    </row>
    <row r="2059" spans="1:18" ht="12.75" hidden="1" customHeight="1" outlineLevel="2" x14ac:dyDescent="0.25">
      <c r="A2059" s="32" t="s">
        <v>23</v>
      </c>
      <c r="B2059" s="32" t="s">
        <v>24</v>
      </c>
      <c r="C2059" s="33">
        <v>43943</v>
      </c>
      <c r="D2059" s="33">
        <v>43944</v>
      </c>
      <c r="E2059" s="13">
        <f t="shared" si="212"/>
        <v>4</v>
      </c>
      <c r="F2059" s="13">
        <f t="shared" si="213"/>
        <v>2020</v>
      </c>
      <c r="G2059" s="13" t="str">
        <f t="shared" si="214"/>
        <v>4 2020</v>
      </c>
      <c r="H2059" s="34">
        <v>-1</v>
      </c>
      <c r="I2059" s="35">
        <v>1.4523999999999999</v>
      </c>
      <c r="J2059" s="16">
        <f t="shared" si="210"/>
        <v>1.4523999999999999E-2</v>
      </c>
      <c r="K2059" s="36">
        <v>-25000000</v>
      </c>
      <c r="L2059" s="36">
        <v>1008.61</v>
      </c>
      <c r="M2059" s="36">
        <v>25000000</v>
      </c>
      <c r="Q2059" s="18">
        <f t="shared" si="215"/>
        <v>7.6314463208644661E-3</v>
      </c>
      <c r="R2059" s="18">
        <f t="shared" si="211"/>
        <v>1.108391263642355E-4</v>
      </c>
    </row>
    <row r="2060" spans="1:18" ht="12.75" hidden="1" customHeight="1" outlineLevel="2" x14ac:dyDescent="0.25">
      <c r="A2060" s="32" t="s">
        <v>28</v>
      </c>
      <c r="B2060" s="32" t="s">
        <v>24</v>
      </c>
      <c r="C2060" s="33">
        <v>43944</v>
      </c>
      <c r="D2060" s="33">
        <v>43945</v>
      </c>
      <c r="E2060" s="13">
        <f t="shared" si="212"/>
        <v>4</v>
      </c>
      <c r="F2060" s="13">
        <f t="shared" si="213"/>
        <v>2020</v>
      </c>
      <c r="G2060" s="13" t="str">
        <f t="shared" si="214"/>
        <v>4 2020</v>
      </c>
      <c r="H2060" s="34">
        <v>-1</v>
      </c>
      <c r="I2060" s="35">
        <v>0.47</v>
      </c>
      <c r="J2060" s="16">
        <f t="shared" si="210"/>
        <v>4.6999999999999993E-3</v>
      </c>
      <c r="K2060" s="36">
        <v>-18509000</v>
      </c>
      <c r="L2060" s="36">
        <v>241.65</v>
      </c>
      <c r="M2060" s="36">
        <v>18509000</v>
      </c>
      <c r="Q2060" s="18">
        <f t="shared" si="215"/>
        <v>5.6500175981152156E-3</v>
      </c>
      <c r="R2060" s="18">
        <f t="shared" si="211"/>
        <v>2.655508271114151E-5</v>
      </c>
    </row>
    <row r="2061" spans="1:18" ht="12.75" hidden="1" customHeight="1" outlineLevel="2" x14ac:dyDescent="0.25">
      <c r="A2061" s="32" t="s">
        <v>51</v>
      </c>
      <c r="B2061" s="32" t="s">
        <v>24</v>
      </c>
      <c r="C2061" s="33">
        <v>43944</v>
      </c>
      <c r="D2061" s="33">
        <v>43945</v>
      </c>
      <c r="E2061" s="13">
        <f t="shared" si="212"/>
        <v>4</v>
      </c>
      <c r="F2061" s="13">
        <f t="shared" si="213"/>
        <v>2020</v>
      </c>
      <c r="G2061" s="13" t="str">
        <f t="shared" si="214"/>
        <v>4 2020</v>
      </c>
      <c r="H2061" s="34">
        <v>-1</v>
      </c>
      <c r="I2061" s="35">
        <v>0.47</v>
      </c>
      <c r="J2061" s="16">
        <f t="shared" si="210"/>
        <v>4.6999999999999993E-3</v>
      </c>
      <c r="K2061" s="36">
        <v>-19407000</v>
      </c>
      <c r="L2061" s="36">
        <v>253.37</v>
      </c>
      <c r="M2061" s="36">
        <v>19407000</v>
      </c>
      <c r="Q2061" s="18">
        <f t="shared" si="215"/>
        <v>5.9241391499606673E-3</v>
      </c>
      <c r="R2061" s="18">
        <f t="shared" si="211"/>
        <v>2.7843454004815131E-5</v>
      </c>
    </row>
    <row r="2062" spans="1:18" ht="12.75" hidden="1" customHeight="1" outlineLevel="2" x14ac:dyDescent="0.25">
      <c r="A2062" s="32" t="s">
        <v>23</v>
      </c>
      <c r="B2062" s="32" t="s">
        <v>24</v>
      </c>
      <c r="C2062" s="33">
        <v>43944</v>
      </c>
      <c r="D2062" s="33">
        <v>43945</v>
      </c>
      <c r="E2062" s="13">
        <f t="shared" si="212"/>
        <v>4</v>
      </c>
      <c r="F2062" s="13">
        <f t="shared" si="213"/>
        <v>2020</v>
      </c>
      <c r="G2062" s="13" t="str">
        <f t="shared" si="214"/>
        <v>4 2020</v>
      </c>
      <c r="H2062" s="34">
        <v>-1</v>
      </c>
      <c r="I2062" s="35">
        <v>1.4249000000000001</v>
      </c>
      <c r="J2062" s="16">
        <f t="shared" si="210"/>
        <v>1.4249000000000001E-2</v>
      </c>
      <c r="K2062" s="36">
        <v>-57241000</v>
      </c>
      <c r="L2062" s="36">
        <v>2265.63</v>
      </c>
      <c r="M2062" s="36">
        <v>57241000</v>
      </c>
      <c r="Q2062" s="18">
        <f t="shared" si="215"/>
        <v>1.7473264754104115E-2</v>
      </c>
      <c r="R2062" s="18">
        <f t="shared" si="211"/>
        <v>2.4897654948122954E-4</v>
      </c>
    </row>
    <row r="2063" spans="1:18" ht="12.75" hidden="1" customHeight="1" outlineLevel="2" x14ac:dyDescent="0.25">
      <c r="A2063" s="32" t="s">
        <v>23</v>
      </c>
      <c r="B2063" s="32" t="s">
        <v>24</v>
      </c>
      <c r="C2063" s="33">
        <v>43944</v>
      </c>
      <c r="D2063" s="33">
        <v>43945</v>
      </c>
      <c r="E2063" s="13">
        <f t="shared" si="212"/>
        <v>4</v>
      </c>
      <c r="F2063" s="13">
        <f t="shared" si="213"/>
        <v>2020</v>
      </c>
      <c r="G2063" s="13" t="str">
        <f t="shared" si="214"/>
        <v>4 2020</v>
      </c>
      <c r="H2063" s="34">
        <v>-1</v>
      </c>
      <c r="I2063" s="35">
        <v>1.4249000000000001</v>
      </c>
      <c r="J2063" s="16">
        <f t="shared" si="210"/>
        <v>1.4249000000000001E-2</v>
      </c>
      <c r="K2063" s="36">
        <v>-25000000</v>
      </c>
      <c r="L2063" s="36">
        <v>989.51</v>
      </c>
      <c r="M2063" s="36">
        <v>25000000</v>
      </c>
      <c r="Q2063" s="18">
        <f t="shared" si="215"/>
        <v>7.6314463208644661E-3</v>
      </c>
      <c r="R2063" s="18">
        <f t="shared" si="211"/>
        <v>1.0874047862599778E-4</v>
      </c>
    </row>
    <row r="2064" spans="1:18" ht="12.75" hidden="1" customHeight="1" outlineLevel="2" x14ac:dyDescent="0.25">
      <c r="A2064" s="32" t="s">
        <v>28</v>
      </c>
      <c r="B2064" s="32" t="s">
        <v>24</v>
      </c>
      <c r="C2064" s="33">
        <v>43945</v>
      </c>
      <c r="D2064" s="33">
        <v>43948</v>
      </c>
      <c r="E2064" s="13">
        <f t="shared" si="212"/>
        <v>4</v>
      </c>
      <c r="F2064" s="13">
        <f t="shared" si="213"/>
        <v>2020</v>
      </c>
      <c r="G2064" s="13" t="str">
        <f t="shared" si="214"/>
        <v>4 2020</v>
      </c>
      <c r="H2064" s="34">
        <v>-3</v>
      </c>
      <c r="I2064" s="35">
        <v>0.15</v>
      </c>
      <c r="J2064" s="16">
        <f t="shared" si="210"/>
        <v>1.5E-3</v>
      </c>
      <c r="K2064" s="36">
        <v>-18200000</v>
      </c>
      <c r="L2064" s="36">
        <v>227.5</v>
      </c>
      <c r="M2064" s="36">
        <v>54600000</v>
      </c>
      <c r="Q2064" s="18">
        <f t="shared" si="215"/>
        <v>1.6667078764767994E-2</v>
      </c>
      <c r="R2064" s="18">
        <f t="shared" si="211"/>
        <v>2.500061814715199E-5</v>
      </c>
    </row>
    <row r="2065" spans="1:18" ht="12.75" hidden="1" customHeight="1" outlineLevel="2" x14ac:dyDescent="0.25">
      <c r="A2065" s="32" t="s">
        <v>51</v>
      </c>
      <c r="B2065" s="32" t="s">
        <v>24</v>
      </c>
      <c r="C2065" s="33">
        <v>43945</v>
      </c>
      <c r="D2065" s="33">
        <v>43948</v>
      </c>
      <c r="E2065" s="13">
        <f t="shared" si="212"/>
        <v>4</v>
      </c>
      <c r="F2065" s="13">
        <f t="shared" si="213"/>
        <v>2020</v>
      </c>
      <c r="G2065" s="13" t="str">
        <f t="shared" si="214"/>
        <v>4 2020</v>
      </c>
      <c r="H2065" s="34">
        <v>-3</v>
      </c>
      <c r="I2065" s="35">
        <v>0.15</v>
      </c>
      <c r="J2065" s="16">
        <f t="shared" si="210"/>
        <v>1.5E-3</v>
      </c>
      <c r="K2065" s="36">
        <v>-18519000</v>
      </c>
      <c r="L2065" s="36">
        <v>231.49</v>
      </c>
      <c r="M2065" s="36">
        <v>55557000</v>
      </c>
      <c r="Q2065" s="18">
        <f t="shared" si="215"/>
        <v>1.6959210529930685E-2</v>
      </c>
      <c r="R2065" s="18">
        <f t="shared" si="211"/>
        <v>2.5438815794896028E-5</v>
      </c>
    </row>
    <row r="2066" spans="1:18" ht="12.75" hidden="1" customHeight="1" outlineLevel="2" x14ac:dyDescent="0.25">
      <c r="A2066" s="32" t="s">
        <v>23</v>
      </c>
      <c r="B2066" s="32" t="s">
        <v>24</v>
      </c>
      <c r="C2066" s="33">
        <v>43945</v>
      </c>
      <c r="D2066" s="33">
        <v>43948</v>
      </c>
      <c r="E2066" s="13">
        <f t="shared" si="212"/>
        <v>4</v>
      </c>
      <c r="F2066" s="13">
        <f t="shared" si="213"/>
        <v>2020</v>
      </c>
      <c r="G2066" s="13" t="str">
        <f t="shared" si="214"/>
        <v>4 2020</v>
      </c>
      <c r="H2066" s="34">
        <v>-3</v>
      </c>
      <c r="I2066" s="35">
        <v>1.4426000000000001</v>
      </c>
      <c r="J2066" s="16">
        <f t="shared" si="210"/>
        <v>1.4426000000000001E-2</v>
      </c>
      <c r="K2066" s="36">
        <v>-25000000</v>
      </c>
      <c r="L2066" s="36">
        <v>3005.42</v>
      </c>
      <c r="M2066" s="36">
        <v>75000000</v>
      </c>
      <c r="Q2066" s="18">
        <f t="shared" si="215"/>
        <v>2.2894338962593398E-2</v>
      </c>
      <c r="R2066" s="18">
        <f t="shared" si="211"/>
        <v>3.3027373387437236E-4</v>
      </c>
    </row>
    <row r="2067" spans="1:18" ht="12.75" hidden="1" customHeight="1" outlineLevel="2" x14ac:dyDescent="0.25">
      <c r="A2067" s="32" t="s">
        <v>23</v>
      </c>
      <c r="B2067" s="32" t="s">
        <v>24</v>
      </c>
      <c r="C2067" s="33">
        <v>43945</v>
      </c>
      <c r="D2067" s="33">
        <v>43948</v>
      </c>
      <c r="E2067" s="13">
        <f t="shared" si="212"/>
        <v>4</v>
      </c>
      <c r="F2067" s="13">
        <f t="shared" si="213"/>
        <v>2020</v>
      </c>
      <c r="G2067" s="13" t="str">
        <f t="shared" si="214"/>
        <v>4 2020</v>
      </c>
      <c r="H2067" s="34">
        <v>-3</v>
      </c>
      <c r="I2067" s="35">
        <v>1.4426000000000001</v>
      </c>
      <c r="J2067" s="16">
        <f t="shared" si="210"/>
        <v>1.4426000000000001E-2</v>
      </c>
      <c r="K2067" s="36">
        <v>-57942000</v>
      </c>
      <c r="L2067" s="36">
        <v>6965.59</v>
      </c>
      <c r="M2067" s="36">
        <v>173826000</v>
      </c>
      <c r="Q2067" s="18">
        <f t="shared" si="215"/>
        <v>5.3061751526823464E-2</v>
      </c>
      <c r="R2067" s="18">
        <f t="shared" si="211"/>
        <v>7.6546882752595536E-4</v>
      </c>
    </row>
    <row r="2068" spans="1:18" ht="12.75" hidden="1" customHeight="1" outlineLevel="2" x14ac:dyDescent="0.25">
      <c r="A2068" s="32" t="s">
        <v>28</v>
      </c>
      <c r="B2068" s="32" t="s">
        <v>24</v>
      </c>
      <c r="C2068" s="33">
        <v>43948</v>
      </c>
      <c r="D2068" s="33">
        <v>43949</v>
      </c>
      <c r="E2068" s="13">
        <f t="shared" si="212"/>
        <v>4</v>
      </c>
      <c r="F2068" s="13">
        <f t="shared" si="213"/>
        <v>2020</v>
      </c>
      <c r="G2068" s="13" t="str">
        <f t="shared" si="214"/>
        <v>4 2020</v>
      </c>
      <c r="H2068" s="34">
        <v>-1</v>
      </c>
      <c r="I2068" s="35">
        <v>0.23</v>
      </c>
      <c r="J2068" s="16">
        <f t="shared" si="210"/>
        <v>2.3E-3</v>
      </c>
      <c r="K2068" s="36">
        <v>-15544000</v>
      </c>
      <c r="L2068" s="36">
        <v>99.31</v>
      </c>
      <c r="M2068" s="36">
        <v>15544000</v>
      </c>
      <c r="Q2068" s="18">
        <f t="shared" si="215"/>
        <v>4.7449280644606901E-3</v>
      </c>
      <c r="R2068" s="18">
        <f t="shared" si="211"/>
        <v>1.0913334548259587E-5</v>
      </c>
    </row>
    <row r="2069" spans="1:18" ht="12.75" hidden="1" customHeight="1" outlineLevel="2" x14ac:dyDescent="0.25">
      <c r="A2069" s="32" t="s">
        <v>51</v>
      </c>
      <c r="B2069" s="32" t="s">
        <v>24</v>
      </c>
      <c r="C2069" s="33">
        <v>43948</v>
      </c>
      <c r="D2069" s="33">
        <v>43949</v>
      </c>
      <c r="E2069" s="13">
        <f t="shared" si="212"/>
        <v>4</v>
      </c>
      <c r="F2069" s="13">
        <f t="shared" si="213"/>
        <v>2020</v>
      </c>
      <c r="G2069" s="13" t="str">
        <f t="shared" si="214"/>
        <v>4 2020</v>
      </c>
      <c r="H2069" s="34">
        <v>-1</v>
      </c>
      <c r="I2069" s="35">
        <v>0.23</v>
      </c>
      <c r="J2069" s="16">
        <f t="shared" si="210"/>
        <v>2.3E-3</v>
      </c>
      <c r="K2069" s="36">
        <v>-18228000</v>
      </c>
      <c r="L2069" s="36">
        <v>116.46</v>
      </c>
      <c r="M2069" s="36">
        <v>18228000</v>
      </c>
      <c r="Q2069" s="18">
        <f t="shared" si="215"/>
        <v>5.5642401414686994E-3</v>
      </c>
      <c r="R2069" s="18">
        <f t="shared" si="211"/>
        <v>1.2797752325378008E-5</v>
      </c>
    </row>
    <row r="2070" spans="1:18" ht="12.75" hidden="1" customHeight="1" outlineLevel="2" x14ac:dyDescent="0.25">
      <c r="A2070" s="32" t="s">
        <v>23</v>
      </c>
      <c r="B2070" s="32" t="s">
        <v>24</v>
      </c>
      <c r="C2070" s="33">
        <v>43948</v>
      </c>
      <c r="D2070" s="33">
        <v>43949</v>
      </c>
      <c r="E2070" s="13">
        <f t="shared" si="212"/>
        <v>4</v>
      </c>
      <c r="F2070" s="13">
        <f t="shared" si="213"/>
        <v>2020</v>
      </c>
      <c r="G2070" s="13" t="str">
        <f t="shared" si="214"/>
        <v>4 2020</v>
      </c>
      <c r="H2070" s="34">
        <v>-1</v>
      </c>
      <c r="I2070" s="35">
        <v>1.3616999999999999</v>
      </c>
      <c r="J2070" s="16">
        <f t="shared" si="210"/>
        <v>1.3616999999999999E-2</v>
      </c>
      <c r="K2070" s="36">
        <v>-62009000</v>
      </c>
      <c r="L2070" s="36">
        <v>2345.4899999999998</v>
      </c>
      <c r="M2070" s="36">
        <v>62009000</v>
      </c>
      <c r="Q2070" s="18">
        <f t="shared" si="215"/>
        <v>1.8928734196419387E-2</v>
      </c>
      <c r="R2070" s="18">
        <f t="shared" si="211"/>
        <v>2.5775257355264275E-4</v>
      </c>
    </row>
    <row r="2071" spans="1:18" ht="12.75" hidden="1" customHeight="1" outlineLevel="2" x14ac:dyDescent="0.25">
      <c r="A2071" s="32" t="s">
        <v>23</v>
      </c>
      <c r="B2071" s="32" t="s">
        <v>24</v>
      </c>
      <c r="C2071" s="33">
        <v>43948</v>
      </c>
      <c r="D2071" s="33">
        <v>43949</v>
      </c>
      <c r="E2071" s="13">
        <f t="shared" si="212"/>
        <v>4</v>
      </c>
      <c r="F2071" s="13">
        <f t="shared" si="213"/>
        <v>2020</v>
      </c>
      <c r="G2071" s="13" t="str">
        <f t="shared" si="214"/>
        <v>4 2020</v>
      </c>
      <c r="H2071" s="34">
        <v>-1</v>
      </c>
      <c r="I2071" s="35">
        <v>1.3616999999999999</v>
      </c>
      <c r="J2071" s="16">
        <f t="shared" si="210"/>
        <v>1.3616999999999999E-2</v>
      </c>
      <c r="K2071" s="36">
        <v>-25000000</v>
      </c>
      <c r="L2071" s="36">
        <v>945.63</v>
      </c>
      <c r="M2071" s="36">
        <v>25000000</v>
      </c>
      <c r="Q2071" s="18">
        <f t="shared" si="215"/>
        <v>7.6314463208644661E-3</v>
      </c>
      <c r="R2071" s="18">
        <f t="shared" si="211"/>
        <v>1.0391740455121143E-4</v>
      </c>
    </row>
    <row r="2072" spans="1:18" ht="12.75" hidden="1" customHeight="1" outlineLevel="2" x14ac:dyDescent="0.25">
      <c r="A2072" s="32" t="s">
        <v>28</v>
      </c>
      <c r="B2072" s="32" t="s">
        <v>24</v>
      </c>
      <c r="C2072" s="33">
        <v>43949</v>
      </c>
      <c r="D2072" s="33">
        <v>43950</v>
      </c>
      <c r="E2072" s="13">
        <f t="shared" si="212"/>
        <v>4</v>
      </c>
      <c r="F2072" s="13">
        <f t="shared" si="213"/>
        <v>2020</v>
      </c>
      <c r="G2072" s="13" t="str">
        <f t="shared" si="214"/>
        <v>4 2020</v>
      </c>
      <c r="H2072" s="34">
        <v>-1</v>
      </c>
      <c r="I2072" s="35">
        <v>0.17</v>
      </c>
      <c r="J2072" s="16">
        <f t="shared" si="210"/>
        <v>1.7000000000000001E-3</v>
      </c>
      <c r="K2072" s="36">
        <v>-15874000</v>
      </c>
      <c r="L2072" s="36">
        <v>74.959999999999994</v>
      </c>
      <c r="M2072" s="36">
        <v>15874000</v>
      </c>
      <c r="Q2072" s="18">
        <f t="shared" si="215"/>
        <v>4.8456631558961016E-3</v>
      </c>
      <c r="R2072" s="18">
        <f t="shared" si="211"/>
        <v>8.2376273650233728E-6</v>
      </c>
    </row>
    <row r="2073" spans="1:18" ht="12.75" hidden="1" customHeight="1" outlineLevel="2" x14ac:dyDescent="0.25">
      <c r="A2073" s="32" t="s">
        <v>51</v>
      </c>
      <c r="B2073" s="32" t="s">
        <v>24</v>
      </c>
      <c r="C2073" s="33">
        <v>43949</v>
      </c>
      <c r="D2073" s="33">
        <v>43950</v>
      </c>
      <c r="E2073" s="13">
        <f t="shared" si="212"/>
        <v>4</v>
      </c>
      <c r="F2073" s="13">
        <f t="shared" si="213"/>
        <v>2020</v>
      </c>
      <c r="G2073" s="13" t="str">
        <f t="shared" si="214"/>
        <v>4 2020</v>
      </c>
      <c r="H2073" s="34">
        <v>-1</v>
      </c>
      <c r="I2073" s="35">
        <v>0.17</v>
      </c>
      <c r="J2073" s="16">
        <f t="shared" si="210"/>
        <v>1.7000000000000001E-3</v>
      </c>
      <c r="K2073" s="36">
        <v>-18363000</v>
      </c>
      <c r="L2073" s="36">
        <v>86.71</v>
      </c>
      <c r="M2073" s="36">
        <v>18363000</v>
      </c>
      <c r="Q2073" s="18">
        <f t="shared" si="215"/>
        <v>5.6054499516013673E-3</v>
      </c>
      <c r="R2073" s="18">
        <f t="shared" si="211"/>
        <v>9.5292649177223244E-6</v>
      </c>
    </row>
    <row r="2074" spans="1:18" ht="12.75" hidden="1" customHeight="1" outlineLevel="2" x14ac:dyDescent="0.25">
      <c r="A2074" s="32" t="s">
        <v>23</v>
      </c>
      <c r="B2074" s="32" t="s">
        <v>24</v>
      </c>
      <c r="C2074" s="33">
        <v>43949</v>
      </c>
      <c r="D2074" s="33">
        <v>43950</v>
      </c>
      <c r="E2074" s="13">
        <f t="shared" si="212"/>
        <v>4</v>
      </c>
      <c r="F2074" s="13">
        <f t="shared" si="213"/>
        <v>2020</v>
      </c>
      <c r="G2074" s="13" t="str">
        <f t="shared" si="214"/>
        <v>4 2020</v>
      </c>
      <c r="H2074" s="34">
        <v>-1</v>
      </c>
      <c r="I2074" s="35">
        <v>1.4087000000000001</v>
      </c>
      <c r="J2074" s="16">
        <f t="shared" si="210"/>
        <v>1.4087000000000001E-2</v>
      </c>
      <c r="K2074" s="36">
        <v>-59975000</v>
      </c>
      <c r="L2074" s="36">
        <v>2346.86</v>
      </c>
      <c r="M2074" s="36">
        <v>59975000</v>
      </c>
      <c r="Q2074" s="18">
        <f t="shared" si="215"/>
        <v>1.8307839723753855E-2</v>
      </c>
      <c r="R2074" s="18">
        <f t="shared" si="211"/>
        <v>2.5790253818852056E-4</v>
      </c>
    </row>
    <row r="2075" spans="1:18" ht="12.75" hidden="1" customHeight="1" outlineLevel="2" x14ac:dyDescent="0.25">
      <c r="A2075" s="32" t="s">
        <v>23</v>
      </c>
      <c r="B2075" s="32" t="s">
        <v>24</v>
      </c>
      <c r="C2075" s="33">
        <v>43949</v>
      </c>
      <c r="D2075" s="33">
        <v>43950</v>
      </c>
      <c r="E2075" s="13">
        <f t="shared" si="212"/>
        <v>4</v>
      </c>
      <c r="F2075" s="13">
        <f t="shared" si="213"/>
        <v>2020</v>
      </c>
      <c r="G2075" s="13" t="str">
        <f t="shared" si="214"/>
        <v>4 2020</v>
      </c>
      <c r="H2075" s="34">
        <v>-1</v>
      </c>
      <c r="I2075" s="35">
        <v>1.4087000000000001</v>
      </c>
      <c r="J2075" s="16">
        <f t="shared" si="210"/>
        <v>1.4087000000000001E-2</v>
      </c>
      <c r="K2075" s="36">
        <v>-25000000</v>
      </c>
      <c r="L2075" s="36">
        <v>978.26</v>
      </c>
      <c r="M2075" s="36">
        <v>25000000</v>
      </c>
      <c r="Q2075" s="18">
        <f t="shared" si="215"/>
        <v>7.6314463208644661E-3</v>
      </c>
      <c r="R2075" s="18">
        <f t="shared" si="211"/>
        <v>1.0750418432201774E-4</v>
      </c>
    </row>
    <row r="2076" spans="1:18" ht="12.75" hidden="1" customHeight="1" outlineLevel="2" x14ac:dyDescent="0.25">
      <c r="A2076" s="32" t="s">
        <v>28</v>
      </c>
      <c r="B2076" s="32" t="s">
        <v>24</v>
      </c>
      <c r="C2076" s="33">
        <v>43950</v>
      </c>
      <c r="D2076" s="33">
        <v>43951</v>
      </c>
      <c r="E2076" s="13">
        <f t="shared" si="212"/>
        <v>4</v>
      </c>
      <c r="F2076" s="13">
        <f t="shared" si="213"/>
        <v>2020</v>
      </c>
      <c r="G2076" s="13" t="str">
        <f t="shared" si="214"/>
        <v>4 2020</v>
      </c>
      <c r="H2076" s="34">
        <v>-1</v>
      </c>
      <c r="I2076" s="35">
        <v>0.15</v>
      </c>
      <c r="J2076" s="16">
        <f t="shared" si="210"/>
        <v>1.5E-3</v>
      </c>
      <c r="K2076" s="36">
        <v>-16146000</v>
      </c>
      <c r="L2076" s="36">
        <v>67.28</v>
      </c>
      <c r="M2076" s="36">
        <v>16146000</v>
      </c>
      <c r="Q2076" s="18">
        <f t="shared" si="215"/>
        <v>4.9286932918671065E-3</v>
      </c>
      <c r="R2076" s="18">
        <f t="shared" si="211"/>
        <v>7.3930399378006601E-6</v>
      </c>
    </row>
    <row r="2077" spans="1:18" ht="12.75" hidden="1" customHeight="1" outlineLevel="2" x14ac:dyDescent="0.25">
      <c r="A2077" s="32" t="s">
        <v>51</v>
      </c>
      <c r="B2077" s="32" t="s">
        <v>24</v>
      </c>
      <c r="C2077" s="33">
        <v>43950</v>
      </c>
      <c r="D2077" s="33">
        <v>43951</v>
      </c>
      <c r="E2077" s="13">
        <f t="shared" si="212"/>
        <v>4</v>
      </c>
      <c r="F2077" s="13">
        <f t="shared" si="213"/>
        <v>2020</v>
      </c>
      <c r="G2077" s="13" t="str">
        <f t="shared" si="214"/>
        <v>4 2020</v>
      </c>
      <c r="H2077" s="34">
        <v>-1</v>
      </c>
      <c r="I2077" s="35">
        <v>0.15</v>
      </c>
      <c r="J2077" s="16">
        <f t="shared" si="210"/>
        <v>1.5E-3</v>
      </c>
      <c r="K2077" s="36">
        <v>-18505000</v>
      </c>
      <c r="L2077" s="36">
        <v>77.099999999999994</v>
      </c>
      <c r="M2077" s="36">
        <v>18505000</v>
      </c>
      <c r="Q2077" s="18">
        <f t="shared" si="215"/>
        <v>5.6487965667038776E-3</v>
      </c>
      <c r="R2077" s="18">
        <f t="shared" si="211"/>
        <v>8.4731948500558171E-6</v>
      </c>
    </row>
    <row r="2078" spans="1:18" ht="12.75" hidden="1" customHeight="1" outlineLevel="2" x14ac:dyDescent="0.25">
      <c r="A2078" s="32" t="s">
        <v>23</v>
      </c>
      <c r="B2078" s="32" t="s">
        <v>24</v>
      </c>
      <c r="C2078" s="33">
        <v>43950</v>
      </c>
      <c r="D2078" s="33">
        <v>43951</v>
      </c>
      <c r="E2078" s="13">
        <f t="shared" si="212"/>
        <v>4</v>
      </c>
      <c r="F2078" s="13">
        <f t="shared" si="213"/>
        <v>2020</v>
      </c>
      <c r="G2078" s="13" t="str">
        <f t="shared" si="214"/>
        <v>4 2020</v>
      </c>
      <c r="H2078" s="34">
        <v>-1</v>
      </c>
      <c r="I2078" s="35">
        <v>1.4714</v>
      </c>
      <c r="J2078" s="16">
        <f t="shared" si="210"/>
        <v>1.4714E-2</v>
      </c>
      <c r="K2078" s="36">
        <v>-25000000</v>
      </c>
      <c r="L2078" s="36">
        <v>1021.81</v>
      </c>
      <c r="M2078" s="36">
        <v>25000000</v>
      </c>
      <c r="Q2078" s="18">
        <f t="shared" si="215"/>
        <v>7.6314463208644661E-3</v>
      </c>
      <c r="R2078" s="18">
        <f t="shared" si="211"/>
        <v>1.1228910116519975E-4</v>
      </c>
    </row>
    <row r="2079" spans="1:18" ht="12.75" hidden="1" customHeight="1" outlineLevel="2" x14ac:dyDescent="0.25">
      <c r="A2079" s="32" t="s">
        <v>23</v>
      </c>
      <c r="B2079" s="32" t="s">
        <v>24</v>
      </c>
      <c r="C2079" s="33">
        <v>43950</v>
      </c>
      <c r="D2079" s="33">
        <v>43951</v>
      </c>
      <c r="E2079" s="13">
        <f t="shared" si="212"/>
        <v>4</v>
      </c>
      <c r="F2079" s="13">
        <f t="shared" si="213"/>
        <v>2020</v>
      </c>
      <c r="G2079" s="13" t="str">
        <f t="shared" si="214"/>
        <v>4 2020</v>
      </c>
      <c r="H2079" s="34">
        <v>-1</v>
      </c>
      <c r="I2079" s="35">
        <v>1.4714</v>
      </c>
      <c r="J2079" s="16">
        <f t="shared" si="210"/>
        <v>1.4714E-2</v>
      </c>
      <c r="K2079" s="36">
        <v>-58847000</v>
      </c>
      <c r="L2079" s="36">
        <v>2405.21</v>
      </c>
      <c r="M2079" s="36">
        <v>58847000</v>
      </c>
      <c r="Q2079" s="18">
        <f t="shared" si="215"/>
        <v>1.7963508865756449E-2</v>
      </c>
      <c r="R2079" s="18">
        <f t="shared" si="211"/>
        <v>2.643150694507404E-4</v>
      </c>
    </row>
    <row r="2080" spans="1:18" ht="12.75" customHeight="1" outlineLevel="1" collapsed="1" x14ac:dyDescent="0.25">
      <c r="A2080" s="32"/>
      <c r="B2080" s="32"/>
      <c r="C2080" s="33"/>
      <c r="D2080" s="33"/>
      <c r="E2080" s="13"/>
      <c r="F2080" s="13"/>
      <c r="G2080" s="24" t="s">
        <v>58</v>
      </c>
      <c r="H2080" s="34"/>
      <c r="I2080" s="35"/>
      <c r="J2080" s="16">
        <f>+J2079</f>
        <v>1.4714E-2</v>
      </c>
      <c r="K2080" s="36"/>
      <c r="L2080" s="36"/>
      <c r="M2080" s="36">
        <f>SUBTOTAL(9,M1992:M2079)</f>
        <v>3275919000</v>
      </c>
      <c r="N2080" s="10">
        <f>DAY(D2079)</f>
        <v>30</v>
      </c>
      <c r="O2080" s="25">
        <f>+M2080/N2080</f>
        <v>109197300</v>
      </c>
      <c r="P2080" s="26">
        <f>SUM(M2076:M2079)</f>
        <v>118498000</v>
      </c>
      <c r="Q2080" s="18">
        <f>SUM(Q1992:Q2079)</f>
        <v>1</v>
      </c>
      <c r="R2080" s="18">
        <f>SUM(R1992:R2079)</f>
        <v>1.3167098672769382E-2</v>
      </c>
    </row>
    <row r="2081" spans="1:18" ht="12.75" hidden="1" customHeight="1" outlineLevel="2" x14ac:dyDescent="0.25">
      <c r="A2081" s="32" t="s">
        <v>28</v>
      </c>
      <c r="B2081" s="32" t="s">
        <v>24</v>
      </c>
      <c r="C2081" s="33">
        <v>43951</v>
      </c>
      <c r="D2081" s="33">
        <v>43952</v>
      </c>
      <c r="E2081" s="13">
        <f t="shared" si="212"/>
        <v>5</v>
      </c>
      <c r="F2081" s="13">
        <f t="shared" si="213"/>
        <v>2020</v>
      </c>
      <c r="G2081" s="13" t="str">
        <f t="shared" si="214"/>
        <v>5 2020</v>
      </c>
      <c r="H2081" s="34">
        <v>-1</v>
      </c>
      <c r="I2081" s="35">
        <v>0.15</v>
      </c>
      <c r="J2081" s="16">
        <f t="shared" si="210"/>
        <v>1.5E-3</v>
      </c>
      <c r="K2081" s="36">
        <v>-15347000</v>
      </c>
      <c r="L2081" s="36">
        <v>63.95</v>
      </c>
      <c r="M2081" s="36">
        <v>15347000</v>
      </c>
      <c r="Q2081" s="18">
        <f>+M2081/$M$2166</f>
        <v>4.70470157471239E-3</v>
      </c>
      <c r="R2081" s="18">
        <f t="shared" si="211"/>
        <v>7.0570523620685855E-6</v>
      </c>
    </row>
    <row r="2082" spans="1:18" ht="12.75" hidden="1" customHeight="1" outlineLevel="2" x14ac:dyDescent="0.25">
      <c r="A2082" s="32" t="s">
        <v>51</v>
      </c>
      <c r="B2082" s="32" t="s">
        <v>24</v>
      </c>
      <c r="C2082" s="33">
        <v>43951</v>
      </c>
      <c r="D2082" s="33">
        <v>43952</v>
      </c>
      <c r="E2082" s="13">
        <f t="shared" si="212"/>
        <v>5</v>
      </c>
      <c r="F2082" s="13">
        <f t="shared" si="213"/>
        <v>2020</v>
      </c>
      <c r="G2082" s="13" t="str">
        <f t="shared" si="214"/>
        <v>5 2020</v>
      </c>
      <c r="H2082" s="34">
        <v>-1</v>
      </c>
      <c r="I2082" s="35">
        <v>0.15</v>
      </c>
      <c r="J2082" s="16">
        <f t="shared" si="210"/>
        <v>1.5E-3</v>
      </c>
      <c r="K2082" s="36">
        <v>-18661000</v>
      </c>
      <c r="L2082" s="36">
        <v>77.75</v>
      </c>
      <c r="M2082" s="36">
        <v>18661000</v>
      </c>
      <c r="Q2082" s="18">
        <f t="shared" ref="Q2082:Q2145" si="216">+M2082/$M$2166</f>
        <v>5.7206252743668409E-3</v>
      </c>
      <c r="R2082" s="18">
        <f t="shared" si="211"/>
        <v>8.5809379115502617E-6</v>
      </c>
    </row>
    <row r="2083" spans="1:18" ht="12.75" hidden="1" customHeight="1" outlineLevel="2" x14ac:dyDescent="0.25">
      <c r="A2083" s="32" t="s">
        <v>23</v>
      </c>
      <c r="B2083" s="32" t="s">
        <v>24</v>
      </c>
      <c r="C2083" s="33">
        <v>43951</v>
      </c>
      <c r="D2083" s="33">
        <v>43952</v>
      </c>
      <c r="E2083" s="13">
        <f t="shared" si="212"/>
        <v>5</v>
      </c>
      <c r="F2083" s="13">
        <f t="shared" si="213"/>
        <v>2020</v>
      </c>
      <c r="G2083" s="13" t="str">
        <f t="shared" si="214"/>
        <v>5 2020</v>
      </c>
      <c r="H2083" s="34">
        <v>-1</v>
      </c>
      <c r="I2083" s="35">
        <v>1.4613</v>
      </c>
      <c r="J2083" s="16">
        <f t="shared" si="210"/>
        <v>1.4613000000000001E-2</v>
      </c>
      <c r="K2083" s="36">
        <v>-60817000</v>
      </c>
      <c r="L2083" s="36">
        <v>2468.66</v>
      </c>
      <c r="M2083" s="36">
        <v>60817000</v>
      </c>
      <c r="Q2083" s="18">
        <f t="shared" si="216"/>
        <v>1.8643763319820383E-2</v>
      </c>
      <c r="R2083" s="18">
        <f t="shared" si="211"/>
        <v>2.7244131339253529E-4</v>
      </c>
    </row>
    <row r="2084" spans="1:18" ht="12.75" hidden="1" customHeight="1" outlineLevel="2" x14ac:dyDescent="0.25">
      <c r="A2084" s="32" t="s">
        <v>23</v>
      </c>
      <c r="B2084" s="32" t="s">
        <v>24</v>
      </c>
      <c r="C2084" s="33">
        <v>43951</v>
      </c>
      <c r="D2084" s="33">
        <v>43952</v>
      </c>
      <c r="E2084" s="13">
        <f t="shared" si="212"/>
        <v>5</v>
      </c>
      <c r="F2084" s="13">
        <f t="shared" si="213"/>
        <v>2020</v>
      </c>
      <c r="G2084" s="13" t="str">
        <f t="shared" si="214"/>
        <v>5 2020</v>
      </c>
      <c r="H2084" s="34">
        <v>-1</v>
      </c>
      <c r="I2084" s="35">
        <v>1.4613</v>
      </c>
      <c r="J2084" s="16">
        <f t="shared" si="210"/>
        <v>1.4613000000000001E-2</v>
      </c>
      <c r="K2084" s="36">
        <v>-25000000</v>
      </c>
      <c r="L2084" s="36">
        <v>1014.79</v>
      </c>
      <c r="M2084" s="36">
        <v>25000000</v>
      </c>
      <c r="Q2084" s="18">
        <f t="shared" si="216"/>
        <v>7.6638782412073855E-3</v>
      </c>
      <c r="R2084" s="18">
        <f t="shared" si="211"/>
        <v>1.1199225273876353E-4</v>
      </c>
    </row>
    <row r="2085" spans="1:18" ht="12.75" hidden="1" customHeight="1" outlineLevel="2" x14ac:dyDescent="0.25">
      <c r="A2085" s="32" t="s">
        <v>28</v>
      </c>
      <c r="B2085" s="32" t="s">
        <v>24</v>
      </c>
      <c r="C2085" s="33">
        <v>43952</v>
      </c>
      <c r="D2085" s="33">
        <v>43955</v>
      </c>
      <c r="E2085" s="13">
        <f t="shared" si="212"/>
        <v>5</v>
      </c>
      <c r="F2085" s="13">
        <f t="shared" si="213"/>
        <v>2020</v>
      </c>
      <c r="G2085" s="13" t="str">
        <f t="shared" si="214"/>
        <v>5 2020</v>
      </c>
      <c r="H2085" s="34">
        <v>-3</v>
      </c>
      <c r="I2085" s="35">
        <v>0.16</v>
      </c>
      <c r="J2085" s="16">
        <f t="shared" si="210"/>
        <v>1.6000000000000001E-3</v>
      </c>
      <c r="K2085" s="36">
        <v>-16221000</v>
      </c>
      <c r="L2085" s="36">
        <v>216.28</v>
      </c>
      <c r="M2085" s="36">
        <v>48663000</v>
      </c>
      <c r="Q2085" s="18">
        <f t="shared" si="216"/>
        <v>1.4917892274075001E-2</v>
      </c>
      <c r="R2085" s="18">
        <f t="shared" si="211"/>
        <v>2.3868627638520003E-5</v>
      </c>
    </row>
    <row r="2086" spans="1:18" ht="12.75" hidden="1" customHeight="1" outlineLevel="2" x14ac:dyDescent="0.25">
      <c r="A2086" s="32" t="s">
        <v>51</v>
      </c>
      <c r="B2086" s="32" t="s">
        <v>24</v>
      </c>
      <c r="C2086" s="33">
        <v>43952</v>
      </c>
      <c r="D2086" s="33">
        <v>43955</v>
      </c>
      <c r="E2086" s="13">
        <f t="shared" si="212"/>
        <v>5</v>
      </c>
      <c r="F2086" s="13">
        <f t="shared" si="213"/>
        <v>2020</v>
      </c>
      <c r="G2086" s="13" t="str">
        <f t="shared" si="214"/>
        <v>5 2020</v>
      </c>
      <c r="H2086" s="34">
        <v>-3</v>
      </c>
      <c r="I2086" s="35">
        <v>0.16</v>
      </c>
      <c r="J2086" s="16">
        <f t="shared" si="210"/>
        <v>1.6000000000000001E-3</v>
      </c>
      <c r="K2086" s="36">
        <v>-18538000</v>
      </c>
      <c r="L2086" s="36">
        <v>247.17</v>
      </c>
      <c r="M2086" s="36">
        <v>55614000</v>
      </c>
      <c r="Q2086" s="18">
        <f t="shared" si="216"/>
        <v>1.7048756980260302E-2</v>
      </c>
      <c r="R2086" s="18">
        <f t="shared" si="211"/>
        <v>2.7278011168416485E-5</v>
      </c>
    </row>
    <row r="2087" spans="1:18" ht="12.75" hidden="1" customHeight="1" outlineLevel="2" x14ac:dyDescent="0.25">
      <c r="A2087" s="32" t="s">
        <v>23</v>
      </c>
      <c r="B2087" s="32" t="s">
        <v>24</v>
      </c>
      <c r="C2087" s="33">
        <v>43952</v>
      </c>
      <c r="D2087" s="33">
        <v>43955</v>
      </c>
      <c r="E2087" s="13">
        <f t="shared" si="212"/>
        <v>5</v>
      </c>
      <c r="F2087" s="13">
        <f t="shared" si="213"/>
        <v>2020</v>
      </c>
      <c r="G2087" s="13" t="str">
        <f t="shared" si="214"/>
        <v>5 2020</v>
      </c>
      <c r="H2087" s="34">
        <v>-3</v>
      </c>
      <c r="I2087" s="35">
        <v>1.4471000000000001</v>
      </c>
      <c r="J2087" s="16">
        <f t="shared" si="210"/>
        <v>1.4471000000000001E-2</v>
      </c>
      <c r="K2087" s="36">
        <v>-59053000</v>
      </c>
      <c r="L2087" s="36">
        <v>7121.3</v>
      </c>
      <c r="M2087" s="36">
        <v>177159000</v>
      </c>
      <c r="Q2087" s="18">
        <f t="shared" si="216"/>
        <v>5.4309000213362373E-2</v>
      </c>
      <c r="R2087" s="18">
        <f t="shared" si="211"/>
        <v>7.8590554208756694E-4</v>
      </c>
    </row>
    <row r="2088" spans="1:18" ht="12.75" hidden="1" customHeight="1" outlineLevel="2" x14ac:dyDescent="0.25">
      <c r="A2088" s="32" t="s">
        <v>23</v>
      </c>
      <c r="B2088" s="32" t="s">
        <v>24</v>
      </c>
      <c r="C2088" s="33">
        <v>43952</v>
      </c>
      <c r="D2088" s="33">
        <v>43955</v>
      </c>
      <c r="E2088" s="13">
        <f t="shared" si="212"/>
        <v>5</v>
      </c>
      <c r="F2088" s="13">
        <f t="shared" si="213"/>
        <v>2020</v>
      </c>
      <c r="G2088" s="13" t="str">
        <f t="shared" si="214"/>
        <v>5 2020</v>
      </c>
      <c r="H2088" s="34">
        <v>-3</v>
      </c>
      <c r="I2088" s="35">
        <v>1.4471000000000001</v>
      </c>
      <c r="J2088" s="16">
        <f t="shared" si="210"/>
        <v>1.4471000000000001E-2</v>
      </c>
      <c r="K2088" s="36">
        <v>-25000000</v>
      </c>
      <c r="L2088" s="36">
        <v>3014.79</v>
      </c>
      <c r="M2088" s="36">
        <v>75000000</v>
      </c>
      <c r="Q2088" s="18">
        <f t="shared" si="216"/>
        <v>2.2991634723622156E-2</v>
      </c>
      <c r="R2088" s="18">
        <f t="shared" si="211"/>
        <v>3.3271194608553627E-4</v>
      </c>
    </row>
    <row r="2089" spans="1:18" ht="12.75" hidden="1" customHeight="1" outlineLevel="2" x14ac:dyDescent="0.25">
      <c r="A2089" s="32" t="s">
        <v>28</v>
      </c>
      <c r="B2089" s="32" t="s">
        <v>24</v>
      </c>
      <c r="C2089" s="33">
        <v>43955</v>
      </c>
      <c r="D2089" s="33">
        <v>43956</v>
      </c>
      <c r="E2089" s="13">
        <f t="shared" si="212"/>
        <v>5</v>
      </c>
      <c r="F2089" s="13">
        <f t="shared" si="213"/>
        <v>2020</v>
      </c>
      <c r="G2089" s="13" t="str">
        <f t="shared" si="214"/>
        <v>5 2020</v>
      </c>
      <c r="H2089" s="34">
        <v>-1</v>
      </c>
      <c r="I2089" s="35">
        <v>0.14000000000000001</v>
      </c>
      <c r="J2089" s="16">
        <f t="shared" si="210"/>
        <v>1.4000000000000002E-3</v>
      </c>
      <c r="K2089" s="36">
        <v>-14667000</v>
      </c>
      <c r="L2089" s="36">
        <v>57.04</v>
      </c>
      <c r="M2089" s="36">
        <v>14667000</v>
      </c>
      <c r="Q2089" s="18">
        <f t="shared" si="216"/>
        <v>4.4962440865515488E-3</v>
      </c>
      <c r="R2089" s="18">
        <f t="shared" si="211"/>
        <v>6.2947417211721697E-6</v>
      </c>
    </row>
    <row r="2090" spans="1:18" ht="12.75" hidden="1" customHeight="1" outlineLevel="2" x14ac:dyDescent="0.25">
      <c r="A2090" s="32" t="s">
        <v>51</v>
      </c>
      <c r="B2090" s="32" t="s">
        <v>24</v>
      </c>
      <c r="C2090" s="33">
        <v>43955</v>
      </c>
      <c r="D2090" s="33">
        <v>43956</v>
      </c>
      <c r="E2090" s="13">
        <f t="shared" si="212"/>
        <v>5</v>
      </c>
      <c r="F2090" s="13">
        <f t="shared" si="213"/>
        <v>2020</v>
      </c>
      <c r="G2090" s="13" t="str">
        <f t="shared" si="214"/>
        <v>5 2020</v>
      </c>
      <c r="H2090" s="34">
        <v>-1</v>
      </c>
      <c r="I2090" s="35">
        <v>0.14000000000000001</v>
      </c>
      <c r="J2090" s="16">
        <f t="shared" si="210"/>
        <v>1.4000000000000002E-3</v>
      </c>
      <c r="K2090" s="36">
        <v>-17456000</v>
      </c>
      <c r="L2090" s="36">
        <v>67.88</v>
      </c>
      <c r="M2090" s="36">
        <v>17456000</v>
      </c>
      <c r="Q2090" s="18">
        <f t="shared" si="216"/>
        <v>5.351226343140645E-3</v>
      </c>
      <c r="R2090" s="18">
        <f t="shared" si="211"/>
        <v>7.4917168803969044E-6</v>
      </c>
    </row>
    <row r="2091" spans="1:18" ht="12.75" hidden="1" customHeight="1" outlineLevel="2" x14ac:dyDescent="0.25">
      <c r="A2091" s="32" t="s">
        <v>23</v>
      </c>
      <c r="B2091" s="32" t="s">
        <v>24</v>
      </c>
      <c r="C2091" s="33">
        <v>43955</v>
      </c>
      <c r="D2091" s="33">
        <v>43956</v>
      </c>
      <c r="E2091" s="13">
        <f t="shared" si="212"/>
        <v>5</v>
      </c>
      <c r="F2091" s="13">
        <f t="shared" si="213"/>
        <v>2020</v>
      </c>
      <c r="G2091" s="13" t="str">
        <f t="shared" si="214"/>
        <v>5 2020</v>
      </c>
      <c r="H2091" s="34">
        <v>-1</v>
      </c>
      <c r="I2091" s="35">
        <v>1.4187000000000001</v>
      </c>
      <c r="J2091" s="16">
        <f t="shared" ref="J2091:J2154" si="217">+I2091/100</f>
        <v>1.4187E-2</v>
      </c>
      <c r="K2091" s="36">
        <v>-54008000</v>
      </c>
      <c r="L2091" s="36">
        <v>2128.37</v>
      </c>
      <c r="M2091" s="36">
        <v>54008000</v>
      </c>
      <c r="Q2091" s="18">
        <f t="shared" si="216"/>
        <v>1.6556429442045141E-2</v>
      </c>
      <c r="R2091" s="18">
        <f t="shared" ref="R2091:R2154" si="218">+Q2091*J2091</f>
        <v>2.3488606449429441E-4</v>
      </c>
    </row>
    <row r="2092" spans="1:18" ht="12.75" hidden="1" customHeight="1" outlineLevel="2" x14ac:dyDescent="0.25">
      <c r="A2092" s="32" t="s">
        <v>23</v>
      </c>
      <c r="B2092" s="32" t="s">
        <v>24</v>
      </c>
      <c r="C2092" s="33">
        <v>43955</v>
      </c>
      <c r="D2092" s="33">
        <v>43956</v>
      </c>
      <c r="E2092" s="13">
        <f t="shared" si="212"/>
        <v>5</v>
      </c>
      <c r="F2092" s="13">
        <f t="shared" si="213"/>
        <v>2020</v>
      </c>
      <c r="G2092" s="13" t="str">
        <f t="shared" si="214"/>
        <v>5 2020</v>
      </c>
      <c r="H2092" s="34">
        <v>-1</v>
      </c>
      <c r="I2092" s="35">
        <v>1.4187000000000001</v>
      </c>
      <c r="J2092" s="16">
        <f t="shared" si="217"/>
        <v>1.4187E-2</v>
      </c>
      <c r="K2092" s="36">
        <v>-25000000</v>
      </c>
      <c r="L2092" s="36">
        <v>985.21</v>
      </c>
      <c r="M2092" s="36">
        <v>25000000</v>
      </c>
      <c r="Q2092" s="18">
        <f t="shared" si="216"/>
        <v>7.6638782412073855E-3</v>
      </c>
      <c r="R2092" s="18">
        <f t="shared" si="218"/>
        <v>1.0872744060800918E-4</v>
      </c>
    </row>
    <row r="2093" spans="1:18" ht="12.75" hidden="1" customHeight="1" outlineLevel="2" x14ac:dyDescent="0.25">
      <c r="A2093" s="32" t="s">
        <v>28</v>
      </c>
      <c r="B2093" s="32" t="s">
        <v>24</v>
      </c>
      <c r="C2093" s="33">
        <v>43956</v>
      </c>
      <c r="D2093" s="33">
        <v>43957</v>
      </c>
      <c r="E2093" s="13">
        <f t="shared" si="212"/>
        <v>5</v>
      </c>
      <c r="F2093" s="13">
        <f t="shared" si="213"/>
        <v>2020</v>
      </c>
      <c r="G2093" s="13" t="str">
        <f t="shared" si="214"/>
        <v>5 2020</v>
      </c>
      <c r="H2093" s="34">
        <v>-1</v>
      </c>
      <c r="I2093" s="35">
        <v>0.14000000000000001</v>
      </c>
      <c r="J2093" s="16">
        <f t="shared" si="217"/>
        <v>1.4000000000000002E-3</v>
      </c>
      <c r="K2093" s="36">
        <v>-15295000</v>
      </c>
      <c r="L2093" s="36">
        <v>59.48</v>
      </c>
      <c r="M2093" s="36">
        <v>15295000</v>
      </c>
      <c r="Q2093" s="18">
        <f t="shared" si="216"/>
        <v>4.6887607079706788E-3</v>
      </c>
      <c r="R2093" s="18">
        <f t="shared" si="218"/>
        <v>6.5642649911589514E-6</v>
      </c>
    </row>
    <row r="2094" spans="1:18" ht="12.75" hidden="1" customHeight="1" outlineLevel="2" x14ac:dyDescent="0.25">
      <c r="A2094" s="32" t="s">
        <v>51</v>
      </c>
      <c r="B2094" s="32" t="s">
        <v>24</v>
      </c>
      <c r="C2094" s="33">
        <v>43956</v>
      </c>
      <c r="D2094" s="33">
        <v>43957</v>
      </c>
      <c r="E2094" s="13">
        <f t="shared" si="212"/>
        <v>5</v>
      </c>
      <c r="F2094" s="13">
        <f t="shared" si="213"/>
        <v>2020</v>
      </c>
      <c r="G2094" s="13" t="str">
        <f t="shared" si="214"/>
        <v>5 2020</v>
      </c>
      <c r="H2094" s="34">
        <v>-1</v>
      </c>
      <c r="I2094" s="35">
        <v>0.14000000000000001</v>
      </c>
      <c r="J2094" s="16">
        <f t="shared" si="217"/>
        <v>1.4000000000000002E-3</v>
      </c>
      <c r="K2094" s="36">
        <v>-17754000</v>
      </c>
      <c r="L2094" s="36">
        <v>69.040000000000006</v>
      </c>
      <c r="M2094" s="36">
        <v>17754000</v>
      </c>
      <c r="Q2094" s="18">
        <f t="shared" si="216"/>
        <v>5.4425797717758372E-3</v>
      </c>
      <c r="R2094" s="18">
        <f t="shared" si="218"/>
        <v>7.6196116804861731E-6</v>
      </c>
    </row>
    <row r="2095" spans="1:18" ht="12.75" hidden="1" customHeight="1" outlineLevel="2" x14ac:dyDescent="0.25">
      <c r="A2095" s="32" t="s">
        <v>23</v>
      </c>
      <c r="B2095" s="32" t="s">
        <v>24</v>
      </c>
      <c r="C2095" s="33">
        <v>43956</v>
      </c>
      <c r="D2095" s="33">
        <v>43957</v>
      </c>
      <c r="E2095" s="13">
        <f t="shared" si="212"/>
        <v>5</v>
      </c>
      <c r="F2095" s="13">
        <f t="shared" si="213"/>
        <v>2020</v>
      </c>
      <c r="G2095" s="13" t="str">
        <f t="shared" si="214"/>
        <v>5 2020</v>
      </c>
      <c r="H2095" s="34">
        <v>-1</v>
      </c>
      <c r="I2095" s="35">
        <v>1.4887999999999999</v>
      </c>
      <c r="J2095" s="16">
        <f t="shared" si="217"/>
        <v>1.4887999999999998E-2</v>
      </c>
      <c r="K2095" s="36">
        <v>-51756000</v>
      </c>
      <c r="L2095" s="36">
        <v>2140.4</v>
      </c>
      <c r="M2095" s="36">
        <v>51756000</v>
      </c>
      <c r="Q2095" s="18">
        <f t="shared" si="216"/>
        <v>1.5866067290077179E-2</v>
      </c>
      <c r="R2095" s="18">
        <f t="shared" si="218"/>
        <v>2.3621400981466901E-4</v>
      </c>
    </row>
    <row r="2096" spans="1:18" ht="12.75" hidden="1" customHeight="1" outlineLevel="2" x14ac:dyDescent="0.25">
      <c r="A2096" s="32" t="s">
        <v>23</v>
      </c>
      <c r="B2096" s="32" t="s">
        <v>24</v>
      </c>
      <c r="C2096" s="33">
        <v>43956</v>
      </c>
      <c r="D2096" s="33">
        <v>43957</v>
      </c>
      <c r="E2096" s="13">
        <f t="shared" si="212"/>
        <v>5</v>
      </c>
      <c r="F2096" s="13">
        <f t="shared" si="213"/>
        <v>2020</v>
      </c>
      <c r="G2096" s="13" t="str">
        <f t="shared" si="214"/>
        <v>5 2020</v>
      </c>
      <c r="H2096" s="34">
        <v>-1</v>
      </c>
      <c r="I2096" s="35">
        <v>1.4887999999999999</v>
      </c>
      <c r="J2096" s="16">
        <f t="shared" si="217"/>
        <v>1.4887999999999998E-2</v>
      </c>
      <c r="K2096" s="36">
        <v>-25000000</v>
      </c>
      <c r="L2096" s="36">
        <v>1033.8900000000001</v>
      </c>
      <c r="M2096" s="36">
        <v>25000000</v>
      </c>
      <c r="Q2096" s="18">
        <f t="shared" si="216"/>
        <v>7.6638782412073855E-3</v>
      </c>
      <c r="R2096" s="18">
        <f t="shared" si="218"/>
        <v>1.1409981925509555E-4</v>
      </c>
    </row>
    <row r="2097" spans="1:18" ht="12.75" hidden="1" customHeight="1" outlineLevel="2" x14ac:dyDescent="0.25">
      <c r="A2097" s="32" t="s">
        <v>28</v>
      </c>
      <c r="B2097" s="32" t="s">
        <v>24</v>
      </c>
      <c r="C2097" s="33">
        <v>43957</v>
      </c>
      <c r="D2097" s="33">
        <v>43958</v>
      </c>
      <c r="E2097" s="13">
        <f t="shared" si="212"/>
        <v>5</v>
      </c>
      <c r="F2097" s="13">
        <f t="shared" si="213"/>
        <v>2020</v>
      </c>
      <c r="G2097" s="13" t="str">
        <f t="shared" si="214"/>
        <v>5 2020</v>
      </c>
      <c r="H2097" s="34">
        <v>-1</v>
      </c>
      <c r="I2097" s="35">
        <v>0.12</v>
      </c>
      <c r="J2097" s="16">
        <f t="shared" si="217"/>
        <v>1.1999999999999999E-3</v>
      </c>
      <c r="K2097" s="36">
        <v>-16171000</v>
      </c>
      <c r="L2097" s="36">
        <v>53.9</v>
      </c>
      <c r="M2097" s="36">
        <v>16171000</v>
      </c>
      <c r="Q2097" s="18">
        <f t="shared" si="216"/>
        <v>4.9573030015425852E-3</v>
      </c>
      <c r="R2097" s="18">
        <f t="shared" si="218"/>
        <v>5.9487636018511014E-6</v>
      </c>
    </row>
    <row r="2098" spans="1:18" ht="12.75" hidden="1" customHeight="1" outlineLevel="2" x14ac:dyDescent="0.25">
      <c r="A2098" s="32" t="s">
        <v>51</v>
      </c>
      <c r="B2098" s="32" t="s">
        <v>24</v>
      </c>
      <c r="C2098" s="33">
        <v>43957</v>
      </c>
      <c r="D2098" s="33">
        <v>43958</v>
      </c>
      <c r="E2098" s="13">
        <f t="shared" si="212"/>
        <v>5</v>
      </c>
      <c r="F2098" s="13">
        <f t="shared" si="213"/>
        <v>2020</v>
      </c>
      <c r="G2098" s="13" t="str">
        <f t="shared" si="214"/>
        <v>5 2020</v>
      </c>
      <c r="H2098" s="34">
        <v>-1</v>
      </c>
      <c r="I2098" s="35">
        <v>0.12</v>
      </c>
      <c r="J2098" s="16">
        <f t="shared" si="217"/>
        <v>1.1999999999999999E-3</v>
      </c>
      <c r="K2098" s="36">
        <v>-18135000</v>
      </c>
      <c r="L2098" s="36">
        <v>60.45</v>
      </c>
      <c r="M2098" s="36">
        <v>18135000</v>
      </c>
      <c r="Q2098" s="18">
        <f t="shared" si="216"/>
        <v>5.5593772761718379E-3</v>
      </c>
      <c r="R2098" s="18">
        <f t="shared" si="218"/>
        <v>6.6712527314062045E-6</v>
      </c>
    </row>
    <row r="2099" spans="1:18" ht="12.75" hidden="1" customHeight="1" outlineLevel="2" x14ac:dyDescent="0.25">
      <c r="A2099" s="32" t="s">
        <v>23</v>
      </c>
      <c r="B2099" s="32" t="s">
        <v>24</v>
      </c>
      <c r="C2099" s="33">
        <v>43957</v>
      </c>
      <c r="D2099" s="33">
        <v>43958</v>
      </c>
      <c r="E2099" s="13">
        <f t="shared" si="212"/>
        <v>5</v>
      </c>
      <c r="F2099" s="13">
        <f t="shared" si="213"/>
        <v>2020</v>
      </c>
      <c r="G2099" s="13" t="str">
        <f t="shared" si="214"/>
        <v>5 2020</v>
      </c>
      <c r="H2099" s="34">
        <v>-1</v>
      </c>
      <c r="I2099" s="35">
        <v>1.5042</v>
      </c>
      <c r="J2099" s="16">
        <f t="shared" si="217"/>
        <v>1.5042E-2</v>
      </c>
      <c r="K2099" s="36">
        <v>-49520000</v>
      </c>
      <c r="L2099" s="36">
        <v>2069.11</v>
      </c>
      <c r="M2099" s="36">
        <v>49520000</v>
      </c>
      <c r="Q2099" s="18">
        <f t="shared" si="216"/>
        <v>1.518061002018359E-2</v>
      </c>
      <c r="R2099" s="18">
        <f t="shared" si="218"/>
        <v>2.2834673592360156E-4</v>
      </c>
    </row>
    <row r="2100" spans="1:18" ht="12.75" hidden="1" customHeight="1" outlineLevel="2" x14ac:dyDescent="0.25">
      <c r="A2100" s="32" t="s">
        <v>23</v>
      </c>
      <c r="B2100" s="32" t="s">
        <v>24</v>
      </c>
      <c r="C2100" s="33">
        <v>43957</v>
      </c>
      <c r="D2100" s="33">
        <v>43958</v>
      </c>
      <c r="E2100" s="13">
        <f t="shared" si="212"/>
        <v>5</v>
      </c>
      <c r="F2100" s="13">
        <f t="shared" si="213"/>
        <v>2020</v>
      </c>
      <c r="G2100" s="13" t="str">
        <f t="shared" si="214"/>
        <v>5 2020</v>
      </c>
      <c r="H2100" s="34">
        <v>-1</v>
      </c>
      <c r="I2100" s="35">
        <v>1.5042</v>
      </c>
      <c r="J2100" s="16">
        <f t="shared" si="217"/>
        <v>1.5042E-2</v>
      </c>
      <c r="K2100" s="36">
        <v>-25000000</v>
      </c>
      <c r="L2100" s="36">
        <v>1044.58</v>
      </c>
      <c r="M2100" s="36">
        <v>25000000</v>
      </c>
      <c r="Q2100" s="18">
        <f t="shared" si="216"/>
        <v>7.6638782412073855E-3</v>
      </c>
      <c r="R2100" s="18">
        <f t="shared" si="218"/>
        <v>1.1528005650424149E-4</v>
      </c>
    </row>
    <row r="2101" spans="1:18" ht="12.75" hidden="1" customHeight="1" outlineLevel="2" x14ac:dyDescent="0.25">
      <c r="A2101" s="32" t="s">
        <v>28</v>
      </c>
      <c r="B2101" s="32" t="s">
        <v>24</v>
      </c>
      <c r="C2101" s="33">
        <v>43958</v>
      </c>
      <c r="D2101" s="33">
        <v>43959</v>
      </c>
      <c r="E2101" s="13">
        <f t="shared" si="212"/>
        <v>5</v>
      </c>
      <c r="F2101" s="13">
        <f t="shared" si="213"/>
        <v>2020</v>
      </c>
      <c r="G2101" s="13" t="str">
        <f t="shared" si="214"/>
        <v>5 2020</v>
      </c>
      <c r="H2101" s="34">
        <v>-1</v>
      </c>
      <c r="I2101" s="35">
        <v>0.14000000000000001</v>
      </c>
      <c r="J2101" s="16">
        <f t="shared" si="217"/>
        <v>1.4000000000000002E-3</v>
      </c>
      <c r="K2101" s="36">
        <v>-16799000</v>
      </c>
      <c r="L2101" s="36">
        <v>65.33</v>
      </c>
      <c r="M2101" s="36">
        <v>16799000</v>
      </c>
      <c r="Q2101" s="18">
        <f t="shared" si="216"/>
        <v>5.1498196229617151E-3</v>
      </c>
      <c r="R2101" s="18">
        <f t="shared" si="218"/>
        <v>7.209747472146402E-6</v>
      </c>
    </row>
    <row r="2102" spans="1:18" ht="12.75" hidden="1" customHeight="1" outlineLevel="2" x14ac:dyDescent="0.25">
      <c r="A2102" s="32" t="s">
        <v>51</v>
      </c>
      <c r="B2102" s="32" t="s">
        <v>24</v>
      </c>
      <c r="C2102" s="33">
        <v>43958</v>
      </c>
      <c r="D2102" s="33">
        <v>43959</v>
      </c>
      <c r="E2102" s="13">
        <f t="shared" si="212"/>
        <v>5</v>
      </c>
      <c r="F2102" s="13">
        <f t="shared" si="213"/>
        <v>2020</v>
      </c>
      <c r="G2102" s="13" t="str">
        <f t="shared" si="214"/>
        <v>5 2020</v>
      </c>
      <c r="H2102" s="34">
        <v>-1</v>
      </c>
      <c r="I2102" s="35">
        <v>0.14000000000000001</v>
      </c>
      <c r="J2102" s="16">
        <f t="shared" si="217"/>
        <v>1.4000000000000002E-3</v>
      </c>
      <c r="K2102" s="36">
        <v>-18420000</v>
      </c>
      <c r="L2102" s="36">
        <v>71.63</v>
      </c>
      <c r="M2102" s="36">
        <v>18420000</v>
      </c>
      <c r="Q2102" s="18">
        <f t="shared" si="216"/>
        <v>5.6467454881216021E-3</v>
      </c>
      <c r="R2102" s="18">
        <f t="shared" si="218"/>
        <v>7.9054436833702439E-6</v>
      </c>
    </row>
    <row r="2103" spans="1:18" ht="12.75" hidden="1" customHeight="1" outlineLevel="2" x14ac:dyDescent="0.25">
      <c r="A2103" s="32" t="s">
        <v>23</v>
      </c>
      <c r="B2103" s="32" t="s">
        <v>24</v>
      </c>
      <c r="C2103" s="33">
        <v>43958</v>
      </c>
      <c r="D2103" s="33">
        <v>43959</v>
      </c>
      <c r="E2103" s="13">
        <f t="shared" si="212"/>
        <v>5</v>
      </c>
      <c r="F2103" s="13">
        <f t="shared" si="213"/>
        <v>2020</v>
      </c>
      <c r="G2103" s="13" t="str">
        <f t="shared" si="214"/>
        <v>5 2020</v>
      </c>
      <c r="H2103" s="34">
        <v>-1</v>
      </c>
      <c r="I2103" s="35">
        <v>1.4985999999999999</v>
      </c>
      <c r="J2103" s="16">
        <f t="shared" si="217"/>
        <v>1.4985999999999999E-2</v>
      </c>
      <c r="K2103" s="36">
        <v>-48552000</v>
      </c>
      <c r="L2103" s="36">
        <v>2021.11</v>
      </c>
      <c r="M2103" s="36">
        <v>48552000</v>
      </c>
      <c r="Q2103" s="18">
        <f t="shared" si="216"/>
        <v>1.488386465468404E-2</v>
      </c>
      <c r="R2103" s="18">
        <f t="shared" si="218"/>
        <v>2.2304959571509502E-4</v>
      </c>
    </row>
    <row r="2104" spans="1:18" ht="12.75" hidden="1" customHeight="1" outlineLevel="2" x14ac:dyDescent="0.25">
      <c r="A2104" s="32" t="s">
        <v>23</v>
      </c>
      <c r="B2104" s="32" t="s">
        <v>24</v>
      </c>
      <c r="C2104" s="33">
        <v>43958</v>
      </c>
      <c r="D2104" s="33">
        <v>43959</v>
      </c>
      <c r="E2104" s="13">
        <f t="shared" si="212"/>
        <v>5</v>
      </c>
      <c r="F2104" s="13">
        <f t="shared" si="213"/>
        <v>2020</v>
      </c>
      <c r="G2104" s="13" t="str">
        <f t="shared" si="214"/>
        <v>5 2020</v>
      </c>
      <c r="H2104" s="34">
        <v>-1</v>
      </c>
      <c r="I2104" s="35">
        <v>1.4985999999999999</v>
      </c>
      <c r="J2104" s="16">
        <f t="shared" si="217"/>
        <v>1.4985999999999999E-2</v>
      </c>
      <c r="K2104" s="36">
        <v>-25000000</v>
      </c>
      <c r="L2104" s="36">
        <v>1040.69</v>
      </c>
      <c r="M2104" s="36">
        <v>25000000</v>
      </c>
      <c r="Q2104" s="18">
        <f t="shared" si="216"/>
        <v>7.6638782412073855E-3</v>
      </c>
      <c r="R2104" s="18">
        <f t="shared" si="218"/>
        <v>1.1485087932273388E-4</v>
      </c>
    </row>
    <row r="2105" spans="1:18" ht="12.75" hidden="1" customHeight="1" outlineLevel="2" x14ac:dyDescent="0.25">
      <c r="A2105" s="32" t="s">
        <v>28</v>
      </c>
      <c r="B2105" s="32" t="s">
        <v>24</v>
      </c>
      <c r="C2105" s="33">
        <v>43959</v>
      </c>
      <c r="D2105" s="33">
        <v>43962</v>
      </c>
      <c r="E2105" s="13">
        <f t="shared" si="212"/>
        <v>5</v>
      </c>
      <c r="F2105" s="13">
        <f t="shared" si="213"/>
        <v>2020</v>
      </c>
      <c r="G2105" s="13" t="str">
        <f t="shared" si="214"/>
        <v>5 2020</v>
      </c>
      <c r="H2105" s="34">
        <v>-3</v>
      </c>
      <c r="I2105" s="35">
        <v>0.19</v>
      </c>
      <c r="J2105" s="16">
        <f t="shared" si="217"/>
        <v>1.9E-3</v>
      </c>
      <c r="K2105" s="36">
        <v>-16231000</v>
      </c>
      <c r="L2105" s="36">
        <v>256.99</v>
      </c>
      <c r="M2105" s="36">
        <v>48693000</v>
      </c>
      <c r="Q2105" s="18">
        <f t="shared" si="216"/>
        <v>1.492708892796445E-2</v>
      </c>
      <c r="R2105" s="18">
        <f t="shared" si="218"/>
        <v>2.8361468963132455E-5</v>
      </c>
    </row>
    <row r="2106" spans="1:18" ht="12.75" hidden="1" customHeight="1" outlineLevel="2" x14ac:dyDescent="0.25">
      <c r="A2106" s="32" t="s">
        <v>51</v>
      </c>
      <c r="B2106" s="32" t="s">
        <v>24</v>
      </c>
      <c r="C2106" s="33">
        <v>43959</v>
      </c>
      <c r="D2106" s="33">
        <v>43962</v>
      </c>
      <c r="E2106" s="13">
        <f t="shared" si="212"/>
        <v>5</v>
      </c>
      <c r="F2106" s="13">
        <f t="shared" si="213"/>
        <v>2020</v>
      </c>
      <c r="G2106" s="13" t="str">
        <f t="shared" si="214"/>
        <v>5 2020</v>
      </c>
      <c r="H2106" s="34">
        <v>-3</v>
      </c>
      <c r="I2106" s="35">
        <v>0.19</v>
      </c>
      <c r="J2106" s="16">
        <f t="shared" si="217"/>
        <v>1.9E-3</v>
      </c>
      <c r="K2106" s="36">
        <v>-17601000</v>
      </c>
      <c r="L2106" s="36">
        <v>278.68</v>
      </c>
      <c r="M2106" s="36">
        <v>52803000</v>
      </c>
      <c r="Q2106" s="18">
        <f t="shared" si="216"/>
        <v>1.6187030510818944E-2</v>
      </c>
      <c r="R2106" s="18">
        <f t="shared" si="218"/>
        <v>3.0755357970555995E-5</v>
      </c>
    </row>
    <row r="2107" spans="1:18" ht="12.75" hidden="1" customHeight="1" outlineLevel="2" x14ac:dyDescent="0.25">
      <c r="A2107" s="32" t="s">
        <v>23</v>
      </c>
      <c r="B2107" s="32" t="s">
        <v>24</v>
      </c>
      <c r="C2107" s="33">
        <v>43959</v>
      </c>
      <c r="D2107" s="33">
        <v>43962</v>
      </c>
      <c r="E2107" s="13">
        <f t="shared" ref="E2107:E2171" si="219">MONTH(D2107)</f>
        <v>5</v>
      </c>
      <c r="F2107" s="13">
        <f t="shared" ref="F2107:F2171" si="220">YEAR(D2107)</f>
        <v>2020</v>
      </c>
      <c r="G2107" s="13" t="str">
        <f t="shared" ref="G2107:G2171" si="221">E2107&amp;" "&amp;F2107</f>
        <v>5 2020</v>
      </c>
      <c r="H2107" s="34">
        <v>-3</v>
      </c>
      <c r="I2107" s="35">
        <v>1.3661000000000001</v>
      </c>
      <c r="J2107" s="16">
        <f t="shared" si="217"/>
        <v>1.3661000000000001E-2</v>
      </c>
      <c r="K2107" s="36">
        <v>-49646000</v>
      </c>
      <c r="L2107" s="36">
        <v>5651.78</v>
      </c>
      <c r="M2107" s="36">
        <v>148938000</v>
      </c>
      <c r="Q2107" s="18">
        <f t="shared" si="216"/>
        <v>4.5657707899557823E-2</v>
      </c>
      <c r="R2107" s="18">
        <f t="shared" si="218"/>
        <v>6.2372994761585943E-4</v>
      </c>
    </row>
    <row r="2108" spans="1:18" ht="12.75" hidden="1" customHeight="1" outlineLevel="2" x14ac:dyDescent="0.25">
      <c r="A2108" s="32" t="s">
        <v>23</v>
      </c>
      <c r="B2108" s="32" t="s">
        <v>24</v>
      </c>
      <c r="C2108" s="33">
        <v>43959</v>
      </c>
      <c r="D2108" s="33">
        <v>43962</v>
      </c>
      <c r="E2108" s="13">
        <f t="shared" si="219"/>
        <v>5</v>
      </c>
      <c r="F2108" s="13">
        <f t="shared" si="220"/>
        <v>2020</v>
      </c>
      <c r="G2108" s="13" t="str">
        <f t="shared" si="221"/>
        <v>5 2020</v>
      </c>
      <c r="H2108" s="34">
        <v>-3</v>
      </c>
      <c r="I2108" s="35">
        <v>1.3661000000000001</v>
      </c>
      <c r="J2108" s="16">
        <f t="shared" si="217"/>
        <v>1.3661000000000001E-2</v>
      </c>
      <c r="K2108" s="36">
        <v>-25000000</v>
      </c>
      <c r="L2108" s="36">
        <v>2846.04</v>
      </c>
      <c r="M2108" s="36">
        <v>75000000</v>
      </c>
      <c r="Q2108" s="18">
        <f t="shared" si="216"/>
        <v>2.2991634723622156E-2</v>
      </c>
      <c r="R2108" s="18">
        <f t="shared" si="218"/>
        <v>3.1408872195940227E-4</v>
      </c>
    </row>
    <row r="2109" spans="1:18" ht="12.75" hidden="1" customHeight="1" outlineLevel="2" x14ac:dyDescent="0.25">
      <c r="A2109" s="32" t="s">
        <v>28</v>
      </c>
      <c r="B2109" s="32" t="s">
        <v>24</v>
      </c>
      <c r="C2109" s="33">
        <v>43962</v>
      </c>
      <c r="D2109" s="33">
        <v>43963</v>
      </c>
      <c r="E2109" s="13">
        <f t="shared" si="219"/>
        <v>5</v>
      </c>
      <c r="F2109" s="13">
        <f t="shared" si="220"/>
        <v>2020</v>
      </c>
      <c r="G2109" s="13" t="str">
        <f t="shared" si="221"/>
        <v>5 2020</v>
      </c>
      <c r="H2109" s="34">
        <v>-1</v>
      </c>
      <c r="I2109" s="35">
        <v>0.11</v>
      </c>
      <c r="J2109" s="16">
        <f t="shared" si="217"/>
        <v>1.1000000000000001E-3</v>
      </c>
      <c r="K2109" s="36">
        <v>-15229000</v>
      </c>
      <c r="L2109" s="36">
        <v>46.53</v>
      </c>
      <c r="M2109" s="36">
        <v>15229000</v>
      </c>
      <c r="Q2109" s="18">
        <f t="shared" si="216"/>
        <v>4.6685280694138912E-3</v>
      </c>
      <c r="R2109" s="18">
        <f t="shared" si="218"/>
        <v>5.1353808763552808E-6</v>
      </c>
    </row>
    <row r="2110" spans="1:18" ht="12.75" hidden="1" customHeight="1" outlineLevel="2" x14ac:dyDescent="0.25">
      <c r="A2110" s="32" t="s">
        <v>51</v>
      </c>
      <c r="B2110" s="32" t="s">
        <v>24</v>
      </c>
      <c r="C2110" s="33">
        <v>43962</v>
      </c>
      <c r="D2110" s="33">
        <v>43963</v>
      </c>
      <c r="E2110" s="13">
        <f t="shared" si="219"/>
        <v>5</v>
      </c>
      <c r="F2110" s="13">
        <f t="shared" si="220"/>
        <v>2020</v>
      </c>
      <c r="G2110" s="13" t="str">
        <f t="shared" si="221"/>
        <v>5 2020</v>
      </c>
      <c r="H2110" s="34">
        <v>-1</v>
      </c>
      <c r="I2110" s="35">
        <v>0.11</v>
      </c>
      <c r="J2110" s="16">
        <f t="shared" si="217"/>
        <v>1.1000000000000001E-3</v>
      </c>
      <c r="K2110" s="36">
        <v>-17613000</v>
      </c>
      <c r="L2110" s="36">
        <v>53.82</v>
      </c>
      <c r="M2110" s="36">
        <v>17613000</v>
      </c>
      <c r="Q2110" s="18">
        <f t="shared" si="216"/>
        <v>5.399355498495427E-3</v>
      </c>
      <c r="R2110" s="18">
        <f t="shared" si="218"/>
        <v>5.93929104834497E-6</v>
      </c>
    </row>
    <row r="2111" spans="1:18" ht="12.75" hidden="1" customHeight="1" outlineLevel="2" x14ac:dyDescent="0.25">
      <c r="A2111" s="32" t="s">
        <v>23</v>
      </c>
      <c r="B2111" s="32" t="s">
        <v>24</v>
      </c>
      <c r="C2111" s="33">
        <v>43962</v>
      </c>
      <c r="D2111" s="33">
        <v>43963</v>
      </c>
      <c r="E2111" s="13">
        <f t="shared" si="219"/>
        <v>5</v>
      </c>
      <c r="F2111" s="13">
        <f t="shared" si="220"/>
        <v>2020</v>
      </c>
      <c r="G2111" s="13" t="str">
        <f t="shared" si="221"/>
        <v>5 2020</v>
      </c>
      <c r="H2111" s="34">
        <v>-1</v>
      </c>
      <c r="I2111" s="35">
        <v>1.3358000000000001</v>
      </c>
      <c r="J2111" s="16">
        <f t="shared" si="217"/>
        <v>1.3358000000000002E-2</v>
      </c>
      <c r="K2111" s="36">
        <v>-25000000</v>
      </c>
      <c r="L2111" s="36">
        <v>927.64</v>
      </c>
      <c r="M2111" s="36">
        <v>25000000</v>
      </c>
      <c r="Q2111" s="18">
        <f t="shared" si="216"/>
        <v>7.6638782412073855E-3</v>
      </c>
      <c r="R2111" s="18">
        <f t="shared" si="218"/>
        <v>1.0237408554604827E-4</v>
      </c>
    </row>
    <row r="2112" spans="1:18" ht="12.75" hidden="1" customHeight="1" outlineLevel="2" x14ac:dyDescent="0.25">
      <c r="A2112" s="32" t="s">
        <v>23</v>
      </c>
      <c r="B2112" s="32" t="s">
        <v>24</v>
      </c>
      <c r="C2112" s="33">
        <v>43962</v>
      </c>
      <c r="D2112" s="33">
        <v>43963</v>
      </c>
      <c r="E2112" s="13">
        <f t="shared" si="219"/>
        <v>5</v>
      </c>
      <c r="F2112" s="13">
        <f t="shared" si="220"/>
        <v>2020</v>
      </c>
      <c r="G2112" s="13" t="str">
        <f t="shared" si="221"/>
        <v>5 2020</v>
      </c>
      <c r="H2112" s="34">
        <v>-1</v>
      </c>
      <c r="I2112" s="35">
        <v>1.3358000000000001</v>
      </c>
      <c r="J2112" s="16">
        <f t="shared" si="217"/>
        <v>1.3358000000000002E-2</v>
      </c>
      <c r="K2112" s="36">
        <v>-50649000</v>
      </c>
      <c r="L2112" s="36">
        <v>1879.36</v>
      </c>
      <c r="M2112" s="36">
        <v>50649000</v>
      </c>
      <c r="Q2112" s="18">
        <f t="shared" si="216"/>
        <v>1.5526710761556515E-2</v>
      </c>
      <c r="R2112" s="18">
        <f t="shared" si="218"/>
        <v>2.0740580235287197E-4</v>
      </c>
    </row>
    <row r="2113" spans="1:18" ht="12.75" hidden="1" customHeight="1" outlineLevel="2" x14ac:dyDescent="0.25">
      <c r="A2113" s="32" t="s">
        <v>28</v>
      </c>
      <c r="B2113" s="32" t="s">
        <v>24</v>
      </c>
      <c r="C2113" s="33">
        <v>43963</v>
      </c>
      <c r="D2113" s="33">
        <v>43964</v>
      </c>
      <c r="E2113" s="13">
        <f t="shared" si="219"/>
        <v>5</v>
      </c>
      <c r="F2113" s="13">
        <f t="shared" si="220"/>
        <v>2020</v>
      </c>
      <c r="G2113" s="13" t="str">
        <f t="shared" si="221"/>
        <v>5 2020</v>
      </c>
      <c r="H2113" s="34">
        <v>-1</v>
      </c>
      <c r="I2113" s="35">
        <v>0.15</v>
      </c>
      <c r="J2113" s="16">
        <f t="shared" si="217"/>
        <v>1.5E-3</v>
      </c>
      <c r="K2113" s="36">
        <v>-16159000</v>
      </c>
      <c r="L2113" s="36">
        <v>67.33</v>
      </c>
      <c r="M2113" s="36">
        <v>16159000</v>
      </c>
      <c r="Q2113" s="18">
        <f t="shared" si="216"/>
        <v>4.9536243399868063E-3</v>
      </c>
      <c r="R2113" s="18">
        <f t="shared" si="218"/>
        <v>7.4304365099802096E-6</v>
      </c>
    </row>
    <row r="2114" spans="1:18" ht="12.75" hidden="1" customHeight="1" outlineLevel="2" x14ac:dyDescent="0.25">
      <c r="A2114" s="32" t="s">
        <v>51</v>
      </c>
      <c r="B2114" s="32" t="s">
        <v>24</v>
      </c>
      <c r="C2114" s="33">
        <v>43963</v>
      </c>
      <c r="D2114" s="33">
        <v>43964</v>
      </c>
      <c r="E2114" s="13">
        <f t="shared" si="219"/>
        <v>5</v>
      </c>
      <c r="F2114" s="13">
        <f t="shared" si="220"/>
        <v>2020</v>
      </c>
      <c r="G2114" s="13" t="str">
        <f t="shared" si="221"/>
        <v>5 2020</v>
      </c>
      <c r="H2114" s="34">
        <v>-1</v>
      </c>
      <c r="I2114" s="35">
        <v>0.15</v>
      </c>
      <c r="J2114" s="16">
        <f t="shared" si="217"/>
        <v>1.5E-3</v>
      </c>
      <c r="K2114" s="36">
        <v>-17906000</v>
      </c>
      <c r="L2114" s="36">
        <v>74.61</v>
      </c>
      <c r="M2114" s="36">
        <v>17906000</v>
      </c>
      <c r="Q2114" s="18">
        <f t="shared" si="216"/>
        <v>5.489176151482378E-3</v>
      </c>
      <c r="R2114" s="18">
        <f t="shared" si="218"/>
        <v>8.2337642272235665E-6</v>
      </c>
    </row>
    <row r="2115" spans="1:18" ht="12.75" hidden="1" customHeight="1" outlineLevel="2" x14ac:dyDescent="0.25">
      <c r="A2115" s="32" t="s">
        <v>23</v>
      </c>
      <c r="B2115" s="32" t="s">
        <v>24</v>
      </c>
      <c r="C2115" s="33">
        <v>43963</v>
      </c>
      <c r="D2115" s="33">
        <v>43964</v>
      </c>
      <c r="E2115" s="13">
        <f t="shared" si="219"/>
        <v>5</v>
      </c>
      <c r="F2115" s="13">
        <f t="shared" si="220"/>
        <v>2020</v>
      </c>
      <c r="G2115" s="13" t="str">
        <f t="shared" si="221"/>
        <v>5 2020</v>
      </c>
      <c r="H2115" s="34">
        <v>-1</v>
      </c>
      <c r="I2115" s="35">
        <v>1.2818000000000001</v>
      </c>
      <c r="J2115" s="16">
        <f t="shared" si="217"/>
        <v>1.2818000000000001E-2</v>
      </c>
      <c r="K2115" s="36">
        <v>-48356000</v>
      </c>
      <c r="L2115" s="36">
        <v>1721.74</v>
      </c>
      <c r="M2115" s="36">
        <v>48356000</v>
      </c>
      <c r="Q2115" s="18">
        <f t="shared" si="216"/>
        <v>1.4823779849272974E-2</v>
      </c>
      <c r="R2115" s="18">
        <f t="shared" si="218"/>
        <v>1.90011210107981E-4</v>
      </c>
    </row>
    <row r="2116" spans="1:18" ht="12.75" hidden="1" customHeight="1" outlineLevel="2" x14ac:dyDescent="0.25">
      <c r="A2116" s="32" t="s">
        <v>23</v>
      </c>
      <c r="B2116" s="32" t="s">
        <v>24</v>
      </c>
      <c r="C2116" s="33">
        <v>43963</v>
      </c>
      <c r="D2116" s="33">
        <v>43964</v>
      </c>
      <c r="E2116" s="13">
        <f t="shared" si="219"/>
        <v>5</v>
      </c>
      <c r="F2116" s="13">
        <f t="shared" si="220"/>
        <v>2020</v>
      </c>
      <c r="G2116" s="13" t="str">
        <f t="shared" si="221"/>
        <v>5 2020</v>
      </c>
      <c r="H2116" s="34">
        <v>-1</v>
      </c>
      <c r="I2116" s="35">
        <v>1.2818000000000001</v>
      </c>
      <c r="J2116" s="16">
        <f t="shared" si="217"/>
        <v>1.2818000000000001E-2</v>
      </c>
      <c r="K2116" s="36">
        <v>-25000000</v>
      </c>
      <c r="L2116" s="36">
        <v>890.14</v>
      </c>
      <c r="M2116" s="36">
        <v>25000000</v>
      </c>
      <c r="Q2116" s="18">
        <f t="shared" si="216"/>
        <v>7.6638782412073855E-3</v>
      </c>
      <c r="R2116" s="18">
        <f t="shared" si="218"/>
        <v>9.8235591295796272E-5</v>
      </c>
    </row>
    <row r="2117" spans="1:18" ht="12.75" hidden="1" customHeight="1" outlineLevel="2" x14ac:dyDescent="0.25">
      <c r="A2117" s="32" t="s">
        <v>28</v>
      </c>
      <c r="B2117" s="32" t="s">
        <v>24</v>
      </c>
      <c r="C2117" s="33">
        <v>43964</v>
      </c>
      <c r="D2117" s="33">
        <v>43965</v>
      </c>
      <c r="E2117" s="13">
        <f t="shared" si="219"/>
        <v>5</v>
      </c>
      <c r="F2117" s="13">
        <f t="shared" si="220"/>
        <v>2020</v>
      </c>
      <c r="G2117" s="13" t="str">
        <f t="shared" si="221"/>
        <v>5 2020</v>
      </c>
      <c r="H2117" s="34">
        <v>-1</v>
      </c>
      <c r="I2117" s="35">
        <v>0.14000000000000001</v>
      </c>
      <c r="J2117" s="16">
        <f t="shared" si="217"/>
        <v>1.4000000000000002E-3</v>
      </c>
      <c r="K2117" s="36">
        <v>-15808000</v>
      </c>
      <c r="L2117" s="36">
        <v>61.48</v>
      </c>
      <c r="M2117" s="36">
        <v>15808000</v>
      </c>
      <c r="Q2117" s="18">
        <f t="shared" si="216"/>
        <v>4.8460234894802546E-3</v>
      </c>
      <c r="R2117" s="18">
        <f t="shared" si="218"/>
        <v>6.7844328852723571E-6</v>
      </c>
    </row>
    <row r="2118" spans="1:18" ht="12.75" hidden="1" customHeight="1" outlineLevel="2" x14ac:dyDescent="0.25">
      <c r="A2118" s="32" t="s">
        <v>51</v>
      </c>
      <c r="B2118" s="32" t="s">
        <v>24</v>
      </c>
      <c r="C2118" s="33">
        <v>43964</v>
      </c>
      <c r="D2118" s="33">
        <v>43965</v>
      </c>
      <c r="E2118" s="13">
        <f t="shared" si="219"/>
        <v>5</v>
      </c>
      <c r="F2118" s="13">
        <f t="shared" si="220"/>
        <v>2020</v>
      </c>
      <c r="G2118" s="13" t="str">
        <f t="shared" si="221"/>
        <v>5 2020</v>
      </c>
      <c r="H2118" s="34">
        <v>-1</v>
      </c>
      <c r="I2118" s="35">
        <v>0.14000000000000001</v>
      </c>
      <c r="J2118" s="16">
        <f t="shared" si="217"/>
        <v>1.4000000000000002E-3</v>
      </c>
      <c r="K2118" s="36">
        <v>-18321000</v>
      </c>
      <c r="L2118" s="36">
        <v>71.25</v>
      </c>
      <c r="M2118" s="36">
        <v>18321000</v>
      </c>
      <c r="Q2118" s="18">
        <f t="shared" si="216"/>
        <v>5.6163965302864207E-3</v>
      </c>
      <c r="R2118" s="18">
        <f t="shared" si="218"/>
        <v>7.8629551424009897E-6</v>
      </c>
    </row>
    <row r="2119" spans="1:18" ht="12.75" hidden="1" customHeight="1" outlineLevel="2" x14ac:dyDescent="0.25">
      <c r="A2119" s="32" t="s">
        <v>23</v>
      </c>
      <c r="B2119" s="32" t="s">
        <v>24</v>
      </c>
      <c r="C2119" s="33">
        <v>43964</v>
      </c>
      <c r="D2119" s="33">
        <v>43965</v>
      </c>
      <c r="E2119" s="13">
        <f t="shared" si="219"/>
        <v>5</v>
      </c>
      <c r="F2119" s="13">
        <f t="shared" si="220"/>
        <v>2020</v>
      </c>
      <c r="G2119" s="13" t="str">
        <f t="shared" si="221"/>
        <v>5 2020</v>
      </c>
      <c r="H2119" s="34">
        <v>-1</v>
      </c>
      <c r="I2119" s="35">
        <v>1.2061999999999999</v>
      </c>
      <c r="J2119" s="16">
        <f t="shared" si="217"/>
        <v>1.2062E-2</v>
      </c>
      <c r="K2119" s="36">
        <v>-47133000</v>
      </c>
      <c r="L2119" s="36">
        <v>1579.22</v>
      </c>
      <c r="M2119" s="36">
        <v>47133000</v>
      </c>
      <c r="Q2119" s="18">
        <f t="shared" si="216"/>
        <v>1.4448862925713108E-2</v>
      </c>
      <c r="R2119" s="18">
        <f t="shared" si="218"/>
        <v>1.7428218460995151E-4</v>
      </c>
    </row>
    <row r="2120" spans="1:18" ht="12.75" hidden="1" customHeight="1" outlineLevel="2" x14ac:dyDescent="0.25">
      <c r="A2120" s="32" t="s">
        <v>23</v>
      </c>
      <c r="B2120" s="32" t="s">
        <v>24</v>
      </c>
      <c r="C2120" s="33">
        <v>43964</v>
      </c>
      <c r="D2120" s="33">
        <v>43965</v>
      </c>
      <c r="E2120" s="13">
        <f t="shared" si="219"/>
        <v>5</v>
      </c>
      <c r="F2120" s="13">
        <f t="shared" si="220"/>
        <v>2020</v>
      </c>
      <c r="G2120" s="13" t="str">
        <f t="shared" si="221"/>
        <v>5 2020</v>
      </c>
      <c r="H2120" s="34">
        <v>-1</v>
      </c>
      <c r="I2120" s="35">
        <v>1.2061999999999999</v>
      </c>
      <c r="J2120" s="16">
        <f t="shared" si="217"/>
        <v>1.2062E-2</v>
      </c>
      <c r="K2120" s="36">
        <v>-25000000</v>
      </c>
      <c r="L2120" s="36">
        <v>837.64</v>
      </c>
      <c r="M2120" s="36">
        <v>25000000</v>
      </c>
      <c r="Q2120" s="18">
        <f t="shared" si="216"/>
        <v>7.6638782412073855E-3</v>
      </c>
      <c r="R2120" s="18">
        <f t="shared" si="218"/>
        <v>9.2441699345443485E-5</v>
      </c>
    </row>
    <row r="2121" spans="1:18" ht="12.75" hidden="1" customHeight="1" outlineLevel="2" x14ac:dyDescent="0.25">
      <c r="A2121" s="32" t="s">
        <v>28</v>
      </c>
      <c r="B2121" s="32" t="s">
        <v>24</v>
      </c>
      <c r="C2121" s="33">
        <v>43965</v>
      </c>
      <c r="D2121" s="33">
        <v>43966</v>
      </c>
      <c r="E2121" s="13">
        <f t="shared" si="219"/>
        <v>5</v>
      </c>
      <c r="F2121" s="13">
        <f t="shared" si="220"/>
        <v>2020</v>
      </c>
      <c r="G2121" s="13" t="str">
        <f t="shared" si="221"/>
        <v>5 2020</v>
      </c>
      <c r="H2121" s="34">
        <v>-1</v>
      </c>
      <c r="I2121" s="35">
        <v>0.14000000000000001</v>
      </c>
      <c r="J2121" s="16">
        <f t="shared" si="217"/>
        <v>1.4000000000000002E-3</v>
      </c>
      <c r="K2121" s="36">
        <v>-16031000</v>
      </c>
      <c r="L2121" s="36">
        <v>62.34</v>
      </c>
      <c r="M2121" s="36">
        <v>16031000</v>
      </c>
      <c r="Q2121" s="18">
        <f t="shared" si="216"/>
        <v>4.9143852833918242E-3</v>
      </c>
      <c r="R2121" s="18">
        <f t="shared" si="218"/>
        <v>6.880139396748555E-6</v>
      </c>
    </row>
    <row r="2122" spans="1:18" ht="12.75" hidden="1" customHeight="1" outlineLevel="2" x14ac:dyDescent="0.25">
      <c r="A2122" s="32" t="s">
        <v>51</v>
      </c>
      <c r="B2122" s="32" t="s">
        <v>24</v>
      </c>
      <c r="C2122" s="33">
        <v>43965</v>
      </c>
      <c r="D2122" s="33">
        <v>43966</v>
      </c>
      <c r="E2122" s="13">
        <f t="shared" si="219"/>
        <v>5</v>
      </c>
      <c r="F2122" s="13">
        <f t="shared" si="220"/>
        <v>2020</v>
      </c>
      <c r="G2122" s="13" t="str">
        <f t="shared" si="221"/>
        <v>5 2020</v>
      </c>
      <c r="H2122" s="34">
        <v>-1</v>
      </c>
      <c r="I2122" s="35">
        <v>0.14000000000000001</v>
      </c>
      <c r="J2122" s="16">
        <f t="shared" si="217"/>
        <v>1.4000000000000002E-3</v>
      </c>
      <c r="K2122" s="36">
        <v>-18590000</v>
      </c>
      <c r="L2122" s="36">
        <v>72.290000000000006</v>
      </c>
      <c r="M2122" s="36">
        <v>18590000</v>
      </c>
      <c r="Q2122" s="18">
        <f t="shared" si="216"/>
        <v>5.6988598601618121E-3</v>
      </c>
      <c r="R2122" s="18">
        <f t="shared" si="218"/>
        <v>7.9784038042265376E-6</v>
      </c>
    </row>
    <row r="2123" spans="1:18" ht="12.75" hidden="1" customHeight="1" outlineLevel="2" x14ac:dyDescent="0.25">
      <c r="A2123" s="32" t="s">
        <v>23</v>
      </c>
      <c r="B2123" s="32" t="s">
        <v>24</v>
      </c>
      <c r="C2123" s="33">
        <v>43965</v>
      </c>
      <c r="D2123" s="33">
        <v>43966</v>
      </c>
      <c r="E2123" s="13">
        <f t="shared" si="219"/>
        <v>5</v>
      </c>
      <c r="F2123" s="13">
        <f t="shared" si="220"/>
        <v>2020</v>
      </c>
      <c r="G2123" s="13" t="str">
        <f t="shared" si="221"/>
        <v>5 2020</v>
      </c>
      <c r="H2123" s="34">
        <v>-1</v>
      </c>
      <c r="I2123" s="35">
        <v>1.1653</v>
      </c>
      <c r="J2123" s="16">
        <f t="shared" si="217"/>
        <v>1.1653E-2</v>
      </c>
      <c r="K2123" s="36">
        <v>-47612000</v>
      </c>
      <c r="L2123" s="36">
        <v>1541.17</v>
      </c>
      <c r="M2123" s="36">
        <v>47612000</v>
      </c>
      <c r="Q2123" s="18">
        <f t="shared" si="216"/>
        <v>1.4595702832814642E-2</v>
      </c>
      <c r="R2123" s="18">
        <f t="shared" si="218"/>
        <v>1.7008372511078903E-4</v>
      </c>
    </row>
    <row r="2124" spans="1:18" ht="12.75" hidden="1" customHeight="1" outlineLevel="2" x14ac:dyDescent="0.25">
      <c r="A2124" s="32" t="s">
        <v>23</v>
      </c>
      <c r="B2124" s="32" t="s">
        <v>24</v>
      </c>
      <c r="C2124" s="33">
        <v>43965</v>
      </c>
      <c r="D2124" s="33">
        <v>43966</v>
      </c>
      <c r="E2124" s="13">
        <f t="shared" si="219"/>
        <v>5</v>
      </c>
      <c r="F2124" s="13">
        <f t="shared" si="220"/>
        <v>2020</v>
      </c>
      <c r="G2124" s="13" t="str">
        <f t="shared" si="221"/>
        <v>5 2020</v>
      </c>
      <c r="H2124" s="34">
        <v>-1</v>
      </c>
      <c r="I2124" s="35">
        <v>1.1653</v>
      </c>
      <c r="J2124" s="16">
        <f t="shared" si="217"/>
        <v>1.1653E-2</v>
      </c>
      <c r="K2124" s="36">
        <v>-25000000</v>
      </c>
      <c r="L2124" s="36">
        <v>809.24</v>
      </c>
      <c r="M2124" s="36">
        <v>25000000</v>
      </c>
      <c r="Q2124" s="18">
        <f t="shared" si="216"/>
        <v>7.6638782412073855E-3</v>
      </c>
      <c r="R2124" s="18">
        <f t="shared" si="218"/>
        <v>8.9307173144789661E-5</v>
      </c>
    </row>
    <row r="2125" spans="1:18" ht="12.75" hidden="1" customHeight="1" outlineLevel="2" x14ac:dyDescent="0.25">
      <c r="A2125" s="32" t="s">
        <v>28</v>
      </c>
      <c r="B2125" s="32" t="s">
        <v>24</v>
      </c>
      <c r="C2125" s="33">
        <v>43966</v>
      </c>
      <c r="D2125" s="33">
        <v>43969</v>
      </c>
      <c r="E2125" s="13">
        <f t="shared" si="219"/>
        <v>5</v>
      </c>
      <c r="F2125" s="13">
        <f t="shared" si="220"/>
        <v>2020</v>
      </c>
      <c r="G2125" s="13" t="str">
        <f t="shared" si="221"/>
        <v>5 2020</v>
      </c>
      <c r="H2125" s="34">
        <v>-3</v>
      </c>
      <c r="I2125" s="35">
        <v>0.1</v>
      </c>
      <c r="J2125" s="16">
        <f t="shared" si="217"/>
        <v>1E-3</v>
      </c>
      <c r="K2125" s="36">
        <v>-13839000</v>
      </c>
      <c r="L2125" s="36">
        <v>115.33</v>
      </c>
      <c r="M2125" s="36">
        <v>41517000</v>
      </c>
      <c r="Q2125" s="18">
        <f t="shared" si="216"/>
        <v>1.2727249317608281E-2</v>
      </c>
      <c r="R2125" s="18">
        <f t="shared" si="218"/>
        <v>1.2727249317608281E-5</v>
      </c>
    </row>
    <row r="2126" spans="1:18" ht="12.75" hidden="1" customHeight="1" outlineLevel="2" x14ac:dyDescent="0.25">
      <c r="A2126" s="32" t="s">
        <v>51</v>
      </c>
      <c r="B2126" s="32" t="s">
        <v>24</v>
      </c>
      <c r="C2126" s="33">
        <v>43966</v>
      </c>
      <c r="D2126" s="33">
        <v>43969</v>
      </c>
      <c r="E2126" s="13">
        <f t="shared" si="219"/>
        <v>5</v>
      </c>
      <c r="F2126" s="13">
        <f t="shared" si="220"/>
        <v>2020</v>
      </c>
      <c r="G2126" s="13" t="str">
        <f t="shared" si="221"/>
        <v>5 2020</v>
      </c>
      <c r="H2126" s="34">
        <v>-3</v>
      </c>
      <c r="I2126" s="35">
        <v>0.1</v>
      </c>
      <c r="J2126" s="16">
        <f t="shared" si="217"/>
        <v>1E-3</v>
      </c>
      <c r="K2126" s="36">
        <v>-16942000</v>
      </c>
      <c r="L2126" s="36">
        <v>141.18</v>
      </c>
      <c r="M2126" s="36">
        <v>50826000</v>
      </c>
      <c r="Q2126" s="18">
        <f t="shared" si="216"/>
        <v>1.5580971019504264E-2</v>
      </c>
      <c r="R2126" s="18">
        <f t="shared" si="218"/>
        <v>1.5580971019504265E-5</v>
      </c>
    </row>
    <row r="2127" spans="1:18" ht="12.75" hidden="1" customHeight="1" outlineLevel="2" x14ac:dyDescent="0.25">
      <c r="A2127" s="32" t="s">
        <v>23</v>
      </c>
      <c r="B2127" s="32" t="s">
        <v>24</v>
      </c>
      <c r="C2127" s="33">
        <v>43966</v>
      </c>
      <c r="D2127" s="33">
        <v>43969</v>
      </c>
      <c r="E2127" s="13">
        <f t="shared" si="219"/>
        <v>5</v>
      </c>
      <c r="F2127" s="13">
        <f t="shared" si="220"/>
        <v>2020</v>
      </c>
      <c r="G2127" s="13" t="str">
        <f t="shared" si="221"/>
        <v>5 2020</v>
      </c>
      <c r="H2127" s="34">
        <v>-3</v>
      </c>
      <c r="I2127" s="35">
        <v>0.76300000000000001</v>
      </c>
      <c r="J2127" s="16">
        <f t="shared" si="217"/>
        <v>7.6300000000000005E-3</v>
      </c>
      <c r="K2127" s="36">
        <v>-51147000</v>
      </c>
      <c r="L2127" s="36">
        <v>3252.1</v>
      </c>
      <c r="M2127" s="36">
        <v>153441000</v>
      </c>
      <c r="Q2127" s="18">
        <f t="shared" si="216"/>
        <v>4.7038125648364099E-2</v>
      </c>
      <c r="R2127" s="18">
        <f t="shared" si="218"/>
        <v>3.5890089869701811E-4</v>
      </c>
    </row>
    <row r="2128" spans="1:18" ht="12.75" hidden="1" customHeight="1" outlineLevel="2" x14ac:dyDescent="0.25">
      <c r="A2128" s="32" t="s">
        <v>23</v>
      </c>
      <c r="B2128" s="32" t="s">
        <v>24</v>
      </c>
      <c r="C2128" s="33">
        <v>43966</v>
      </c>
      <c r="D2128" s="33">
        <v>43969</v>
      </c>
      <c r="E2128" s="13">
        <f t="shared" si="219"/>
        <v>5</v>
      </c>
      <c r="F2128" s="13">
        <f t="shared" si="220"/>
        <v>2020</v>
      </c>
      <c r="G2128" s="13" t="str">
        <f t="shared" si="221"/>
        <v>5 2020</v>
      </c>
      <c r="H2128" s="34">
        <v>-3</v>
      </c>
      <c r="I2128" s="35">
        <v>0.76300000000000001</v>
      </c>
      <c r="J2128" s="16">
        <f t="shared" si="217"/>
        <v>7.6300000000000005E-3</v>
      </c>
      <c r="K2128" s="36">
        <v>-25000000</v>
      </c>
      <c r="L2128" s="36">
        <v>1589.58</v>
      </c>
      <c r="M2128" s="36">
        <v>75000000</v>
      </c>
      <c r="Q2128" s="18">
        <f t="shared" si="216"/>
        <v>2.2991634723622156E-2</v>
      </c>
      <c r="R2128" s="18">
        <f t="shared" si="218"/>
        <v>1.7542617294123705E-4</v>
      </c>
    </row>
    <row r="2129" spans="1:18" ht="12.75" hidden="1" customHeight="1" outlineLevel="2" x14ac:dyDescent="0.25">
      <c r="A2129" s="32" t="s">
        <v>28</v>
      </c>
      <c r="B2129" s="32" t="s">
        <v>24</v>
      </c>
      <c r="C2129" s="33">
        <v>43969</v>
      </c>
      <c r="D2129" s="33">
        <v>43970</v>
      </c>
      <c r="E2129" s="13">
        <f t="shared" si="219"/>
        <v>5</v>
      </c>
      <c r="F2129" s="13">
        <f t="shared" si="220"/>
        <v>2020</v>
      </c>
      <c r="G2129" s="13" t="str">
        <f t="shared" si="221"/>
        <v>5 2020</v>
      </c>
      <c r="H2129" s="34">
        <v>-1</v>
      </c>
      <c r="I2129" s="35">
        <v>0.1</v>
      </c>
      <c r="J2129" s="16">
        <f t="shared" si="217"/>
        <v>1E-3</v>
      </c>
      <c r="K2129" s="36">
        <v>-12983000</v>
      </c>
      <c r="L2129" s="36">
        <v>36.06</v>
      </c>
      <c r="M2129" s="36">
        <v>12983000</v>
      </c>
      <c r="Q2129" s="18">
        <f t="shared" si="216"/>
        <v>3.98000524822382E-3</v>
      </c>
      <c r="R2129" s="18">
        <f t="shared" si="218"/>
        <v>3.9800052482238204E-6</v>
      </c>
    </row>
    <row r="2130" spans="1:18" ht="12.75" hidden="1" customHeight="1" outlineLevel="2" x14ac:dyDescent="0.25">
      <c r="A2130" s="32" t="s">
        <v>51</v>
      </c>
      <c r="B2130" s="32" t="s">
        <v>24</v>
      </c>
      <c r="C2130" s="33">
        <v>43969</v>
      </c>
      <c r="D2130" s="33">
        <v>43970</v>
      </c>
      <c r="E2130" s="13">
        <f t="shared" si="219"/>
        <v>5</v>
      </c>
      <c r="F2130" s="13">
        <f t="shared" si="220"/>
        <v>2020</v>
      </c>
      <c r="G2130" s="13" t="str">
        <f t="shared" si="221"/>
        <v>5 2020</v>
      </c>
      <c r="H2130" s="34">
        <v>-1</v>
      </c>
      <c r="I2130" s="35">
        <v>0.1</v>
      </c>
      <c r="J2130" s="16">
        <f t="shared" si="217"/>
        <v>1E-3</v>
      </c>
      <c r="K2130" s="36">
        <v>-16934000</v>
      </c>
      <c r="L2130" s="36">
        <v>47.04</v>
      </c>
      <c r="M2130" s="36">
        <v>16934000</v>
      </c>
      <c r="Q2130" s="18">
        <f t="shared" si="216"/>
        <v>5.1912045654642349E-3</v>
      </c>
      <c r="R2130" s="18">
        <f t="shared" si="218"/>
        <v>5.1912045654642349E-6</v>
      </c>
    </row>
    <row r="2131" spans="1:18" ht="12.75" hidden="1" customHeight="1" outlineLevel="2" x14ac:dyDescent="0.25">
      <c r="A2131" s="32" t="s">
        <v>23</v>
      </c>
      <c r="B2131" s="32" t="s">
        <v>24</v>
      </c>
      <c r="C2131" s="33">
        <v>43969</v>
      </c>
      <c r="D2131" s="33">
        <v>43970</v>
      </c>
      <c r="E2131" s="13">
        <f t="shared" si="219"/>
        <v>5</v>
      </c>
      <c r="F2131" s="13">
        <f t="shared" si="220"/>
        <v>2020</v>
      </c>
      <c r="G2131" s="13" t="str">
        <f t="shared" si="221"/>
        <v>5 2020</v>
      </c>
      <c r="H2131" s="34">
        <v>-1</v>
      </c>
      <c r="I2131" s="35">
        <v>0.62619999999999998</v>
      </c>
      <c r="J2131" s="16">
        <f t="shared" si="217"/>
        <v>6.2620000000000002E-3</v>
      </c>
      <c r="K2131" s="36">
        <v>-52465000</v>
      </c>
      <c r="L2131" s="36">
        <v>912.6</v>
      </c>
      <c r="M2131" s="36">
        <v>52465000</v>
      </c>
      <c r="Q2131" s="18">
        <f t="shared" si="216"/>
        <v>1.6083414876997819E-2</v>
      </c>
      <c r="R2131" s="18">
        <f t="shared" si="218"/>
        <v>1.0071434395976034E-4</v>
      </c>
    </row>
    <row r="2132" spans="1:18" ht="12.75" hidden="1" customHeight="1" outlineLevel="2" x14ac:dyDescent="0.25">
      <c r="A2132" s="32" t="s">
        <v>23</v>
      </c>
      <c r="B2132" s="32" t="s">
        <v>24</v>
      </c>
      <c r="C2132" s="33">
        <v>43969</v>
      </c>
      <c r="D2132" s="33">
        <v>43970</v>
      </c>
      <c r="E2132" s="13">
        <f t="shared" si="219"/>
        <v>5</v>
      </c>
      <c r="F2132" s="13">
        <f t="shared" si="220"/>
        <v>2020</v>
      </c>
      <c r="G2132" s="13" t="str">
        <f t="shared" si="221"/>
        <v>5 2020</v>
      </c>
      <c r="H2132" s="34">
        <v>-1</v>
      </c>
      <c r="I2132" s="35">
        <v>0.62619999999999998</v>
      </c>
      <c r="J2132" s="16">
        <f t="shared" si="217"/>
        <v>6.2620000000000002E-3</v>
      </c>
      <c r="K2132" s="36">
        <v>-25000000</v>
      </c>
      <c r="L2132" s="36">
        <v>434.86</v>
      </c>
      <c r="M2132" s="36">
        <v>25000000</v>
      </c>
      <c r="Q2132" s="18">
        <f t="shared" si="216"/>
        <v>7.6638782412073855E-3</v>
      </c>
      <c r="R2132" s="18">
        <f t="shared" si="218"/>
        <v>4.7991205546440649E-5</v>
      </c>
    </row>
    <row r="2133" spans="1:18" ht="12.75" hidden="1" customHeight="1" outlineLevel="2" x14ac:dyDescent="0.25">
      <c r="A2133" s="32" t="s">
        <v>28</v>
      </c>
      <c r="B2133" s="32" t="s">
        <v>24</v>
      </c>
      <c r="C2133" s="33">
        <v>43970</v>
      </c>
      <c r="D2133" s="33">
        <v>43971</v>
      </c>
      <c r="E2133" s="13">
        <f t="shared" si="219"/>
        <v>5</v>
      </c>
      <c r="F2133" s="13">
        <f t="shared" si="220"/>
        <v>2020</v>
      </c>
      <c r="G2133" s="13" t="str">
        <f t="shared" si="221"/>
        <v>5 2020</v>
      </c>
      <c r="H2133" s="34">
        <v>-1</v>
      </c>
      <c r="I2133" s="35">
        <v>0.14000000000000001</v>
      </c>
      <c r="J2133" s="16">
        <f t="shared" si="217"/>
        <v>1.4000000000000002E-3</v>
      </c>
      <c r="K2133" s="36">
        <v>-13511000</v>
      </c>
      <c r="L2133" s="36">
        <v>52.54</v>
      </c>
      <c r="M2133" s="36">
        <v>13511000</v>
      </c>
      <c r="Q2133" s="18">
        <f t="shared" si="216"/>
        <v>4.1418663566781195E-3</v>
      </c>
      <c r="R2133" s="18">
        <f t="shared" si="218"/>
        <v>5.7986128993493682E-6</v>
      </c>
    </row>
    <row r="2134" spans="1:18" ht="12.75" hidden="1" customHeight="1" outlineLevel="2" x14ac:dyDescent="0.25">
      <c r="A2134" s="32" t="s">
        <v>51</v>
      </c>
      <c r="B2134" s="32" t="s">
        <v>24</v>
      </c>
      <c r="C2134" s="33">
        <v>43970</v>
      </c>
      <c r="D2134" s="33">
        <v>43971</v>
      </c>
      <c r="E2134" s="13">
        <f t="shared" si="219"/>
        <v>5</v>
      </c>
      <c r="F2134" s="13">
        <f t="shared" si="220"/>
        <v>2020</v>
      </c>
      <c r="G2134" s="13" t="str">
        <f t="shared" si="221"/>
        <v>5 2020</v>
      </c>
      <c r="H2134" s="34">
        <v>-1</v>
      </c>
      <c r="I2134" s="35">
        <v>0.14000000000000001</v>
      </c>
      <c r="J2134" s="16">
        <f t="shared" si="217"/>
        <v>1.4000000000000002E-3</v>
      </c>
      <c r="K2134" s="36">
        <v>-17024000</v>
      </c>
      <c r="L2134" s="36">
        <v>66.2</v>
      </c>
      <c r="M2134" s="36">
        <v>17024000</v>
      </c>
      <c r="Q2134" s="18">
        <f t="shared" si="216"/>
        <v>5.2187945271325812E-3</v>
      </c>
      <c r="R2134" s="18">
        <f t="shared" si="218"/>
        <v>7.3063123379856143E-6</v>
      </c>
    </row>
    <row r="2135" spans="1:18" ht="12.75" hidden="1" customHeight="1" outlineLevel="2" x14ac:dyDescent="0.25">
      <c r="A2135" s="32" t="s">
        <v>23</v>
      </c>
      <c r="B2135" s="32" t="s">
        <v>24</v>
      </c>
      <c r="C2135" s="33">
        <v>43970</v>
      </c>
      <c r="D2135" s="33">
        <v>43971</v>
      </c>
      <c r="E2135" s="13">
        <f t="shared" si="219"/>
        <v>5</v>
      </c>
      <c r="F2135" s="13">
        <f t="shared" si="220"/>
        <v>2020</v>
      </c>
      <c r="G2135" s="13" t="str">
        <f t="shared" si="221"/>
        <v>5 2020</v>
      </c>
      <c r="H2135" s="34">
        <v>-1</v>
      </c>
      <c r="I2135" s="35">
        <v>0.63039999999999996</v>
      </c>
      <c r="J2135" s="16">
        <f t="shared" si="217"/>
        <v>6.3039999999999997E-3</v>
      </c>
      <c r="K2135" s="36">
        <v>-50510000</v>
      </c>
      <c r="L2135" s="36">
        <v>884.49</v>
      </c>
      <c r="M2135" s="36">
        <v>50510000</v>
      </c>
      <c r="Q2135" s="18">
        <f t="shared" si="216"/>
        <v>1.5484099598535403E-2</v>
      </c>
      <c r="R2135" s="18">
        <f t="shared" si="218"/>
        <v>9.7611763869167177E-5</v>
      </c>
    </row>
    <row r="2136" spans="1:18" ht="12.75" hidden="1" customHeight="1" outlineLevel="2" x14ac:dyDescent="0.25">
      <c r="A2136" s="32" t="s">
        <v>23</v>
      </c>
      <c r="B2136" s="32" t="s">
        <v>24</v>
      </c>
      <c r="C2136" s="33">
        <v>43970</v>
      </c>
      <c r="D2136" s="33">
        <v>43971</v>
      </c>
      <c r="E2136" s="13">
        <f t="shared" si="219"/>
        <v>5</v>
      </c>
      <c r="F2136" s="13">
        <f t="shared" si="220"/>
        <v>2020</v>
      </c>
      <c r="G2136" s="13" t="str">
        <f t="shared" si="221"/>
        <v>5 2020</v>
      </c>
      <c r="H2136" s="34">
        <v>-1</v>
      </c>
      <c r="I2136" s="35">
        <v>0.63039999999999996</v>
      </c>
      <c r="J2136" s="16">
        <f t="shared" si="217"/>
        <v>6.3039999999999997E-3</v>
      </c>
      <c r="K2136" s="36">
        <v>-25000000</v>
      </c>
      <c r="L2136" s="36">
        <v>437.78</v>
      </c>
      <c r="M2136" s="36">
        <v>25000000</v>
      </c>
      <c r="Q2136" s="18">
        <f t="shared" si="216"/>
        <v>7.6638782412073855E-3</v>
      </c>
      <c r="R2136" s="18">
        <f t="shared" si="218"/>
        <v>4.8313088432571355E-5</v>
      </c>
    </row>
    <row r="2137" spans="1:18" ht="12.75" hidden="1" customHeight="1" outlineLevel="2" x14ac:dyDescent="0.25">
      <c r="A2137" s="32" t="s">
        <v>28</v>
      </c>
      <c r="B2137" s="32" t="s">
        <v>24</v>
      </c>
      <c r="C2137" s="33">
        <v>43971</v>
      </c>
      <c r="D2137" s="33">
        <v>43972</v>
      </c>
      <c r="E2137" s="13">
        <f t="shared" si="219"/>
        <v>5</v>
      </c>
      <c r="F2137" s="13">
        <f t="shared" si="220"/>
        <v>2020</v>
      </c>
      <c r="G2137" s="13" t="str">
        <f t="shared" si="221"/>
        <v>5 2020</v>
      </c>
      <c r="H2137" s="34">
        <v>-1</v>
      </c>
      <c r="I2137" s="35">
        <v>0.09</v>
      </c>
      <c r="J2137" s="16">
        <f t="shared" si="217"/>
        <v>8.9999999999999998E-4</v>
      </c>
      <c r="K2137" s="36">
        <v>-13843000</v>
      </c>
      <c r="L2137" s="36">
        <v>34.61</v>
      </c>
      <c r="M2137" s="36">
        <v>13843000</v>
      </c>
      <c r="Q2137" s="18">
        <f t="shared" si="216"/>
        <v>4.2436426597213537E-3</v>
      </c>
      <c r="R2137" s="18">
        <f t="shared" si="218"/>
        <v>3.8192783937492183E-6</v>
      </c>
    </row>
    <row r="2138" spans="1:18" ht="12.75" hidden="1" customHeight="1" outlineLevel="2" x14ac:dyDescent="0.25">
      <c r="A2138" s="32" t="s">
        <v>51</v>
      </c>
      <c r="B2138" s="32" t="s">
        <v>24</v>
      </c>
      <c r="C2138" s="33">
        <v>43971</v>
      </c>
      <c r="D2138" s="33">
        <v>43972</v>
      </c>
      <c r="E2138" s="13">
        <f t="shared" si="219"/>
        <v>5</v>
      </c>
      <c r="F2138" s="13">
        <f t="shared" si="220"/>
        <v>2020</v>
      </c>
      <c r="G2138" s="13" t="str">
        <f t="shared" si="221"/>
        <v>5 2020</v>
      </c>
      <c r="H2138" s="34">
        <v>-1</v>
      </c>
      <c r="I2138" s="35">
        <v>0.09</v>
      </c>
      <c r="J2138" s="16">
        <f t="shared" si="217"/>
        <v>8.9999999999999998E-4</v>
      </c>
      <c r="K2138" s="36">
        <v>-16751000</v>
      </c>
      <c r="L2138" s="36">
        <v>41.88</v>
      </c>
      <c r="M2138" s="36">
        <v>16751000</v>
      </c>
      <c r="Q2138" s="18">
        <f t="shared" si="216"/>
        <v>5.1351049767385968E-3</v>
      </c>
      <c r="R2138" s="18">
        <f t="shared" si="218"/>
        <v>4.621594479064737E-6</v>
      </c>
    </row>
    <row r="2139" spans="1:18" ht="12.75" hidden="1" customHeight="1" outlineLevel="2" x14ac:dyDescent="0.25">
      <c r="A2139" s="32" t="s">
        <v>23</v>
      </c>
      <c r="B2139" s="32" t="s">
        <v>24</v>
      </c>
      <c r="C2139" s="33">
        <v>43971</v>
      </c>
      <c r="D2139" s="33">
        <v>43972</v>
      </c>
      <c r="E2139" s="13">
        <f t="shared" si="219"/>
        <v>5</v>
      </c>
      <c r="F2139" s="13">
        <f t="shared" si="220"/>
        <v>2020</v>
      </c>
      <c r="G2139" s="13" t="str">
        <f t="shared" si="221"/>
        <v>5 2020</v>
      </c>
      <c r="H2139" s="34">
        <v>-1</v>
      </c>
      <c r="I2139" s="35">
        <v>0.57210000000000005</v>
      </c>
      <c r="J2139" s="16">
        <f t="shared" si="217"/>
        <v>5.7210000000000004E-3</v>
      </c>
      <c r="K2139" s="36">
        <v>-51618000</v>
      </c>
      <c r="L2139" s="36">
        <v>820.3</v>
      </c>
      <c r="M2139" s="36">
        <v>51618000</v>
      </c>
      <c r="Q2139" s="18">
        <f t="shared" si="216"/>
        <v>1.5823762682185712E-2</v>
      </c>
      <c r="R2139" s="18">
        <f t="shared" si="218"/>
        <v>9.052774630478446E-5</v>
      </c>
    </row>
    <row r="2140" spans="1:18" ht="12.75" hidden="1" customHeight="1" outlineLevel="2" x14ac:dyDescent="0.25">
      <c r="A2140" s="32" t="s">
        <v>23</v>
      </c>
      <c r="B2140" s="32" t="s">
        <v>24</v>
      </c>
      <c r="C2140" s="33">
        <v>43971</v>
      </c>
      <c r="D2140" s="33">
        <v>43972</v>
      </c>
      <c r="E2140" s="13">
        <f t="shared" si="219"/>
        <v>5</v>
      </c>
      <c r="F2140" s="13">
        <f t="shared" si="220"/>
        <v>2020</v>
      </c>
      <c r="G2140" s="13" t="str">
        <f t="shared" si="221"/>
        <v>5 2020</v>
      </c>
      <c r="H2140" s="34">
        <v>-1</v>
      </c>
      <c r="I2140" s="35">
        <v>0.57210000000000005</v>
      </c>
      <c r="J2140" s="16">
        <f t="shared" si="217"/>
        <v>5.7210000000000004E-3</v>
      </c>
      <c r="K2140" s="36">
        <v>-25000000</v>
      </c>
      <c r="L2140" s="36">
        <v>397.29</v>
      </c>
      <c r="M2140" s="36">
        <v>25000000</v>
      </c>
      <c r="Q2140" s="18">
        <f t="shared" si="216"/>
        <v>7.6638782412073855E-3</v>
      </c>
      <c r="R2140" s="18">
        <f t="shared" si="218"/>
        <v>4.3845047417947455E-5</v>
      </c>
    </row>
    <row r="2141" spans="1:18" ht="12.75" hidden="1" customHeight="1" outlineLevel="2" x14ac:dyDescent="0.25">
      <c r="A2141" s="32" t="s">
        <v>28</v>
      </c>
      <c r="B2141" s="32" t="s">
        <v>24</v>
      </c>
      <c r="C2141" s="33">
        <v>43972</v>
      </c>
      <c r="D2141" s="33">
        <v>43973</v>
      </c>
      <c r="E2141" s="13">
        <f t="shared" si="219"/>
        <v>5</v>
      </c>
      <c r="F2141" s="13">
        <f t="shared" si="220"/>
        <v>2020</v>
      </c>
      <c r="G2141" s="13" t="str">
        <f t="shared" si="221"/>
        <v>5 2020</v>
      </c>
      <c r="H2141" s="34">
        <v>-1</v>
      </c>
      <c r="I2141" s="35">
        <v>0.06</v>
      </c>
      <c r="J2141" s="16">
        <f t="shared" si="217"/>
        <v>5.9999999999999995E-4</v>
      </c>
      <c r="K2141" s="36">
        <v>-20214000</v>
      </c>
      <c r="L2141" s="36">
        <v>33.69</v>
      </c>
      <c r="M2141" s="36">
        <v>20214000</v>
      </c>
      <c r="Q2141" s="18">
        <f t="shared" si="216"/>
        <v>6.1967053907106438E-3</v>
      </c>
      <c r="R2141" s="18">
        <f t="shared" si="218"/>
        <v>3.7180232344263858E-6</v>
      </c>
    </row>
    <row r="2142" spans="1:18" ht="12.75" hidden="1" customHeight="1" outlineLevel="2" x14ac:dyDescent="0.25">
      <c r="A2142" s="32" t="s">
        <v>51</v>
      </c>
      <c r="B2142" s="32" t="s">
        <v>24</v>
      </c>
      <c r="C2142" s="33">
        <v>43972</v>
      </c>
      <c r="D2142" s="33">
        <v>43973</v>
      </c>
      <c r="E2142" s="13">
        <f t="shared" si="219"/>
        <v>5</v>
      </c>
      <c r="F2142" s="13">
        <f t="shared" si="220"/>
        <v>2020</v>
      </c>
      <c r="G2142" s="13" t="str">
        <f t="shared" si="221"/>
        <v>5 2020</v>
      </c>
      <c r="H2142" s="34">
        <v>-1</v>
      </c>
      <c r="I2142" s="35">
        <v>0.06</v>
      </c>
      <c r="J2142" s="16">
        <f t="shared" si="217"/>
        <v>5.9999999999999995E-4</v>
      </c>
      <c r="K2142" s="36">
        <v>-24620000</v>
      </c>
      <c r="L2142" s="36">
        <v>41.03</v>
      </c>
      <c r="M2142" s="36">
        <v>24620000</v>
      </c>
      <c r="Q2142" s="18">
        <f t="shared" si="216"/>
        <v>7.5473872919410339E-3</v>
      </c>
      <c r="R2142" s="18">
        <f t="shared" si="218"/>
        <v>4.5284323751646199E-6</v>
      </c>
    </row>
    <row r="2143" spans="1:18" ht="12.75" hidden="1" customHeight="1" outlineLevel="2" x14ac:dyDescent="0.25">
      <c r="A2143" s="32" t="s">
        <v>29</v>
      </c>
      <c r="B2143" s="32" t="s">
        <v>24</v>
      </c>
      <c r="C2143" s="33">
        <v>43972</v>
      </c>
      <c r="D2143" s="33">
        <v>43973</v>
      </c>
      <c r="E2143" s="13">
        <f t="shared" si="219"/>
        <v>5</v>
      </c>
      <c r="F2143" s="13">
        <f t="shared" si="220"/>
        <v>2020</v>
      </c>
      <c r="G2143" s="13" t="str">
        <f t="shared" si="221"/>
        <v>5 2020</v>
      </c>
      <c r="H2143" s="34">
        <v>-1</v>
      </c>
      <c r="I2143" s="35">
        <v>0.06</v>
      </c>
      <c r="J2143" s="16">
        <f t="shared" si="217"/>
        <v>5.9999999999999995E-4</v>
      </c>
      <c r="K2143" s="36">
        <v>-4136000</v>
      </c>
      <c r="L2143" s="36">
        <v>6.89</v>
      </c>
      <c r="M2143" s="36">
        <v>4136000</v>
      </c>
      <c r="Q2143" s="18">
        <f t="shared" si="216"/>
        <v>1.26791201622535E-3</v>
      </c>
      <c r="R2143" s="18">
        <f t="shared" si="218"/>
        <v>7.607472097352099E-7</v>
      </c>
    </row>
    <row r="2144" spans="1:18" ht="12.75" hidden="1" customHeight="1" outlineLevel="2" x14ac:dyDescent="0.25">
      <c r="A2144" s="32" t="s">
        <v>23</v>
      </c>
      <c r="B2144" s="32" t="s">
        <v>24</v>
      </c>
      <c r="C2144" s="33">
        <v>43972</v>
      </c>
      <c r="D2144" s="33">
        <v>43973</v>
      </c>
      <c r="E2144" s="13">
        <f t="shared" si="219"/>
        <v>5</v>
      </c>
      <c r="F2144" s="13">
        <f t="shared" si="220"/>
        <v>2020</v>
      </c>
      <c r="G2144" s="13" t="str">
        <f t="shared" si="221"/>
        <v>5 2020</v>
      </c>
      <c r="H2144" s="34">
        <v>-1</v>
      </c>
      <c r="I2144" s="35">
        <v>0.68389999999999995</v>
      </c>
      <c r="J2144" s="16">
        <f t="shared" si="217"/>
        <v>6.8389999999999996E-3</v>
      </c>
      <c r="K2144" s="36">
        <v>-33443000</v>
      </c>
      <c r="L2144" s="36">
        <v>635.32000000000005</v>
      </c>
      <c r="M2144" s="36">
        <v>33443000</v>
      </c>
      <c r="Q2144" s="18">
        <f t="shared" si="216"/>
        <v>1.0252123200827945E-2</v>
      </c>
      <c r="R2144" s="18">
        <f t="shared" si="218"/>
        <v>7.0114270570462316E-5</v>
      </c>
    </row>
    <row r="2145" spans="1:18" ht="12.75" hidden="1" customHeight="1" outlineLevel="2" x14ac:dyDescent="0.25">
      <c r="A2145" s="32" t="s">
        <v>23</v>
      </c>
      <c r="B2145" s="32" t="s">
        <v>24</v>
      </c>
      <c r="C2145" s="33">
        <v>43972</v>
      </c>
      <c r="D2145" s="33">
        <v>43973</v>
      </c>
      <c r="E2145" s="13">
        <f t="shared" si="219"/>
        <v>5</v>
      </c>
      <c r="F2145" s="13">
        <f t="shared" si="220"/>
        <v>2020</v>
      </c>
      <c r="G2145" s="13" t="str">
        <f t="shared" si="221"/>
        <v>5 2020</v>
      </c>
      <c r="H2145" s="34">
        <v>-1</v>
      </c>
      <c r="I2145" s="35">
        <v>0.68389999999999995</v>
      </c>
      <c r="J2145" s="16">
        <f t="shared" si="217"/>
        <v>6.8389999999999996E-3</v>
      </c>
      <c r="K2145" s="36">
        <v>-25000000</v>
      </c>
      <c r="L2145" s="36">
        <v>474.93</v>
      </c>
      <c r="M2145" s="36">
        <v>25000000</v>
      </c>
      <c r="Q2145" s="18">
        <f t="shared" si="216"/>
        <v>7.6638782412073855E-3</v>
      </c>
      <c r="R2145" s="18">
        <f t="shared" si="218"/>
        <v>5.2413263291617303E-5</v>
      </c>
    </row>
    <row r="2146" spans="1:18" ht="12.75" hidden="1" customHeight="1" outlineLevel="2" x14ac:dyDescent="0.25">
      <c r="A2146" s="32" t="s">
        <v>28</v>
      </c>
      <c r="B2146" s="32" t="s">
        <v>24</v>
      </c>
      <c r="C2146" s="33">
        <v>43973</v>
      </c>
      <c r="D2146" s="33">
        <v>43977</v>
      </c>
      <c r="E2146" s="13">
        <f t="shared" si="219"/>
        <v>5</v>
      </c>
      <c r="F2146" s="13">
        <f t="shared" si="220"/>
        <v>2020</v>
      </c>
      <c r="G2146" s="13" t="str">
        <f t="shared" si="221"/>
        <v>5 2020</v>
      </c>
      <c r="H2146" s="34">
        <v>-4</v>
      </c>
      <c r="I2146" s="35">
        <v>0.06</v>
      </c>
      <c r="J2146" s="16">
        <f t="shared" si="217"/>
        <v>5.9999999999999995E-4</v>
      </c>
      <c r="K2146" s="36">
        <v>-20426000</v>
      </c>
      <c r="L2146" s="36">
        <v>136.16999999999999</v>
      </c>
      <c r="M2146" s="36">
        <v>81704000</v>
      </c>
      <c r="Q2146" s="18">
        <f t="shared" ref="Q2146:Q2165" si="222">+M2146/$M$2166</f>
        <v>2.5046780312784331E-2</v>
      </c>
      <c r="R2146" s="18">
        <f t="shared" si="218"/>
        <v>1.5028068187670597E-5</v>
      </c>
    </row>
    <row r="2147" spans="1:18" ht="12.75" hidden="1" customHeight="1" outlineLevel="2" x14ac:dyDescent="0.25">
      <c r="A2147" s="32" t="s">
        <v>51</v>
      </c>
      <c r="B2147" s="32" t="s">
        <v>24</v>
      </c>
      <c r="C2147" s="33">
        <v>43973</v>
      </c>
      <c r="D2147" s="33">
        <v>43977</v>
      </c>
      <c r="E2147" s="13">
        <f t="shared" si="219"/>
        <v>5</v>
      </c>
      <c r="F2147" s="13">
        <f t="shared" si="220"/>
        <v>2020</v>
      </c>
      <c r="G2147" s="13" t="str">
        <f t="shared" si="221"/>
        <v>5 2020</v>
      </c>
      <c r="H2147" s="34">
        <v>-4</v>
      </c>
      <c r="I2147" s="35">
        <v>0.06</v>
      </c>
      <c r="J2147" s="16">
        <f t="shared" si="217"/>
        <v>5.9999999999999995E-4</v>
      </c>
      <c r="K2147" s="36">
        <v>-26587000</v>
      </c>
      <c r="L2147" s="36">
        <v>177.25</v>
      </c>
      <c r="M2147" s="36">
        <v>106348000</v>
      </c>
      <c r="Q2147" s="18">
        <f t="shared" si="222"/>
        <v>3.2601524927836925E-2</v>
      </c>
      <c r="R2147" s="18">
        <f t="shared" si="218"/>
        <v>1.9560914956702155E-5</v>
      </c>
    </row>
    <row r="2148" spans="1:18" ht="12.75" hidden="1" customHeight="1" outlineLevel="2" x14ac:dyDescent="0.25">
      <c r="A2148" s="32" t="s">
        <v>29</v>
      </c>
      <c r="B2148" s="32" t="s">
        <v>24</v>
      </c>
      <c r="C2148" s="33">
        <v>43973</v>
      </c>
      <c r="D2148" s="33">
        <v>43977</v>
      </c>
      <c r="E2148" s="13">
        <f t="shared" si="219"/>
        <v>5</v>
      </c>
      <c r="F2148" s="13">
        <f t="shared" si="220"/>
        <v>2020</v>
      </c>
      <c r="G2148" s="13" t="str">
        <f t="shared" si="221"/>
        <v>5 2020</v>
      </c>
      <c r="H2148" s="34">
        <v>-4</v>
      </c>
      <c r="I2148" s="35">
        <v>0.06</v>
      </c>
      <c r="J2148" s="16">
        <f t="shared" si="217"/>
        <v>5.9999999999999995E-4</v>
      </c>
      <c r="K2148" s="36">
        <v>-3441000</v>
      </c>
      <c r="L2148" s="36">
        <v>22.94</v>
      </c>
      <c r="M2148" s="36">
        <v>13764000</v>
      </c>
      <c r="Q2148" s="18">
        <f t="shared" si="222"/>
        <v>4.2194248044791381E-3</v>
      </c>
      <c r="R2148" s="18">
        <f t="shared" si="218"/>
        <v>2.5316548826874827E-6</v>
      </c>
    </row>
    <row r="2149" spans="1:18" ht="12.75" hidden="1" customHeight="1" outlineLevel="2" x14ac:dyDescent="0.25">
      <c r="A2149" s="32" t="s">
        <v>23</v>
      </c>
      <c r="B2149" s="32" t="s">
        <v>24</v>
      </c>
      <c r="C2149" s="33">
        <v>43973</v>
      </c>
      <c r="D2149" s="33">
        <v>43977</v>
      </c>
      <c r="E2149" s="13">
        <f t="shared" si="219"/>
        <v>5</v>
      </c>
      <c r="F2149" s="13">
        <f t="shared" si="220"/>
        <v>2020</v>
      </c>
      <c r="G2149" s="13" t="str">
        <f t="shared" si="221"/>
        <v>5 2020</v>
      </c>
      <c r="H2149" s="34">
        <v>-4</v>
      </c>
      <c r="I2149" s="35">
        <v>0.62109999999999999</v>
      </c>
      <c r="J2149" s="16">
        <f t="shared" si="217"/>
        <v>6.2109999999999995E-3</v>
      </c>
      <c r="K2149" s="36">
        <v>-44601000</v>
      </c>
      <c r="L2149" s="36">
        <v>3077.96</v>
      </c>
      <c r="M2149" s="36">
        <v>178404000</v>
      </c>
      <c r="Q2149" s="18">
        <f t="shared" si="222"/>
        <v>5.4690661349774496E-2</v>
      </c>
      <c r="R2149" s="18">
        <f t="shared" si="218"/>
        <v>3.3968369764344938E-4</v>
      </c>
    </row>
    <row r="2150" spans="1:18" ht="12.75" hidden="1" customHeight="1" outlineLevel="2" x14ac:dyDescent="0.25">
      <c r="A2150" s="32" t="s">
        <v>23</v>
      </c>
      <c r="B2150" s="32" t="s">
        <v>24</v>
      </c>
      <c r="C2150" s="33">
        <v>43973</v>
      </c>
      <c r="D2150" s="33">
        <v>43977</v>
      </c>
      <c r="E2150" s="13">
        <f t="shared" si="219"/>
        <v>5</v>
      </c>
      <c r="F2150" s="13">
        <f t="shared" si="220"/>
        <v>2020</v>
      </c>
      <c r="G2150" s="13" t="str">
        <f t="shared" si="221"/>
        <v>5 2020</v>
      </c>
      <c r="H2150" s="34">
        <v>-4</v>
      </c>
      <c r="I2150" s="35">
        <v>0.62109999999999999</v>
      </c>
      <c r="J2150" s="16">
        <f t="shared" si="217"/>
        <v>6.2109999999999995E-3</v>
      </c>
      <c r="K2150" s="36">
        <v>-25000000</v>
      </c>
      <c r="L2150" s="36">
        <v>1725.28</v>
      </c>
      <c r="M2150" s="36">
        <v>100000000</v>
      </c>
      <c r="Q2150" s="18">
        <f t="shared" si="222"/>
        <v>3.0655512964829542E-2</v>
      </c>
      <c r="R2150" s="18">
        <f t="shared" si="218"/>
        <v>1.9040139102455628E-4</v>
      </c>
    </row>
    <row r="2151" spans="1:18" ht="12.75" hidden="1" customHeight="1" outlineLevel="2" x14ac:dyDescent="0.25">
      <c r="A2151" s="32" t="s">
        <v>28</v>
      </c>
      <c r="B2151" s="32" t="s">
        <v>24</v>
      </c>
      <c r="C2151" s="33">
        <v>43977</v>
      </c>
      <c r="D2151" s="33">
        <v>43978</v>
      </c>
      <c r="E2151" s="13">
        <f t="shared" si="219"/>
        <v>5</v>
      </c>
      <c r="F2151" s="13">
        <f t="shared" si="220"/>
        <v>2020</v>
      </c>
      <c r="G2151" s="13" t="str">
        <f t="shared" si="221"/>
        <v>5 2020</v>
      </c>
      <c r="H2151" s="34">
        <v>-1</v>
      </c>
      <c r="I2151" s="35">
        <v>0.1</v>
      </c>
      <c r="J2151" s="16">
        <f t="shared" si="217"/>
        <v>1E-3</v>
      </c>
      <c r="K2151" s="36">
        <v>-18836000</v>
      </c>
      <c r="L2151" s="36">
        <v>52.32</v>
      </c>
      <c r="M2151" s="36">
        <v>18836000</v>
      </c>
      <c r="Q2151" s="18">
        <f t="shared" si="222"/>
        <v>5.7742724220552931E-3</v>
      </c>
      <c r="R2151" s="18">
        <f t="shared" si="218"/>
        <v>5.7742724220552935E-6</v>
      </c>
    </row>
    <row r="2152" spans="1:18" ht="12.75" hidden="1" customHeight="1" outlineLevel="2" x14ac:dyDescent="0.25">
      <c r="A2152" s="32" t="s">
        <v>51</v>
      </c>
      <c r="B2152" s="32" t="s">
        <v>24</v>
      </c>
      <c r="C2152" s="33">
        <v>43977</v>
      </c>
      <c r="D2152" s="33">
        <v>43978</v>
      </c>
      <c r="E2152" s="13">
        <f t="shared" si="219"/>
        <v>5</v>
      </c>
      <c r="F2152" s="13">
        <f t="shared" si="220"/>
        <v>2020</v>
      </c>
      <c r="G2152" s="13" t="str">
        <f t="shared" si="221"/>
        <v>5 2020</v>
      </c>
      <c r="H2152" s="34">
        <v>-1</v>
      </c>
      <c r="I2152" s="35">
        <v>0.1</v>
      </c>
      <c r="J2152" s="16">
        <f t="shared" si="217"/>
        <v>1E-3</v>
      </c>
      <c r="K2152" s="36">
        <v>-26011000</v>
      </c>
      <c r="L2152" s="36">
        <v>72.25</v>
      </c>
      <c r="M2152" s="36">
        <v>26011000</v>
      </c>
      <c r="Q2152" s="18">
        <f t="shared" si="222"/>
        <v>7.9738054772818118E-3</v>
      </c>
      <c r="R2152" s="18">
        <f t="shared" si="218"/>
        <v>7.9738054772818122E-6</v>
      </c>
    </row>
    <row r="2153" spans="1:18" ht="12.75" hidden="1" customHeight="1" outlineLevel="2" x14ac:dyDescent="0.25">
      <c r="A2153" s="32" t="s">
        <v>29</v>
      </c>
      <c r="B2153" s="32" t="s">
        <v>24</v>
      </c>
      <c r="C2153" s="33">
        <v>43977</v>
      </c>
      <c r="D2153" s="33">
        <v>43978</v>
      </c>
      <c r="E2153" s="13">
        <f t="shared" si="219"/>
        <v>5</v>
      </c>
      <c r="F2153" s="13">
        <f t="shared" si="220"/>
        <v>2020</v>
      </c>
      <c r="G2153" s="13" t="str">
        <f t="shared" si="221"/>
        <v>5 2020</v>
      </c>
      <c r="H2153" s="34">
        <v>-1</v>
      </c>
      <c r="I2153" s="35">
        <v>0.1</v>
      </c>
      <c r="J2153" s="16">
        <f t="shared" si="217"/>
        <v>1E-3</v>
      </c>
      <c r="K2153" s="36">
        <v>-3651000</v>
      </c>
      <c r="L2153" s="36">
        <v>10.14</v>
      </c>
      <c r="M2153" s="36">
        <v>3651000</v>
      </c>
      <c r="Q2153" s="18">
        <f t="shared" si="222"/>
        <v>1.1192327783459267E-3</v>
      </c>
      <c r="R2153" s="18">
        <f t="shared" si="218"/>
        <v>1.1192327783459267E-6</v>
      </c>
    </row>
    <row r="2154" spans="1:18" ht="12.75" hidden="1" customHeight="1" outlineLevel="2" x14ac:dyDescent="0.25">
      <c r="A2154" s="32" t="s">
        <v>23</v>
      </c>
      <c r="B2154" s="32" t="s">
        <v>24</v>
      </c>
      <c r="C2154" s="33">
        <v>43977</v>
      </c>
      <c r="D2154" s="33">
        <v>43978</v>
      </c>
      <c r="E2154" s="13">
        <f t="shared" si="219"/>
        <v>5</v>
      </c>
      <c r="F2154" s="13">
        <f t="shared" si="220"/>
        <v>2020</v>
      </c>
      <c r="G2154" s="13" t="str">
        <f t="shared" si="221"/>
        <v>5 2020</v>
      </c>
      <c r="H2154" s="34">
        <v>-1</v>
      </c>
      <c r="I2154" s="35">
        <v>0.51119999999999999</v>
      </c>
      <c r="J2154" s="16">
        <f t="shared" si="217"/>
        <v>5.1120000000000002E-3</v>
      </c>
      <c r="K2154" s="36">
        <v>-48391000</v>
      </c>
      <c r="L2154" s="36">
        <v>687.15</v>
      </c>
      <c r="M2154" s="36">
        <v>48391000</v>
      </c>
      <c r="Q2154" s="18">
        <f t="shared" si="222"/>
        <v>1.4834509278810665E-2</v>
      </c>
      <c r="R2154" s="18">
        <f t="shared" si="218"/>
        <v>7.5834011433280124E-5</v>
      </c>
    </row>
    <row r="2155" spans="1:18" ht="12.75" hidden="1" customHeight="1" outlineLevel="2" x14ac:dyDescent="0.25">
      <c r="A2155" s="32" t="s">
        <v>23</v>
      </c>
      <c r="B2155" s="32" t="s">
        <v>24</v>
      </c>
      <c r="C2155" s="33">
        <v>43977</v>
      </c>
      <c r="D2155" s="33">
        <v>43978</v>
      </c>
      <c r="E2155" s="13">
        <f t="shared" si="219"/>
        <v>5</v>
      </c>
      <c r="F2155" s="13">
        <f t="shared" si="220"/>
        <v>2020</v>
      </c>
      <c r="G2155" s="13" t="str">
        <f t="shared" si="221"/>
        <v>5 2020</v>
      </c>
      <c r="H2155" s="34">
        <v>-1</v>
      </c>
      <c r="I2155" s="35">
        <v>0.51119999999999999</v>
      </c>
      <c r="J2155" s="16">
        <f t="shared" ref="J2155:J2218" si="223">+I2155/100</f>
        <v>5.1120000000000002E-3</v>
      </c>
      <c r="K2155" s="36">
        <v>-25000000</v>
      </c>
      <c r="L2155" s="36">
        <v>355</v>
      </c>
      <c r="M2155" s="36">
        <v>25000000</v>
      </c>
      <c r="Q2155" s="18">
        <f t="shared" si="222"/>
        <v>7.6638782412073855E-3</v>
      </c>
      <c r="R2155" s="18">
        <f t="shared" ref="R2155:R2218" si="224">+Q2155*J2155</f>
        <v>3.9177745569052156E-5</v>
      </c>
    </row>
    <row r="2156" spans="1:18" ht="12.75" hidden="1" customHeight="1" outlineLevel="2" x14ac:dyDescent="0.25">
      <c r="A2156" s="32" t="s">
        <v>28</v>
      </c>
      <c r="B2156" s="32" t="s">
        <v>24</v>
      </c>
      <c r="C2156" s="33">
        <v>43978</v>
      </c>
      <c r="D2156" s="33">
        <v>43979</v>
      </c>
      <c r="E2156" s="13">
        <f t="shared" si="219"/>
        <v>5</v>
      </c>
      <c r="F2156" s="13">
        <f t="shared" si="220"/>
        <v>2020</v>
      </c>
      <c r="G2156" s="13" t="str">
        <f t="shared" si="221"/>
        <v>5 2020</v>
      </c>
      <c r="H2156" s="34">
        <v>-1</v>
      </c>
      <c r="I2156" s="35">
        <v>0.09</v>
      </c>
      <c r="J2156" s="16">
        <f t="shared" si="223"/>
        <v>8.9999999999999998E-4</v>
      </c>
      <c r="K2156" s="36">
        <v>-19888000</v>
      </c>
      <c r="L2156" s="36">
        <v>49.72</v>
      </c>
      <c r="M2156" s="36">
        <v>19888000</v>
      </c>
      <c r="Q2156" s="18">
        <f t="shared" si="222"/>
        <v>6.0967684184452999E-3</v>
      </c>
      <c r="R2156" s="18">
        <f t="shared" si="224"/>
        <v>5.4870915766007694E-6</v>
      </c>
    </row>
    <row r="2157" spans="1:18" ht="12.75" hidden="1" customHeight="1" outlineLevel="2" x14ac:dyDescent="0.25">
      <c r="A2157" s="32" t="s">
        <v>51</v>
      </c>
      <c r="B2157" s="32" t="s">
        <v>24</v>
      </c>
      <c r="C2157" s="33">
        <v>43978</v>
      </c>
      <c r="D2157" s="33">
        <v>43979</v>
      </c>
      <c r="E2157" s="13">
        <f t="shared" si="219"/>
        <v>5</v>
      </c>
      <c r="F2157" s="13">
        <f t="shared" si="220"/>
        <v>2020</v>
      </c>
      <c r="G2157" s="13" t="str">
        <f t="shared" si="221"/>
        <v>5 2020</v>
      </c>
      <c r="H2157" s="34">
        <v>-1</v>
      </c>
      <c r="I2157" s="35">
        <v>0.09</v>
      </c>
      <c r="J2157" s="16">
        <f t="shared" si="223"/>
        <v>8.9999999999999998E-4</v>
      </c>
      <c r="K2157" s="36">
        <v>-26559000</v>
      </c>
      <c r="L2157" s="36">
        <v>66.400000000000006</v>
      </c>
      <c r="M2157" s="36">
        <v>26559000</v>
      </c>
      <c r="Q2157" s="18">
        <f t="shared" si="222"/>
        <v>8.1417976883290787E-3</v>
      </c>
      <c r="R2157" s="18">
        <f t="shared" si="224"/>
        <v>7.327617919496171E-6</v>
      </c>
    </row>
    <row r="2158" spans="1:18" ht="12.75" hidden="1" customHeight="1" outlineLevel="2" x14ac:dyDescent="0.25">
      <c r="A2158" s="32" t="s">
        <v>29</v>
      </c>
      <c r="B2158" s="32" t="s">
        <v>24</v>
      </c>
      <c r="C2158" s="33">
        <v>43978</v>
      </c>
      <c r="D2158" s="33">
        <v>43979</v>
      </c>
      <c r="E2158" s="13">
        <f t="shared" si="219"/>
        <v>5</v>
      </c>
      <c r="F2158" s="13">
        <f t="shared" si="220"/>
        <v>2020</v>
      </c>
      <c r="G2158" s="13" t="str">
        <f t="shared" si="221"/>
        <v>5 2020</v>
      </c>
      <c r="H2158" s="34">
        <v>-1</v>
      </c>
      <c r="I2158" s="35">
        <v>0.09</v>
      </c>
      <c r="J2158" s="16">
        <f t="shared" si="223"/>
        <v>8.9999999999999998E-4</v>
      </c>
      <c r="K2158" s="36">
        <v>-4285000</v>
      </c>
      <c r="L2158" s="36">
        <v>10.71</v>
      </c>
      <c r="M2158" s="36">
        <v>4285000</v>
      </c>
      <c r="Q2158" s="18">
        <f t="shared" si="222"/>
        <v>1.3135887305429459E-3</v>
      </c>
      <c r="R2158" s="18">
        <f t="shared" si="224"/>
        <v>1.1822298574886513E-6</v>
      </c>
    </row>
    <row r="2159" spans="1:18" ht="12.75" hidden="1" customHeight="1" outlineLevel="2" x14ac:dyDescent="0.25">
      <c r="A2159" s="32" t="s">
        <v>23</v>
      </c>
      <c r="B2159" s="32" t="s">
        <v>24</v>
      </c>
      <c r="C2159" s="33">
        <v>43978</v>
      </c>
      <c r="D2159" s="33">
        <v>43979</v>
      </c>
      <c r="E2159" s="13">
        <f t="shared" si="219"/>
        <v>5</v>
      </c>
      <c r="F2159" s="13">
        <f t="shared" si="220"/>
        <v>2020</v>
      </c>
      <c r="G2159" s="13" t="str">
        <f t="shared" si="221"/>
        <v>5 2020</v>
      </c>
      <c r="H2159" s="34">
        <v>-1</v>
      </c>
      <c r="I2159" s="35">
        <v>0.52149999999999996</v>
      </c>
      <c r="J2159" s="16">
        <f t="shared" si="223"/>
        <v>5.215E-3</v>
      </c>
      <c r="K2159" s="36">
        <v>-44765000</v>
      </c>
      <c r="L2159" s="36">
        <v>648.47</v>
      </c>
      <c r="M2159" s="36">
        <v>44765000</v>
      </c>
      <c r="Q2159" s="18">
        <f t="shared" si="222"/>
        <v>1.3722940378705945E-2</v>
      </c>
      <c r="R2159" s="18">
        <f t="shared" si="224"/>
        <v>7.1565134074951496E-5</v>
      </c>
    </row>
    <row r="2160" spans="1:18" ht="12.75" hidden="1" customHeight="1" outlineLevel="2" x14ac:dyDescent="0.25">
      <c r="A2160" s="32" t="s">
        <v>23</v>
      </c>
      <c r="B2160" s="32" t="s">
        <v>24</v>
      </c>
      <c r="C2160" s="33">
        <v>43978</v>
      </c>
      <c r="D2160" s="33">
        <v>43979</v>
      </c>
      <c r="E2160" s="13">
        <f t="shared" si="219"/>
        <v>5</v>
      </c>
      <c r="F2160" s="13">
        <f t="shared" si="220"/>
        <v>2020</v>
      </c>
      <c r="G2160" s="13" t="str">
        <f t="shared" si="221"/>
        <v>5 2020</v>
      </c>
      <c r="H2160" s="34">
        <v>-1</v>
      </c>
      <c r="I2160" s="35">
        <v>0.52149999999999996</v>
      </c>
      <c r="J2160" s="16">
        <f t="shared" si="223"/>
        <v>5.215E-3</v>
      </c>
      <c r="K2160" s="36">
        <v>-25000000</v>
      </c>
      <c r="L2160" s="36">
        <v>362.15</v>
      </c>
      <c r="M2160" s="36">
        <v>25000000</v>
      </c>
      <c r="Q2160" s="18">
        <f t="shared" si="222"/>
        <v>7.6638782412073855E-3</v>
      </c>
      <c r="R2160" s="18">
        <f t="shared" si="224"/>
        <v>3.9967125027896516E-5</v>
      </c>
    </row>
    <row r="2161" spans="1:18" ht="12.75" hidden="1" customHeight="1" outlineLevel="2" x14ac:dyDescent="0.25">
      <c r="A2161" s="32" t="s">
        <v>28</v>
      </c>
      <c r="B2161" s="32" t="s">
        <v>24</v>
      </c>
      <c r="C2161" s="33">
        <v>43979</v>
      </c>
      <c r="D2161" s="33">
        <v>43980</v>
      </c>
      <c r="E2161" s="13">
        <f t="shared" si="219"/>
        <v>5</v>
      </c>
      <c r="F2161" s="13">
        <f t="shared" si="220"/>
        <v>2020</v>
      </c>
      <c r="G2161" s="13" t="str">
        <f t="shared" si="221"/>
        <v>5 2020</v>
      </c>
      <c r="H2161" s="34">
        <v>-1</v>
      </c>
      <c r="I2161" s="35">
        <v>0.15</v>
      </c>
      <c r="J2161" s="16">
        <f t="shared" si="223"/>
        <v>1.5E-3</v>
      </c>
      <c r="K2161" s="36">
        <v>-20812000</v>
      </c>
      <c r="L2161" s="36">
        <v>86.72</v>
      </c>
      <c r="M2161" s="36">
        <v>20812000</v>
      </c>
      <c r="Q2161" s="18">
        <f t="shared" si="222"/>
        <v>6.3800253582403247E-3</v>
      </c>
      <c r="R2161" s="18">
        <f t="shared" si="224"/>
        <v>9.5700380373604876E-6</v>
      </c>
    </row>
    <row r="2162" spans="1:18" ht="12.75" hidden="1" customHeight="1" outlineLevel="2" x14ac:dyDescent="0.25">
      <c r="A2162" s="32" t="s">
        <v>51</v>
      </c>
      <c r="B2162" s="32" t="s">
        <v>24</v>
      </c>
      <c r="C2162" s="33">
        <v>43979</v>
      </c>
      <c r="D2162" s="33">
        <v>43980</v>
      </c>
      <c r="E2162" s="13">
        <f t="shared" si="219"/>
        <v>5</v>
      </c>
      <c r="F2162" s="13">
        <f t="shared" si="220"/>
        <v>2020</v>
      </c>
      <c r="G2162" s="13" t="str">
        <f t="shared" si="221"/>
        <v>5 2020</v>
      </c>
      <c r="H2162" s="34">
        <v>-1</v>
      </c>
      <c r="I2162" s="35">
        <v>0.15</v>
      </c>
      <c r="J2162" s="16">
        <f t="shared" si="223"/>
        <v>1.5E-3</v>
      </c>
      <c r="K2162" s="36">
        <v>-27164000</v>
      </c>
      <c r="L2162" s="36">
        <v>113.18</v>
      </c>
      <c r="M2162" s="36">
        <v>27164000</v>
      </c>
      <c r="Q2162" s="18">
        <f t="shared" si="222"/>
        <v>8.3272635417662964E-3</v>
      </c>
      <c r="R2162" s="18">
        <f t="shared" si="224"/>
        <v>1.2490895312649445E-5</v>
      </c>
    </row>
    <row r="2163" spans="1:18" ht="12.75" hidden="1" customHeight="1" outlineLevel="2" x14ac:dyDescent="0.25">
      <c r="A2163" s="32" t="s">
        <v>29</v>
      </c>
      <c r="B2163" s="32" t="s">
        <v>24</v>
      </c>
      <c r="C2163" s="33">
        <v>43979</v>
      </c>
      <c r="D2163" s="33">
        <v>43980</v>
      </c>
      <c r="E2163" s="13">
        <f t="shared" si="219"/>
        <v>5</v>
      </c>
      <c r="F2163" s="13">
        <f t="shared" si="220"/>
        <v>2020</v>
      </c>
      <c r="G2163" s="13" t="str">
        <f t="shared" si="221"/>
        <v>5 2020</v>
      </c>
      <c r="H2163" s="34">
        <v>-1</v>
      </c>
      <c r="I2163" s="35">
        <v>0.15</v>
      </c>
      <c r="J2163" s="16">
        <f t="shared" si="223"/>
        <v>1.5E-3</v>
      </c>
      <c r="K2163" s="36">
        <v>-4838000</v>
      </c>
      <c r="L2163" s="36">
        <v>20.16</v>
      </c>
      <c r="M2163" s="36">
        <v>4838000</v>
      </c>
      <c r="Q2163" s="18">
        <f t="shared" si="222"/>
        <v>1.4831137172384532E-3</v>
      </c>
      <c r="R2163" s="18">
        <f t="shared" si="224"/>
        <v>2.2246705758576799E-6</v>
      </c>
    </row>
    <row r="2164" spans="1:18" ht="12.75" hidden="1" customHeight="1" outlineLevel="2" x14ac:dyDescent="0.25">
      <c r="A2164" s="32" t="s">
        <v>23</v>
      </c>
      <c r="B2164" s="32" t="s">
        <v>24</v>
      </c>
      <c r="C2164" s="33">
        <v>43979</v>
      </c>
      <c r="D2164" s="33">
        <v>43980</v>
      </c>
      <c r="E2164" s="13">
        <f t="shared" si="219"/>
        <v>5</v>
      </c>
      <c r="F2164" s="13">
        <f t="shared" si="220"/>
        <v>2020</v>
      </c>
      <c r="G2164" s="13" t="str">
        <f t="shared" si="221"/>
        <v>5 2020</v>
      </c>
      <c r="H2164" s="34">
        <v>-1</v>
      </c>
      <c r="I2164" s="35">
        <v>0.52159999999999995</v>
      </c>
      <c r="J2164" s="16">
        <f t="shared" si="223"/>
        <v>5.2159999999999993E-3</v>
      </c>
      <c r="K2164" s="36">
        <v>-43165000</v>
      </c>
      <c r="L2164" s="36">
        <v>625.41</v>
      </c>
      <c r="M2164" s="36">
        <v>43165000</v>
      </c>
      <c r="Q2164" s="18">
        <f t="shared" si="222"/>
        <v>1.3232452171268672E-2</v>
      </c>
      <c r="R2164" s="18">
        <f t="shared" si="224"/>
        <v>6.9020470525337375E-5</v>
      </c>
    </row>
    <row r="2165" spans="1:18" ht="12.75" hidden="1" customHeight="1" outlineLevel="2" x14ac:dyDescent="0.25">
      <c r="A2165" s="32" t="s">
        <v>23</v>
      </c>
      <c r="B2165" s="32" t="s">
        <v>24</v>
      </c>
      <c r="C2165" s="33">
        <v>43979</v>
      </c>
      <c r="D2165" s="33">
        <v>43980</v>
      </c>
      <c r="E2165" s="13">
        <f t="shared" si="219"/>
        <v>5</v>
      </c>
      <c r="F2165" s="13">
        <f t="shared" si="220"/>
        <v>2020</v>
      </c>
      <c r="G2165" s="13" t="str">
        <f t="shared" si="221"/>
        <v>5 2020</v>
      </c>
      <c r="H2165" s="34">
        <v>-1</v>
      </c>
      <c r="I2165" s="35">
        <v>0.52159999999999995</v>
      </c>
      <c r="J2165" s="16">
        <f t="shared" si="223"/>
        <v>5.2159999999999993E-3</v>
      </c>
      <c r="K2165" s="36">
        <v>-25000000</v>
      </c>
      <c r="L2165" s="36">
        <v>362.22</v>
      </c>
      <c r="M2165" s="36">
        <v>25000000</v>
      </c>
      <c r="Q2165" s="18">
        <f t="shared" si="222"/>
        <v>7.6638782412073855E-3</v>
      </c>
      <c r="R2165" s="18">
        <f t="shared" si="224"/>
        <v>3.9974788906137716E-5</v>
      </c>
    </row>
    <row r="2166" spans="1:18" ht="12.75" customHeight="1" outlineLevel="1" collapsed="1" x14ac:dyDescent="0.25">
      <c r="A2166" s="32"/>
      <c r="B2166" s="32"/>
      <c r="C2166" s="33"/>
      <c r="D2166" s="33"/>
      <c r="E2166" s="13"/>
      <c r="F2166" s="13"/>
      <c r="G2166" s="24" t="s">
        <v>59</v>
      </c>
      <c r="H2166" s="34"/>
      <c r="I2166" s="35"/>
      <c r="J2166" s="16">
        <f>+J2165</f>
        <v>5.2159999999999993E-3</v>
      </c>
      <c r="K2166" s="36"/>
      <c r="L2166" s="36"/>
      <c r="M2166" s="36">
        <f>SUBTOTAL(9,M2081:M2165)</f>
        <v>3262056000</v>
      </c>
      <c r="N2166" s="10">
        <v>31</v>
      </c>
      <c r="O2166" s="25">
        <f>+M2166/N2166</f>
        <v>105227612.90322581</v>
      </c>
      <c r="P2166" s="26">
        <f>SUM(M2161:M2165)</f>
        <v>120979000</v>
      </c>
      <c r="Q2166" s="18">
        <f>SUM(Q2081:Q2165)</f>
        <v>0.99999999999999989</v>
      </c>
      <c r="R2166" s="18">
        <f>SUM(R2081:R2165)</f>
        <v>7.2881026879979974E-3</v>
      </c>
    </row>
    <row r="2167" spans="1:18" ht="12.75" hidden="1" customHeight="1" outlineLevel="2" x14ac:dyDescent="0.25">
      <c r="A2167" s="32" t="s">
        <v>28</v>
      </c>
      <c r="B2167" s="32" t="s">
        <v>24</v>
      </c>
      <c r="C2167" s="33">
        <v>43980</v>
      </c>
      <c r="D2167" s="33">
        <v>43983</v>
      </c>
      <c r="E2167" s="13">
        <f t="shared" si="219"/>
        <v>6</v>
      </c>
      <c r="F2167" s="13">
        <f t="shared" si="220"/>
        <v>2020</v>
      </c>
      <c r="G2167" s="13" t="str">
        <f t="shared" si="221"/>
        <v>6 2020</v>
      </c>
      <c r="H2167" s="34">
        <v>-3</v>
      </c>
      <c r="I2167" s="35">
        <v>0.13</v>
      </c>
      <c r="J2167" s="16">
        <f t="shared" si="223"/>
        <v>1.2999999999999999E-3</v>
      </c>
      <c r="K2167" s="36">
        <v>-19225000</v>
      </c>
      <c r="L2167" s="36">
        <v>208.27</v>
      </c>
      <c r="M2167" s="36">
        <v>57675000</v>
      </c>
      <c r="Q2167" s="18">
        <f>+M2167/$M$2266</f>
        <v>1.7985718076870664E-2</v>
      </c>
      <c r="R2167" s="18">
        <f t="shared" si="224"/>
        <v>2.3381433499931862E-5</v>
      </c>
    </row>
    <row r="2168" spans="1:18" ht="12.75" hidden="1" customHeight="1" outlineLevel="2" x14ac:dyDescent="0.25">
      <c r="A2168" s="32" t="s">
        <v>51</v>
      </c>
      <c r="B2168" s="32" t="s">
        <v>24</v>
      </c>
      <c r="C2168" s="33">
        <v>43980</v>
      </c>
      <c r="D2168" s="33">
        <v>43983</v>
      </c>
      <c r="E2168" s="13">
        <f t="shared" si="219"/>
        <v>6</v>
      </c>
      <c r="F2168" s="13">
        <f t="shared" si="220"/>
        <v>2020</v>
      </c>
      <c r="G2168" s="13" t="str">
        <f t="shared" si="221"/>
        <v>6 2020</v>
      </c>
      <c r="H2168" s="34">
        <v>-3</v>
      </c>
      <c r="I2168" s="35">
        <v>0.13</v>
      </c>
      <c r="J2168" s="16">
        <f t="shared" si="223"/>
        <v>1.2999999999999999E-3</v>
      </c>
      <c r="K2168" s="36">
        <v>-25881000</v>
      </c>
      <c r="L2168" s="36">
        <v>280.38</v>
      </c>
      <c r="M2168" s="36">
        <v>77643000</v>
      </c>
      <c r="Q2168" s="18">
        <f t="shared" ref="Q2168:Q2231" si="225">+M2168/$M$2266</f>
        <v>2.4212659014173712E-2</v>
      </c>
      <c r="R2168" s="18">
        <f t="shared" si="224"/>
        <v>3.1476456718425823E-5</v>
      </c>
    </row>
    <row r="2169" spans="1:18" ht="12.75" hidden="1" customHeight="1" outlineLevel="2" x14ac:dyDescent="0.25">
      <c r="A2169" s="32" t="s">
        <v>29</v>
      </c>
      <c r="B2169" s="32" t="s">
        <v>24</v>
      </c>
      <c r="C2169" s="33">
        <v>43980</v>
      </c>
      <c r="D2169" s="33">
        <v>43983</v>
      </c>
      <c r="E2169" s="13">
        <f t="shared" si="219"/>
        <v>6</v>
      </c>
      <c r="F2169" s="13">
        <f t="shared" si="220"/>
        <v>2020</v>
      </c>
      <c r="G2169" s="13" t="str">
        <f t="shared" si="221"/>
        <v>6 2020</v>
      </c>
      <c r="H2169" s="34">
        <v>-3</v>
      </c>
      <c r="I2169" s="35">
        <v>0.13</v>
      </c>
      <c r="J2169" s="16">
        <f t="shared" si="223"/>
        <v>1.2999999999999999E-3</v>
      </c>
      <c r="K2169" s="36">
        <v>-4835000</v>
      </c>
      <c r="L2169" s="36">
        <v>52.38</v>
      </c>
      <c r="M2169" s="36">
        <v>14505000</v>
      </c>
      <c r="Q2169" s="18">
        <f t="shared" si="225"/>
        <v>4.5233262367578497E-3</v>
      </c>
      <c r="R2169" s="18">
        <f t="shared" si="224"/>
        <v>5.8803241077852044E-6</v>
      </c>
    </row>
    <row r="2170" spans="1:18" ht="12.75" hidden="1" customHeight="1" outlineLevel="2" x14ac:dyDescent="0.25">
      <c r="A2170" s="32" t="s">
        <v>23</v>
      </c>
      <c r="B2170" s="32" t="s">
        <v>24</v>
      </c>
      <c r="C2170" s="33">
        <v>43980</v>
      </c>
      <c r="D2170" s="33">
        <v>43983</v>
      </c>
      <c r="E2170" s="13">
        <f t="shared" si="219"/>
        <v>6</v>
      </c>
      <c r="F2170" s="13">
        <f t="shared" si="220"/>
        <v>2020</v>
      </c>
      <c r="G2170" s="13" t="str">
        <f t="shared" si="221"/>
        <v>6 2020</v>
      </c>
      <c r="H2170" s="34">
        <v>-3</v>
      </c>
      <c r="I2170" s="35">
        <v>0.51980000000000004</v>
      </c>
      <c r="J2170" s="16">
        <f t="shared" si="223"/>
        <v>5.1980000000000004E-3</v>
      </c>
      <c r="K2170" s="36">
        <v>-45471000</v>
      </c>
      <c r="L2170" s="36">
        <v>1969.65</v>
      </c>
      <c r="M2170" s="36">
        <v>136413000</v>
      </c>
      <c r="Q2170" s="18">
        <f t="shared" si="225"/>
        <v>4.2539848461554536E-2</v>
      </c>
      <c r="R2170" s="18">
        <f t="shared" si="224"/>
        <v>2.2112213230316048E-4</v>
      </c>
    </row>
    <row r="2171" spans="1:18" ht="12.75" hidden="1" customHeight="1" outlineLevel="2" x14ac:dyDescent="0.25">
      <c r="A2171" s="32" t="s">
        <v>23</v>
      </c>
      <c r="B2171" s="32" t="s">
        <v>24</v>
      </c>
      <c r="C2171" s="33">
        <v>43980</v>
      </c>
      <c r="D2171" s="33">
        <v>43983</v>
      </c>
      <c r="E2171" s="13">
        <f t="shared" si="219"/>
        <v>6</v>
      </c>
      <c r="F2171" s="13">
        <f t="shared" si="220"/>
        <v>2020</v>
      </c>
      <c r="G2171" s="13" t="str">
        <f t="shared" si="221"/>
        <v>6 2020</v>
      </c>
      <c r="H2171" s="34">
        <v>-3</v>
      </c>
      <c r="I2171" s="35">
        <v>0.51980000000000004</v>
      </c>
      <c r="J2171" s="16">
        <f t="shared" si="223"/>
        <v>5.1980000000000004E-3</v>
      </c>
      <c r="K2171" s="36">
        <v>-25000000</v>
      </c>
      <c r="L2171" s="36">
        <v>1082.92</v>
      </c>
      <c r="M2171" s="36">
        <v>75000000</v>
      </c>
      <c r="Q2171" s="18">
        <f t="shared" si="225"/>
        <v>2.3388450034942346E-2</v>
      </c>
      <c r="R2171" s="18">
        <f t="shared" si="224"/>
        <v>1.2157316328163032E-4</v>
      </c>
    </row>
    <row r="2172" spans="1:18" ht="12.75" hidden="1" customHeight="1" outlineLevel="2" x14ac:dyDescent="0.25">
      <c r="A2172" s="32" t="s">
        <v>28</v>
      </c>
      <c r="B2172" s="32" t="s">
        <v>24</v>
      </c>
      <c r="C2172" s="33">
        <v>43983</v>
      </c>
      <c r="D2172" s="33">
        <v>43984</v>
      </c>
      <c r="E2172" s="13">
        <f t="shared" ref="E2172:E2235" si="226">MONTH(D2172)</f>
        <v>6</v>
      </c>
      <c r="F2172" s="13">
        <f t="shared" ref="F2172:F2235" si="227">YEAR(D2172)</f>
        <v>2020</v>
      </c>
      <c r="G2172" s="13" t="str">
        <f t="shared" ref="G2172:G2235" si="228">E2172&amp;" "&amp;F2172</f>
        <v>6 2020</v>
      </c>
      <c r="H2172" s="34">
        <v>-1</v>
      </c>
      <c r="I2172" s="35">
        <v>0.12</v>
      </c>
      <c r="J2172" s="16">
        <f t="shared" si="223"/>
        <v>1.1999999999999999E-3</v>
      </c>
      <c r="K2172" s="36">
        <v>-17717000</v>
      </c>
      <c r="L2172" s="36">
        <v>59.06</v>
      </c>
      <c r="M2172" s="36">
        <v>17717000</v>
      </c>
      <c r="Q2172" s="18">
        <f t="shared" si="225"/>
        <v>5.5249755902543139E-3</v>
      </c>
      <c r="R2172" s="18">
        <f t="shared" si="224"/>
        <v>6.6299707083051759E-6</v>
      </c>
    </row>
    <row r="2173" spans="1:18" ht="12.75" hidden="1" customHeight="1" outlineLevel="2" x14ac:dyDescent="0.25">
      <c r="A2173" s="32" t="s">
        <v>51</v>
      </c>
      <c r="B2173" s="32" t="s">
        <v>24</v>
      </c>
      <c r="C2173" s="33">
        <v>43983</v>
      </c>
      <c r="D2173" s="33">
        <v>43984</v>
      </c>
      <c r="E2173" s="13">
        <f t="shared" si="226"/>
        <v>6</v>
      </c>
      <c r="F2173" s="13">
        <f t="shared" si="227"/>
        <v>2020</v>
      </c>
      <c r="G2173" s="13" t="str">
        <f t="shared" si="228"/>
        <v>6 2020</v>
      </c>
      <c r="H2173" s="34">
        <v>-1</v>
      </c>
      <c r="I2173" s="35">
        <v>0.12</v>
      </c>
      <c r="J2173" s="16">
        <f t="shared" si="223"/>
        <v>1.1999999999999999E-3</v>
      </c>
      <c r="K2173" s="36">
        <v>-25278000</v>
      </c>
      <c r="L2173" s="36">
        <v>84.26</v>
      </c>
      <c r="M2173" s="36">
        <v>25278000</v>
      </c>
      <c r="Q2173" s="18">
        <f t="shared" si="225"/>
        <v>7.882843199776968E-3</v>
      </c>
      <c r="R2173" s="18">
        <f t="shared" si="224"/>
        <v>9.4594118397323615E-6</v>
      </c>
    </row>
    <row r="2174" spans="1:18" ht="12.75" hidden="1" customHeight="1" outlineLevel="2" x14ac:dyDescent="0.25">
      <c r="A2174" s="32" t="s">
        <v>29</v>
      </c>
      <c r="B2174" s="32" t="s">
        <v>24</v>
      </c>
      <c r="C2174" s="33">
        <v>43983</v>
      </c>
      <c r="D2174" s="33">
        <v>43984</v>
      </c>
      <c r="E2174" s="13">
        <f t="shared" si="226"/>
        <v>6</v>
      </c>
      <c r="F2174" s="13">
        <f t="shared" si="227"/>
        <v>2020</v>
      </c>
      <c r="G2174" s="13" t="str">
        <f t="shared" si="228"/>
        <v>6 2020</v>
      </c>
      <c r="H2174" s="34">
        <v>-1</v>
      </c>
      <c r="I2174" s="35">
        <v>0.12</v>
      </c>
      <c r="J2174" s="16">
        <f t="shared" si="223"/>
        <v>1.1999999999999999E-3</v>
      </c>
      <c r="K2174" s="36">
        <v>-4405000</v>
      </c>
      <c r="L2174" s="36">
        <v>14.68</v>
      </c>
      <c r="M2174" s="36">
        <v>4405000</v>
      </c>
      <c r="Q2174" s="18">
        <f t="shared" si="225"/>
        <v>1.3736816320522804E-3</v>
      </c>
      <c r="R2174" s="18">
        <f t="shared" si="224"/>
        <v>1.6484179584627363E-6</v>
      </c>
    </row>
    <row r="2175" spans="1:18" ht="12.75" hidden="1" customHeight="1" outlineLevel="2" x14ac:dyDescent="0.25">
      <c r="A2175" s="32" t="s">
        <v>23</v>
      </c>
      <c r="B2175" s="32" t="s">
        <v>24</v>
      </c>
      <c r="C2175" s="33">
        <v>43983</v>
      </c>
      <c r="D2175" s="33">
        <v>43984</v>
      </c>
      <c r="E2175" s="13">
        <f t="shared" si="226"/>
        <v>6</v>
      </c>
      <c r="F2175" s="13">
        <f t="shared" si="227"/>
        <v>2020</v>
      </c>
      <c r="G2175" s="13" t="str">
        <f t="shared" si="228"/>
        <v>6 2020</v>
      </c>
      <c r="H2175" s="34">
        <v>-1</v>
      </c>
      <c r="I2175" s="35">
        <v>0.49430000000000002</v>
      </c>
      <c r="J2175" s="16">
        <f t="shared" si="223"/>
        <v>4.9430000000000003E-3</v>
      </c>
      <c r="K2175" s="36">
        <v>-48801000</v>
      </c>
      <c r="L2175" s="36">
        <v>670.06</v>
      </c>
      <c r="M2175" s="36">
        <v>48801000</v>
      </c>
      <c r="Q2175" s="18">
        <f t="shared" si="225"/>
        <v>1.5218396668736285E-2</v>
      </c>
      <c r="R2175" s="18">
        <f t="shared" si="224"/>
        <v>7.5224534733563469E-5</v>
      </c>
    </row>
    <row r="2176" spans="1:18" ht="12.75" hidden="1" customHeight="1" outlineLevel="2" x14ac:dyDescent="0.25">
      <c r="A2176" s="32" t="s">
        <v>23</v>
      </c>
      <c r="B2176" s="32" t="s">
        <v>24</v>
      </c>
      <c r="C2176" s="33">
        <v>43983</v>
      </c>
      <c r="D2176" s="33">
        <v>43984</v>
      </c>
      <c r="E2176" s="13">
        <f t="shared" si="226"/>
        <v>6</v>
      </c>
      <c r="F2176" s="13">
        <f t="shared" si="227"/>
        <v>2020</v>
      </c>
      <c r="G2176" s="13" t="str">
        <f t="shared" si="228"/>
        <v>6 2020</v>
      </c>
      <c r="H2176" s="34">
        <v>-1</v>
      </c>
      <c r="I2176" s="35">
        <v>0.49430000000000002</v>
      </c>
      <c r="J2176" s="16">
        <f t="shared" si="223"/>
        <v>4.9430000000000003E-3</v>
      </c>
      <c r="K2176" s="36">
        <v>-25000000</v>
      </c>
      <c r="L2176" s="36">
        <v>343.26</v>
      </c>
      <c r="M2176" s="36">
        <v>25000000</v>
      </c>
      <c r="Q2176" s="18">
        <f t="shared" si="225"/>
        <v>7.7961500116474477E-3</v>
      </c>
      <c r="R2176" s="18">
        <f t="shared" si="224"/>
        <v>3.8536369507573334E-5</v>
      </c>
    </row>
    <row r="2177" spans="1:18" ht="12.75" hidden="1" customHeight="1" outlineLevel="2" x14ac:dyDescent="0.25">
      <c r="A2177" s="32" t="s">
        <v>28</v>
      </c>
      <c r="B2177" s="32" t="s">
        <v>24</v>
      </c>
      <c r="C2177" s="33">
        <v>43984</v>
      </c>
      <c r="D2177" s="33">
        <v>43985</v>
      </c>
      <c r="E2177" s="13">
        <f t="shared" si="226"/>
        <v>6</v>
      </c>
      <c r="F2177" s="13">
        <f t="shared" si="227"/>
        <v>2020</v>
      </c>
      <c r="G2177" s="13" t="str">
        <f t="shared" si="228"/>
        <v>6 2020</v>
      </c>
      <c r="H2177" s="34">
        <v>-1</v>
      </c>
      <c r="I2177" s="35">
        <v>0.15</v>
      </c>
      <c r="J2177" s="16">
        <f t="shared" si="223"/>
        <v>1.5E-3</v>
      </c>
      <c r="K2177" s="36">
        <v>-17738000</v>
      </c>
      <c r="L2177" s="36">
        <v>73.91</v>
      </c>
      <c r="M2177" s="36">
        <v>17738000</v>
      </c>
      <c r="Q2177" s="18">
        <f t="shared" si="225"/>
        <v>5.5315243562640976E-3</v>
      </c>
      <c r="R2177" s="18">
        <f t="shared" si="224"/>
        <v>8.297286534396147E-6</v>
      </c>
    </row>
    <row r="2178" spans="1:18" ht="12.75" hidden="1" customHeight="1" outlineLevel="2" x14ac:dyDescent="0.25">
      <c r="A2178" s="32" t="s">
        <v>51</v>
      </c>
      <c r="B2178" s="32" t="s">
        <v>24</v>
      </c>
      <c r="C2178" s="33">
        <v>43984</v>
      </c>
      <c r="D2178" s="33">
        <v>43985</v>
      </c>
      <c r="E2178" s="13">
        <f t="shared" si="226"/>
        <v>6</v>
      </c>
      <c r="F2178" s="13">
        <f t="shared" si="227"/>
        <v>2020</v>
      </c>
      <c r="G2178" s="13" t="str">
        <f t="shared" si="228"/>
        <v>6 2020</v>
      </c>
      <c r="H2178" s="34">
        <v>-1</v>
      </c>
      <c r="I2178" s="35">
        <v>0.15</v>
      </c>
      <c r="J2178" s="16">
        <f t="shared" si="223"/>
        <v>1.5E-3</v>
      </c>
      <c r="K2178" s="36">
        <v>-24953000</v>
      </c>
      <c r="L2178" s="36">
        <v>103.97</v>
      </c>
      <c r="M2178" s="36">
        <v>24953000</v>
      </c>
      <c r="Q2178" s="18">
        <f t="shared" si="225"/>
        <v>7.7814932496255507E-3</v>
      </c>
      <c r="R2178" s="18">
        <f t="shared" si="224"/>
        <v>1.1672239874438327E-5</v>
      </c>
    </row>
    <row r="2179" spans="1:18" ht="12.75" hidden="1" customHeight="1" outlineLevel="2" x14ac:dyDescent="0.25">
      <c r="A2179" s="32" t="s">
        <v>29</v>
      </c>
      <c r="B2179" s="32" t="s">
        <v>24</v>
      </c>
      <c r="C2179" s="33">
        <v>43984</v>
      </c>
      <c r="D2179" s="33">
        <v>43985</v>
      </c>
      <c r="E2179" s="13">
        <f t="shared" si="226"/>
        <v>6</v>
      </c>
      <c r="F2179" s="13">
        <f t="shared" si="227"/>
        <v>2020</v>
      </c>
      <c r="G2179" s="13" t="str">
        <f t="shared" si="228"/>
        <v>6 2020</v>
      </c>
      <c r="H2179" s="34">
        <v>-1</v>
      </c>
      <c r="I2179" s="35">
        <v>0.15</v>
      </c>
      <c r="J2179" s="16">
        <f t="shared" si="223"/>
        <v>1.5E-3</v>
      </c>
      <c r="K2179" s="36">
        <v>-3413000</v>
      </c>
      <c r="L2179" s="36">
        <v>14.22</v>
      </c>
      <c r="M2179" s="36">
        <v>3413000</v>
      </c>
      <c r="Q2179" s="18">
        <f t="shared" si="225"/>
        <v>1.0643303995901095E-3</v>
      </c>
      <c r="R2179" s="18">
        <f t="shared" si="224"/>
        <v>1.5964955993851644E-6</v>
      </c>
    </row>
    <row r="2180" spans="1:18" ht="12.75" hidden="1" customHeight="1" outlineLevel="2" x14ac:dyDescent="0.25">
      <c r="A2180" s="32" t="s">
        <v>23</v>
      </c>
      <c r="B2180" s="32" t="s">
        <v>24</v>
      </c>
      <c r="C2180" s="33">
        <v>43984</v>
      </c>
      <c r="D2180" s="33">
        <v>43985</v>
      </c>
      <c r="E2180" s="13">
        <f t="shared" si="226"/>
        <v>6</v>
      </c>
      <c r="F2180" s="13">
        <f t="shared" si="227"/>
        <v>2020</v>
      </c>
      <c r="G2180" s="13" t="str">
        <f t="shared" si="228"/>
        <v>6 2020</v>
      </c>
      <c r="H2180" s="34">
        <v>-1</v>
      </c>
      <c r="I2180" s="35">
        <v>0.49249999999999999</v>
      </c>
      <c r="J2180" s="16">
        <f t="shared" si="223"/>
        <v>4.9249999999999997E-3</v>
      </c>
      <c r="K2180" s="36">
        <v>-42043000</v>
      </c>
      <c r="L2180" s="36">
        <v>575.16999999999996</v>
      </c>
      <c r="M2180" s="36">
        <v>42043000</v>
      </c>
      <c r="Q2180" s="18">
        <f t="shared" si="225"/>
        <v>1.3110941397587747E-2</v>
      </c>
      <c r="R2180" s="18">
        <f t="shared" si="224"/>
        <v>6.4571386383119648E-5</v>
      </c>
    </row>
    <row r="2181" spans="1:18" ht="12.75" hidden="1" customHeight="1" outlineLevel="2" x14ac:dyDescent="0.25">
      <c r="A2181" s="32" t="s">
        <v>23</v>
      </c>
      <c r="B2181" s="32" t="s">
        <v>24</v>
      </c>
      <c r="C2181" s="33">
        <v>43984</v>
      </c>
      <c r="D2181" s="33">
        <v>43985</v>
      </c>
      <c r="E2181" s="13">
        <f t="shared" si="226"/>
        <v>6</v>
      </c>
      <c r="F2181" s="13">
        <f t="shared" si="227"/>
        <v>2020</v>
      </c>
      <c r="G2181" s="13" t="str">
        <f t="shared" si="228"/>
        <v>6 2020</v>
      </c>
      <c r="H2181" s="34">
        <v>-1</v>
      </c>
      <c r="I2181" s="35">
        <v>0.49249999999999999</v>
      </c>
      <c r="J2181" s="16">
        <f t="shared" si="223"/>
        <v>4.9249999999999997E-3</v>
      </c>
      <c r="K2181" s="36">
        <v>-25000000</v>
      </c>
      <c r="L2181" s="36">
        <v>342.01</v>
      </c>
      <c r="M2181" s="36">
        <v>25000000</v>
      </c>
      <c r="Q2181" s="18">
        <f t="shared" si="225"/>
        <v>7.7961500116474477E-3</v>
      </c>
      <c r="R2181" s="18">
        <f t="shared" si="224"/>
        <v>3.8396038807363677E-5</v>
      </c>
    </row>
    <row r="2182" spans="1:18" ht="12.75" hidden="1" customHeight="1" outlineLevel="2" x14ac:dyDescent="0.25">
      <c r="A2182" s="32" t="s">
        <v>28</v>
      </c>
      <c r="B2182" s="32" t="s">
        <v>24</v>
      </c>
      <c r="C2182" s="33">
        <v>43985</v>
      </c>
      <c r="D2182" s="33">
        <v>43986</v>
      </c>
      <c r="E2182" s="13">
        <f t="shared" si="226"/>
        <v>6</v>
      </c>
      <c r="F2182" s="13">
        <f t="shared" si="227"/>
        <v>2020</v>
      </c>
      <c r="G2182" s="13" t="str">
        <f t="shared" si="228"/>
        <v>6 2020</v>
      </c>
      <c r="H2182" s="34">
        <v>-1</v>
      </c>
      <c r="I2182" s="35">
        <v>0.14000000000000001</v>
      </c>
      <c r="J2182" s="16">
        <f t="shared" si="223"/>
        <v>1.4000000000000002E-3</v>
      </c>
      <c r="K2182" s="36">
        <v>-18062000</v>
      </c>
      <c r="L2182" s="36">
        <v>70.239999999999995</v>
      </c>
      <c r="M2182" s="36">
        <v>18062000</v>
      </c>
      <c r="Q2182" s="18">
        <f t="shared" si="225"/>
        <v>5.6325624604150479E-3</v>
      </c>
      <c r="R2182" s="18">
        <f t="shared" si="224"/>
        <v>7.885587444581069E-6</v>
      </c>
    </row>
    <row r="2183" spans="1:18" ht="12.75" hidden="1" customHeight="1" outlineLevel="2" x14ac:dyDescent="0.25">
      <c r="A2183" s="32" t="s">
        <v>51</v>
      </c>
      <c r="B2183" s="32" t="s">
        <v>24</v>
      </c>
      <c r="C2183" s="33">
        <v>43985</v>
      </c>
      <c r="D2183" s="33">
        <v>43986</v>
      </c>
      <c r="E2183" s="13">
        <f t="shared" si="226"/>
        <v>6</v>
      </c>
      <c r="F2183" s="13">
        <f t="shared" si="227"/>
        <v>2020</v>
      </c>
      <c r="G2183" s="13" t="str">
        <f t="shared" si="228"/>
        <v>6 2020</v>
      </c>
      <c r="H2183" s="34">
        <v>-1</v>
      </c>
      <c r="I2183" s="35">
        <v>0.14000000000000001</v>
      </c>
      <c r="J2183" s="16">
        <f t="shared" si="223"/>
        <v>1.4000000000000002E-3</v>
      </c>
      <c r="K2183" s="36">
        <v>-25215000</v>
      </c>
      <c r="L2183" s="36">
        <v>98.06</v>
      </c>
      <c r="M2183" s="36">
        <v>25215000</v>
      </c>
      <c r="Q2183" s="18">
        <f t="shared" si="225"/>
        <v>7.8631969017476169E-3</v>
      </c>
      <c r="R2183" s="18">
        <f t="shared" si="224"/>
        <v>1.1008475662446665E-5</v>
      </c>
    </row>
    <row r="2184" spans="1:18" ht="12.75" hidden="1" customHeight="1" outlineLevel="2" x14ac:dyDescent="0.25">
      <c r="A2184" s="32" t="s">
        <v>29</v>
      </c>
      <c r="B2184" s="32" t="s">
        <v>24</v>
      </c>
      <c r="C2184" s="33">
        <v>43985</v>
      </c>
      <c r="D2184" s="33">
        <v>43986</v>
      </c>
      <c r="E2184" s="13">
        <f t="shared" si="226"/>
        <v>6</v>
      </c>
      <c r="F2184" s="13">
        <f t="shared" si="227"/>
        <v>2020</v>
      </c>
      <c r="G2184" s="13" t="str">
        <f t="shared" si="228"/>
        <v>6 2020</v>
      </c>
      <c r="H2184" s="34">
        <v>-1</v>
      </c>
      <c r="I2184" s="35">
        <v>0.14000000000000001</v>
      </c>
      <c r="J2184" s="16">
        <f t="shared" si="223"/>
        <v>1.4000000000000002E-3</v>
      </c>
      <c r="K2184" s="36">
        <v>-3894000</v>
      </c>
      <c r="L2184" s="36">
        <v>15.14</v>
      </c>
      <c r="M2184" s="36">
        <v>3894000</v>
      </c>
      <c r="Q2184" s="18">
        <f t="shared" si="225"/>
        <v>1.2143283258142065E-3</v>
      </c>
      <c r="R2184" s="18">
        <f t="shared" si="224"/>
        <v>1.7000596561398894E-6</v>
      </c>
    </row>
    <row r="2185" spans="1:18" ht="12.75" hidden="1" customHeight="1" outlineLevel="2" x14ac:dyDescent="0.25">
      <c r="A2185" s="32" t="s">
        <v>23</v>
      </c>
      <c r="B2185" s="32" t="s">
        <v>24</v>
      </c>
      <c r="C2185" s="33">
        <v>43985</v>
      </c>
      <c r="D2185" s="33">
        <v>43986</v>
      </c>
      <c r="E2185" s="13">
        <f t="shared" si="226"/>
        <v>6</v>
      </c>
      <c r="F2185" s="13">
        <f t="shared" si="227"/>
        <v>2020</v>
      </c>
      <c r="G2185" s="13" t="str">
        <f t="shared" si="228"/>
        <v>6 2020</v>
      </c>
      <c r="H2185" s="34">
        <v>-1</v>
      </c>
      <c r="I2185" s="35">
        <v>0.49669999999999992</v>
      </c>
      <c r="J2185" s="16">
        <f t="shared" si="223"/>
        <v>4.9669999999999992E-3</v>
      </c>
      <c r="K2185" s="36">
        <v>-40089000</v>
      </c>
      <c r="L2185" s="36">
        <v>553.12</v>
      </c>
      <c r="M2185" s="36">
        <v>40089000</v>
      </c>
      <c r="Q2185" s="18">
        <f t="shared" si="225"/>
        <v>1.2501594312677382E-2</v>
      </c>
      <c r="R2185" s="18">
        <f t="shared" si="224"/>
        <v>6.2095418951068547E-5</v>
      </c>
    </row>
    <row r="2186" spans="1:18" ht="12.75" hidden="1" customHeight="1" outlineLevel="2" x14ac:dyDescent="0.25">
      <c r="A2186" s="32" t="s">
        <v>23</v>
      </c>
      <c r="B2186" s="32" t="s">
        <v>24</v>
      </c>
      <c r="C2186" s="33">
        <v>43985</v>
      </c>
      <c r="D2186" s="33">
        <v>43986</v>
      </c>
      <c r="E2186" s="13">
        <f t="shared" si="226"/>
        <v>6</v>
      </c>
      <c r="F2186" s="13">
        <f t="shared" si="227"/>
        <v>2020</v>
      </c>
      <c r="G2186" s="13" t="str">
        <f t="shared" si="228"/>
        <v>6 2020</v>
      </c>
      <c r="H2186" s="34">
        <v>-1</v>
      </c>
      <c r="I2186" s="35">
        <v>0.49669999999999992</v>
      </c>
      <c r="J2186" s="16">
        <f t="shared" si="223"/>
        <v>4.9669999999999992E-3</v>
      </c>
      <c r="K2186" s="36">
        <v>-25000000</v>
      </c>
      <c r="L2186" s="36">
        <v>344.93</v>
      </c>
      <c r="M2186" s="36">
        <v>25000000</v>
      </c>
      <c r="Q2186" s="18">
        <f t="shared" si="225"/>
        <v>7.7961500116474477E-3</v>
      </c>
      <c r="R2186" s="18">
        <f t="shared" si="224"/>
        <v>3.8723477107852868E-5</v>
      </c>
    </row>
    <row r="2187" spans="1:18" ht="12.75" hidden="1" customHeight="1" outlineLevel="2" x14ac:dyDescent="0.25">
      <c r="A2187" s="32" t="s">
        <v>28</v>
      </c>
      <c r="B2187" s="32" t="s">
        <v>24</v>
      </c>
      <c r="C2187" s="33">
        <v>43986</v>
      </c>
      <c r="D2187" s="33">
        <v>43987</v>
      </c>
      <c r="E2187" s="13">
        <f t="shared" si="226"/>
        <v>6</v>
      </c>
      <c r="F2187" s="13">
        <f t="shared" si="227"/>
        <v>2020</v>
      </c>
      <c r="G2187" s="13" t="str">
        <f t="shared" si="228"/>
        <v>6 2020</v>
      </c>
      <c r="H2187" s="34">
        <v>-1</v>
      </c>
      <c r="I2187" s="35">
        <v>0.15</v>
      </c>
      <c r="J2187" s="16">
        <f t="shared" si="223"/>
        <v>1.5E-3</v>
      </c>
      <c r="K2187" s="36">
        <v>-19194000</v>
      </c>
      <c r="L2187" s="36">
        <v>79.98</v>
      </c>
      <c r="M2187" s="36">
        <v>19194000</v>
      </c>
      <c r="Q2187" s="18">
        <f t="shared" si="225"/>
        <v>5.985572132942445E-3</v>
      </c>
      <c r="R2187" s="18">
        <f t="shared" si="224"/>
        <v>8.9783581994136671E-6</v>
      </c>
    </row>
    <row r="2188" spans="1:18" ht="12.75" hidden="1" customHeight="1" outlineLevel="2" x14ac:dyDescent="0.25">
      <c r="A2188" s="32" t="s">
        <v>51</v>
      </c>
      <c r="B2188" s="32" t="s">
        <v>24</v>
      </c>
      <c r="C2188" s="33">
        <v>43986</v>
      </c>
      <c r="D2188" s="33">
        <v>43987</v>
      </c>
      <c r="E2188" s="13">
        <f t="shared" si="226"/>
        <v>6</v>
      </c>
      <c r="F2188" s="13">
        <f t="shared" si="227"/>
        <v>2020</v>
      </c>
      <c r="G2188" s="13" t="str">
        <f t="shared" si="228"/>
        <v>6 2020</v>
      </c>
      <c r="H2188" s="34">
        <v>-1</v>
      </c>
      <c r="I2188" s="35">
        <v>0.15</v>
      </c>
      <c r="J2188" s="16">
        <f t="shared" si="223"/>
        <v>1.5E-3</v>
      </c>
      <c r="K2188" s="36">
        <v>-25185000</v>
      </c>
      <c r="L2188" s="36">
        <v>104.94</v>
      </c>
      <c r="M2188" s="36">
        <v>25185000</v>
      </c>
      <c r="Q2188" s="18">
        <f t="shared" si="225"/>
        <v>7.8538415217336392E-3</v>
      </c>
      <c r="R2188" s="18">
        <f t="shared" si="224"/>
        <v>1.1780762282600459E-5</v>
      </c>
    </row>
    <row r="2189" spans="1:18" ht="12.75" hidden="1" customHeight="1" outlineLevel="2" x14ac:dyDescent="0.25">
      <c r="A2189" s="32" t="s">
        <v>29</v>
      </c>
      <c r="B2189" s="32" t="s">
        <v>24</v>
      </c>
      <c r="C2189" s="33">
        <v>43986</v>
      </c>
      <c r="D2189" s="33">
        <v>43987</v>
      </c>
      <c r="E2189" s="13">
        <f t="shared" si="226"/>
        <v>6</v>
      </c>
      <c r="F2189" s="13">
        <f t="shared" si="227"/>
        <v>2020</v>
      </c>
      <c r="G2189" s="13" t="str">
        <f t="shared" si="228"/>
        <v>6 2020</v>
      </c>
      <c r="H2189" s="34">
        <v>-1</v>
      </c>
      <c r="I2189" s="35">
        <v>0.15</v>
      </c>
      <c r="J2189" s="16">
        <f t="shared" si="223"/>
        <v>1.5E-3</v>
      </c>
      <c r="K2189" s="36">
        <v>-4296000</v>
      </c>
      <c r="L2189" s="36">
        <v>17.899999999999999</v>
      </c>
      <c r="M2189" s="36">
        <v>4296000</v>
      </c>
      <c r="Q2189" s="18">
        <f t="shared" si="225"/>
        <v>1.3396904180014975E-3</v>
      </c>
      <c r="R2189" s="18">
        <f t="shared" si="224"/>
        <v>2.0095356270022465E-6</v>
      </c>
    </row>
    <row r="2190" spans="1:18" ht="12.75" hidden="1" customHeight="1" outlineLevel="2" x14ac:dyDescent="0.25">
      <c r="A2190" s="32" t="s">
        <v>23</v>
      </c>
      <c r="B2190" s="32" t="s">
        <v>24</v>
      </c>
      <c r="C2190" s="33">
        <v>43986</v>
      </c>
      <c r="D2190" s="33">
        <v>43987</v>
      </c>
      <c r="E2190" s="13">
        <f t="shared" si="226"/>
        <v>6</v>
      </c>
      <c r="F2190" s="13">
        <f t="shared" si="227"/>
        <v>2020</v>
      </c>
      <c r="G2190" s="13" t="str">
        <f t="shared" si="228"/>
        <v>6 2020</v>
      </c>
      <c r="H2190" s="34">
        <v>-1</v>
      </c>
      <c r="I2190" s="35">
        <v>0.49399999999999999</v>
      </c>
      <c r="J2190" s="16">
        <f t="shared" si="223"/>
        <v>4.9399999999999999E-3</v>
      </c>
      <c r="K2190" s="36">
        <v>-39671000</v>
      </c>
      <c r="L2190" s="36">
        <v>544.37</v>
      </c>
      <c r="M2190" s="36">
        <v>39671000</v>
      </c>
      <c r="Q2190" s="18">
        <f t="shared" si="225"/>
        <v>1.2371242684482637E-2</v>
      </c>
      <c r="R2190" s="18">
        <f t="shared" si="224"/>
        <v>6.1113938861344228E-5</v>
      </c>
    </row>
    <row r="2191" spans="1:18" ht="12.75" hidden="1" customHeight="1" outlineLevel="2" x14ac:dyDescent="0.25">
      <c r="A2191" s="32" t="s">
        <v>23</v>
      </c>
      <c r="B2191" s="32" t="s">
        <v>24</v>
      </c>
      <c r="C2191" s="33">
        <v>43986</v>
      </c>
      <c r="D2191" s="33">
        <v>43987</v>
      </c>
      <c r="E2191" s="13">
        <f t="shared" si="226"/>
        <v>6</v>
      </c>
      <c r="F2191" s="13">
        <f t="shared" si="227"/>
        <v>2020</v>
      </c>
      <c r="G2191" s="13" t="str">
        <f t="shared" si="228"/>
        <v>6 2020</v>
      </c>
      <c r="H2191" s="34">
        <v>-1</v>
      </c>
      <c r="I2191" s="35">
        <v>0.49399999999999999</v>
      </c>
      <c r="J2191" s="16">
        <f t="shared" si="223"/>
        <v>4.9399999999999999E-3</v>
      </c>
      <c r="K2191" s="36">
        <v>-25000000</v>
      </c>
      <c r="L2191" s="36">
        <v>343.06</v>
      </c>
      <c r="M2191" s="36">
        <v>25000000</v>
      </c>
      <c r="Q2191" s="18">
        <f t="shared" si="225"/>
        <v>7.7961500116474477E-3</v>
      </c>
      <c r="R2191" s="18">
        <f t="shared" si="224"/>
        <v>3.8512981057538389E-5</v>
      </c>
    </row>
    <row r="2192" spans="1:18" ht="12.75" hidden="1" customHeight="1" outlineLevel="2" x14ac:dyDescent="0.25">
      <c r="A2192" s="32" t="s">
        <v>28</v>
      </c>
      <c r="B2192" s="32" t="s">
        <v>24</v>
      </c>
      <c r="C2192" s="33">
        <v>43987</v>
      </c>
      <c r="D2192" s="33">
        <v>43990</v>
      </c>
      <c r="E2192" s="13">
        <f t="shared" si="226"/>
        <v>6</v>
      </c>
      <c r="F2192" s="13">
        <f t="shared" si="227"/>
        <v>2020</v>
      </c>
      <c r="G2192" s="13" t="str">
        <f t="shared" si="228"/>
        <v>6 2020</v>
      </c>
      <c r="H2192" s="34">
        <v>-3</v>
      </c>
      <c r="I2192" s="35">
        <v>0.16</v>
      </c>
      <c r="J2192" s="16">
        <f t="shared" si="223"/>
        <v>1.6000000000000001E-3</v>
      </c>
      <c r="K2192" s="36">
        <v>-18090000</v>
      </c>
      <c r="L2192" s="36">
        <v>241.2</v>
      </c>
      <c r="M2192" s="36">
        <v>54270000</v>
      </c>
      <c r="Q2192" s="18">
        <f t="shared" si="225"/>
        <v>1.6923882445284279E-2</v>
      </c>
      <c r="R2192" s="18">
        <f t="shared" si="224"/>
        <v>2.7078211912454849E-5</v>
      </c>
    </row>
    <row r="2193" spans="1:18" ht="12.75" hidden="1" customHeight="1" outlineLevel="2" x14ac:dyDescent="0.25">
      <c r="A2193" s="32" t="s">
        <v>51</v>
      </c>
      <c r="B2193" s="32" t="s">
        <v>24</v>
      </c>
      <c r="C2193" s="33">
        <v>43987</v>
      </c>
      <c r="D2193" s="33">
        <v>43990</v>
      </c>
      <c r="E2193" s="13">
        <f t="shared" si="226"/>
        <v>6</v>
      </c>
      <c r="F2193" s="13">
        <f t="shared" si="227"/>
        <v>2020</v>
      </c>
      <c r="G2193" s="13" t="str">
        <f t="shared" si="228"/>
        <v>6 2020</v>
      </c>
      <c r="H2193" s="34">
        <v>-3</v>
      </c>
      <c r="I2193" s="35">
        <v>0.16</v>
      </c>
      <c r="J2193" s="16">
        <f t="shared" si="223"/>
        <v>1.6000000000000001E-3</v>
      </c>
      <c r="K2193" s="36">
        <v>-24237000</v>
      </c>
      <c r="L2193" s="36">
        <v>323.16000000000003</v>
      </c>
      <c r="M2193" s="36">
        <v>72711000</v>
      </c>
      <c r="Q2193" s="18">
        <f t="shared" si="225"/>
        <v>2.2674634539875903E-2</v>
      </c>
      <c r="R2193" s="18">
        <f t="shared" si="224"/>
        <v>3.627941526380145E-5</v>
      </c>
    </row>
    <row r="2194" spans="1:18" ht="12.75" hidden="1" customHeight="1" outlineLevel="2" x14ac:dyDescent="0.25">
      <c r="A2194" s="32" t="s">
        <v>29</v>
      </c>
      <c r="B2194" s="32" t="s">
        <v>24</v>
      </c>
      <c r="C2194" s="33">
        <v>43987</v>
      </c>
      <c r="D2194" s="33">
        <v>43990</v>
      </c>
      <c r="E2194" s="13">
        <f t="shared" si="226"/>
        <v>6</v>
      </c>
      <c r="F2194" s="13">
        <f t="shared" si="227"/>
        <v>2020</v>
      </c>
      <c r="G2194" s="13" t="str">
        <f t="shared" si="228"/>
        <v>6 2020</v>
      </c>
      <c r="H2194" s="34">
        <v>-3</v>
      </c>
      <c r="I2194" s="35">
        <v>0.16</v>
      </c>
      <c r="J2194" s="16">
        <f t="shared" si="223"/>
        <v>1.6000000000000001E-3</v>
      </c>
      <c r="K2194" s="36">
        <v>-4213000</v>
      </c>
      <c r="L2194" s="36">
        <v>56.17</v>
      </c>
      <c r="M2194" s="36">
        <v>12639000</v>
      </c>
      <c r="Q2194" s="18">
        <f t="shared" si="225"/>
        <v>3.941421599888484E-3</v>
      </c>
      <c r="R2194" s="18">
        <f t="shared" si="224"/>
        <v>6.3062745598215743E-6</v>
      </c>
    </row>
    <row r="2195" spans="1:18" ht="12.75" hidden="1" customHeight="1" outlineLevel="2" x14ac:dyDescent="0.25">
      <c r="A2195" s="32" t="s">
        <v>23</v>
      </c>
      <c r="B2195" s="32" t="s">
        <v>24</v>
      </c>
      <c r="C2195" s="33">
        <v>43987</v>
      </c>
      <c r="D2195" s="33">
        <v>43990</v>
      </c>
      <c r="E2195" s="13">
        <f t="shared" si="226"/>
        <v>6</v>
      </c>
      <c r="F2195" s="13">
        <f t="shared" si="227"/>
        <v>2020</v>
      </c>
      <c r="G2195" s="13" t="str">
        <f t="shared" si="228"/>
        <v>6 2020</v>
      </c>
      <c r="H2195" s="34">
        <v>-3</v>
      </c>
      <c r="I2195" s="35">
        <v>0.48270000000000002</v>
      </c>
      <c r="J2195" s="16">
        <f t="shared" si="223"/>
        <v>4.8270000000000006E-3</v>
      </c>
      <c r="K2195" s="36">
        <v>-41020000</v>
      </c>
      <c r="L2195" s="36">
        <v>1650.03</v>
      </c>
      <c r="M2195" s="36">
        <v>123060000</v>
      </c>
      <c r="Q2195" s="18">
        <f t="shared" si="225"/>
        <v>3.83757688173334E-2</v>
      </c>
      <c r="R2195" s="18">
        <f t="shared" si="224"/>
        <v>1.8523983608126834E-4</v>
      </c>
    </row>
    <row r="2196" spans="1:18" ht="12.75" hidden="1" customHeight="1" outlineLevel="2" x14ac:dyDescent="0.25">
      <c r="A2196" s="32" t="s">
        <v>23</v>
      </c>
      <c r="B2196" s="32" t="s">
        <v>24</v>
      </c>
      <c r="C2196" s="33">
        <v>43987</v>
      </c>
      <c r="D2196" s="33">
        <v>43990</v>
      </c>
      <c r="E2196" s="13">
        <f t="shared" si="226"/>
        <v>6</v>
      </c>
      <c r="F2196" s="13">
        <f t="shared" si="227"/>
        <v>2020</v>
      </c>
      <c r="G2196" s="13" t="str">
        <f t="shared" si="228"/>
        <v>6 2020</v>
      </c>
      <c r="H2196" s="34">
        <v>-3</v>
      </c>
      <c r="I2196" s="35">
        <v>0.48270000000000002</v>
      </c>
      <c r="J2196" s="16">
        <f t="shared" si="223"/>
        <v>4.8270000000000006E-3</v>
      </c>
      <c r="K2196" s="36">
        <v>-25000000</v>
      </c>
      <c r="L2196" s="36">
        <v>1005.63</v>
      </c>
      <c r="M2196" s="36">
        <v>75000000</v>
      </c>
      <c r="Q2196" s="18">
        <f t="shared" si="225"/>
        <v>2.3388450034942346E-2</v>
      </c>
      <c r="R2196" s="18">
        <f t="shared" si="224"/>
        <v>1.1289604831866672E-4</v>
      </c>
    </row>
    <row r="2197" spans="1:18" ht="12.75" hidden="1" customHeight="1" outlineLevel="2" x14ac:dyDescent="0.25">
      <c r="A2197" s="32" t="s">
        <v>28</v>
      </c>
      <c r="B2197" s="32" t="s">
        <v>24</v>
      </c>
      <c r="C2197" s="33">
        <v>43990</v>
      </c>
      <c r="D2197" s="33">
        <v>43991</v>
      </c>
      <c r="E2197" s="13">
        <f t="shared" si="226"/>
        <v>6</v>
      </c>
      <c r="F2197" s="13">
        <f t="shared" si="227"/>
        <v>2020</v>
      </c>
      <c r="G2197" s="13" t="str">
        <f t="shared" si="228"/>
        <v>6 2020</v>
      </c>
      <c r="H2197" s="34">
        <v>-1</v>
      </c>
      <c r="I2197" s="35">
        <v>0.15</v>
      </c>
      <c r="J2197" s="16">
        <f t="shared" si="223"/>
        <v>1.5E-3</v>
      </c>
      <c r="K2197" s="36">
        <v>-17825000</v>
      </c>
      <c r="L2197" s="36">
        <v>74.27</v>
      </c>
      <c r="M2197" s="36">
        <v>17825000</v>
      </c>
      <c r="Q2197" s="18">
        <f t="shared" si="225"/>
        <v>5.5586549583046306E-3</v>
      </c>
      <c r="R2197" s="18">
        <f t="shared" si="224"/>
        <v>8.3379824374569465E-6</v>
      </c>
    </row>
    <row r="2198" spans="1:18" ht="12.75" hidden="1" customHeight="1" outlineLevel="2" x14ac:dyDescent="0.25">
      <c r="A2198" s="32" t="s">
        <v>51</v>
      </c>
      <c r="B2198" s="32" t="s">
        <v>24</v>
      </c>
      <c r="C2198" s="33">
        <v>43990</v>
      </c>
      <c r="D2198" s="33">
        <v>43991</v>
      </c>
      <c r="E2198" s="13">
        <f t="shared" si="226"/>
        <v>6</v>
      </c>
      <c r="F2198" s="13">
        <f t="shared" si="227"/>
        <v>2020</v>
      </c>
      <c r="G2198" s="13" t="str">
        <f t="shared" si="228"/>
        <v>6 2020</v>
      </c>
      <c r="H2198" s="34">
        <v>-1</v>
      </c>
      <c r="I2198" s="35">
        <v>0.15</v>
      </c>
      <c r="J2198" s="16">
        <f t="shared" si="223"/>
        <v>1.5E-3</v>
      </c>
      <c r="K2198" s="36">
        <v>-24569000</v>
      </c>
      <c r="L2198" s="36">
        <v>102.37</v>
      </c>
      <c r="M2198" s="36">
        <v>24569000</v>
      </c>
      <c r="Q2198" s="18">
        <f t="shared" si="225"/>
        <v>7.6617443854466458E-3</v>
      </c>
      <c r="R2198" s="18">
        <f t="shared" si="224"/>
        <v>1.149261657816997E-5</v>
      </c>
    </row>
    <row r="2199" spans="1:18" ht="12.75" hidden="1" customHeight="1" outlineLevel="2" x14ac:dyDescent="0.25">
      <c r="A2199" s="32" t="s">
        <v>29</v>
      </c>
      <c r="B2199" s="32" t="s">
        <v>24</v>
      </c>
      <c r="C2199" s="33">
        <v>43990</v>
      </c>
      <c r="D2199" s="33">
        <v>43991</v>
      </c>
      <c r="E2199" s="13">
        <f t="shared" si="226"/>
        <v>6</v>
      </c>
      <c r="F2199" s="13">
        <f t="shared" si="227"/>
        <v>2020</v>
      </c>
      <c r="G2199" s="13" t="str">
        <f t="shared" si="228"/>
        <v>6 2020</v>
      </c>
      <c r="H2199" s="34">
        <v>-1</v>
      </c>
      <c r="I2199" s="35">
        <v>0.15</v>
      </c>
      <c r="J2199" s="16">
        <f t="shared" si="223"/>
        <v>1.5E-3</v>
      </c>
      <c r="K2199" s="36">
        <v>-4443000</v>
      </c>
      <c r="L2199" s="36">
        <v>18.510000000000002</v>
      </c>
      <c r="M2199" s="36">
        <v>4443000</v>
      </c>
      <c r="Q2199" s="18">
        <f t="shared" si="225"/>
        <v>1.3855317800699845E-3</v>
      </c>
      <c r="R2199" s="18">
        <f t="shared" si="224"/>
        <v>2.0782976701049769E-6</v>
      </c>
    </row>
    <row r="2200" spans="1:18" ht="12.75" hidden="1" customHeight="1" outlineLevel="2" x14ac:dyDescent="0.25">
      <c r="A2200" s="32" t="s">
        <v>23</v>
      </c>
      <c r="B2200" s="32" t="s">
        <v>24</v>
      </c>
      <c r="C2200" s="33">
        <v>43990</v>
      </c>
      <c r="D2200" s="33">
        <v>43991</v>
      </c>
      <c r="E2200" s="13">
        <f t="shared" si="226"/>
        <v>6</v>
      </c>
      <c r="F2200" s="13">
        <f t="shared" si="227"/>
        <v>2020</v>
      </c>
      <c r="G2200" s="13" t="str">
        <f t="shared" si="228"/>
        <v>6 2020</v>
      </c>
      <c r="H2200" s="34">
        <v>-1</v>
      </c>
      <c r="I2200" s="35">
        <v>0.44829999999999998</v>
      </c>
      <c r="J2200" s="16">
        <f t="shared" si="223"/>
        <v>4.483E-3</v>
      </c>
      <c r="K2200" s="36">
        <v>-42038000</v>
      </c>
      <c r="L2200" s="36">
        <v>523.49</v>
      </c>
      <c r="M2200" s="36">
        <v>42038000</v>
      </c>
      <c r="Q2200" s="18">
        <f t="shared" si="225"/>
        <v>1.3109382167585417E-2</v>
      </c>
      <c r="R2200" s="18">
        <f t="shared" si="224"/>
        <v>5.8769360257285422E-5</v>
      </c>
    </row>
    <row r="2201" spans="1:18" ht="12.75" hidden="1" customHeight="1" outlineLevel="2" x14ac:dyDescent="0.25">
      <c r="A2201" s="32" t="s">
        <v>23</v>
      </c>
      <c r="B2201" s="32" t="s">
        <v>24</v>
      </c>
      <c r="C2201" s="33">
        <v>43990</v>
      </c>
      <c r="D2201" s="33">
        <v>43991</v>
      </c>
      <c r="E2201" s="13">
        <f t="shared" si="226"/>
        <v>6</v>
      </c>
      <c r="F2201" s="13">
        <f t="shared" si="227"/>
        <v>2020</v>
      </c>
      <c r="G2201" s="13" t="str">
        <f t="shared" si="228"/>
        <v>6 2020</v>
      </c>
      <c r="H2201" s="34">
        <v>-1</v>
      </c>
      <c r="I2201" s="35">
        <v>0.44829999999999998</v>
      </c>
      <c r="J2201" s="16">
        <f t="shared" si="223"/>
        <v>4.483E-3</v>
      </c>
      <c r="K2201" s="36">
        <v>-25000000</v>
      </c>
      <c r="L2201" s="36">
        <v>311.32</v>
      </c>
      <c r="M2201" s="36">
        <v>25000000</v>
      </c>
      <c r="Q2201" s="18">
        <f t="shared" si="225"/>
        <v>7.7961500116474477E-3</v>
      </c>
      <c r="R2201" s="18">
        <f t="shared" si="224"/>
        <v>3.495014050221551E-5</v>
      </c>
    </row>
    <row r="2202" spans="1:18" ht="12.75" hidden="1" customHeight="1" outlineLevel="2" x14ac:dyDescent="0.25">
      <c r="A2202" s="32" t="s">
        <v>28</v>
      </c>
      <c r="B2202" s="32" t="s">
        <v>24</v>
      </c>
      <c r="C2202" s="33">
        <v>43991</v>
      </c>
      <c r="D2202" s="33">
        <v>43992</v>
      </c>
      <c r="E2202" s="13">
        <f t="shared" si="226"/>
        <v>6</v>
      </c>
      <c r="F2202" s="13">
        <f t="shared" si="227"/>
        <v>2020</v>
      </c>
      <c r="G2202" s="13" t="str">
        <f t="shared" si="228"/>
        <v>6 2020</v>
      </c>
      <c r="H2202" s="34">
        <v>-1</v>
      </c>
      <c r="I2202" s="35">
        <v>0.14000000000000001</v>
      </c>
      <c r="J2202" s="16">
        <f t="shared" si="223"/>
        <v>1.4000000000000002E-3</v>
      </c>
      <c r="K2202" s="36">
        <v>-13715000</v>
      </c>
      <c r="L2202" s="36">
        <v>53.34</v>
      </c>
      <c r="M2202" s="36">
        <v>13715000</v>
      </c>
      <c r="Q2202" s="18">
        <f t="shared" si="225"/>
        <v>4.2769678963897901E-3</v>
      </c>
      <c r="R2202" s="18">
        <f t="shared" si="224"/>
        <v>5.9877550549457067E-6</v>
      </c>
    </row>
    <row r="2203" spans="1:18" ht="12.75" hidden="1" customHeight="1" outlineLevel="2" x14ac:dyDescent="0.25">
      <c r="A2203" s="32" t="s">
        <v>51</v>
      </c>
      <c r="B2203" s="32" t="s">
        <v>24</v>
      </c>
      <c r="C2203" s="33">
        <v>43991</v>
      </c>
      <c r="D2203" s="33">
        <v>43992</v>
      </c>
      <c r="E2203" s="13">
        <f t="shared" si="226"/>
        <v>6</v>
      </c>
      <c r="F2203" s="13">
        <f t="shared" si="227"/>
        <v>2020</v>
      </c>
      <c r="G2203" s="13" t="str">
        <f t="shared" si="228"/>
        <v>6 2020</v>
      </c>
      <c r="H2203" s="34">
        <v>-1</v>
      </c>
      <c r="I2203" s="35">
        <v>0.14000000000000001</v>
      </c>
      <c r="J2203" s="16">
        <f t="shared" si="223"/>
        <v>1.4000000000000002E-3</v>
      </c>
      <c r="K2203" s="36">
        <v>-17714000</v>
      </c>
      <c r="L2203" s="36">
        <v>68.89</v>
      </c>
      <c r="M2203" s="36">
        <v>17714000</v>
      </c>
      <c r="Q2203" s="18">
        <f t="shared" si="225"/>
        <v>5.5240400522529156E-3</v>
      </c>
      <c r="R2203" s="18">
        <f t="shared" si="224"/>
        <v>7.7336560731540833E-6</v>
      </c>
    </row>
    <row r="2204" spans="1:18" ht="12.75" hidden="1" customHeight="1" outlineLevel="2" x14ac:dyDescent="0.25">
      <c r="A2204" s="32" t="s">
        <v>29</v>
      </c>
      <c r="B2204" s="32" t="s">
        <v>24</v>
      </c>
      <c r="C2204" s="33">
        <v>43991</v>
      </c>
      <c r="D2204" s="33">
        <v>43992</v>
      </c>
      <c r="E2204" s="13">
        <f t="shared" si="226"/>
        <v>6</v>
      </c>
      <c r="F2204" s="13">
        <f t="shared" si="227"/>
        <v>2020</v>
      </c>
      <c r="G2204" s="13" t="str">
        <f t="shared" si="228"/>
        <v>6 2020</v>
      </c>
      <c r="H2204" s="34">
        <v>-1</v>
      </c>
      <c r="I2204" s="35">
        <v>0.14000000000000001</v>
      </c>
      <c r="J2204" s="16">
        <f t="shared" si="223"/>
        <v>1.4000000000000002E-3</v>
      </c>
      <c r="K2204" s="36">
        <v>-2615000</v>
      </c>
      <c r="L2204" s="36">
        <v>10.17</v>
      </c>
      <c r="M2204" s="36">
        <v>2615000</v>
      </c>
      <c r="Q2204" s="18">
        <f t="shared" si="225"/>
        <v>8.1547729121832311E-4</v>
      </c>
      <c r="R2204" s="18">
        <f t="shared" si="224"/>
        <v>1.1416682077056525E-6</v>
      </c>
    </row>
    <row r="2205" spans="1:18" ht="12.75" hidden="1" customHeight="1" outlineLevel="2" x14ac:dyDescent="0.25">
      <c r="A2205" s="32" t="s">
        <v>23</v>
      </c>
      <c r="B2205" s="32" t="s">
        <v>24</v>
      </c>
      <c r="C2205" s="33">
        <v>43991</v>
      </c>
      <c r="D2205" s="33">
        <v>43992</v>
      </c>
      <c r="E2205" s="13">
        <f t="shared" si="226"/>
        <v>6</v>
      </c>
      <c r="F2205" s="13">
        <f t="shared" si="227"/>
        <v>2020</v>
      </c>
      <c r="G2205" s="13" t="str">
        <f t="shared" si="228"/>
        <v>6 2020</v>
      </c>
      <c r="H2205" s="34">
        <v>-1</v>
      </c>
      <c r="I2205" s="35">
        <v>0.43630000000000002</v>
      </c>
      <c r="J2205" s="16">
        <f t="shared" si="223"/>
        <v>4.3630000000000006E-3</v>
      </c>
      <c r="K2205" s="36">
        <v>-28179000</v>
      </c>
      <c r="L2205" s="36">
        <v>341.51</v>
      </c>
      <c r="M2205" s="36">
        <v>28179000</v>
      </c>
      <c r="Q2205" s="18">
        <f t="shared" si="225"/>
        <v>8.7875084471285385E-3</v>
      </c>
      <c r="R2205" s="18">
        <f t="shared" si="224"/>
        <v>3.8339899354821816E-5</v>
      </c>
    </row>
    <row r="2206" spans="1:18" ht="12.75" hidden="1" customHeight="1" outlineLevel="2" x14ac:dyDescent="0.25">
      <c r="A2206" s="32" t="s">
        <v>23</v>
      </c>
      <c r="B2206" s="32" t="s">
        <v>24</v>
      </c>
      <c r="C2206" s="33">
        <v>43991</v>
      </c>
      <c r="D2206" s="33">
        <v>43992</v>
      </c>
      <c r="E2206" s="13">
        <f t="shared" si="226"/>
        <v>6</v>
      </c>
      <c r="F2206" s="13">
        <f t="shared" si="227"/>
        <v>2020</v>
      </c>
      <c r="G2206" s="13" t="str">
        <f t="shared" si="228"/>
        <v>6 2020</v>
      </c>
      <c r="H2206" s="34">
        <v>-1</v>
      </c>
      <c r="I2206" s="35">
        <v>0.43630000000000002</v>
      </c>
      <c r="J2206" s="16">
        <f t="shared" si="223"/>
        <v>4.3630000000000006E-3</v>
      </c>
      <c r="K2206" s="36">
        <v>-25000000</v>
      </c>
      <c r="L2206" s="36">
        <v>302.99</v>
      </c>
      <c r="M2206" s="36">
        <v>25000000</v>
      </c>
      <c r="Q2206" s="18">
        <f t="shared" si="225"/>
        <v>7.7961500116474477E-3</v>
      </c>
      <c r="R2206" s="18">
        <f t="shared" si="224"/>
        <v>3.4014602500817822E-5</v>
      </c>
    </row>
    <row r="2207" spans="1:18" ht="12.75" hidden="1" customHeight="1" outlineLevel="2" x14ac:dyDescent="0.25">
      <c r="A2207" s="32" t="s">
        <v>28</v>
      </c>
      <c r="B2207" s="32" t="s">
        <v>24</v>
      </c>
      <c r="C2207" s="33">
        <v>43992</v>
      </c>
      <c r="D2207" s="33">
        <v>43993</v>
      </c>
      <c r="E2207" s="13">
        <f t="shared" si="226"/>
        <v>6</v>
      </c>
      <c r="F2207" s="13">
        <f t="shared" si="227"/>
        <v>2020</v>
      </c>
      <c r="G2207" s="13" t="str">
        <f t="shared" si="228"/>
        <v>6 2020</v>
      </c>
      <c r="H2207" s="34">
        <v>-1</v>
      </c>
      <c r="I2207" s="35">
        <v>0.14000000000000001</v>
      </c>
      <c r="J2207" s="16">
        <f t="shared" si="223"/>
        <v>1.4000000000000002E-3</v>
      </c>
      <c r="K2207" s="36">
        <v>-13896000</v>
      </c>
      <c r="L2207" s="36">
        <v>54.04</v>
      </c>
      <c r="M2207" s="36">
        <v>13896000</v>
      </c>
      <c r="Q2207" s="18">
        <f t="shared" si="225"/>
        <v>4.3334120224741172E-3</v>
      </c>
      <c r="R2207" s="18">
        <f t="shared" si="224"/>
        <v>6.0667768314637654E-6</v>
      </c>
    </row>
    <row r="2208" spans="1:18" ht="12.75" hidden="1" customHeight="1" outlineLevel="2" x14ac:dyDescent="0.25">
      <c r="A2208" s="32" t="s">
        <v>51</v>
      </c>
      <c r="B2208" s="32" t="s">
        <v>24</v>
      </c>
      <c r="C2208" s="33">
        <v>43992</v>
      </c>
      <c r="D2208" s="33">
        <v>43993</v>
      </c>
      <c r="E2208" s="13">
        <f t="shared" si="226"/>
        <v>6</v>
      </c>
      <c r="F2208" s="13">
        <f t="shared" si="227"/>
        <v>2020</v>
      </c>
      <c r="G2208" s="13" t="str">
        <f t="shared" si="228"/>
        <v>6 2020</v>
      </c>
      <c r="H2208" s="34">
        <v>-1</v>
      </c>
      <c r="I2208" s="35">
        <v>0.14000000000000001</v>
      </c>
      <c r="J2208" s="16">
        <f t="shared" si="223"/>
        <v>1.4000000000000002E-3</v>
      </c>
      <c r="K2208" s="36">
        <v>-17690000</v>
      </c>
      <c r="L2208" s="36">
        <v>68.790000000000006</v>
      </c>
      <c r="M2208" s="36">
        <v>17690000</v>
      </c>
      <c r="Q2208" s="18">
        <f t="shared" si="225"/>
        <v>5.5165557482417344E-3</v>
      </c>
      <c r="R2208" s="18">
        <f t="shared" si="224"/>
        <v>7.7231780475384289E-6</v>
      </c>
    </row>
    <row r="2209" spans="1:18" ht="12.75" hidden="1" customHeight="1" outlineLevel="2" x14ac:dyDescent="0.25">
      <c r="A2209" s="32" t="s">
        <v>29</v>
      </c>
      <c r="B2209" s="32" t="s">
        <v>24</v>
      </c>
      <c r="C2209" s="33">
        <v>43992</v>
      </c>
      <c r="D2209" s="33">
        <v>43993</v>
      </c>
      <c r="E2209" s="13">
        <f t="shared" si="226"/>
        <v>6</v>
      </c>
      <c r="F2209" s="13">
        <f t="shared" si="227"/>
        <v>2020</v>
      </c>
      <c r="G2209" s="13" t="str">
        <f t="shared" si="228"/>
        <v>6 2020</v>
      </c>
      <c r="H2209" s="34">
        <v>-1</v>
      </c>
      <c r="I2209" s="35">
        <v>0.14000000000000001</v>
      </c>
      <c r="J2209" s="16">
        <f t="shared" si="223"/>
        <v>1.4000000000000002E-3</v>
      </c>
      <c r="K2209" s="36">
        <v>-2794000</v>
      </c>
      <c r="L2209" s="36">
        <v>10.87</v>
      </c>
      <c r="M2209" s="36">
        <v>2794000</v>
      </c>
      <c r="Q2209" s="18">
        <f t="shared" si="225"/>
        <v>8.7129772530171879E-4</v>
      </c>
      <c r="R2209" s="18">
        <f t="shared" si="224"/>
        <v>1.2198168154224065E-6</v>
      </c>
    </row>
    <row r="2210" spans="1:18" ht="12.75" hidden="1" customHeight="1" outlineLevel="2" x14ac:dyDescent="0.25">
      <c r="A2210" s="32" t="s">
        <v>23</v>
      </c>
      <c r="B2210" s="32" t="s">
        <v>24</v>
      </c>
      <c r="C2210" s="33">
        <v>43992</v>
      </c>
      <c r="D2210" s="33">
        <v>43993</v>
      </c>
      <c r="E2210" s="13">
        <f t="shared" si="226"/>
        <v>6</v>
      </c>
      <c r="F2210" s="13">
        <f t="shared" si="227"/>
        <v>2020</v>
      </c>
      <c r="G2210" s="13" t="str">
        <f t="shared" si="228"/>
        <v>6 2020</v>
      </c>
      <c r="H2210" s="34">
        <v>-1</v>
      </c>
      <c r="I2210" s="35">
        <v>0.4128</v>
      </c>
      <c r="J2210" s="16">
        <f t="shared" si="223"/>
        <v>4.1279999999999997E-3</v>
      </c>
      <c r="K2210" s="36">
        <v>-27252000</v>
      </c>
      <c r="L2210" s="36">
        <v>312.49</v>
      </c>
      <c r="M2210" s="36">
        <v>27252000</v>
      </c>
      <c r="Q2210" s="18">
        <f t="shared" si="225"/>
        <v>8.4984272046966496E-3</v>
      </c>
      <c r="R2210" s="18">
        <f t="shared" si="224"/>
        <v>3.5081507500987766E-5</v>
      </c>
    </row>
    <row r="2211" spans="1:18" ht="12.75" hidden="1" customHeight="1" outlineLevel="2" x14ac:dyDescent="0.25">
      <c r="A2211" s="32" t="s">
        <v>23</v>
      </c>
      <c r="B2211" s="32" t="s">
        <v>24</v>
      </c>
      <c r="C2211" s="33">
        <v>43992</v>
      </c>
      <c r="D2211" s="33">
        <v>43993</v>
      </c>
      <c r="E2211" s="13">
        <f t="shared" si="226"/>
        <v>6</v>
      </c>
      <c r="F2211" s="13">
        <f t="shared" si="227"/>
        <v>2020</v>
      </c>
      <c r="G2211" s="13" t="str">
        <f t="shared" si="228"/>
        <v>6 2020</v>
      </c>
      <c r="H2211" s="34">
        <v>-1</v>
      </c>
      <c r="I2211" s="35">
        <v>0.4128</v>
      </c>
      <c r="J2211" s="16">
        <f t="shared" si="223"/>
        <v>4.1279999999999997E-3</v>
      </c>
      <c r="K2211" s="36">
        <v>-25000000</v>
      </c>
      <c r="L2211" s="36">
        <v>286.67</v>
      </c>
      <c r="M2211" s="36">
        <v>25000000</v>
      </c>
      <c r="Q2211" s="18">
        <f t="shared" si="225"/>
        <v>7.7961500116474477E-3</v>
      </c>
      <c r="R2211" s="18">
        <f t="shared" si="224"/>
        <v>3.2182507248080661E-5</v>
      </c>
    </row>
    <row r="2212" spans="1:18" ht="12.75" hidden="1" customHeight="1" outlineLevel="2" x14ac:dyDescent="0.25">
      <c r="A2212" s="32" t="s">
        <v>28</v>
      </c>
      <c r="B2212" s="32" t="s">
        <v>24</v>
      </c>
      <c r="C2212" s="33">
        <v>43993</v>
      </c>
      <c r="D2212" s="33">
        <v>43994</v>
      </c>
      <c r="E2212" s="13">
        <f t="shared" si="226"/>
        <v>6</v>
      </c>
      <c r="F2212" s="13">
        <f t="shared" si="227"/>
        <v>2020</v>
      </c>
      <c r="G2212" s="13" t="str">
        <f t="shared" si="228"/>
        <v>6 2020</v>
      </c>
      <c r="H2212" s="34">
        <v>-1</v>
      </c>
      <c r="I2212" s="35">
        <v>0.14000000000000001</v>
      </c>
      <c r="J2212" s="16">
        <f t="shared" si="223"/>
        <v>1.4000000000000002E-3</v>
      </c>
      <c r="K2212" s="36">
        <v>-20946000</v>
      </c>
      <c r="L2212" s="36">
        <v>81.459999999999994</v>
      </c>
      <c r="M2212" s="36">
        <v>20946000</v>
      </c>
      <c r="Q2212" s="18">
        <f t="shared" si="225"/>
        <v>6.5319263257586982E-3</v>
      </c>
      <c r="R2212" s="18">
        <f t="shared" si="224"/>
        <v>9.1446968560621793E-6</v>
      </c>
    </row>
    <row r="2213" spans="1:18" ht="12.75" hidden="1" customHeight="1" outlineLevel="2" x14ac:dyDescent="0.25">
      <c r="A2213" s="32" t="s">
        <v>51</v>
      </c>
      <c r="B2213" s="32" t="s">
        <v>24</v>
      </c>
      <c r="C2213" s="33">
        <v>43993</v>
      </c>
      <c r="D2213" s="33">
        <v>43994</v>
      </c>
      <c r="E2213" s="13">
        <f t="shared" si="226"/>
        <v>6</v>
      </c>
      <c r="F2213" s="13">
        <f t="shared" si="227"/>
        <v>2020</v>
      </c>
      <c r="G2213" s="13" t="str">
        <f t="shared" si="228"/>
        <v>6 2020</v>
      </c>
      <c r="H2213" s="34">
        <v>-1</v>
      </c>
      <c r="I2213" s="35">
        <v>0.14000000000000001</v>
      </c>
      <c r="J2213" s="16">
        <f t="shared" si="223"/>
        <v>1.4000000000000002E-3</v>
      </c>
      <c r="K2213" s="36">
        <v>-25455000</v>
      </c>
      <c r="L2213" s="36">
        <v>98.99</v>
      </c>
      <c r="M2213" s="36">
        <v>25455000</v>
      </c>
      <c r="Q2213" s="18">
        <f t="shared" si="225"/>
        <v>7.9380399418594316E-3</v>
      </c>
      <c r="R2213" s="18">
        <f t="shared" si="224"/>
        <v>1.1113255918603206E-5</v>
      </c>
    </row>
    <row r="2214" spans="1:18" ht="12.75" hidden="1" customHeight="1" outlineLevel="2" x14ac:dyDescent="0.25">
      <c r="A2214" s="32" t="s">
        <v>29</v>
      </c>
      <c r="B2214" s="32" t="s">
        <v>24</v>
      </c>
      <c r="C2214" s="33">
        <v>43993</v>
      </c>
      <c r="D2214" s="33">
        <v>43994</v>
      </c>
      <c r="E2214" s="13">
        <f t="shared" si="226"/>
        <v>6</v>
      </c>
      <c r="F2214" s="13">
        <f t="shared" si="227"/>
        <v>2020</v>
      </c>
      <c r="G2214" s="13" t="str">
        <f t="shared" si="228"/>
        <v>6 2020</v>
      </c>
      <c r="H2214" s="34">
        <v>-1</v>
      </c>
      <c r="I2214" s="35">
        <v>0.14000000000000001</v>
      </c>
      <c r="J2214" s="16">
        <f t="shared" si="223"/>
        <v>1.4000000000000002E-3</v>
      </c>
      <c r="K2214" s="36">
        <v>-4378000</v>
      </c>
      <c r="L2214" s="36">
        <v>17.03</v>
      </c>
      <c r="M2214" s="36">
        <v>4378000</v>
      </c>
      <c r="Q2214" s="18">
        <f t="shared" si="225"/>
        <v>1.3652617900397012E-3</v>
      </c>
      <c r="R2214" s="18">
        <f t="shared" si="224"/>
        <v>1.9113665060555817E-6</v>
      </c>
    </row>
    <row r="2215" spans="1:18" ht="12.75" hidden="1" customHeight="1" outlineLevel="2" x14ac:dyDescent="0.25">
      <c r="A2215" s="32" t="s">
        <v>23</v>
      </c>
      <c r="B2215" s="32" t="s">
        <v>24</v>
      </c>
      <c r="C2215" s="33">
        <v>43993</v>
      </c>
      <c r="D2215" s="33">
        <v>43994</v>
      </c>
      <c r="E2215" s="13">
        <f t="shared" si="226"/>
        <v>6</v>
      </c>
      <c r="F2215" s="13">
        <f t="shared" si="227"/>
        <v>2020</v>
      </c>
      <c r="G2215" s="13" t="str">
        <f t="shared" si="228"/>
        <v>6 2020</v>
      </c>
      <c r="H2215" s="34">
        <v>-1</v>
      </c>
      <c r="I2215" s="35">
        <v>0.40849999999999992</v>
      </c>
      <c r="J2215" s="16">
        <f t="shared" si="223"/>
        <v>4.0849999999999992E-3</v>
      </c>
      <c r="K2215" s="36">
        <v>-25000000</v>
      </c>
      <c r="L2215" s="36">
        <v>283.68</v>
      </c>
      <c r="M2215" s="36">
        <v>25000000</v>
      </c>
      <c r="Q2215" s="18">
        <f t="shared" si="225"/>
        <v>7.7961500116474477E-3</v>
      </c>
      <c r="R2215" s="18">
        <f t="shared" si="224"/>
        <v>3.1847272797579816E-5</v>
      </c>
    </row>
    <row r="2216" spans="1:18" ht="12.75" hidden="1" customHeight="1" outlineLevel="2" x14ac:dyDescent="0.25">
      <c r="A2216" s="32" t="s">
        <v>23</v>
      </c>
      <c r="B2216" s="32" t="s">
        <v>24</v>
      </c>
      <c r="C2216" s="33">
        <v>43993</v>
      </c>
      <c r="D2216" s="33">
        <v>43994</v>
      </c>
      <c r="E2216" s="13">
        <f t="shared" si="226"/>
        <v>6</v>
      </c>
      <c r="F2216" s="13">
        <f t="shared" si="227"/>
        <v>2020</v>
      </c>
      <c r="G2216" s="13" t="str">
        <f t="shared" si="228"/>
        <v>6 2020</v>
      </c>
      <c r="H2216" s="34">
        <v>-1</v>
      </c>
      <c r="I2216" s="35">
        <v>0.40849999999999992</v>
      </c>
      <c r="J2216" s="16">
        <f t="shared" si="223"/>
        <v>4.0849999999999992E-3</v>
      </c>
      <c r="K2216" s="36">
        <v>-11527000</v>
      </c>
      <c r="L2216" s="36">
        <v>130.80000000000001</v>
      </c>
      <c r="M2216" s="36">
        <v>11527000</v>
      </c>
      <c r="Q2216" s="18">
        <f t="shared" si="225"/>
        <v>3.5946488473704054E-3</v>
      </c>
      <c r="R2216" s="18">
        <f t="shared" si="224"/>
        <v>1.4684140541508104E-5</v>
      </c>
    </row>
    <row r="2217" spans="1:18" ht="12.75" hidden="1" customHeight="1" outlineLevel="2" x14ac:dyDescent="0.25">
      <c r="A2217" s="32" t="s">
        <v>28</v>
      </c>
      <c r="B2217" s="32" t="s">
        <v>24</v>
      </c>
      <c r="C2217" s="33">
        <v>43994</v>
      </c>
      <c r="D2217" s="33">
        <v>43997</v>
      </c>
      <c r="E2217" s="13">
        <f t="shared" si="226"/>
        <v>6</v>
      </c>
      <c r="F2217" s="13">
        <f t="shared" si="227"/>
        <v>2020</v>
      </c>
      <c r="G2217" s="13" t="str">
        <f t="shared" si="228"/>
        <v>6 2020</v>
      </c>
      <c r="H2217" s="34">
        <v>-3</v>
      </c>
      <c r="I2217" s="35">
        <v>0.14000000000000001</v>
      </c>
      <c r="J2217" s="16">
        <f t="shared" si="223"/>
        <v>1.4000000000000002E-3</v>
      </c>
      <c r="K2217" s="36">
        <v>-20651000</v>
      </c>
      <c r="L2217" s="36">
        <v>240.93</v>
      </c>
      <c r="M2217" s="36">
        <v>61953000</v>
      </c>
      <c r="Q2217" s="18">
        <f t="shared" si="225"/>
        <v>1.9319795266863775E-2</v>
      </c>
      <c r="R2217" s="18">
        <f t="shared" si="224"/>
        <v>2.704771337360929E-5</v>
      </c>
    </row>
    <row r="2218" spans="1:18" ht="12.75" hidden="1" customHeight="1" outlineLevel="2" x14ac:dyDescent="0.25">
      <c r="A2218" s="32" t="s">
        <v>51</v>
      </c>
      <c r="B2218" s="32" t="s">
        <v>24</v>
      </c>
      <c r="C2218" s="33">
        <v>43994</v>
      </c>
      <c r="D2218" s="33">
        <v>43997</v>
      </c>
      <c r="E2218" s="13">
        <f t="shared" si="226"/>
        <v>6</v>
      </c>
      <c r="F2218" s="13">
        <f t="shared" si="227"/>
        <v>2020</v>
      </c>
      <c r="G2218" s="13" t="str">
        <f t="shared" si="228"/>
        <v>6 2020</v>
      </c>
      <c r="H2218" s="34">
        <v>-3</v>
      </c>
      <c r="I2218" s="35">
        <v>0.14000000000000001</v>
      </c>
      <c r="J2218" s="16">
        <f t="shared" si="223"/>
        <v>1.4000000000000002E-3</v>
      </c>
      <c r="K2218" s="36">
        <v>-24406000</v>
      </c>
      <c r="L2218" s="36">
        <v>284.74</v>
      </c>
      <c r="M2218" s="36">
        <v>73218000</v>
      </c>
      <c r="Q2218" s="18">
        <f t="shared" si="225"/>
        <v>2.2832740462112113E-2</v>
      </c>
      <c r="R2218" s="18">
        <f t="shared" si="224"/>
        <v>3.1965836646956965E-5</v>
      </c>
    </row>
    <row r="2219" spans="1:18" ht="12.75" hidden="1" customHeight="1" outlineLevel="2" x14ac:dyDescent="0.25">
      <c r="A2219" s="32" t="s">
        <v>29</v>
      </c>
      <c r="B2219" s="32" t="s">
        <v>24</v>
      </c>
      <c r="C2219" s="33">
        <v>43994</v>
      </c>
      <c r="D2219" s="33">
        <v>43997</v>
      </c>
      <c r="E2219" s="13">
        <f t="shared" si="226"/>
        <v>6</v>
      </c>
      <c r="F2219" s="13">
        <f t="shared" si="227"/>
        <v>2020</v>
      </c>
      <c r="G2219" s="13" t="str">
        <f t="shared" si="228"/>
        <v>6 2020</v>
      </c>
      <c r="H2219" s="34">
        <v>-3</v>
      </c>
      <c r="I2219" s="35">
        <v>0.14000000000000001</v>
      </c>
      <c r="J2219" s="16">
        <f t="shared" ref="J2219:J2282" si="229">+I2219/100</f>
        <v>1.4000000000000002E-3</v>
      </c>
      <c r="K2219" s="36">
        <v>-4559000</v>
      </c>
      <c r="L2219" s="36">
        <v>53.19</v>
      </c>
      <c r="M2219" s="36">
        <v>13677000</v>
      </c>
      <c r="Q2219" s="18">
        <f t="shared" si="225"/>
        <v>4.2651177483720862E-3</v>
      </c>
      <c r="R2219" s="18">
        <f t="shared" ref="R2219:R2282" si="230">+Q2219*J2219</f>
        <v>5.9711648477209213E-6</v>
      </c>
    </row>
    <row r="2220" spans="1:18" ht="12.75" hidden="1" customHeight="1" outlineLevel="2" x14ac:dyDescent="0.25">
      <c r="A2220" s="32" t="s">
        <v>23</v>
      </c>
      <c r="B2220" s="32" t="s">
        <v>24</v>
      </c>
      <c r="C2220" s="33">
        <v>43994</v>
      </c>
      <c r="D2220" s="33">
        <v>43997</v>
      </c>
      <c r="E2220" s="13">
        <f t="shared" si="226"/>
        <v>6</v>
      </c>
      <c r="F2220" s="13">
        <f t="shared" si="227"/>
        <v>2020</v>
      </c>
      <c r="G2220" s="13" t="str">
        <f t="shared" si="228"/>
        <v>6 2020</v>
      </c>
      <c r="H2220" s="34">
        <v>-3</v>
      </c>
      <c r="I2220" s="35">
        <v>0.37159999999999999</v>
      </c>
      <c r="J2220" s="16">
        <f t="shared" si="229"/>
        <v>3.7159999999999997E-3</v>
      </c>
      <c r="K2220" s="36">
        <v>-11328000</v>
      </c>
      <c r="L2220" s="36">
        <v>350.79</v>
      </c>
      <c r="M2220" s="36">
        <v>33984000</v>
      </c>
      <c r="Q2220" s="18">
        <f t="shared" si="225"/>
        <v>1.0597774479833075E-2</v>
      </c>
      <c r="R2220" s="18">
        <f t="shared" si="230"/>
        <v>3.9381329967059706E-5</v>
      </c>
    </row>
    <row r="2221" spans="1:18" ht="12.75" hidden="1" customHeight="1" outlineLevel="2" x14ac:dyDescent="0.25">
      <c r="A2221" s="32" t="s">
        <v>23</v>
      </c>
      <c r="B2221" s="32" t="s">
        <v>24</v>
      </c>
      <c r="C2221" s="33">
        <v>43994</v>
      </c>
      <c r="D2221" s="33">
        <v>43997</v>
      </c>
      <c r="E2221" s="13">
        <f t="shared" si="226"/>
        <v>6</v>
      </c>
      <c r="F2221" s="13">
        <f t="shared" si="227"/>
        <v>2020</v>
      </c>
      <c r="G2221" s="13" t="str">
        <f t="shared" si="228"/>
        <v>6 2020</v>
      </c>
      <c r="H2221" s="34">
        <v>-3</v>
      </c>
      <c r="I2221" s="35">
        <v>0.37159999999999999</v>
      </c>
      <c r="J2221" s="16">
        <f t="shared" si="229"/>
        <v>3.7159999999999997E-3</v>
      </c>
      <c r="K2221" s="36">
        <v>-25000000</v>
      </c>
      <c r="L2221" s="36">
        <v>774.17</v>
      </c>
      <c r="M2221" s="36">
        <v>75000000</v>
      </c>
      <c r="Q2221" s="18">
        <f t="shared" si="225"/>
        <v>2.3388450034942346E-2</v>
      </c>
      <c r="R2221" s="18">
        <f t="shared" si="230"/>
        <v>8.6911480329845744E-5</v>
      </c>
    </row>
    <row r="2222" spans="1:18" ht="12.75" hidden="1" customHeight="1" outlineLevel="2" x14ac:dyDescent="0.25">
      <c r="A2222" s="32" t="s">
        <v>51</v>
      </c>
      <c r="B2222" s="32" t="s">
        <v>24</v>
      </c>
      <c r="C2222" s="33">
        <v>43997</v>
      </c>
      <c r="D2222" s="33">
        <v>43998</v>
      </c>
      <c r="E2222" s="13">
        <f t="shared" si="226"/>
        <v>6</v>
      </c>
      <c r="F2222" s="13">
        <f t="shared" si="227"/>
        <v>2020</v>
      </c>
      <c r="G2222" s="13" t="str">
        <f t="shared" si="228"/>
        <v>6 2020</v>
      </c>
      <c r="H2222" s="34">
        <v>-1</v>
      </c>
      <c r="I2222" s="35">
        <v>0.14000000000000001</v>
      </c>
      <c r="J2222" s="16">
        <f t="shared" si="229"/>
        <v>1.4000000000000002E-3</v>
      </c>
      <c r="K2222" s="36">
        <v>-21276000</v>
      </c>
      <c r="L2222" s="36">
        <v>82.74</v>
      </c>
      <c r="M2222" s="36">
        <v>21276000</v>
      </c>
      <c r="Q2222" s="18">
        <f t="shared" si="225"/>
        <v>6.6348355059124443E-3</v>
      </c>
      <c r="R2222" s="18">
        <f t="shared" si="230"/>
        <v>9.2887697082774225E-6</v>
      </c>
    </row>
    <row r="2223" spans="1:18" ht="12.75" hidden="1" customHeight="1" outlineLevel="2" x14ac:dyDescent="0.25">
      <c r="A2223" s="32" t="s">
        <v>29</v>
      </c>
      <c r="B2223" s="32" t="s">
        <v>24</v>
      </c>
      <c r="C2223" s="33">
        <v>43997</v>
      </c>
      <c r="D2223" s="33">
        <v>43998</v>
      </c>
      <c r="E2223" s="13">
        <f t="shared" si="226"/>
        <v>6</v>
      </c>
      <c r="F2223" s="13">
        <f t="shared" si="227"/>
        <v>2020</v>
      </c>
      <c r="G2223" s="13" t="str">
        <f t="shared" si="228"/>
        <v>6 2020</v>
      </c>
      <c r="H2223" s="34">
        <v>-1</v>
      </c>
      <c r="I2223" s="35">
        <v>0.14000000000000001</v>
      </c>
      <c r="J2223" s="16">
        <f t="shared" si="229"/>
        <v>1.4000000000000002E-3</v>
      </c>
      <c r="K2223" s="36">
        <v>-3100000</v>
      </c>
      <c r="L2223" s="36">
        <v>12.06</v>
      </c>
      <c r="M2223" s="36">
        <v>3100000</v>
      </c>
      <c r="Q2223" s="18">
        <f t="shared" si="225"/>
        <v>9.6672260144428353E-4</v>
      </c>
      <c r="R2223" s="18">
        <f t="shared" si="230"/>
        <v>1.3534116420219971E-6</v>
      </c>
    </row>
    <row r="2224" spans="1:18" ht="12.75" hidden="1" customHeight="1" outlineLevel="2" x14ac:dyDescent="0.25">
      <c r="A2224" s="32" t="s">
        <v>23</v>
      </c>
      <c r="B2224" s="32" t="s">
        <v>24</v>
      </c>
      <c r="C2224" s="33">
        <v>43997</v>
      </c>
      <c r="D2224" s="33">
        <v>43998</v>
      </c>
      <c r="E2224" s="13">
        <f t="shared" si="226"/>
        <v>6</v>
      </c>
      <c r="F2224" s="13">
        <f t="shared" si="227"/>
        <v>2020</v>
      </c>
      <c r="G2224" s="13" t="str">
        <f t="shared" si="228"/>
        <v>6 2020</v>
      </c>
      <c r="H2224" s="34">
        <v>-1</v>
      </c>
      <c r="I2224" s="35">
        <v>0.34320000000000001</v>
      </c>
      <c r="J2224" s="16">
        <f t="shared" si="229"/>
        <v>3.4320000000000002E-3</v>
      </c>
      <c r="K2224" s="36">
        <v>-39205000</v>
      </c>
      <c r="L2224" s="36">
        <v>373.75</v>
      </c>
      <c r="M2224" s="36">
        <v>39205000</v>
      </c>
      <c r="Q2224" s="18">
        <f t="shared" si="225"/>
        <v>1.2225922448265527E-2</v>
      </c>
      <c r="R2224" s="18">
        <f t="shared" si="230"/>
        <v>4.1959365842447295E-5</v>
      </c>
    </row>
    <row r="2225" spans="1:18" ht="12.75" hidden="1" customHeight="1" outlineLevel="2" x14ac:dyDescent="0.25">
      <c r="A2225" s="32" t="s">
        <v>23</v>
      </c>
      <c r="B2225" s="32" t="s">
        <v>24</v>
      </c>
      <c r="C2225" s="33">
        <v>43997</v>
      </c>
      <c r="D2225" s="33">
        <v>43998</v>
      </c>
      <c r="E2225" s="13">
        <f t="shared" si="226"/>
        <v>6</v>
      </c>
      <c r="F2225" s="13">
        <f t="shared" si="227"/>
        <v>2020</v>
      </c>
      <c r="G2225" s="13" t="str">
        <f t="shared" si="228"/>
        <v>6 2020</v>
      </c>
      <c r="H2225" s="34">
        <v>-1</v>
      </c>
      <c r="I2225" s="35">
        <v>0.34320000000000001</v>
      </c>
      <c r="J2225" s="16">
        <f t="shared" si="229"/>
        <v>3.4320000000000002E-3</v>
      </c>
      <c r="K2225" s="36">
        <v>-25000000</v>
      </c>
      <c r="L2225" s="36">
        <v>238.33</v>
      </c>
      <c r="M2225" s="36">
        <v>25000000</v>
      </c>
      <c r="Q2225" s="18">
        <f t="shared" si="225"/>
        <v>7.7961500116474477E-3</v>
      </c>
      <c r="R2225" s="18">
        <f t="shared" si="230"/>
        <v>2.6756386839974041E-5</v>
      </c>
    </row>
    <row r="2226" spans="1:18" ht="12.75" hidden="1" customHeight="1" outlineLevel="2" x14ac:dyDescent="0.25">
      <c r="A2226" s="32" t="s">
        <v>51</v>
      </c>
      <c r="B2226" s="32" t="s">
        <v>24</v>
      </c>
      <c r="C2226" s="33">
        <v>43998</v>
      </c>
      <c r="D2226" s="33">
        <v>43999</v>
      </c>
      <c r="E2226" s="13">
        <f t="shared" si="226"/>
        <v>6</v>
      </c>
      <c r="F2226" s="13">
        <f t="shared" si="227"/>
        <v>2020</v>
      </c>
      <c r="G2226" s="13" t="str">
        <f t="shared" si="228"/>
        <v>6 2020</v>
      </c>
      <c r="H2226" s="34">
        <v>-1</v>
      </c>
      <c r="I2226" s="35">
        <v>0.14000000000000001</v>
      </c>
      <c r="J2226" s="16">
        <f t="shared" si="229"/>
        <v>1.4000000000000002E-3</v>
      </c>
      <c r="K2226" s="36">
        <v>-21393000</v>
      </c>
      <c r="L2226" s="36">
        <v>83.2</v>
      </c>
      <c r="M2226" s="36">
        <v>21393000</v>
      </c>
      <c r="Q2226" s="18">
        <f t="shared" si="225"/>
        <v>6.6713214879669542E-3</v>
      </c>
      <c r="R2226" s="18">
        <f t="shared" si="230"/>
        <v>9.3398500831537378E-6</v>
      </c>
    </row>
    <row r="2227" spans="1:18" ht="12.75" hidden="1" customHeight="1" outlineLevel="2" x14ac:dyDescent="0.25">
      <c r="A2227" s="32" t="s">
        <v>29</v>
      </c>
      <c r="B2227" s="32" t="s">
        <v>24</v>
      </c>
      <c r="C2227" s="33">
        <v>43998</v>
      </c>
      <c r="D2227" s="33">
        <v>43999</v>
      </c>
      <c r="E2227" s="13">
        <f t="shared" si="226"/>
        <v>6</v>
      </c>
      <c r="F2227" s="13">
        <f t="shared" si="227"/>
        <v>2020</v>
      </c>
      <c r="G2227" s="13" t="str">
        <f t="shared" si="228"/>
        <v>6 2020</v>
      </c>
      <c r="H2227" s="34">
        <v>-1</v>
      </c>
      <c r="I2227" s="35">
        <v>0.14000000000000001</v>
      </c>
      <c r="J2227" s="16">
        <f t="shared" si="229"/>
        <v>1.4000000000000002E-3</v>
      </c>
      <c r="K2227" s="36">
        <v>-3528000</v>
      </c>
      <c r="L2227" s="36">
        <v>13.72</v>
      </c>
      <c r="M2227" s="36">
        <v>3528000</v>
      </c>
      <c r="Q2227" s="18">
        <f t="shared" si="225"/>
        <v>1.1001926896436879E-3</v>
      </c>
      <c r="R2227" s="18">
        <f t="shared" si="230"/>
        <v>1.5402697655011634E-6</v>
      </c>
    </row>
    <row r="2228" spans="1:18" ht="12.75" hidden="1" customHeight="1" outlineLevel="2" x14ac:dyDescent="0.25">
      <c r="A2228" s="32" t="s">
        <v>23</v>
      </c>
      <c r="B2228" s="32" t="s">
        <v>24</v>
      </c>
      <c r="C2228" s="33">
        <v>43998</v>
      </c>
      <c r="D2228" s="33">
        <v>43999</v>
      </c>
      <c r="E2228" s="13">
        <f t="shared" si="226"/>
        <v>6</v>
      </c>
      <c r="F2228" s="13">
        <f t="shared" si="227"/>
        <v>2020</v>
      </c>
      <c r="G2228" s="13" t="str">
        <f t="shared" si="228"/>
        <v>6 2020</v>
      </c>
      <c r="H2228" s="34">
        <v>-1</v>
      </c>
      <c r="I2228" s="35">
        <v>0.34910000000000002</v>
      </c>
      <c r="J2228" s="16">
        <f t="shared" si="229"/>
        <v>3.4910000000000002E-3</v>
      </c>
      <c r="K2228" s="36">
        <v>-37287000</v>
      </c>
      <c r="L2228" s="36">
        <v>361.58</v>
      </c>
      <c r="M2228" s="36">
        <v>37287000</v>
      </c>
      <c r="Q2228" s="18">
        <f t="shared" si="225"/>
        <v>1.1627801819371937E-2</v>
      </c>
      <c r="R2228" s="18">
        <f t="shared" si="230"/>
        <v>4.0592656151427436E-5</v>
      </c>
    </row>
    <row r="2229" spans="1:18" ht="12.75" hidden="1" customHeight="1" outlineLevel="2" x14ac:dyDescent="0.25">
      <c r="A2229" s="32" t="s">
        <v>23</v>
      </c>
      <c r="B2229" s="32" t="s">
        <v>24</v>
      </c>
      <c r="C2229" s="33">
        <v>43998</v>
      </c>
      <c r="D2229" s="33">
        <v>43999</v>
      </c>
      <c r="E2229" s="13">
        <f t="shared" si="226"/>
        <v>6</v>
      </c>
      <c r="F2229" s="13">
        <f t="shared" si="227"/>
        <v>2020</v>
      </c>
      <c r="G2229" s="13" t="str">
        <f t="shared" si="228"/>
        <v>6 2020</v>
      </c>
      <c r="H2229" s="34">
        <v>-1</v>
      </c>
      <c r="I2229" s="35">
        <v>0.34910000000000002</v>
      </c>
      <c r="J2229" s="16">
        <f t="shared" si="229"/>
        <v>3.4910000000000002E-3</v>
      </c>
      <c r="K2229" s="36">
        <v>-25000000</v>
      </c>
      <c r="L2229" s="36">
        <v>242.43</v>
      </c>
      <c r="M2229" s="36">
        <v>25000000</v>
      </c>
      <c r="Q2229" s="18">
        <f t="shared" si="225"/>
        <v>7.7961500116474477E-3</v>
      </c>
      <c r="R2229" s="18">
        <f t="shared" si="230"/>
        <v>2.721635969066124E-5</v>
      </c>
    </row>
    <row r="2230" spans="1:18" ht="12.75" hidden="1" customHeight="1" outlineLevel="2" x14ac:dyDescent="0.25">
      <c r="A2230" s="32" t="s">
        <v>51</v>
      </c>
      <c r="B2230" s="32" t="s">
        <v>24</v>
      </c>
      <c r="C2230" s="33">
        <v>43999</v>
      </c>
      <c r="D2230" s="33">
        <v>44000</v>
      </c>
      <c r="E2230" s="13">
        <f t="shared" si="226"/>
        <v>6</v>
      </c>
      <c r="F2230" s="13">
        <f t="shared" si="227"/>
        <v>2020</v>
      </c>
      <c r="G2230" s="13" t="str">
        <f t="shared" si="228"/>
        <v>6 2020</v>
      </c>
      <c r="H2230" s="34">
        <v>-1</v>
      </c>
      <c r="I2230" s="35">
        <v>0.14000000000000001</v>
      </c>
      <c r="J2230" s="16">
        <f t="shared" si="229"/>
        <v>1.4000000000000002E-3</v>
      </c>
      <c r="K2230" s="36">
        <v>-22399000</v>
      </c>
      <c r="L2230" s="36">
        <v>87.11</v>
      </c>
      <c r="M2230" s="36">
        <v>22399000</v>
      </c>
      <c r="Q2230" s="18">
        <f t="shared" si="225"/>
        <v>6.9850385644356474E-3</v>
      </c>
      <c r="R2230" s="18">
        <f t="shared" si="230"/>
        <v>9.7790539902099069E-6</v>
      </c>
    </row>
    <row r="2231" spans="1:18" ht="12.75" hidden="1" customHeight="1" outlineLevel="2" x14ac:dyDescent="0.25">
      <c r="A2231" s="32" t="s">
        <v>29</v>
      </c>
      <c r="B2231" s="32" t="s">
        <v>24</v>
      </c>
      <c r="C2231" s="33">
        <v>43999</v>
      </c>
      <c r="D2231" s="33">
        <v>44000</v>
      </c>
      <c r="E2231" s="13">
        <f t="shared" si="226"/>
        <v>6</v>
      </c>
      <c r="F2231" s="13">
        <f t="shared" si="227"/>
        <v>2020</v>
      </c>
      <c r="G2231" s="13" t="str">
        <f t="shared" si="228"/>
        <v>6 2020</v>
      </c>
      <c r="H2231" s="34">
        <v>-1</v>
      </c>
      <c r="I2231" s="35">
        <v>0.14000000000000001</v>
      </c>
      <c r="J2231" s="16">
        <f t="shared" si="229"/>
        <v>1.4000000000000002E-3</v>
      </c>
      <c r="K2231" s="36">
        <v>-4031000</v>
      </c>
      <c r="L2231" s="36">
        <v>15.68</v>
      </c>
      <c r="M2231" s="36">
        <v>4031000</v>
      </c>
      <c r="Q2231" s="18">
        <f t="shared" si="225"/>
        <v>1.2570512278780345E-3</v>
      </c>
      <c r="R2231" s="18">
        <f t="shared" si="230"/>
        <v>1.7598717190292486E-6</v>
      </c>
    </row>
    <row r="2232" spans="1:18" ht="12.75" hidden="1" customHeight="1" outlineLevel="2" x14ac:dyDescent="0.25">
      <c r="A2232" s="32" t="s">
        <v>23</v>
      </c>
      <c r="B2232" s="32" t="s">
        <v>24</v>
      </c>
      <c r="C2232" s="33">
        <v>43999</v>
      </c>
      <c r="D2232" s="33">
        <v>44000</v>
      </c>
      <c r="E2232" s="13">
        <f t="shared" si="226"/>
        <v>6</v>
      </c>
      <c r="F2232" s="13">
        <f t="shared" si="227"/>
        <v>2020</v>
      </c>
      <c r="G2232" s="13" t="str">
        <f t="shared" si="228"/>
        <v>6 2020</v>
      </c>
      <c r="H2232" s="34">
        <v>-1</v>
      </c>
      <c r="I2232" s="35">
        <v>0.31659999999999999</v>
      </c>
      <c r="J2232" s="16">
        <f t="shared" si="229"/>
        <v>3.166E-3</v>
      </c>
      <c r="K2232" s="36">
        <v>-35032000</v>
      </c>
      <c r="L2232" s="36">
        <v>308.08999999999997</v>
      </c>
      <c r="M2232" s="36">
        <v>35032000</v>
      </c>
      <c r="Q2232" s="18">
        <f t="shared" ref="Q2232:Q2265" si="231">+M2232/$M$2266</f>
        <v>1.0924589088321337E-2</v>
      </c>
      <c r="R2232" s="18">
        <f t="shared" si="230"/>
        <v>3.4587249053625351E-5</v>
      </c>
    </row>
    <row r="2233" spans="1:18" ht="12.75" hidden="1" customHeight="1" outlineLevel="2" x14ac:dyDescent="0.25">
      <c r="A2233" s="32" t="s">
        <v>23</v>
      </c>
      <c r="B2233" s="32" t="s">
        <v>24</v>
      </c>
      <c r="C2233" s="33">
        <v>43999</v>
      </c>
      <c r="D2233" s="33">
        <v>44000</v>
      </c>
      <c r="E2233" s="13">
        <f t="shared" si="226"/>
        <v>6</v>
      </c>
      <c r="F2233" s="13">
        <f t="shared" si="227"/>
        <v>2020</v>
      </c>
      <c r="G2233" s="13" t="str">
        <f t="shared" si="228"/>
        <v>6 2020</v>
      </c>
      <c r="H2233" s="34">
        <v>-1</v>
      </c>
      <c r="I2233" s="35">
        <v>0.31659999999999999</v>
      </c>
      <c r="J2233" s="16">
        <f t="shared" si="229"/>
        <v>3.166E-3</v>
      </c>
      <c r="K2233" s="36">
        <v>-25000000</v>
      </c>
      <c r="L2233" s="36">
        <v>219.86</v>
      </c>
      <c r="M2233" s="36">
        <v>25000000</v>
      </c>
      <c r="Q2233" s="18">
        <f t="shared" si="231"/>
        <v>7.7961500116474477E-3</v>
      </c>
      <c r="R2233" s="18">
        <f t="shared" si="230"/>
        <v>2.4682610936875818E-5</v>
      </c>
    </row>
    <row r="2234" spans="1:18" ht="12.75" hidden="1" customHeight="1" outlineLevel="2" x14ac:dyDescent="0.25">
      <c r="A2234" s="32" t="s">
        <v>51</v>
      </c>
      <c r="B2234" s="32" t="s">
        <v>24</v>
      </c>
      <c r="C2234" s="33">
        <v>44000</v>
      </c>
      <c r="D2234" s="33">
        <v>44001</v>
      </c>
      <c r="E2234" s="13">
        <f t="shared" si="226"/>
        <v>6</v>
      </c>
      <c r="F2234" s="13">
        <f t="shared" si="227"/>
        <v>2020</v>
      </c>
      <c r="G2234" s="13" t="str">
        <f t="shared" si="228"/>
        <v>6 2020</v>
      </c>
      <c r="H2234" s="34">
        <v>-1</v>
      </c>
      <c r="I2234" s="35">
        <v>0.12</v>
      </c>
      <c r="J2234" s="16">
        <f t="shared" si="229"/>
        <v>1.1999999999999999E-3</v>
      </c>
      <c r="K2234" s="36">
        <v>-23609000</v>
      </c>
      <c r="L2234" s="36">
        <v>78.7</v>
      </c>
      <c r="M2234" s="36">
        <v>23609000</v>
      </c>
      <c r="Q2234" s="18">
        <f t="shared" si="231"/>
        <v>7.3623722249993844E-3</v>
      </c>
      <c r="R2234" s="18">
        <f t="shared" si="230"/>
        <v>8.8348466699992612E-6</v>
      </c>
    </row>
    <row r="2235" spans="1:18" ht="12.75" hidden="1" customHeight="1" outlineLevel="2" x14ac:dyDescent="0.25">
      <c r="A2235" s="32" t="s">
        <v>29</v>
      </c>
      <c r="B2235" s="32" t="s">
        <v>24</v>
      </c>
      <c r="C2235" s="33">
        <v>44000</v>
      </c>
      <c r="D2235" s="33">
        <v>44001</v>
      </c>
      <c r="E2235" s="13">
        <f t="shared" si="226"/>
        <v>6</v>
      </c>
      <c r="F2235" s="13">
        <f t="shared" si="227"/>
        <v>2020</v>
      </c>
      <c r="G2235" s="13" t="str">
        <f t="shared" si="228"/>
        <v>6 2020</v>
      </c>
      <c r="H2235" s="34">
        <v>-1</v>
      </c>
      <c r="I2235" s="35">
        <v>0.12</v>
      </c>
      <c r="J2235" s="16">
        <f t="shared" si="229"/>
        <v>1.1999999999999999E-3</v>
      </c>
      <c r="K2235" s="36">
        <v>-4399000</v>
      </c>
      <c r="L2235" s="36">
        <v>14.66</v>
      </c>
      <c r="M2235" s="36">
        <v>4399000</v>
      </c>
      <c r="Q2235" s="18">
        <f t="shared" si="231"/>
        <v>1.3718105560494849E-3</v>
      </c>
      <c r="R2235" s="18">
        <f t="shared" si="230"/>
        <v>1.6461726672593817E-6</v>
      </c>
    </row>
    <row r="2236" spans="1:18" ht="12.75" hidden="1" customHeight="1" outlineLevel="2" x14ac:dyDescent="0.25">
      <c r="A2236" s="32" t="s">
        <v>23</v>
      </c>
      <c r="B2236" s="32" t="s">
        <v>24</v>
      </c>
      <c r="C2236" s="33">
        <v>44000</v>
      </c>
      <c r="D2236" s="33">
        <v>44001</v>
      </c>
      <c r="E2236" s="13">
        <f t="shared" ref="E2236:E2300" si="232">MONTH(D2236)</f>
        <v>6</v>
      </c>
      <c r="F2236" s="13">
        <f t="shared" ref="F2236:F2300" si="233">YEAR(D2236)</f>
        <v>2020</v>
      </c>
      <c r="G2236" s="13" t="str">
        <f t="shared" ref="G2236:G2300" si="234">E2236&amp;" "&amp;F2236</f>
        <v>6 2020</v>
      </c>
      <c r="H2236" s="34">
        <v>-1</v>
      </c>
      <c r="I2236" s="35">
        <v>0.32530000000000003</v>
      </c>
      <c r="J2236" s="16">
        <f t="shared" si="229"/>
        <v>3.2530000000000002E-3</v>
      </c>
      <c r="K2236" s="36">
        <v>-33672000</v>
      </c>
      <c r="L2236" s="36">
        <v>304.26</v>
      </c>
      <c r="M2236" s="36">
        <v>33672000</v>
      </c>
      <c r="Q2236" s="18">
        <f t="shared" si="231"/>
        <v>1.0500478527687715E-2</v>
      </c>
      <c r="R2236" s="18">
        <f t="shared" si="230"/>
        <v>3.4158056650568141E-5</v>
      </c>
    </row>
    <row r="2237" spans="1:18" ht="12.75" hidden="1" customHeight="1" outlineLevel="2" x14ac:dyDescent="0.25">
      <c r="A2237" s="32" t="s">
        <v>23</v>
      </c>
      <c r="B2237" s="32" t="s">
        <v>24</v>
      </c>
      <c r="C2237" s="33">
        <v>44000</v>
      </c>
      <c r="D2237" s="33">
        <v>44001</v>
      </c>
      <c r="E2237" s="13">
        <f t="shared" si="232"/>
        <v>6</v>
      </c>
      <c r="F2237" s="13">
        <f t="shared" si="233"/>
        <v>2020</v>
      </c>
      <c r="G2237" s="13" t="str">
        <f t="shared" si="234"/>
        <v>6 2020</v>
      </c>
      <c r="H2237" s="34">
        <v>-1</v>
      </c>
      <c r="I2237" s="35">
        <v>0.32530000000000003</v>
      </c>
      <c r="J2237" s="16">
        <f t="shared" si="229"/>
        <v>3.2530000000000002E-3</v>
      </c>
      <c r="K2237" s="36">
        <v>-25000000</v>
      </c>
      <c r="L2237" s="36">
        <v>225.9</v>
      </c>
      <c r="M2237" s="36">
        <v>25000000</v>
      </c>
      <c r="Q2237" s="18">
        <f t="shared" si="231"/>
        <v>7.7961500116474477E-3</v>
      </c>
      <c r="R2237" s="18">
        <f t="shared" si="230"/>
        <v>2.5360875987889151E-5</v>
      </c>
    </row>
    <row r="2238" spans="1:18" ht="12.75" hidden="1" customHeight="1" outlineLevel="2" x14ac:dyDescent="0.25">
      <c r="A2238" s="32" t="s">
        <v>51</v>
      </c>
      <c r="B2238" s="32" t="s">
        <v>24</v>
      </c>
      <c r="C2238" s="33">
        <v>44001</v>
      </c>
      <c r="D2238" s="33">
        <v>44004</v>
      </c>
      <c r="E2238" s="13">
        <f t="shared" si="232"/>
        <v>6</v>
      </c>
      <c r="F2238" s="13">
        <f t="shared" si="233"/>
        <v>2020</v>
      </c>
      <c r="G2238" s="13" t="str">
        <f t="shared" si="234"/>
        <v>6 2020</v>
      </c>
      <c r="H2238" s="34">
        <v>-3</v>
      </c>
      <c r="I2238" s="35">
        <v>0.12</v>
      </c>
      <c r="J2238" s="16">
        <f t="shared" si="229"/>
        <v>1.1999999999999999E-3</v>
      </c>
      <c r="K2238" s="36">
        <v>-22474000</v>
      </c>
      <c r="L2238" s="36">
        <v>224.74</v>
      </c>
      <c r="M2238" s="36">
        <v>67422000</v>
      </c>
      <c r="Q2238" s="18">
        <f t="shared" si="231"/>
        <v>2.1025281043411771E-2</v>
      </c>
      <c r="R2238" s="18">
        <f t="shared" si="230"/>
        <v>2.5230337252094121E-5</v>
      </c>
    </row>
    <row r="2239" spans="1:18" ht="12.75" hidden="1" customHeight="1" outlineLevel="2" x14ac:dyDescent="0.25">
      <c r="A2239" s="32" t="s">
        <v>29</v>
      </c>
      <c r="B2239" s="32" t="s">
        <v>24</v>
      </c>
      <c r="C2239" s="33">
        <v>44001</v>
      </c>
      <c r="D2239" s="33">
        <v>44004</v>
      </c>
      <c r="E2239" s="13">
        <f t="shared" si="232"/>
        <v>6</v>
      </c>
      <c r="F2239" s="13">
        <f t="shared" si="233"/>
        <v>2020</v>
      </c>
      <c r="G2239" s="13" t="str">
        <f t="shared" si="234"/>
        <v>6 2020</v>
      </c>
      <c r="H2239" s="34">
        <v>-3</v>
      </c>
      <c r="I2239" s="35">
        <v>0.12</v>
      </c>
      <c r="J2239" s="16">
        <f t="shared" si="229"/>
        <v>1.1999999999999999E-3</v>
      </c>
      <c r="K2239" s="36">
        <v>-3632000</v>
      </c>
      <c r="L2239" s="36">
        <v>36.32</v>
      </c>
      <c r="M2239" s="36">
        <v>10896000</v>
      </c>
      <c r="Q2239" s="18">
        <f t="shared" si="231"/>
        <v>3.397874021076424E-3</v>
      </c>
      <c r="R2239" s="18">
        <f t="shared" si="230"/>
        <v>4.0774488252917085E-6</v>
      </c>
    </row>
    <row r="2240" spans="1:18" ht="12.75" hidden="1" customHeight="1" outlineLevel="2" x14ac:dyDescent="0.25">
      <c r="A2240" s="32" t="s">
        <v>23</v>
      </c>
      <c r="B2240" s="32" t="s">
        <v>24</v>
      </c>
      <c r="C2240" s="33">
        <v>44001</v>
      </c>
      <c r="D2240" s="33">
        <v>44004</v>
      </c>
      <c r="E2240" s="13">
        <f t="shared" si="232"/>
        <v>6</v>
      </c>
      <c r="F2240" s="13">
        <f t="shared" si="233"/>
        <v>2020</v>
      </c>
      <c r="G2240" s="13" t="str">
        <f t="shared" si="234"/>
        <v>6 2020</v>
      </c>
      <c r="H2240" s="34">
        <v>-3</v>
      </c>
      <c r="I2240" s="35">
        <v>0.31630000000000003</v>
      </c>
      <c r="J2240" s="16">
        <f t="shared" si="229"/>
        <v>3.1630000000000004E-3</v>
      </c>
      <c r="K2240" s="36">
        <v>-37225000</v>
      </c>
      <c r="L2240" s="36">
        <v>981.19</v>
      </c>
      <c r="M2240" s="36">
        <v>111675000</v>
      </c>
      <c r="Q2240" s="18">
        <f t="shared" si="231"/>
        <v>3.4825402102029147E-2</v>
      </c>
      <c r="R2240" s="18">
        <f t="shared" si="230"/>
        <v>1.101527468487182E-4</v>
      </c>
    </row>
    <row r="2241" spans="1:18" ht="12.75" hidden="1" customHeight="1" outlineLevel="2" x14ac:dyDescent="0.25">
      <c r="A2241" s="32" t="s">
        <v>23</v>
      </c>
      <c r="B2241" s="32" t="s">
        <v>24</v>
      </c>
      <c r="C2241" s="33">
        <v>44001</v>
      </c>
      <c r="D2241" s="33">
        <v>44004</v>
      </c>
      <c r="E2241" s="13">
        <f t="shared" si="232"/>
        <v>6</v>
      </c>
      <c r="F2241" s="13">
        <f t="shared" si="233"/>
        <v>2020</v>
      </c>
      <c r="G2241" s="13" t="str">
        <f t="shared" si="234"/>
        <v>6 2020</v>
      </c>
      <c r="H2241" s="34">
        <v>-3</v>
      </c>
      <c r="I2241" s="35">
        <v>0.31630000000000003</v>
      </c>
      <c r="J2241" s="16">
        <f t="shared" si="229"/>
        <v>3.1630000000000004E-3</v>
      </c>
      <c r="K2241" s="36">
        <v>-25000000</v>
      </c>
      <c r="L2241" s="36">
        <v>658.96</v>
      </c>
      <c r="M2241" s="36">
        <v>75000000</v>
      </c>
      <c r="Q2241" s="18">
        <f t="shared" si="231"/>
        <v>2.3388450034942346E-2</v>
      </c>
      <c r="R2241" s="18">
        <f t="shared" si="230"/>
        <v>7.3977667460522657E-5</v>
      </c>
    </row>
    <row r="2242" spans="1:18" ht="12.75" hidden="1" customHeight="1" outlineLevel="2" x14ac:dyDescent="0.25">
      <c r="A2242" s="32" t="s">
        <v>51</v>
      </c>
      <c r="B2242" s="32" t="s">
        <v>24</v>
      </c>
      <c r="C2242" s="33">
        <v>44004</v>
      </c>
      <c r="D2242" s="33">
        <v>44005</v>
      </c>
      <c r="E2242" s="13">
        <f t="shared" si="232"/>
        <v>6</v>
      </c>
      <c r="F2242" s="13">
        <f t="shared" si="233"/>
        <v>2020</v>
      </c>
      <c r="G2242" s="13" t="str">
        <f t="shared" si="234"/>
        <v>6 2020</v>
      </c>
      <c r="H2242" s="34">
        <v>-1</v>
      </c>
      <c r="I2242" s="35">
        <v>0.09</v>
      </c>
      <c r="J2242" s="16">
        <f t="shared" si="229"/>
        <v>8.9999999999999998E-4</v>
      </c>
      <c r="K2242" s="36">
        <v>-21497000</v>
      </c>
      <c r="L2242" s="36">
        <v>53.74</v>
      </c>
      <c r="M2242" s="36">
        <v>21497000</v>
      </c>
      <c r="Q2242" s="18">
        <f t="shared" si="231"/>
        <v>6.7037534720154075E-3</v>
      </c>
      <c r="R2242" s="18">
        <f t="shared" si="230"/>
        <v>6.0333781248138669E-6</v>
      </c>
    </row>
    <row r="2243" spans="1:18" ht="12.75" hidden="1" customHeight="1" outlineLevel="2" x14ac:dyDescent="0.25">
      <c r="A2243" s="32" t="s">
        <v>29</v>
      </c>
      <c r="B2243" s="32" t="s">
        <v>24</v>
      </c>
      <c r="C2243" s="33">
        <v>44004</v>
      </c>
      <c r="D2243" s="33">
        <v>44005</v>
      </c>
      <c r="E2243" s="13">
        <f t="shared" si="232"/>
        <v>6</v>
      </c>
      <c r="F2243" s="13">
        <f t="shared" si="233"/>
        <v>2020</v>
      </c>
      <c r="G2243" s="13" t="str">
        <f t="shared" si="234"/>
        <v>6 2020</v>
      </c>
      <c r="H2243" s="34">
        <v>-1</v>
      </c>
      <c r="I2243" s="35">
        <v>0.09</v>
      </c>
      <c r="J2243" s="16">
        <f t="shared" si="229"/>
        <v>8.9999999999999998E-4</v>
      </c>
      <c r="K2243" s="36">
        <v>-1699000</v>
      </c>
      <c r="L2243" s="36">
        <v>4.25</v>
      </c>
      <c r="M2243" s="36">
        <v>1699000</v>
      </c>
      <c r="Q2243" s="18">
        <f t="shared" si="231"/>
        <v>5.2982635479156056E-4</v>
      </c>
      <c r="R2243" s="18">
        <f t="shared" si="230"/>
        <v>4.7684371931240451E-7</v>
      </c>
    </row>
    <row r="2244" spans="1:18" ht="12.75" hidden="1" customHeight="1" outlineLevel="2" x14ac:dyDescent="0.25">
      <c r="A2244" s="32" t="s">
        <v>23</v>
      </c>
      <c r="B2244" s="32" t="s">
        <v>24</v>
      </c>
      <c r="C2244" s="33">
        <v>44004</v>
      </c>
      <c r="D2244" s="33">
        <v>44005</v>
      </c>
      <c r="E2244" s="13">
        <f t="shared" si="232"/>
        <v>6</v>
      </c>
      <c r="F2244" s="13">
        <f t="shared" si="233"/>
        <v>2020</v>
      </c>
      <c r="G2244" s="13" t="str">
        <f t="shared" si="234"/>
        <v>6 2020</v>
      </c>
      <c r="H2244" s="34">
        <v>-1</v>
      </c>
      <c r="I2244" s="35">
        <v>0.31609999999999999</v>
      </c>
      <c r="J2244" s="16">
        <f t="shared" si="229"/>
        <v>3.1609999999999997E-3</v>
      </c>
      <c r="K2244" s="36">
        <v>-40281000</v>
      </c>
      <c r="L2244" s="36">
        <v>353.69</v>
      </c>
      <c r="M2244" s="36">
        <v>40281000</v>
      </c>
      <c r="Q2244" s="18">
        <f t="shared" si="231"/>
        <v>1.2561468744766834E-2</v>
      </c>
      <c r="R2244" s="18">
        <f t="shared" si="230"/>
        <v>3.9706802702207962E-5</v>
      </c>
    </row>
    <row r="2245" spans="1:18" ht="12.75" hidden="1" customHeight="1" outlineLevel="2" x14ac:dyDescent="0.25">
      <c r="A2245" s="32" t="s">
        <v>23</v>
      </c>
      <c r="B2245" s="32" t="s">
        <v>24</v>
      </c>
      <c r="C2245" s="33">
        <v>44004</v>
      </c>
      <c r="D2245" s="33">
        <v>44005</v>
      </c>
      <c r="E2245" s="13">
        <f t="shared" si="232"/>
        <v>6</v>
      </c>
      <c r="F2245" s="13">
        <f t="shared" si="233"/>
        <v>2020</v>
      </c>
      <c r="G2245" s="13" t="str">
        <f t="shared" si="234"/>
        <v>6 2020</v>
      </c>
      <c r="H2245" s="34">
        <v>-1</v>
      </c>
      <c r="I2245" s="35">
        <v>0.31609999999999999</v>
      </c>
      <c r="J2245" s="16">
        <f t="shared" si="229"/>
        <v>3.1609999999999997E-3</v>
      </c>
      <c r="K2245" s="36">
        <v>-25000000</v>
      </c>
      <c r="L2245" s="36">
        <v>219.51</v>
      </c>
      <c r="M2245" s="36">
        <v>25000000</v>
      </c>
      <c r="Q2245" s="18">
        <f t="shared" si="231"/>
        <v>7.7961500116474477E-3</v>
      </c>
      <c r="R2245" s="18">
        <f t="shared" si="230"/>
        <v>2.464363018681758E-5</v>
      </c>
    </row>
    <row r="2246" spans="1:18" ht="12.75" hidden="1" customHeight="1" outlineLevel="2" x14ac:dyDescent="0.25">
      <c r="A2246" s="32" t="s">
        <v>51</v>
      </c>
      <c r="B2246" s="32" t="s">
        <v>24</v>
      </c>
      <c r="C2246" s="33">
        <v>44005</v>
      </c>
      <c r="D2246" s="33">
        <v>44006</v>
      </c>
      <c r="E2246" s="13">
        <f t="shared" si="232"/>
        <v>6</v>
      </c>
      <c r="F2246" s="13">
        <f t="shared" si="233"/>
        <v>2020</v>
      </c>
      <c r="G2246" s="13" t="str">
        <f t="shared" si="234"/>
        <v>6 2020</v>
      </c>
      <c r="H2246" s="34">
        <v>-1</v>
      </c>
      <c r="I2246" s="35">
        <v>0.09</v>
      </c>
      <c r="J2246" s="16">
        <f t="shared" si="229"/>
        <v>8.9999999999999998E-4</v>
      </c>
      <c r="K2246" s="36">
        <v>-24152000</v>
      </c>
      <c r="L2246" s="36">
        <v>60.38</v>
      </c>
      <c r="M2246" s="36">
        <v>24152000</v>
      </c>
      <c r="Q2246" s="18">
        <f t="shared" si="231"/>
        <v>7.5317046032523666E-3</v>
      </c>
      <c r="R2246" s="18">
        <f t="shared" si="230"/>
        <v>6.77853414292713E-6</v>
      </c>
    </row>
    <row r="2247" spans="1:18" ht="12.75" hidden="1" customHeight="1" outlineLevel="2" x14ac:dyDescent="0.25">
      <c r="A2247" s="32" t="s">
        <v>29</v>
      </c>
      <c r="B2247" s="32" t="s">
        <v>24</v>
      </c>
      <c r="C2247" s="33">
        <v>44005</v>
      </c>
      <c r="D2247" s="33">
        <v>44006</v>
      </c>
      <c r="E2247" s="13">
        <f t="shared" si="232"/>
        <v>6</v>
      </c>
      <c r="F2247" s="13">
        <f t="shared" si="233"/>
        <v>2020</v>
      </c>
      <c r="G2247" s="13" t="str">
        <f t="shared" si="234"/>
        <v>6 2020</v>
      </c>
      <c r="H2247" s="34">
        <v>-1</v>
      </c>
      <c r="I2247" s="35">
        <v>0.09</v>
      </c>
      <c r="J2247" s="16">
        <f t="shared" si="229"/>
        <v>8.9999999999999998E-4</v>
      </c>
      <c r="K2247" s="36">
        <v>-501000</v>
      </c>
      <c r="L2247" s="36">
        <v>1.25</v>
      </c>
      <c r="M2247" s="36">
        <v>501000</v>
      </c>
      <c r="Q2247" s="18">
        <f t="shared" si="231"/>
        <v>1.5623484623341485E-4</v>
      </c>
      <c r="R2247" s="18">
        <f t="shared" si="230"/>
        <v>1.4061136161007336E-7</v>
      </c>
    </row>
    <row r="2248" spans="1:18" ht="12.75" hidden="1" customHeight="1" outlineLevel="2" x14ac:dyDescent="0.25">
      <c r="A2248" s="32" t="s">
        <v>23</v>
      </c>
      <c r="B2248" s="32" t="s">
        <v>24</v>
      </c>
      <c r="C2248" s="33">
        <v>44005</v>
      </c>
      <c r="D2248" s="33">
        <v>44006</v>
      </c>
      <c r="E2248" s="13">
        <f t="shared" si="232"/>
        <v>6</v>
      </c>
      <c r="F2248" s="13">
        <f t="shared" si="233"/>
        <v>2020</v>
      </c>
      <c r="G2248" s="13" t="str">
        <f t="shared" si="234"/>
        <v>6 2020</v>
      </c>
      <c r="H2248" s="34">
        <v>-1</v>
      </c>
      <c r="I2248" s="35">
        <v>0.3231</v>
      </c>
      <c r="J2248" s="16">
        <f t="shared" si="229"/>
        <v>3.2309999999999999E-3</v>
      </c>
      <c r="K2248" s="36">
        <v>-49628000</v>
      </c>
      <c r="L2248" s="36">
        <v>445.41</v>
      </c>
      <c r="M2248" s="36">
        <v>49628000</v>
      </c>
      <c r="Q2248" s="18">
        <f t="shared" si="231"/>
        <v>1.5476293311121582E-2</v>
      </c>
      <c r="R2248" s="18">
        <f t="shared" si="230"/>
        <v>5.0003903688233832E-5</v>
      </c>
    </row>
    <row r="2249" spans="1:18" ht="12.75" hidden="1" customHeight="1" outlineLevel="2" x14ac:dyDescent="0.25">
      <c r="A2249" s="32" t="s">
        <v>23</v>
      </c>
      <c r="B2249" s="32" t="s">
        <v>24</v>
      </c>
      <c r="C2249" s="33">
        <v>44005</v>
      </c>
      <c r="D2249" s="33">
        <v>44006</v>
      </c>
      <c r="E2249" s="13">
        <f t="shared" si="232"/>
        <v>6</v>
      </c>
      <c r="F2249" s="13">
        <f t="shared" si="233"/>
        <v>2020</v>
      </c>
      <c r="G2249" s="13" t="str">
        <f t="shared" si="234"/>
        <v>6 2020</v>
      </c>
      <c r="H2249" s="34">
        <v>-1</v>
      </c>
      <c r="I2249" s="35">
        <v>0.3231</v>
      </c>
      <c r="J2249" s="16">
        <f t="shared" si="229"/>
        <v>3.2309999999999999E-3</v>
      </c>
      <c r="K2249" s="36">
        <v>-25000000</v>
      </c>
      <c r="L2249" s="36">
        <v>224.38</v>
      </c>
      <c r="M2249" s="36">
        <v>25000000</v>
      </c>
      <c r="Q2249" s="18">
        <f t="shared" si="231"/>
        <v>7.7961500116474477E-3</v>
      </c>
      <c r="R2249" s="18">
        <f t="shared" si="230"/>
        <v>2.5189360687632904E-5</v>
      </c>
    </row>
    <row r="2250" spans="1:18" ht="12.75" hidden="1" customHeight="1" outlineLevel="2" x14ac:dyDescent="0.25">
      <c r="A2250" s="32" t="s">
        <v>51</v>
      </c>
      <c r="B2250" s="32" t="s">
        <v>24</v>
      </c>
      <c r="C2250" s="33">
        <v>44006</v>
      </c>
      <c r="D2250" s="33">
        <v>44007</v>
      </c>
      <c r="E2250" s="13">
        <f t="shared" si="232"/>
        <v>6</v>
      </c>
      <c r="F2250" s="13">
        <f t="shared" si="233"/>
        <v>2020</v>
      </c>
      <c r="G2250" s="13" t="str">
        <f t="shared" si="234"/>
        <v>6 2020</v>
      </c>
      <c r="H2250" s="34">
        <v>-1</v>
      </c>
      <c r="I2250" s="35">
        <v>0.11</v>
      </c>
      <c r="J2250" s="16">
        <f t="shared" si="229"/>
        <v>1.1000000000000001E-3</v>
      </c>
      <c r="K2250" s="36">
        <v>-26025000</v>
      </c>
      <c r="L2250" s="36">
        <v>79.52</v>
      </c>
      <c r="M2250" s="36">
        <v>26025000</v>
      </c>
      <c r="Q2250" s="18">
        <f t="shared" si="231"/>
        <v>8.1157921621249941E-3</v>
      </c>
      <c r="R2250" s="18">
        <f t="shared" si="230"/>
        <v>8.9273713783374939E-6</v>
      </c>
    </row>
    <row r="2251" spans="1:18" ht="12.75" hidden="1" customHeight="1" outlineLevel="2" x14ac:dyDescent="0.25">
      <c r="A2251" s="32" t="s">
        <v>29</v>
      </c>
      <c r="B2251" s="32" t="s">
        <v>24</v>
      </c>
      <c r="C2251" s="33">
        <v>44006</v>
      </c>
      <c r="D2251" s="33">
        <v>44007</v>
      </c>
      <c r="E2251" s="13">
        <f t="shared" si="232"/>
        <v>6</v>
      </c>
      <c r="F2251" s="13">
        <f t="shared" si="233"/>
        <v>2020</v>
      </c>
      <c r="G2251" s="13" t="str">
        <f t="shared" si="234"/>
        <v>6 2020</v>
      </c>
      <c r="H2251" s="34">
        <v>-1</v>
      </c>
      <c r="I2251" s="35">
        <v>0.11</v>
      </c>
      <c r="J2251" s="16">
        <f t="shared" si="229"/>
        <v>1.1000000000000001E-3</v>
      </c>
      <c r="K2251" s="36">
        <v>-927000</v>
      </c>
      <c r="L2251" s="36">
        <v>2.83</v>
      </c>
      <c r="M2251" s="36">
        <v>927000</v>
      </c>
      <c r="Q2251" s="18">
        <f t="shared" si="231"/>
        <v>2.890812424318874E-4</v>
      </c>
      <c r="R2251" s="18">
        <f t="shared" si="230"/>
        <v>3.1798936667507613E-7</v>
      </c>
    </row>
    <row r="2252" spans="1:18" ht="12.75" hidden="1" customHeight="1" outlineLevel="2" x14ac:dyDescent="0.25">
      <c r="A2252" s="32" t="s">
        <v>23</v>
      </c>
      <c r="B2252" s="32" t="s">
        <v>24</v>
      </c>
      <c r="C2252" s="33">
        <v>44006</v>
      </c>
      <c r="D2252" s="33">
        <v>44007</v>
      </c>
      <c r="E2252" s="13">
        <f t="shared" si="232"/>
        <v>6</v>
      </c>
      <c r="F2252" s="13">
        <f t="shared" si="233"/>
        <v>2020</v>
      </c>
      <c r="G2252" s="13" t="str">
        <f t="shared" si="234"/>
        <v>6 2020</v>
      </c>
      <c r="H2252" s="34">
        <v>-1</v>
      </c>
      <c r="I2252" s="35">
        <v>0.27429999999999999</v>
      </c>
      <c r="J2252" s="16">
        <f t="shared" si="229"/>
        <v>2.7429999999999998E-3</v>
      </c>
      <c r="K2252" s="36">
        <v>-49701000</v>
      </c>
      <c r="L2252" s="36">
        <v>378.69</v>
      </c>
      <c r="M2252" s="36">
        <v>49701000</v>
      </c>
      <c r="Q2252" s="18">
        <f t="shared" si="231"/>
        <v>1.5499058069155592E-2</v>
      </c>
      <c r="R2252" s="18">
        <f t="shared" si="230"/>
        <v>4.2513916283693787E-5</v>
      </c>
    </row>
    <row r="2253" spans="1:18" ht="12.75" hidden="1" customHeight="1" outlineLevel="2" x14ac:dyDescent="0.25">
      <c r="A2253" s="32" t="s">
        <v>23</v>
      </c>
      <c r="B2253" s="32" t="s">
        <v>24</v>
      </c>
      <c r="C2253" s="33">
        <v>44006</v>
      </c>
      <c r="D2253" s="33">
        <v>44007</v>
      </c>
      <c r="E2253" s="13">
        <f t="shared" si="232"/>
        <v>6</v>
      </c>
      <c r="F2253" s="13">
        <f t="shared" si="233"/>
        <v>2020</v>
      </c>
      <c r="G2253" s="13" t="str">
        <f t="shared" si="234"/>
        <v>6 2020</v>
      </c>
      <c r="H2253" s="34">
        <v>-1</v>
      </c>
      <c r="I2253" s="35">
        <v>0.27429999999999999</v>
      </c>
      <c r="J2253" s="16">
        <f t="shared" si="229"/>
        <v>2.7429999999999998E-3</v>
      </c>
      <c r="K2253" s="36">
        <v>-25000000</v>
      </c>
      <c r="L2253" s="36">
        <v>190.49</v>
      </c>
      <c r="M2253" s="36">
        <v>25000000</v>
      </c>
      <c r="Q2253" s="18">
        <f t="shared" si="231"/>
        <v>7.7961500116474477E-3</v>
      </c>
      <c r="R2253" s="18">
        <f t="shared" si="230"/>
        <v>2.1384839481948949E-5</v>
      </c>
    </row>
    <row r="2254" spans="1:18" ht="12.75" hidden="1" customHeight="1" outlineLevel="2" x14ac:dyDescent="0.25">
      <c r="A2254" s="32" t="s">
        <v>51</v>
      </c>
      <c r="B2254" s="32" t="s">
        <v>24</v>
      </c>
      <c r="C2254" s="33">
        <v>44007</v>
      </c>
      <c r="D2254" s="33">
        <v>44008</v>
      </c>
      <c r="E2254" s="13">
        <f t="shared" si="232"/>
        <v>6</v>
      </c>
      <c r="F2254" s="13">
        <f t="shared" si="233"/>
        <v>2020</v>
      </c>
      <c r="G2254" s="13" t="str">
        <f t="shared" si="234"/>
        <v>6 2020</v>
      </c>
      <c r="H2254" s="34">
        <v>-1</v>
      </c>
      <c r="I2254" s="35">
        <v>0.09</v>
      </c>
      <c r="J2254" s="16">
        <f t="shared" si="229"/>
        <v>8.9999999999999998E-4</v>
      </c>
      <c r="K2254" s="36">
        <v>-24877000</v>
      </c>
      <c r="L2254" s="36">
        <v>62.19</v>
      </c>
      <c r="M2254" s="36">
        <v>24877000</v>
      </c>
      <c r="Q2254" s="18">
        <f t="shared" si="231"/>
        <v>7.7577929535901429E-3</v>
      </c>
      <c r="R2254" s="18">
        <f t="shared" si="230"/>
        <v>6.9820136582311286E-6</v>
      </c>
    </row>
    <row r="2255" spans="1:18" ht="12.75" hidden="1" customHeight="1" outlineLevel="2" x14ac:dyDescent="0.25">
      <c r="A2255" s="32" t="s">
        <v>29</v>
      </c>
      <c r="B2255" s="32" t="s">
        <v>24</v>
      </c>
      <c r="C2255" s="33">
        <v>44007</v>
      </c>
      <c r="D2255" s="33">
        <v>44008</v>
      </c>
      <c r="E2255" s="13">
        <f t="shared" si="232"/>
        <v>6</v>
      </c>
      <c r="F2255" s="13">
        <f t="shared" si="233"/>
        <v>2020</v>
      </c>
      <c r="G2255" s="13" t="str">
        <f t="shared" si="234"/>
        <v>6 2020</v>
      </c>
      <c r="H2255" s="34">
        <v>-1</v>
      </c>
      <c r="I2255" s="35">
        <v>0.09</v>
      </c>
      <c r="J2255" s="16">
        <f t="shared" si="229"/>
        <v>8.9999999999999998E-4</v>
      </c>
      <c r="K2255" s="36">
        <v>-1129000</v>
      </c>
      <c r="L2255" s="36">
        <v>2.82</v>
      </c>
      <c r="M2255" s="36">
        <v>1129000</v>
      </c>
      <c r="Q2255" s="18">
        <f t="shared" si="231"/>
        <v>3.5207413452599876E-4</v>
      </c>
      <c r="R2255" s="18">
        <f t="shared" si="230"/>
        <v>3.1686672107339887E-7</v>
      </c>
    </row>
    <row r="2256" spans="1:18" ht="12.75" hidden="1" customHeight="1" outlineLevel="2" x14ac:dyDescent="0.25">
      <c r="A2256" s="32" t="s">
        <v>23</v>
      </c>
      <c r="B2256" s="32" t="s">
        <v>24</v>
      </c>
      <c r="C2256" s="33">
        <v>44007</v>
      </c>
      <c r="D2256" s="33">
        <v>44008</v>
      </c>
      <c r="E2256" s="13">
        <f t="shared" si="232"/>
        <v>6</v>
      </c>
      <c r="F2256" s="13">
        <f t="shared" si="233"/>
        <v>2020</v>
      </c>
      <c r="G2256" s="13" t="str">
        <f t="shared" si="234"/>
        <v>6 2020</v>
      </c>
      <c r="H2256" s="34">
        <v>-1</v>
      </c>
      <c r="I2256" s="35">
        <v>0.27579999999999999</v>
      </c>
      <c r="J2256" s="16">
        <f t="shared" si="229"/>
        <v>2.758E-3</v>
      </c>
      <c r="K2256" s="36">
        <v>-51425000</v>
      </c>
      <c r="L2256" s="36">
        <v>393.97</v>
      </c>
      <c r="M2256" s="36">
        <v>51425000</v>
      </c>
      <c r="Q2256" s="18">
        <f t="shared" si="231"/>
        <v>1.6036680573958802E-2</v>
      </c>
      <c r="R2256" s="18">
        <f t="shared" si="230"/>
        <v>4.4229165022978375E-5</v>
      </c>
    </row>
    <row r="2257" spans="1:18" ht="12.75" hidden="1" customHeight="1" outlineLevel="2" x14ac:dyDescent="0.25">
      <c r="A2257" s="32" t="s">
        <v>23</v>
      </c>
      <c r="B2257" s="32" t="s">
        <v>24</v>
      </c>
      <c r="C2257" s="33">
        <v>44007</v>
      </c>
      <c r="D2257" s="33">
        <v>44008</v>
      </c>
      <c r="E2257" s="13">
        <f t="shared" si="232"/>
        <v>6</v>
      </c>
      <c r="F2257" s="13">
        <f t="shared" si="233"/>
        <v>2020</v>
      </c>
      <c r="G2257" s="13" t="str">
        <f t="shared" si="234"/>
        <v>6 2020</v>
      </c>
      <c r="H2257" s="34">
        <v>-1</v>
      </c>
      <c r="I2257" s="35">
        <v>0.27579999999999999</v>
      </c>
      <c r="J2257" s="16">
        <f t="shared" si="229"/>
        <v>2.758E-3</v>
      </c>
      <c r="K2257" s="36">
        <v>-25000000</v>
      </c>
      <c r="L2257" s="36">
        <v>191.53</v>
      </c>
      <c r="M2257" s="36">
        <v>25000000</v>
      </c>
      <c r="Q2257" s="18">
        <f t="shared" si="231"/>
        <v>7.7961500116474477E-3</v>
      </c>
      <c r="R2257" s="18">
        <f t="shared" si="230"/>
        <v>2.1501781732123661E-5</v>
      </c>
    </row>
    <row r="2258" spans="1:18" ht="12.75" hidden="1" customHeight="1" outlineLevel="2" x14ac:dyDescent="0.25">
      <c r="A2258" s="32" t="s">
        <v>51</v>
      </c>
      <c r="B2258" s="32" t="s">
        <v>24</v>
      </c>
      <c r="C2258" s="33">
        <v>44008</v>
      </c>
      <c r="D2258" s="33">
        <v>44011</v>
      </c>
      <c r="E2258" s="13">
        <f t="shared" si="232"/>
        <v>6</v>
      </c>
      <c r="F2258" s="13">
        <f t="shared" si="233"/>
        <v>2020</v>
      </c>
      <c r="G2258" s="13" t="str">
        <f t="shared" si="234"/>
        <v>6 2020</v>
      </c>
      <c r="H2258" s="34">
        <v>-3</v>
      </c>
      <c r="I2258" s="35">
        <v>0.09</v>
      </c>
      <c r="J2258" s="16">
        <f t="shared" si="229"/>
        <v>8.9999999999999998E-4</v>
      </c>
      <c r="K2258" s="36">
        <v>-24741000</v>
      </c>
      <c r="L2258" s="36">
        <v>185.56</v>
      </c>
      <c r="M2258" s="36">
        <v>74223000</v>
      </c>
      <c r="Q2258" s="18">
        <f t="shared" si="231"/>
        <v>2.314614569258034E-2</v>
      </c>
      <c r="R2258" s="18">
        <f t="shared" si="230"/>
        <v>2.0831531123322305E-5</v>
      </c>
    </row>
    <row r="2259" spans="1:18" ht="12.75" hidden="1" customHeight="1" outlineLevel="2" x14ac:dyDescent="0.25">
      <c r="A2259" s="32" t="s">
        <v>29</v>
      </c>
      <c r="B2259" s="32" t="s">
        <v>24</v>
      </c>
      <c r="C2259" s="33">
        <v>44008</v>
      </c>
      <c r="D2259" s="33">
        <v>44011</v>
      </c>
      <c r="E2259" s="13">
        <f t="shared" si="232"/>
        <v>6</v>
      </c>
      <c r="F2259" s="13">
        <f t="shared" si="233"/>
        <v>2020</v>
      </c>
      <c r="G2259" s="13" t="str">
        <f t="shared" si="234"/>
        <v>6 2020</v>
      </c>
      <c r="H2259" s="34">
        <v>-3</v>
      </c>
      <c r="I2259" s="35">
        <v>0.09</v>
      </c>
      <c r="J2259" s="16">
        <f t="shared" si="229"/>
        <v>8.9999999999999998E-4</v>
      </c>
      <c r="K2259" s="36">
        <v>-1341000</v>
      </c>
      <c r="L2259" s="36">
        <v>10.06</v>
      </c>
      <c r="M2259" s="36">
        <v>4023000</v>
      </c>
      <c r="Q2259" s="18">
        <f t="shared" si="231"/>
        <v>1.2545564598743075E-3</v>
      </c>
      <c r="R2259" s="18">
        <f t="shared" si="230"/>
        <v>1.1291008138868767E-6</v>
      </c>
    </row>
    <row r="2260" spans="1:18" ht="12.75" hidden="1" customHeight="1" outlineLevel="2" x14ac:dyDescent="0.25">
      <c r="A2260" s="32" t="s">
        <v>23</v>
      </c>
      <c r="B2260" s="32" t="s">
        <v>24</v>
      </c>
      <c r="C2260" s="33">
        <v>44008</v>
      </c>
      <c r="D2260" s="33">
        <v>44011</v>
      </c>
      <c r="E2260" s="13">
        <f t="shared" si="232"/>
        <v>6</v>
      </c>
      <c r="F2260" s="13">
        <f t="shared" si="233"/>
        <v>2020</v>
      </c>
      <c r="G2260" s="13" t="str">
        <f t="shared" si="234"/>
        <v>6 2020</v>
      </c>
      <c r="H2260" s="34">
        <v>-3</v>
      </c>
      <c r="I2260" s="35">
        <v>0.27200000000000002</v>
      </c>
      <c r="J2260" s="16">
        <f t="shared" si="229"/>
        <v>2.7200000000000002E-3</v>
      </c>
      <c r="K2260" s="36">
        <v>-51189000</v>
      </c>
      <c r="L2260" s="36">
        <v>1160.28</v>
      </c>
      <c r="M2260" s="36">
        <v>153567000</v>
      </c>
      <c r="Q2260" s="18">
        <f t="shared" si="231"/>
        <v>4.7889254753546544E-2</v>
      </c>
      <c r="R2260" s="18">
        <f t="shared" si="230"/>
        <v>1.302587729296466E-4</v>
      </c>
    </row>
    <row r="2261" spans="1:18" ht="12.75" hidden="1" customHeight="1" outlineLevel="2" x14ac:dyDescent="0.25">
      <c r="A2261" s="32" t="s">
        <v>23</v>
      </c>
      <c r="B2261" s="32" t="s">
        <v>24</v>
      </c>
      <c r="C2261" s="33">
        <v>44008</v>
      </c>
      <c r="D2261" s="33">
        <v>44011</v>
      </c>
      <c r="E2261" s="13">
        <f t="shared" si="232"/>
        <v>6</v>
      </c>
      <c r="F2261" s="13">
        <f t="shared" si="233"/>
        <v>2020</v>
      </c>
      <c r="G2261" s="13" t="str">
        <f t="shared" si="234"/>
        <v>6 2020</v>
      </c>
      <c r="H2261" s="34">
        <v>-3</v>
      </c>
      <c r="I2261" s="35">
        <v>0.27200000000000002</v>
      </c>
      <c r="J2261" s="16">
        <f t="shared" si="229"/>
        <v>2.7200000000000002E-3</v>
      </c>
      <c r="K2261" s="36">
        <v>-25000000</v>
      </c>
      <c r="L2261" s="36">
        <v>566.66999999999996</v>
      </c>
      <c r="M2261" s="36">
        <v>75000000</v>
      </c>
      <c r="Q2261" s="18">
        <f t="shared" si="231"/>
        <v>2.3388450034942346E-2</v>
      </c>
      <c r="R2261" s="18">
        <f t="shared" si="230"/>
        <v>6.3616584095043188E-5</v>
      </c>
    </row>
    <row r="2262" spans="1:18" ht="12.75" hidden="1" customHeight="1" outlineLevel="2" x14ac:dyDescent="0.25">
      <c r="A2262" s="32" t="s">
        <v>51</v>
      </c>
      <c r="B2262" s="32" t="s">
        <v>24</v>
      </c>
      <c r="C2262" s="33">
        <v>44011</v>
      </c>
      <c r="D2262" s="33">
        <v>44012</v>
      </c>
      <c r="E2262" s="13">
        <f t="shared" si="232"/>
        <v>6</v>
      </c>
      <c r="F2262" s="13">
        <f t="shared" si="233"/>
        <v>2020</v>
      </c>
      <c r="G2262" s="13" t="str">
        <f t="shared" si="234"/>
        <v>6 2020</v>
      </c>
      <c r="H2262" s="34">
        <v>-1</v>
      </c>
      <c r="I2262" s="35">
        <v>0.1</v>
      </c>
      <c r="J2262" s="16">
        <f t="shared" si="229"/>
        <v>1E-3</v>
      </c>
      <c r="K2262" s="36">
        <v>-24316000</v>
      </c>
      <c r="L2262" s="36">
        <v>67.540000000000006</v>
      </c>
      <c r="M2262" s="36">
        <v>24316000</v>
      </c>
      <c r="Q2262" s="18">
        <f t="shared" si="231"/>
        <v>7.5828473473287736E-3</v>
      </c>
      <c r="R2262" s="18">
        <f t="shared" si="230"/>
        <v>7.5828473473287737E-6</v>
      </c>
    </row>
    <row r="2263" spans="1:18" ht="12.75" hidden="1" customHeight="1" outlineLevel="2" x14ac:dyDescent="0.25">
      <c r="A2263" s="32" t="s">
        <v>29</v>
      </c>
      <c r="B2263" s="32" t="s">
        <v>24</v>
      </c>
      <c r="C2263" s="33">
        <v>44011</v>
      </c>
      <c r="D2263" s="33">
        <v>44012</v>
      </c>
      <c r="E2263" s="13">
        <f t="shared" si="232"/>
        <v>6</v>
      </c>
      <c r="F2263" s="13">
        <f t="shared" si="233"/>
        <v>2020</v>
      </c>
      <c r="G2263" s="13" t="str">
        <f t="shared" si="234"/>
        <v>6 2020</v>
      </c>
      <c r="H2263" s="34">
        <v>-1</v>
      </c>
      <c r="I2263" s="35">
        <v>0.1</v>
      </c>
      <c r="J2263" s="16">
        <f t="shared" si="229"/>
        <v>1E-3</v>
      </c>
      <c r="K2263" s="36">
        <v>-1535000</v>
      </c>
      <c r="L2263" s="36">
        <v>4.26</v>
      </c>
      <c r="M2263" s="36">
        <v>1535000</v>
      </c>
      <c r="Q2263" s="18">
        <f t="shared" si="231"/>
        <v>4.7868361071515329E-4</v>
      </c>
      <c r="R2263" s="18">
        <f t="shared" si="230"/>
        <v>4.7868361071515332E-7</v>
      </c>
    </row>
    <row r="2264" spans="1:18" ht="12.75" hidden="1" customHeight="1" outlineLevel="2" x14ac:dyDescent="0.25">
      <c r="A2264" s="32" t="s">
        <v>23</v>
      </c>
      <c r="B2264" s="32" t="s">
        <v>24</v>
      </c>
      <c r="C2264" s="33">
        <v>44011</v>
      </c>
      <c r="D2264" s="33">
        <v>44012</v>
      </c>
      <c r="E2264" s="13">
        <f t="shared" si="232"/>
        <v>6</v>
      </c>
      <c r="F2264" s="13">
        <f t="shared" si="233"/>
        <v>2020</v>
      </c>
      <c r="G2264" s="13" t="str">
        <f t="shared" si="234"/>
        <v>6 2020</v>
      </c>
      <c r="H2264" s="34">
        <v>-1</v>
      </c>
      <c r="I2264" s="35">
        <v>0.2717</v>
      </c>
      <c r="J2264" s="16">
        <f t="shared" si="229"/>
        <v>2.7169999999999998E-3</v>
      </c>
      <c r="K2264" s="36">
        <v>-51543000</v>
      </c>
      <c r="L2264" s="36">
        <v>389.01</v>
      </c>
      <c r="M2264" s="36">
        <v>51543000</v>
      </c>
      <c r="Q2264" s="18">
        <f t="shared" si="231"/>
        <v>1.6073478402013775E-2</v>
      </c>
      <c r="R2264" s="18">
        <f t="shared" si="230"/>
        <v>4.3671640818271422E-5</v>
      </c>
    </row>
    <row r="2265" spans="1:18" ht="12.75" hidden="1" customHeight="1" outlineLevel="2" x14ac:dyDescent="0.25">
      <c r="A2265" s="32" t="s">
        <v>23</v>
      </c>
      <c r="B2265" s="32" t="s">
        <v>24</v>
      </c>
      <c r="C2265" s="33">
        <v>44011</v>
      </c>
      <c r="D2265" s="33">
        <v>44012</v>
      </c>
      <c r="E2265" s="13">
        <f t="shared" si="232"/>
        <v>6</v>
      </c>
      <c r="F2265" s="13">
        <f t="shared" si="233"/>
        <v>2020</v>
      </c>
      <c r="G2265" s="13" t="str">
        <f t="shared" si="234"/>
        <v>6 2020</v>
      </c>
      <c r="H2265" s="34">
        <v>-1</v>
      </c>
      <c r="I2265" s="35">
        <v>0.2717</v>
      </c>
      <c r="J2265" s="16">
        <f t="shared" si="229"/>
        <v>2.7169999999999998E-3</v>
      </c>
      <c r="K2265" s="36">
        <v>-25000000</v>
      </c>
      <c r="L2265" s="36">
        <v>188.68</v>
      </c>
      <c r="M2265" s="36">
        <v>25000000</v>
      </c>
      <c r="Q2265" s="18">
        <f t="shared" si="231"/>
        <v>7.7961500116474477E-3</v>
      </c>
      <c r="R2265" s="18">
        <f t="shared" si="230"/>
        <v>2.1182139581646115E-5</v>
      </c>
    </row>
    <row r="2266" spans="1:18" ht="12.75" customHeight="1" outlineLevel="1" collapsed="1" x14ac:dyDescent="0.25">
      <c r="A2266" s="32"/>
      <c r="B2266" s="32"/>
      <c r="C2266" s="33"/>
      <c r="D2266" s="33"/>
      <c r="E2266" s="13"/>
      <c r="F2266" s="13"/>
      <c r="G2266" s="24" t="s">
        <v>60</v>
      </c>
      <c r="H2266" s="34"/>
      <c r="I2266" s="35"/>
      <c r="J2266" s="16">
        <f>+J2265</f>
        <v>2.7169999999999998E-3</v>
      </c>
      <c r="K2266" s="36"/>
      <c r="L2266" s="36"/>
      <c r="M2266" s="36">
        <f>SUBTOTAL(9,M2167:M2265)</f>
        <v>3206711000</v>
      </c>
      <c r="N2266" s="10">
        <f>DAY(D2265)</f>
        <v>30</v>
      </c>
      <c r="O2266" s="25">
        <f>+M2266/N2266</f>
        <v>106890366.66666667</v>
      </c>
      <c r="P2266" s="26">
        <f>SUM(M2262:M2265)</f>
        <v>102394000</v>
      </c>
      <c r="Q2266" s="18">
        <f>SUM(Q2167:Q2265)</f>
        <v>1.0000000000000002</v>
      </c>
      <c r="R2266" s="18">
        <f>SUM(R2167:R2265)</f>
        <v>2.9163643820724755E-3</v>
      </c>
    </row>
    <row r="2267" spans="1:18" ht="12.75" hidden="1" customHeight="1" outlineLevel="2" x14ac:dyDescent="0.25">
      <c r="A2267" s="32" t="s">
        <v>51</v>
      </c>
      <c r="B2267" s="32" t="s">
        <v>24</v>
      </c>
      <c r="C2267" s="33">
        <v>44012</v>
      </c>
      <c r="D2267" s="33">
        <v>44013</v>
      </c>
      <c r="E2267" s="13">
        <f t="shared" si="232"/>
        <v>7</v>
      </c>
      <c r="F2267" s="13">
        <f t="shared" si="233"/>
        <v>2020</v>
      </c>
      <c r="G2267" s="13" t="str">
        <f t="shared" si="234"/>
        <v>7 2020</v>
      </c>
      <c r="H2267" s="34">
        <v>-1</v>
      </c>
      <c r="I2267" s="35">
        <v>0.1</v>
      </c>
      <c r="J2267" s="16">
        <f t="shared" si="229"/>
        <v>1E-3</v>
      </c>
      <c r="K2267" s="36">
        <v>-24174000</v>
      </c>
      <c r="L2267" s="36">
        <v>67.150000000000006</v>
      </c>
      <c r="M2267" s="36">
        <v>24174000</v>
      </c>
      <c r="Q2267" s="18">
        <f>+M2267/$M$2348</f>
        <v>7.3070142984613378E-3</v>
      </c>
      <c r="R2267" s="18">
        <f t="shared" si="230"/>
        <v>7.3070142984613378E-6</v>
      </c>
    </row>
    <row r="2268" spans="1:18" ht="12.75" hidden="1" customHeight="1" outlineLevel="2" x14ac:dyDescent="0.25">
      <c r="A2268" s="32" t="s">
        <v>29</v>
      </c>
      <c r="B2268" s="32" t="s">
        <v>24</v>
      </c>
      <c r="C2268" s="33">
        <v>44012</v>
      </c>
      <c r="D2268" s="33">
        <v>44013</v>
      </c>
      <c r="E2268" s="13">
        <f t="shared" si="232"/>
        <v>7</v>
      </c>
      <c r="F2268" s="13">
        <f t="shared" si="233"/>
        <v>2020</v>
      </c>
      <c r="G2268" s="13" t="str">
        <f t="shared" si="234"/>
        <v>7 2020</v>
      </c>
      <c r="H2268" s="34">
        <v>-1</v>
      </c>
      <c r="I2268" s="35">
        <v>0.1</v>
      </c>
      <c r="J2268" s="16">
        <f t="shared" si="229"/>
        <v>1E-3</v>
      </c>
      <c r="K2268" s="36">
        <v>-2083000</v>
      </c>
      <c r="L2268" s="36">
        <v>5.79</v>
      </c>
      <c r="M2268" s="36">
        <v>2083000</v>
      </c>
      <c r="Q2268" s="18">
        <f t="shared" ref="Q2268:Q2331" si="235">+M2268/$M$2348</f>
        <v>6.2962318125651387E-4</v>
      </c>
      <c r="R2268" s="18">
        <f t="shared" si="230"/>
        <v>6.2962318125651386E-7</v>
      </c>
    </row>
    <row r="2269" spans="1:18" ht="12.75" hidden="1" customHeight="1" outlineLevel="2" x14ac:dyDescent="0.25">
      <c r="A2269" s="32" t="s">
        <v>23</v>
      </c>
      <c r="B2269" s="32" t="s">
        <v>24</v>
      </c>
      <c r="C2269" s="33">
        <v>44012</v>
      </c>
      <c r="D2269" s="33">
        <v>44013</v>
      </c>
      <c r="E2269" s="13">
        <f t="shared" si="232"/>
        <v>7</v>
      </c>
      <c r="F2269" s="13">
        <f t="shared" si="233"/>
        <v>2020</v>
      </c>
      <c r="G2269" s="13" t="str">
        <f t="shared" si="234"/>
        <v>7 2020</v>
      </c>
      <c r="H2269" s="34">
        <v>-1</v>
      </c>
      <c r="I2269" s="35">
        <v>0.26919999999999999</v>
      </c>
      <c r="J2269" s="16">
        <f t="shared" si="229"/>
        <v>2.6919999999999999E-3</v>
      </c>
      <c r="K2269" s="36">
        <v>-54403000</v>
      </c>
      <c r="L2269" s="36">
        <v>406.81</v>
      </c>
      <c r="M2269" s="36">
        <v>54403000</v>
      </c>
      <c r="Q2269" s="18">
        <f t="shared" si="235"/>
        <v>1.6444258247670727E-2</v>
      </c>
      <c r="R2269" s="18">
        <f t="shared" si="230"/>
        <v>4.4267943202729599E-5</v>
      </c>
    </row>
    <row r="2270" spans="1:18" ht="12.75" hidden="1" customHeight="1" outlineLevel="2" x14ac:dyDescent="0.25">
      <c r="A2270" s="32" t="s">
        <v>23</v>
      </c>
      <c r="B2270" s="32" t="s">
        <v>24</v>
      </c>
      <c r="C2270" s="33">
        <v>44012</v>
      </c>
      <c r="D2270" s="33">
        <v>44013</v>
      </c>
      <c r="E2270" s="13">
        <f t="shared" si="232"/>
        <v>7</v>
      </c>
      <c r="F2270" s="13">
        <f t="shared" si="233"/>
        <v>2020</v>
      </c>
      <c r="G2270" s="13" t="str">
        <f t="shared" si="234"/>
        <v>7 2020</v>
      </c>
      <c r="H2270" s="34">
        <v>-1</v>
      </c>
      <c r="I2270" s="35">
        <v>0.26919999999999999</v>
      </c>
      <c r="J2270" s="16">
        <f t="shared" si="229"/>
        <v>2.6919999999999999E-3</v>
      </c>
      <c r="K2270" s="36">
        <v>-25000000</v>
      </c>
      <c r="L2270" s="36">
        <v>186.94</v>
      </c>
      <c r="M2270" s="36">
        <v>25000000</v>
      </c>
      <c r="Q2270" s="18">
        <f t="shared" si="235"/>
        <v>7.5566872450373726E-3</v>
      </c>
      <c r="R2270" s="18">
        <f t="shared" si="230"/>
        <v>2.0342602063640607E-5</v>
      </c>
    </row>
    <row r="2271" spans="1:18" ht="12.75" hidden="1" customHeight="1" outlineLevel="2" x14ac:dyDescent="0.25">
      <c r="A2271" s="32" t="s">
        <v>51</v>
      </c>
      <c r="B2271" s="32" t="s">
        <v>24</v>
      </c>
      <c r="C2271" s="33">
        <v>44013</v>
      </c>
      <c r="D2271" s="33">
        <v>44014</v>
      </c>
      <c r="E2271" s="13">
        <f t="shared" si="232"/>
        <v>7</v>
      </c>
      <c r="F2271" s="13">
        <f t="shared" si="233"/>
        <v>2020</v>
      </c>
      <c r="G2271" s="13" t="str">
        <f t="shared" si="234"/>
        <v>7 2020</v>
      </c>
      <c r="H2271" s="34">
        <v>-1</v>
      </c>
      <c r="I2271" s="35">
        <v>7.0000000000000007E-2</v>
      </c>
      <c r="J2271" s="16">
        <f t="shared" si="229"/>
        <v>7.000000000000001E-4</v>
      </c>
      <c r="K2271" s="36">
        <v>-25918000</v>
      </c>
      <c r="L2271" s="36">
        <v>50.4</v>
      </c>
      <c r="M2271" s="36">
        <v>25918000</v>
      </c>
      <c r="Q2271" s="18">
        <f t="shared" si="235"/>
        <v>7.834168800675145E-3</v>
      </c>
      <c r="R2271" s="18">
        <f t="shared" si="230"/>
        <v>5.483918160472602E-6</v>
      </c>
    </row>
    <row r="2272" spans="1:18" ht="12.75" hidden="1" customHeight="1" outlineLevel="2" x14ac:dyDescent="0.25">
      <c r="A2272" s="32" t="s">
        <v>29</v>
      </c>
      <c r="B2272" s="32" t="s">
        <v>24</v>
      </c>
      <c r="C2272" s="33">
        <v>44013</v>
      </c>
      <c r="D2272" s="33">
        <v>44014</v>
      </c>
      <c r="E2272" s="13">
        <f t="shared" si="232"/>
        <v>7</v>
      </c>
      <c r="F2272" s="13">
        <f t="shared" si="233"/>
        <v>2020</v>
      </c>
      <c r="G2272" s="13" t="str">
        <f t="shared" si="234"/>
        <v>7 2020</v>
      </c>
      <c r="H2272" s="34">
        <v>-1</v>
      </c>
      <c r="I2272" s="35">
        <v>7.0000000000000007E-2</v>
      </c>
      <c r="J2272" s="16">
        <f t="shared" si="229"/>
        <v>7.000000000000001E-4</v>
      </c>
      <c r="K2272" s="36">
        <v>-2614000</v>
      </c>
      <c r="L2272" s="36">
        <v>5.08</v>
      </c>
      <c r="M2272" s="36">
        <v>2614000</v>
      </c>
      <c r="Q2272" s="18">
        <f t="shared" si="235"/>
        <v>7.9012721834110762E-4</v>
      </c>
      <c r="R2272" s="18">
        <f t="shared" si="230"/>
        <v>5.5308905283877537E-7</v>
      </c>
    </row>
    <row r="2273" spans="1:18" ht="12.75" hidden="1" customHeight="1" outlineLevel="2" x14ac:dyDescent="0.25">
      <c r="A2273" s="32" t="s">
        <v>23</v>
      </c>
      <c r="B2273" s="32" t="s">
        <v>24</v>
      </c>
      <c r="C2273" s="33">
        <v>44013</v>
      </c>
      <c r="D2273" s="33">
        <v>44014</v>
      </c>
      <c r="E2273" s="13">
        <f t="shared" si="232"/>
        <v>7</v>
      </c>
      <c r="F2273" s="13">
        <f t="shared" si="233"/>
        <v>2020</v>
      </c>
      <c r="G2273" s="13" t="str">
        <f t="shared" si="234"/>
        <v>7 2020</v>
      </c>
      <c r="H2273" s="34">
        <v>-1</v>
      </c>
      <c r="I2273" s="35">
        <v>0.27139999999999997</v>
      </c>
      <c r="J2273" s="16">
        <f t="shared" si="229"/>
        <v>2.7139999999999998E-3</v>
      </c>
      <c r="K2273" s="36">
        <v>-50967000</v>
      </c>
      <c r="L2273" s="36">
        <v>384.23</v>
      </c>
      <c r="M2273" s="36">
        <v>50967000</v>
      </c>
      <c r="Q2273" s="18">
        <f t="shared" si="235"/>
        <v>1.540566715271279E-2</v>
      </c>
      <c r="R2273" s="18">
        <f t="shared" si="230"/>
        <v>4.1810980652462508E-5</v>
      </c>
    </row>
    <row r="2274" spans="1:18" ht="12.75" hidden="1" customHeight="1" outlineLevel="2" x14ac:dyDescent="0.25">
      <c r="A2274" s="32" t="s">
        <v>23</v>
      </c>
      <c r="B2274" s="32" t="s">
        <v>24</v>
      </c>
      <c r="C2274" s="33">
        <v>44013</v>
      </c>
      <c r="D2274" s="33">
        <v>44014</v>
      </c>
      <c r="E2274" s="13">
        <f t="shared" si="232"/>
        <v>7</v>
      </c>
      <c r="F2274" s="13">
        <f t="shared" si="233"/>
        <v>2020</v>
      </c>
      <c r="G2274" s="13" t="str">
        <f t="shared" si="234"/>
        <v>7 2020</v>
      </c>
      <c r="H2274" s="34">
        <v>-1</v>
      </c>
      <c r="I2274" s="35">
        <v>0.27139999999999997</v>
      </c>
      <c r="J2274" s="16">
        <f t="shared" si="229"/>
        <v>2.7139999999999998E-3</v>
      </c>
      <c r="K2274" s="36">
        <v>-25000000</v>
      </c>
      <c r="L2274" s="36">
        <v>188.47</v>
      </c>
      <c r="M2274" s="36">
        <v>25000000</v>
      </c>
      <c r="Q2274" s="18">
        <f t="shared" si="235"/>
        <v>7.5566872450373726E-3</v>
      </c>
      <c r="R2274" s="18">
        <f t="shared" si="230"/>
        <v>2.0508849183031429E-5</v>
      </c>
    </row>
    <row r="2275" spans="1:18" ht="12.75" hidden="1" customHeight="1" outlineLevel="2" x14ac:dyDescent="0.25">
      <c r="A2275" s="32" t="s">
        <v>51</v>
      </c>
      <c r="B2275" s="32" t="s">
        <v>24</v>
      </c>
      <c r="C2275" s="33">
        <v>44014</v>
      </c>
      <c r="D2275" s="33">
        <v>44015</v>
      </c>
      <c r="E2275" s="13">
        <f t="shared" si="232"/>
        <v>7</v>
      </c>
      <c r="F2275" s="13">
        <f t="shared" si="233"/>
        <v>2020</v>
      </c>
      <c r="G2275" s="13" t="str">
        <f t="shared" si="234"/>
        <v>7 2020</v>
      </c>
      <c r="H2275" s="34">
        <v>-1</v>
      </c>
      <c r="I2275" s="35">
        <v>7.0000000000000007E-2</v>
      </c>
      <c r="J2275" s="16">
        <f t="shared" si="229"/>
        <v>7.000000000000001E-4</v>
      </c>
      <c r="K2275" s="36">
        <v>-26430000</v>
      </c>
      <c r="L2275" s="36">
        <v>51.39</v>
      </c>
      <c r="M2275" s="36">
        <v>26430000</v>
      </c>
      <c r="Q2275" s="18">
        <f t="shared" si="235"/>
        <v>7.9889297554535093E-3</v>
      </c>
      <c r="R2275" s="18">
        <f t="shared" si="230"/>
        <v>5.5922508288174577E-6</v>
      </c>
    </row>
    <row r="2276" spans="1:18" ht="12.75" hidden="1" customHeight="1" outlineLevel="2" x14ac:dyDescent="0.25">
      <c r="A2276" s="32" t="s">
        <v>29</v>
      </c>
      <c r="B2276" s="32" t="s">
        <v>24</v>
      </c>
      <c r="C2276" s="33">
        <v>44014</v>
      </c>
      <c r="D2276" s="33">
        <v>44015</v>
      </c>
      <c r="E2276" s="13">
        <f t="shared" si="232"/>
        <v>7</v>
      </c>
      <c r="F2276" s="13">
        <f t="shared" si="233"/>
        <v>2020</v>
      </c>
      <c r="G2276" s="13" t="str">
        <f t="shared" si="234"/>
        <v>7 2020</v>
      </c>
      <c r="H2276" s="34">
        <v>-1</v>
      </c>
      <c r="I2276" s="35">
        <v>7.0000000000000007E-2</v>
      </c>
      <c r="J2276" s="16">
        <f t="shared" si="229"/>
        <v>7.000000000000001E-4</v>
      </c>
      <c r="K2276" s="36">
        <v>-1574000</v>
      </c>
      <c r="L2276" s="36">
        <v>3.06</v>
      </c>
      <c r="M2276" s="36">
        <v>1574000</v>
      </c>
      <c r="Q2276" s="18">
        <f t="shared" si="235"/>
        <v>4.7576902894755298E-4</v>
      </c>
      <c r="R2276" s="18">
        <f t="shared" si="230"/>
        <v>3.3303832026328713E-7</v>
      </c>
    </row>
    <row r="2277" spans="1:18" ht="12.75" hidden="1" customHeight="1" outlineLevel="2" x14ac:dyDescent="0.25">
      <c r="A2277" s="32" t="s">
        <v>23</v>
      </c>
      <c r="B2277" s="32" t="s">
        <v>24</v>
      </c>
      <c r="C2277" s="33">
        <v>44014</v>
      </c>
      <c r="D2277" s="33">
        <v>44015</v>
      </c>
      <c r="E2277" s="13">
        <f t="shared" si="232"/>
        <v>7</v>
      </c>
      <c r="F2277" s="13">
        <f t="shared" si="233"/>
        <v>2020</v>
      </c>
      <c r="G2277" s="13" t="str">
        <f t="shared" si="234"/>
        <v>7 2020</v>
      </c>
      <c r="H2277" s="34">
        <v>-1</v>
      </c>
      <c r="I2277" s="35">
        <v>0.26619999999999999</v>
      </c>
      <c r="J2277" s="16">
        <f t="shared" si="229"/>
        <v>2.6619999999999999E-3</v>
      </c>
      <c r="K2277" s="36">
        <v>-47062000</v>
      </c>
      <c r="L2277" s="36">
        <v>348</v>
      </c>
      <c r="M2277" s="36">
        <v>47062000</v>
      </c>
      <c r="Q2277" s="18">
        <f t="shared" si="235"/>
        <v>1.4225312605037952E-2</v>
      </c>
      <c r="R2277" s="18">
        <f t="shared" si="230"/>
        <v>3.7867782154611025E-5</v>
      </c>
    </row>
    <row r="2278" spans="1:18" ht="12.75" hidden="1" customHeight="1" outlineLevel="2" x14ac:dyDescent="0.25">
      <c r="A2278" s="32" t="s">
        <v>23</v>
      </c>
      <c r="B2278" s="32" t="s">
        <v>24</v>
      </c>
      <c r="C2278" s="33">
        <v>44014</v>
      </c>
      <c r="D2278" s="33">
        <v>44015</v>
      </c>
      <c r="E2278" s="13">
        <f t="shared" si="232"/>
        <v>7</v>
      </c>
      <c r="F2278" s="13">
        <f t="shared" si="233"/>
        <v>2020</v>
      </c>
      <c r="G2278" s="13" t="str">
        <f t="shared" si="234"/>
        <v>7 2020</v>
      </c>
      <c r="H2278" s="34">
        <v>-1</v>
      </c>
      <c r="I2278" s="35">
        <v>0.26619999999999999</v>
      </c>
      <c r="J2278" s="16">
        <f t="shared" si="229"/>
        <v>2.6619999999999999E-3</v>
      </c>
      <c r="K2278" s="36">
        <v>-25000000</v>
      </c>
      <c r="L2278" s="36">
        <v>184.86</v>
      </c>
      <c r="M2278" s="36">
        <v>25000000</v>
      </c>
      <c r="Q2278" s="18">
        <f t="shared" si="235"/>
        <v>7.5566872450373726E-3</v>
      </c>
      <c r="R2278" s="18">
        <f t="shared" si="230"/>
        <v>2.0115901446289484E-5</v>
      </c>
    </row>
    <row r="2279" spans="1:18" ht="12.75" hidden="1" customHeight="1" outlineLevel="2" x14ac:dyDescent="0.25">
      <c r="A2279" s="32" t="s">
        <v>51</v>
      </c>
      <c r="B2279" s="32" t="s">
        <v>24</v>
      </c>
      <c r="C2279" s="33">
        <v>44015</v>
      </c>
      <c r="D2279" s="33">
        <v>44018</v>
      </c>
      <c r="E2279" s="13">
        <f t="shared" si="232"/>
        <v>7</v>
      </c>
      <c r="F2279" s="13">
        <f t="shared" si="233"/>
        <v>2020</v>
      </c>
      <c r="G2279" s="13" t="str">
        <f t="shared" si="234"/>
        <v>7 2020</v>
      </c>
      <c r="H2279" s="34">
        <v>-3</v>
      </c>
      <c r="I2279" s="35">
        <v>0.15</v>
      </c>
      <c r="J2279" s="16">
        <f t="shared" si="229"/>
        <v>1.5E-3</v>
      </c>
      <c r="K2279" s="36">
        <v>-24808000</v>
      </c>
      <c r="L2279" s="36">
        <v>310.10000000000002</v>
      </c>
      <c r="M2279" s="36">
        <v>74424000</v>
      </c>
      <c r="Q2279" s="18">
        <f t="shared" si="235"/>
        <v>2.2495955660986455E-2</v>
      </c>
      <c r="R2279" s="18">
        <f t="shared" si="230"/>
        <v>3.3743933491479684E-5</v>
      </c>
    </row>
    <row r="2280" spans="1:18" ht="12.75" hidden="1" customHeight="1" outlineLevel="2" x14ac:dyDescent="0.25">
      <c r="A2280" s="32" t="s">
        <v>29</v>
      </c>
      <c r="B2280" s="32" t="s">
        <v>24</v>
      </c>
      <c r="C2280" s="33">
        <v>44015</v>
      </c>
      <c r="D2280" s="33">
        <v>44018</v>
      </c>
      <c r="E2280" s="13">
        <f t="shared" si="232"/>
        <v>7</v>
      </c>
      <c r="F2280" s="13">
        <f t="shared" si="233"/>
        <v>2020</v>
      </c>
      <c r="G2280" s="13" t="str">
        <f t="shared" si="234"/>
        <v>7 2020</v>
      </c>
      <c r="H2280" s="34">
        <v>-3</v>
      </c>
      <c r="I2280" s="35">
        <v>0.15</v>
      </c>
      <c r="J2280" s="16">
        <f t="shared" si="229"/>
        <v>1.5E-3</v>
      </c>
      <c r="K2280" s="36">
        <v>-1519000</v>
      </c>
      <c r="L2280" s="36">
        <v>18.989999999999998</v>
      </c>
      <c r="M2280" s="36">
        <v>4557000</v>
      </c>
      <c r="Q2280" s="18">
        <f t="shared" si="235"/>
        <v>1.3774329510254123E-3</v>
      </c>
      <c r="R2280" s="18">
        <f t="shared" si="230"/>
        <v>2.0661494265381187E-6</v>
      </c>
    </row>
    <row r="2281" spans="1:18" ht="12.75" hidden="1" customHeight="1" outlineLevel="2" x14ac:dyDescent="0.25">
      <c r="A2281" s="32" t="s">
        <v>23</v>
      </c>
      <c r="B2281" s="32" t="s">
        <v>24</v>
      </c>
      <c r="C2281" s="33">
        <v>44015</v>
      </c>
      <c r="D2281" s="33">
        <v>44018</v>
      </c>
      <c r="E2281" s="13">
        <f t="shared" si="232"/>
        <v>7</v>
      </c>
      <c r="F2281" s="13">
        <f t="shared" si="233"/>
        <v>2020</v>
      </c>
      <c r="G2281" s="13" t="str">
        <f t="shared" si="234"/>
        <v>7 2020</v>
      </c>
      <c r="H2281" s="34">
        <v>-3</v>
      </c>
      <c r="I2281" s="35">
        <v>0.26619999999999999</v>
      </c>
      <c r="J2281" s="16">
        <f t="shared" si="229"/>
        <v>2.6619999999999999E-3</v>
      </c>
      <c r="K2281" s="36">
        <v>-25000000</v>
      </c>
      <c r="L2281" s="36">
        <v>554.58000000000004</v>
      </c>
      <c r="M2281" s="36">
        <v>75000000</v>
      </c>
      <c r="Q2281" s="18">
        <f t="shared" si="235"/>
        <v>2.2670061735112119E-2</v>
      </c>
      <c r="R2281" s="18">
        <f t="shared" si="230"/>
        <v>6.0347704338868455E-5</v>
      </c>
    </row>
    <row r="2282" spans="1:18" ht="12.75" hidden="1" customHeight="1" outlineLevel="2" x14ac:dyDescent="0.25">
      <c r="A2282" s="32" t="s">
        <v>23</v>
      </c>
      <c r="B2282" s="32" t="s">
        <v>24</v>
      </c>
      <c r="C2282" s="33">
        <v>44015</v>
      </c>
      <c r="D2282" s="33">
        <v>44018</v>
      </c>
      <c r="E2282" s="13">
        <f t="shared" si="232"/>
        <v>7</v>
      </c>
      <c r="F2282" s="13">
        <f t="shared" si="233"/>
        <v>2020</v>
      </c>
      <c r="G2282" s="13" t="str">
        <f t="shared" si="234"/>
        <v>7 2020</v>
      </c>
      <c r="H2282" s="34">
        <v>-3</v>
      </c>
      <c r="I2282" s="35">
        <v>0.26619999999999999</v>
      </c>
      <c r="J2282" s="16">
        <f t="shared" si="229"/>
        <v>2.6619999999999999E-3</v>
      </c>
      <c r="K2282" s="36">
        <v>-48514000</v>
      </c>
      <c r="L2282" s="36">
        <v>1076.2</v>
      </c>
      <c r="M2282" s="36">
        <v>145542000</v>
      </c>
      <c r="Q2282" s="18">
        <f t="shared" si="235"/>
        <v>4.399261500068917E-2</v>
      </c>
      <c r="R2282" s="18">
        <f t="shared" si="230"/>
        <v>1.1710834113183456E-4</v>
      </c>
    </row>
    <row r="2283" spans="1:18" ht="12.75" hidden="1" customHeight="1" outlineLevel="2" x14ac:dyDescent="0.25">
      <c r="A2283" s="32" t="s">
        <v>51</v>
      </c>
      <c r="B2283" s="32" t="s">
        <v>24</v>
      </c>
      <c r="C2283" s="33">
        <v>44018</v>
      </c>
      <c r="D2283" s="33">
        <v>44019</v>
      </c>
      <c r="E2283" s="13">
        <f t="shared" si="232"/>
        <v>7</v>
      </c>
      <c r="F2283" s="13">
        <f t="shared" si="233"/>
        <v>2020</v>
      </c>
      <c r="G2283" s="13" t="str">
        <f t="shared" si="234"/>
        <v>7 2020</v>
      </c>
      <c r="H2283" s="34">
        <v>-1</v>
      </c>
      <c r="I2283" s="35">
        <v>0.15</v>
      </c>
      <c r="J2283" s="16">
        <f t="shared" ref="J2283:J2346" si="236">+I2283/100</f>
        <v>1.5E-3</v>
      </c>
      <c r="K2283" s="36">
        <v>-25563000</v>
      </c>
      <c r="L2283" s="36">
        <v>106.51</v>
      </c>
      <c r="M2283" s="36">
        <v>25563000</v>
      </c>
      <c r="Q2283" s="18">
        <f t="shared" si="235"/>
        <v>7.7268638417956137E-3</v>
      </c>
      <c r="R2283" s="18">
        <f t="shared" ref="R2283:R2346" si="237">+Q2283*J2283</f>
        <v>1.159029576269342E-5</v>
      </c>
    </row>
    <row r="2284" spans="1:18" ht="12.75" hidden="1" customHeight="1" outlineLevel="2" x14ac:dyDescent="0.25">
      <c r="A2284" s="32" t="s">
        <v>29</v>
      </c>
      <c r="B2284" s="32" t="s">
        <v>24</v>
      </c>
      <c r="C2284" s="33">
        <v>44018</v>
      </c>
      <c r="D2284" s="33">
        <v>44019</v>
      </c>
      <c r="E2284" s="13">
        <f t="shared" si="232"/>
        <v>7</v>
      </c>
      <c r="F2284" s="13">
        <f t="shared" si="233"/>
        <v>2020</v>
      </c>
      <c r="G2284" s="13" t="str">
        <f t="shared" si="234"/>
        <v>7 2020</v>
      </c>
      <c r="H2284" s="34">
        <v>-1</v>
      </c>
      <c r="I2284" s="35">
        <v>0.15</v>
      </c>
      <c r="J2284" s="16">
        <f t="shared" si="236"/>
        <v>1.5E-3</v>
      </c>
      <c r="K2284" s="36">
        <v>-1349000</v>
      </c>
      <c r="L2284" s="36">
        <v>5.62</v>
      </c>
      <c r="M2284" s="36">
        <v>1349000</v>
      </c>
      <c r="Q2284" s="18">
        <f t="shared" si="235"/>
        <v>4.0775884374221659E-4</v>
      </c>
      <c r="R2284" s="18">
        <f t="shared" si="237"/>
        <v>6.1163826561332491E-7</v>
      </c>
    </row>
    <row r="2285" spans="1:18" ht="12.75" hidden="1" customHeight="1" outlineLevel="2" x14ac:dyDescent="0.25">
      <c r="A2285" s="32" t="s">
        <v>23</v>
      </c>
      <c r="B2285" s="32" t="s">
        <v>24</v>
      </c>
      <c r="C2285" s="33">
        <v>44018</v>
      </c>
      <c r="D2285" s="33">
        <v>44019</v>
      </c>
      <c r="E2285" s="13">
        <f t="shared" si="232"/>
        <v>7</v>
      </c>
      <c r="F2285" s="13">
        <f t="shared" si="233"/>
        <v>2020</v>
      </c>
      <c r="G2285" s="13" t="str">
        <f t="shared" si="234"/>
        <v>7 2020</v>
      </c>
      <c r="H2285" s="34">
        <v>-1</v>
      </c>
      <c r="I2285" s="35">
        <v>0.2697</v>
      </c>
      <c r="J2285" s="16">
        <f t="shared" si="236"/>
        <v>2.6969999999999997E-3</v>
      </c>
      <c r="K2285" s="36">
        <v>-47673000</v>
      </c>
      <c r="L2285" s="36">
        <v>357.15</v>
      </c>
      <c r="M2285" s="36">
        <v>47673000</v>
      </c>
      <c r="Q2285" s="18">
        <f t="shared" si="235"/>
        <v>1.4409998041306667E-2</v>
      </c>
      <c r="R2285" s="18">
        <f t="shared" si="237"/>
        <v>3.8863764717404076E-5</v>
      </c>
    </row>
    <row r="2286" spans="1:18" ht="12.75" hidden="1" customHeight="1" outlineLevel="2" x14ac:dyDescent="0.25">
      <c r="A2286" s="32" t="s">
        <v>23</v>
      </c>
      <c r="B2286" s="32" t="s">
        <v>24</v>
      </c>
      <c r="C2286" s="33">
        <v>44018</v>
      </c>
      <c r="D2286" s="33">
        <v>44019</v>
      </c>
      <c r="E2286" s="13">
        <f t="shared" si="232"/>
        <v>7</v>
      </c>
      <c r="F2286" s="13">
        <f t="shared" si="233"/>
        <v>2020</v>
      </c>
      <c r="G2286" s="13" t="str">
        <f t="shared" si="234"/>
        <v>7 2020</v>
      </c>
      <c r="H2286" s="34">
        <v>-1</v>
      </c>
      <c r="I2286" s="35">
        <v>0.2697</v>
      </c>
      <c r="J2286" s="16">
        <f t="shared" si="236"/>
        <v>2.6969999999999997E-3</v>
      </c>
      <c r="K2286" s="36">
        <v>-25000000</v>
      </c>
      <c r="L2286" s="36">
        <v>187.29</v>
      </c>
      <c r="M2286" s="36">
        <v>25000000</v>
      </c>
      <c r="Q2286" s="18">
        <f t="shared" si="235"/>
        <v>7.5566872450373726E-3</v>
      </c>
      <c r="R2286" s="18">
        <f t="shared" si="237"/>
        <v>2.0380385499865792E-5</v>
      </c>
    </row>
    <row r="2287" spans="1:18" ht="12.75" hidden="1" customHeight="1" outlineLevel="2" x14ac:dyDescent="0.25">
      <c r="A2287" s="32" t="s">
        <v>51</v>
      </c>
      <c r="B2287" s="32" t="s">
        <v>24</v>
      </c>
      <c r="C2287" s="33">
        <v>44019</v>
      </c>
      <c r="D2287" s="33">
        <v>44020</v>
      </c>
      <c r="E2287" s="13">
        <f t="shared" si="232"/>
        <v>7</v>
      </c>
      <c r="F2287" s="13">
        <f t="shared" si="233"/>
        <v>2020</v>
      </c>
      <c r="G2287" s="13" t="str">
        <f t="shared" si="234"/>
        <v>7 2020</v>
      </c>
      <c r="H2287" s="34">
        <v>-1</v>
      </c>
      <c r="I2287" s="35">
        <v>0.15</v>
      </c>
      <c r="J2287" s="16">
        <f t="shared" si="236"/>
        <v>1.5E-3</v>
      </c>
      <c r="K2287" s="36">
        <v>-26085000</v>
      </c>
      <c r="L2287" s="36">
        <v>108.69</v>
      </c>
      <c r="M2287" s="36">
        <v>26085000</v>
      </c>
      <c r="Q2287" s="18">
        <f t="shared" si="235"/>
        <v>7.884647471471995E-3</v>
      </c>
      <c r="R2287" s="18">
        <f t="shared" si="237"/>
        <v>1.1826971207207992E-5</v>
      </c>
    </row>
    <row r="2288" spans="1:18" ht="12.75" hidden="1" customHeight="1" outlineLevel="2" x14ac:dyDescent="0.25">
      <c r="A2288" s="32" t="s">
        <v>29</v>
      </c>
      <c r="B2288" s="32" t="s">
        <v>24</v>
      </c>
      <c r="C2288" s="33">
        <v>44019</v>
      </c>
      <c r="D2288" s="33">
        <v>44020</v>
      </c>
      <c r="E2288" s="13">
        <f t="shared" si="232"/>
        <v>7</v>
      </c>
      <c r="F2288" s="13">
        <f t="shared" si="233"/>
        <v>2020</v>
      </c>
      <c r="G2288" s="13" t="str">
        <f t="shared" si="234"/>
        <v>7 2020</v>
      </c>
      <c r="H2288" s="34">
        <v>-1</v>
      </c>
      <c r="I2288" s="35">
        <v>0.15</v>
      </c>
      <c r="J2288" s="16">
        <f t="shared" si="236"/>
        <v>1.5E-3</v>
      </c>
      <c r="K2288" s="36">
        <v>-2006000</v>
      </c>
      <c r="L2288" s="36">
        <v>8.36</v>
      </c>
      <c r="M2288" s="36">
        <v>2006000</v>
      </c>
      <c r="Q2288" s="18">
        <f t="shared" si="235"/>
        <v>6.063485845417988E-4</v>
      </c>
      <c r="R2288" s="18">
        <f t="shared" si="237"/>
        <v>9.0952287681269827E-7</v>
      </c>
    </row>
    <row r="2289" spans="1:18" ht="12.75" hidden="1" customHeight="1" outlineLevel="2" x14ac:dyDescent="0.25">
      <c r="A2289" s="32" t="s">
        <v>23</v>
      </c>
      <c r="B2289" s="32" t="s">
        <v>24</v>
      </c>
      <c r="C2289" s="33">
        <v>44019</v>
      </c>
      <c r="D2289" s="33">
        <v>44020</v>
      </c>
      <c r="E2289" s="13">
        <f t="shared" si="232"/>
        <v>7</v>
      </c>
      <c r="F2289" s="13">
        <f t="shared" si="233"/>
        <v>2020</v>
      </c>
      <c r="G2289" s="13" t="str">
        <f t="shared" si="234"/>
        <v>7 2020</v>
      </c>
      <c r="H2289" s="34">
        <v>-1</v>
      </c>
      <c r="I2289" s="35">
        <v>0.2702</v>
      </c>
      <c r="J2289" s="16">
        <f t="shared" si="236"/>
        <v>2.702E-3</v>
      </c>
      <c r="K2289" s="36">
        <v>-45651000</v>
      </c>
      <c r="L2289" s="36">
        <v>342.64</v>
      </c>
      <c r="M2289" s="36">
        <v>45651000</v>
      </c>
      <c r="Q2289" s="18">
        <f t="shared" si="235"/>
        <v>1.3798813176928043E-2</v>
      </c>
      <c r="R2289" s="18">
        <f t="shared" si="237"/>
        <v>3.7284393204059574E-5</v>
      </c>
    </row>
    <row r="2290" spans="1:18" ht="12.75" hidden="1" customHeight="1" outlineLevel="2" x14ac:dyDescent="0.25">
      <c r="A2290" s="32" t="s">
        <v>23</v>
      </c>
      <c r="B2290" s="32" t="s">
        <v>24</v>
      </c>
      <c r="C2290" s="33">
        <v>44019</v>
      </c>
      <c r="D2290" s="33">
        <v>44020</v>
      </c>
      <c r="E2290" s="13">
        <f t="shared" si="232"/>
        <v>7</v>
      </c>
      <c r="F2290" s="13">
        <f t="shared" si="233"/>
        <v>2020</v>
      </c>
      <c r="G2290" s="13" t="str">
        <f t="shared" si="234"/>
        <v>7 2020</v>
      </c>
      <c r="H2290" s="34">
        <v>-1</v>
      </c>
      <c r="I2290" s="35">
        <v>0.2702</v>
      </c>
      <c r="J2290" s="16">
        <f t="shared" si="236"/>
        <v>2.702E-3</v>
      </c>
      <c r="K2290" s="36">
        <v>-25000000</v>
      </c>
      <c r="L2290" s="36">
        <v>187.64</v>
      </c>
      <c r="M2290" s="36">
        <v>25000000</v>
      </c>
      <c r="Q2290" s="18">
        <f t="shared" si="235"/>
        <v>7.5566872450373726E-3</v>
      </c>
      <c r="R2290" s="18">
        <f t="shared" si="237"/>
        <v>2.041816893609098E-5</v>
      </c>
    </row>
    <row r="2291" spans="1:18" ht="12.75" hidden="1" customHeight="1" outlineLevel="2" x14ac:dyDescent="0.25">
      <c r="A2291" s="32" t="s">
        <v>51</v>
      </c>
      <c r="B2291" s="32" t="s">
        <v>24</v>
      </c>
      <c r="C2291" s="33">
        <v>44020</v>
      </c>
      <c r="D2291" s="33">
        <v>44021</v>
      </c>
      <c r="E2291" s="13">
        <f t="shared" si="232"/>
        <v>7</v>
      </c>
      <c r="F2291" s="13">
        <f t="shared" si="233"/>
        <v>2020</v>
      </c>
      <c r="G2291" s="13" t="str">
        <f t="shared" si="234"/>
        <v>7 2020</v>
      </c>
      <c r="H2291" s="34">
        <v>-1</v>
      </c>
      <c r="I2291" s="35">
        <v>0.1</v>
      </c>
      <c r="J2291" s="16">
        <f t="shared" si="236"/>
        <v>1E-3</v>
      </c>
      <c r="K2291" s="36">
        <v>-26570000</v>
      </c>
      <c r="L2291" s="36">
        <v>73.81</v>
      </c>
      <c r="M2291" s="36">
        <v>26570000</v>
      </c>
      <c r="Q2291" s="18">
        <f t="shared" si="235"/>
        <v>8.03124720402572E-3</v>
      </c>
      <c r="R2291" s="18">
        <f t="shared" si="237"/>
        <v>8.0312472040257193E-6</v>
      </c>
    </row>
    <row r="2292" spans="1:18" ht="12.75" hidden="1" customHeight="1" outlineLevel="2" x14ac:dyDescent="0.25">
      <c r="A2292" s="32" t="s">
        <v>29</v>
      </c>
      <c r="B2292" s="32" t="s">
        <v>24</v>
      </c>
      <c r="C2292" s="33">
        <v>44020</v>
      </c>
      <c r="D2292" s="33">
        <v>44021</v>
      </c>
      <c r="E2292" s="13">
        <f t="shared" si="232"/>
        <v>7</v>
      </c>
      <c r="F2292" s="13">
        <f t="shared" si="233"/>
        <v>2020</v>
      </c>
      <c r="G2292" s="13" t="str">
        <f t="shared" si="234"/>
        <v>7 2020</v>
      </c>
      <c r="H2292" s="34">
        <v>-1</v>
      </c>
      <c r="I2292" s="35">
        <v>0.1</v>
      </c>
      <c r="J2292" s="16">
        <f t="shared" si="236"/>
        <v>1E-3</v>
      </c>
      <c r="K2292" s="36">
        <v>-2470000</v>
      </c>
      <c r="L2292" s="36">
        <v>6.86</v>
      </c>
      <c r="M2292" s="36">
        <v>2470000</v>
      </c>
      <c r="Q2292" s="18">
        <f t="shared" si="235"/>
        <v>7.4660069980969244E-4</v>
      </c>
      <c r="R2292" s="18">
        <f t="shared" si="237"/>
        <v>7.4660069980969242E-7</v>
      </c>
    </row>
    <row r="2293" spans="1:18" ht="12.75" hidden="1" customHeight="1" outlineLevel="2" x14ac:dyDescent="0.25">
      <c r="A2293" s="32" t="s">
        <v>23</v>
      </c>
      <c r="B2293" s="32" t="s">
        <v>24</v>
      </c>
      <c r="C2293" s="33">
        <v>44020</v>
      </c>
      <c r="D2293" s="33">
        <v>44021</v>
      </c>
      <c r="E2293" s="13">
        <f t="shared" si="232"/>
        <v>7</v>
      </c>
      <c r="F2293" s="13">
        <f t="shared" si="233"/>
        <v>2020</v>
      </c>
      <c r="G2293" s="13" t="str">
        <f t="shared" si="234"/>
        <v>7 2020</v>
      </c>
      <c r="H2293" s="34">
        <v>-1</v>
      </c>
      <c r="I2293" s="35">
        <v>0.2656</v>
      </c>
      <c r="J2293" s="16">
        <f t="shared" si="236"/>
        <v>2.6559999999999999E-3</v>
      </c>
      <c r="K2293" s="36">
        <v>-44106000</v>
      </c>
      <c r="L2293" s="36">
        <v>325.39999999999998</v>
      </c>
      <c r="M2293" s="36">
        <v>44106000</v>
      </c>
      <c r="Q2293" s="18">
        <f t="shared" si="235"/>
        <v>1.3331809905184734E-2</v>
      </c>
      <c r="R2293" s="18">
        <f t="shared" si="237"/>
        <v>3.5409287108170652E-5</v>
      </c>
    </row>
    <row r="2294" spans="1:18" ht="12.75" hidden="1" customHeight="1" outlineLevel="2" x14ac:dyDescent="0.25">
      <c r="A2294" s="32" t="s">
        <v>23</v>
      </c>
      <c r="B2294" s="32" t="s">
        <v>24</v>
      </c>
      <c r="C2294" s="33">
        <v>44020</v>
      </c>
      <c r="D2294" s="33">
        <v>44021</v>
      </c>
      <c r="E2294" s="13">
        <f t="shared" si="232"/>
        <v>7</v>
      </c>
      <c r="F2294" s="13">
        <f t="shared" si="233"/>
        <v>2020</v>
      </c>
      <c r="G2294" s="13" t="str">
        <f t="shared" si="234"/>
        <v>7 2020</v>
      </c>
      <c r="H2294" s="34">
        <v>-1</v>
      </c>
      <c r="I2294" s="35">
        <v>0.2656</v>
      </c>
      <c r="J2294" s="16">
        <f t="shared" si="236"/>
        <v>2.6559999999999999E-3</v>
      </c>
      <c r="K2294" s="36">
        <v>-25000000</v>
      </c>
      <c r="L2294" s="36">
        <v>184.44</v>
      </c>
      <c r="M2294" s="36">
        <v>25000000</v>
      </c>
      <c r="Q2294" s="18">
        <f t="shared" si="235"/>
        <v>7.5566872450373726E-3</v>
      </c>
      <c r="R2294" s="18">
        <f t="shared" si="237"/>
        <v>2.0070561322819263E-5</v>
      </c>
    </row>
    <row r="2295" spans="1:18" ht="12.75" hidden="1" customHeight="1" outlineLevel="2" x14ac:dyDescent="0.25">
      <c r="A2295" s="32" t="s">
        <v>51</v>
      </c>
      <c r="B2295" s="32" t="s">
        <v>24</v>
      </c>
      <c r="C2295" s="33">
        <v>44021</v>
      </c>
      <c r="D2295" s="33">
        <v>44022</v>
      </c>
      <c r="E2295" s="13">
        <f t="shared" si="232"/>
        <v>7</v>
      </c>
      <c r="F2295" s="13">
        <f t="shared" si="233"/>
        <v>2020</v>
      </c>
      <c r="G2295" s="13" t="str">
        <f t="shared" si="234"/>
        <v>7 2020</v>
      </c>
      <c r="H2295" s="34">
        <v>-1</v>
      </c>
      <c r="I2295" s="35">
        <v>0.05</v>
      </c>
      <c r="J2295" s="16">
        <f t="shared" si="236"/>
        <v>5.0000000000000001E-4</v>
      </c>
      <c r="K2295" s="36">
        <v>-27002000</v>
      </c>
      <c r="L2295" s="36">
        <v>37.5</v>
      </c>
      <c r="M2295" s="36">
        <v>27002000</v>
      </c>
      <c r="Q2295" s="18">
        <f t="shared" si="235"/>
        <v>8.1618267596199646E-3</v>
      </c>
      <c r="R2295" s="18">
        <f t="shared" si="237"/>
        <v>4.0809133798099826E-6</v>
      </c>
    </row>
    <row r="2296" spans="1:18" ht="12.75" hidden="1" customHeight="1" outlineLevel="2" x14ac:dyDescent="0.25">
      <c r="A2296" s="32" t="s">
        <v>29</v>
      </c>
      <c r="B2296" s="32" t="s">
        <v>24</v>
      </c>
      <c r="C2296" s="33">
        <v>44021</v>
      </c>
      <c r="D2296" s="33">
        <v>44022</v>
      </c>
      <c r="E2296" s="13">
        <f t="shared" si="232"/>
        <v>7</v>
      </c>
      <c r="F2296" s="13">
        <f t="shared" si="233"/>
        <v>2020</v>
      </c>
      <c r="G2296" s="13" t="str">
        <f t="shared" si="234"/>
        <v>7 2020</v>
      </c>
      <c r="H2296" s="34">
        <v>-1</v>
      </c>
      <c r="I2296" s="35">
        <v>0.05</v>
      </c>
      <c r="J2296" s="16">
        <f t="shared" si="236"/>
        <v>5.0000000000000001E-4</v>
      </c>
      <c r="K2296" s="36">
        <v>-2981000</v>
      </c>
      <c r="L2296" s="36">
        <v>4.1399999999999997</v>
      </c>
      <c r="M2296" s="36">
        <v>2981000</v>
      </c>
      <c r="Q2296" s="18">
        <f t="shared" si="235"/>
        <v>9.0105938709825629E-4</v>
      </c>
      <c r="R2296" s="18">
        <f t="shared" si="237"/>
        <v>4.5052969354912817E-7</v>
      </c>
    </row>
    <row r="2297" spans="1:18" ht="12.75" hidden="1" customHeight="1" outlineLevel="2" x14ac:dyDescent="0.25">
      <c r="A2297" s="32" t="s">
        <v>23</v>
      </c>
      <c r="B2297" s="32" t="s">
        <v>24</v>
      </c>
      <c r="C2297" s="33">
        <v>44021</v>
      </c>
      <c r="D2297" s="33">
        <v>44022</v>
      </c>
      <c r="E2297" s="13">
        <f t="shared" si="232"/>
        <v>7</v>
      </c>
      <c r="F2297" s="13">
        <f t="shared" si="233"/>
        <v>2020</v>
      </c>
      <c r="G2297" s="13" t="str">
        <f t="shared" si="234"/>
        <v>7 2020</v>
      </c>
      <c r="H2297" s="34">
        <v>-1</v>
      </c>
      <c r="I2297" s="35">
        <v>0.26619999999999999</v>
      </c>
      <c r="J2297" s="16">
        <f t="shared" si="236"/>
        <v>2.6619999999999999E-3</v>
      </c>
      <c r="K2297" s="36">
        <v>-42553000</v>
      </c>
      <c r="L2297" s="36">
        <v>314.66000000000003</v>
      </c>
      <c r="M2297" s="36">
        <v>42553000</v>
      </c>
      <c r="Q2297" s="18">
        <f t="shared" si="235"/>
        <v>1.2862388493523013E-2</v>
      </c>
      <c r="R2297" s="18">
        <f t="shared" si="237"/>
        <v>3.4239678169758261E-5</v>
      </c>
    </row>
    <row r="2298" spans="1:18" ht="12.75" hidden="1" customHeight="1" outlineLevel="2" x14ac:dyDescent="0.25">
      <c r="A2298" s="32" t="s">
        <v>23</v>
      </c>
      <c r="B2298" s="32" t="s">
        <v>24</v>
      </c>
      <c r="C2298" s="33">
        <v>44021</v>
      </c>
      <c r="D2298" s="33">
        <v>44022</v>
      </c>
      <c r="E2298" s="13">
        <f t="shared" si="232"/>
        <v>7</v>
      </c>
      <c r="F2298" s="13">
        <f t="shared" si="233"/>
        <v>2020</v>
      </c>
      <c r="G2298" s="13" t="str">
        <f t="shared" si="234"/>
        <v>7 2020</v>
      </c>
      <c r="H2298" s="34">
        <v>-1</v>
      </c>
      <c r="I2298" s="35">
        <v>0.26619999999999999</v>
      </c>
      <c r="J2298" s="16">
        <f t="shared" si="236"/>
        <v>2.6619999999999999E-3</v>
      </c>
      <c r="K2298" s="36">
        <v>-25000000</v>
      </c>
      <c r="L2298" s="36">
        <v>184.86</v>
      </c>
      <c r="M2298" s="36">
        <v>25000000</v>
      </c>
      <c r="Q2298" s="18">
        <f t="shared" si="235"/>
        <v>7.5566872450373726E-3</v>
      </c>
      <c r="R2298" s="18">
        <f t="shared" si="237"/>
        <v>2.0115901446289484E-5</v>
      </c>
    </row>
    <row r="2299" spans="1:18" ht="12.75" hidden="1" customHeight="1" outlineLevel="2" x14ac:dyDescent="0.25">
      <c r="A2299" s="32" t="s">
        <v>28</v>
      </c>
      <c r="B2299" s="32" t="s">
        <v>24</v>
      </c>
      <c r="C2299" s="33">
        <v>44022</v>
      </c>
      <c r="D2299" s="33">
        <v>44025</v>
      </c>
      <c r="E2299" s="13">
        <f t="shared" si="232"/>
        <v>7</v>
      </c>
      <c r="F2299" s="13">
        <f t="shared" si="233"/>
        <v>2020</v>
      </c>
      <c r="G2299" s="13" t="str">
        <f t="shared" si="234"/>
        <v>7 2020</v>
      </c>
      <c r="H2299" s="34">
        <v>-3</v>
      </c>
      <c r="I2299" s="35">
        <v>0.09</v>
      </c>
      <c r="J2299" s="16">
        <f t="shared" si="236"/>
        <v>8.9999999999999998E-4</v>
      </c>
      <c r="K2299" s="36">
        <v>-279000</v>
      </c>
      <c r="L2299" s="36">
        <v>2.09</v>
      </c>
      <c r="M2299" s="36">
        <v>837000</v>
      </c>
      <c r="Q2299" s="18">
        <f t="shared" si="235"/>
        <v>2.5299788896385124E-4</v>
      </c>
      <c r="R2299" s="18">
        <f t="shared" si="237"/>
        <v>2.2769810006746612E-7</v>
      </c>
    </row>
    <row r="2300" spans="1:18" ht="12.75" hidden="1" customHeight="1" outlineLevel="2" x14ac:dyDescent="0.25">
      <c r="A2300" s="32" t="s">
        <v>51</v>
      </c>
      <c r="B2300" s="32" t="s">
        <v>24</v>
      </c>
      <c r="C2300" s="33">
        <v>44022</v>
      </c>
      <c r="D2300" s="33">
        <v>44025</v>
      </c>
      <c r="E2300" s="13">
        <f t="shared" si="232"/>
        <v>7</v>
      </c>
      <c r="F2300" s="13">
        <f t="shared" si="233"/>
        <v>2020</v>
      </c>
      <c r="G2300" s="13" t="str">
        <f t="shared" si="234"/>
        <v>7 2020</v>
      </c>
      <c r="H2300" s="34">
        <v>-3</v>
      </c>
      <c r="I2300" s="35">
        <v>0.09</v>
      </c>
      <c r="J2300" s="16">
        <f t="shared" si="236"/>
        <v>8.9999999999999998E-4</v>
      </c>
      <c r="K2300" s="36">
        <v>-27519000</v>
      </c>
      <c r="L2300" s="36">
        <v>206.39</v>
      </c>
      <c r="M2300" s="36">
        <v>82557000</v>
      </c>
      <c r="Q2300" s="18">
        <f t="shared" si="235"/>
        <v>2.4954297155542014E-2</v>
      </c>
      <c r="R2300" s="18">
        <f t="shared" si="237"/>
        <v>2.2458867439987811E-5</v>
      </c>
    </row>
    <row r="2301" spans="1:18" ht="12.75" hidden="1" customHeight="1" outlineLevel="2" x14ac:dyDescent="0.25">
      <c r="A2301" s="32" t="s">
        <v>29</v>
      </c>
      <c r="B2301" s="32" t="s">
        <v>24</v>
      </c>
      <c r="C2301" s="33">
        <v>44022</v>
      </c>
      <c r="D2301" s="33">
        <v>44025</v>
      </c>
      <c r="E2301" s="13">
        <f t="shared" ref="E2301:E2365" si="238">MONTH(D2301)</f>
        <v>7</v>
      </c>
      <c r="F2301" s="13">
        <f t="shared" ref="F2301:F2365" si="239">YEAR(D2301)</f>
        <v>2020</v>
      </c>
      <c r="G2301" s="13" t="str">
        <f t="shared" ref="G2301:G2365" si="240">E2301&amp;" "&amp;F2301</f>
        <v>7 2020</v>
      </c>
      <c r="H2301" s="34">
        <v>-3</v>
      </c>
      <c r="I2301" s="35">
        <v>0.09</v>
      </c>
      <c r="J2301" s="16">
        <f t="shared" si="236"/>
        <v>8.9999999999999998E-4</v>
      </c>
      <c r="K2301" s="36">
        <v>-3308000</v>
      </c>
      <c r="L2301" s="36">
        <v>24.81</v>
      </c>
      <c r="M2301" s="36">
        <v>9924000</v>
      </c>
      <c r="Q2301" s="18">
        <f t="shared" si="235"/>
        <v>2.9997025687900354E-3</v>
      </c>
      <c r="R2301" s="18">
        <f t="shared" si="237"/>
        <v>2.699732311911032E-6</v>
      </c>
    </row>
    <row r="2302" spans="1:18" ht="12.75" hidden="1" customHeight="1" outlineLevel="2" x14ac:dyDescent="0.25">
      <c r="A2302" s="32" t="s">
        <v>23</v>
      </c>
      <c r="B2302" s="32" t="s">
        <v>24</v>
      </c>
      <c r="C2302" s="33">
        <v>44022</v>
      </c>
      <c r="D2302" s="33">
        <v>44025</v>
      </c>
      <c r="E2302" s="13">
        <f t="shared" si="238"/>
        <v>7</v>
      </c>
      <c r="F2302" s="13">
        <f t="shared" si="239"/>
        <v>2020</v>
      </c>
      <c r="G2302" s="13" t="str">
        <f t="shared" si="240"/>
        <v>7 2020</v>
      </c>
      <c r="H2302" s="34">
        <v>-3</v>
      </c>
      <c r="I2302" s="35">
        <v>0.26150000000000001</v>
      </c>
      <c r="J2302" s="16">
        <f t="shared" si="236"/>
        <v>2.6150000000000001E-3</v>
      </c>
      <c r="K2302" s="36">
        <v>-41833000</v>
      </c>
      <c r="L2302" s="36">
        <v>911.61</v>
      </c>
      <c r="M2302" s="36">
        <v>125499000</v>
      </c>
      <c r="Q2302" s="18">
        <f t="shared" si="235"/>
        <v>3.7934267702597807E-2</v>
      </c>
      <c r="R2302" s="18">
        <f t="shared" si="237"/>
        <v>9.9198110042293265E-5</v>
      </c>
    </row>
    <row r="2303" spans="1:18" ht="12.75" hidden="1" customHeight="1" outlineLevel="2" x14ac:dyDescent="0.25">
      <c r="A2303" s="32" t="s">
        <v>23</v>
      </c>
      <c r="B2303" s="32" t="s">
        <v>24</v>
      </c>
      <c r="C2303" s="33">
        <v>44022</v>
      </c>
      <c r="D2303" s="33">
        <v>44025</v>
      </c>
      <c r="E2303" s="13">
        <f t="shared" si="238"/>
        <v>7</v>
      </c>
      <c r="F2303" s="13">
        <f t="shared" si="239"/>
        <v>2020</v>
      </c>
      <c r="G2303" s="13" t="str">
        <f t="shared" si="240"/>
        <v>7 2020</v>
      </c>
      <c r="H2303" s="34">
        <v>-3</v>
      </c>
      <c r="I2303" s="35">
        <v>0.26150000000000001</v>
      </c>
      <c r="J2303" s="16">
        <f t="shared" si="236"/>
        <v>2.6150000000000001E-3</v>
      </c>
      <c r="K2303" s="36">
        <v>-25000000</v>
      </c>
      <c r="L2303" s="36">
        <v>544.79</v>
      </c>
      <c r="M2303" s="36">
        <v>75000000</v>
      </c>
      <c r="Q2303" s="18">
        <f t="shared" si="235"/>
        <v>2.2670061735112119E-2</v>
      </c>
      <c r="R2303" s="18">
        <f t="shared" si="237"/>
        <v>5.9282211437318194E-5</v>
      </c>
    </row>
    <row r="2304" spans="1:18" ht="12.75" hidden="1" customHeight="1" outlineLevel="2" x14ac:dyDescent="0.25">
      <c r="A2304" s="32" t="s">
        <v>28</v>
      </c>
      <c r="B2304" s="32" t="s">
        <v>24</v>
      </c>
      <c r="C2304" s="33">
        <v>44025</v>
      </c>
      <c r="D2304" s="33">
        <v>44026</v>
      </c>
      <c r="E2304" s="13">
        <f t="shared" si="238"/>
        <v>7</v>
      </c>
      <c r="F2304" s="13">
        <f t="shared" si="239"/>
        <v>2020</v>
      </c>
      <c r="G2304" s="13" t="str">
        <f t="shared" si="240"/>
        <v>7 2020</v>
      </c>
      <c r="H2304" s="34">
        <v>-1</v>
      </c>
      <c r="I2304" s="35">
        <v>0.11</v>
      </c>
      <c r="J2304" s="16">
        <f t="shared" si="236"/>
        <v>1.1000000000000001E-3</v>
      </c>
      <c r="K2304" s="36">
        <v>-477000</v>
      </c>
      <c r="L2304" s="36">
        <v>1.46</v>
      </c>
      <c r="M2304" s="36">
        <v>477000</v>
      </c>
      <c r="Q2304" s="18">
        <f t="shared" si="235"/>
        <v>1.4418159263531306E-4</v>
      </c>
      <c r="R2304" s="18">
        <f t="shared" si="237"/>
        <v>1.5859975189884439E-7</v>
      </c>
    </row>
    <row r="2305" spans="1:18" ht="12.75" hidden="1" customHeight="1" outlineLevel="2" x14ac:dyDescent="0.25">
      <c r="A2305" s="32" t="s">
        <v>51</v>
      </c>
      <c r="B2305" s="32" t="s">
        <v>24</v>
      </c>
      <c r="C2305" s="33">
        <v>44025</v>
      </c>
      <c r="D2305" s="33">
        <v>44026</v>
      </c>
      <c r="E2305" s="13">
        <f t="shared" si="238"/>
        <v>7</v>
      </c>
      <c r="F2305" s="13">
        <f t="shared" si="239"/>
        <v>2020</v>
      </c>
      <c r="G2305" s="13" t="str">
        <f t="shared" si="240"/>
        <v>7 2020</v>
      </c>
      <c r="H2305" s="34">
        <v>-1</v>
      </c>
      <c r="I2305" s="35">
        <v>0.11</v>
      </c>
      <c r="J2305" s="16">
        <f t="shared" si="236"/>
        <v>1.1000000000000001E-3</v>
      </c>
      <c r="K2305" s="36">
        <v>-27500000</v>
      </c>
      <c r="L2305" s="36">
        <v>84.03</v>
      </c>
      <c r="M2305" s="36">
        <v>27500000</v>
      </c>
      <c r="Q2305" s="18">
        <f t="shared" si="235"/>
        <v>8.3123559695411093E-3</v>
      </c>
      <c r="R2305" s="18">
        <f t="shared" si="237"/>
        <v>9.1435915664952205E-6</v>
      </c>
    </row>
    <row r="2306" spans="1:18" ht="12.75" hidden="1" customHeight="1" outlineLevel="2" x14ac:dyDescent="0.25">
      <c r="A2306" s="32" t="s">
        <v>29</v>
      </c>
      <c r="B2306" s="32" t="s">
        <v>24</v>
      </c>
      <c r="C2306" s="33">
        <v>44025</v>
      </c>
      <c r="D2306" s="33">
        <v>44026</v>
      </c>
      <c r="E2306" s="13">
        <f t="shared" si="238"/>
        <v>7</v>
      </c>
      <c r="F2306" s="13">
        <f t="shared" si="239"/>
        <v>2020</v>
      </c>
      <c r="G2306" s="13" t="str">
        <f t="shared" si="240"/>
        <v>7 2020</v>
      </c>
      <c r="H2306" s="34">
        <v>-1</v>
      </c>
      <c r="I2306" s="35">
        <v>0.11</v>
      </c>
      <c r="J2306" s="16">
        <f t="shared" si="236"/>
        <v>1.1000000000000001E-3</v>
      </c>
      <c r="K2306" s="36">
        <v>-3350000</v>
      </c>
      <c r="L2306" s="36">
        <v>10.24</v>
      </c>
      <c r="M2306" s="36">
        <v>3350000</v>
      </c>
      <c r="Q2306" s="18">
        <f t="shared" si="235"/>
        <v>1.0125960908350079E-3</v>
      </c>
      <c r="R2306" s="18">
        <f t="shared" si="237"/>
        <v>1.1138556999185087E-6</v>
      </c>
    </row>
    <row r="2307" spans="1:18" ht="12.75" hidden="1" customHeight="1" outlineLevel="2" x14ac:dyDescent="0.25">
      <c r="A2307" s="32" t="s">
        <v>23</v>
      </c>
      <c r="B2307" s="32" t="s">
        <v>24</v>
      </c>
      <c r="C2307" s="33">
        <v>44025</v>
      </c>
      <c r="D2307" s="33">
        <v>44026</v>
      </c>
      <c r="E2307" s="13">
        <f t="shared" si="238"/>
        <v>7</v>
      </c>
      <c r="F2307" s="13">
        <f t="shared" si="239"/>
        <v>2020</v>
      </c>
      <c r="G2307" s="13" t="str">
        <f t="shared" si="240"/>
        <v>7 2020</v>
      </c>
      <c r="H2307" s="34">
        <v>-1</v>
      </c>
      <c r="I2307" s="35">
        <v>0.26419999999999999</v>
      </c>
      <c r="J2307" s="16">
        <f t="shared" si="236"/>
        <v>2.6419999999999998E-3</v>
      </c>
      <c r="K2307" s="36">
        <v>-25000000</v>
      </c>
      <c r="L2307" s="36">
        <v>183.47</v>
      </c>
      <c r="M2307" s="36">
        <v>25000000</v>
      </c>
      <c r="Q2307" s="18">
        <f t="shared" si="235"/>
        <v>7.5566872450373726E-3</v>
      </c>
      <c r="R2307" s="18">
        <f t="shared" si="237"/>
        <v>1.9964767701388738E-5</v>
      </c>
    </row>
    <row r="2308" spans="1:18" ht="12.75" hidden="1" customHeight="1" outlineLevel="2" x14ac:dyDescent="0.25">
      <c r="A2308" s="32" t="s">
        <v>23</v>
      </c>
      <c r="B2308" s="32" t="s">
        <v>24</v>
      </c>
      <c r="C2308" s="33">
        <v>44025</v>
      </c>
      <c r="D2308" s="33">
        <v>44026</v>
      </c>
      <c r="E2308" s="13">
        <f t="shared" si="238"/>
        <v>7</v>
      </c>
      <c r="F2308" s="13">
        <f t="shared" si="239"/>
        <v>2020</v>
      </c>
      <c r="G2308" s="13" t="str">
        <f t="shared" si="240"/>
        <v>7 2020</v>
      </c>
      <c r="H2308" s="34">
        <v>-1</v>
      </c>
      <c r="I2308" s="35">
        <v>0.26419999999999999</v>
      </c>
      <c r="J2308" s="16">
        <f t="shared" si="236"/>
        <v>2.6419999999999998E-3</v>
      </c>
      <c r="K2308" s="36">
        <v>-42020000</v>
      </c>
      <c r="L2308" s="36">
        <v>308.38</v>
      </c>
      <c r="M2308" s="36">
        <v>42020000</v>
      </c>
      <c r="Q2308" s="18">
        <f t="shared" si="235"/>
        <v>1.2701279921458815E-2</v>
      </c>
      <c r="R2308" s="18">
        <f t="shared" si="237"/>
        <v>3.3556781552494186E-5</v>
      </c>
    </row>
    <row r="2309" spans="1:18" ht="12.75" hidden="1" customHeight="1" outlineLevel="2" x14ac:dyDescent="0.25">
      <c r="A2309" s="32" t="s">
        <v>28</v>
      </c>
      <c r="B2309" s="32" t="s">
        <v>24</v>
      </c>
      <c r="C2309" s="33">
        <v>44026</v>
      </c>
      <c r="D2309" s="33">
        <v>44027</v>
      </c>
      <c r="E2309" s="13">
        <f t="shared" si="238"/>
        <v>7</v>
      </c>
      <c r="F2309" s="13">
        <f t="shared" si="239"/>
        <v>2020</v>
      </c>
      <c r="G2309" s="13" t="str">
        <f t="shared" si="240"/>
        <v>7 2020</v>
      </c>
      <c r="H2309" s="34">
        <v>-1</v>
      </c>
      <c r="I2309" s="35">
        <v>0.11</v>
      </c>
      <c r="J2309" s="16">
        <f t="shared" si="236"/>
        <v>1.1000000000000001E-3</v>
      </c>
      <c r="K2309" s="36">
        <v>-996000</v>
      </c>
      <c r="L2309" s="36">
        <v>3.04</v>
      </c>
      <c r="M2309" s="36">
        <v>996000</v>
      </c>
      <c r="Q2309" s="18">
        <f t="shared" si="235"/>
        <v>3.0105841984228891E-4</v>
      </c>
      <c r="R2309" s="18">
        <f t="shared" si="237"/>
        <v>3.3116426182651782E-7</v>
      </c>
    </row>
    <row r="2310" spans="1:18" ht="12.75" hidden="1" customHeight="1" outlineLevel="2" x14ac:dyDescent="0.25">
      <c r="A2310" s="32" t="s">
        <v>51</v>
      </c>
      <c r="B2310" s="32" t="s">
        <v>24</v>
      </c>
      <c r="C2310" s="33">
        <v>44026</v>
      </c>
      <c r="D2310" s="33">
        <v>44027</v>
      </c>
      <c r="E2310" s="13">
        <f t="shared" si="238"/>
        <v>7</v>
      </c>
      <c r="F2310" s="13">
        <f t="shared" si="239"/>
        <v>2020</v>
      </c>
      <c r="G2310" s="13" t="str">
        <f t="shared" si="240"/>
        <v>7 2020</v>
      </c>
      <c r="H2310" s="34">
        <v>-1</v>
      </c>
      <c r="I2310" s="35">
        <v>0.11</v>
      </c>
      <c r="J2310" s="16">
        <f t="shared" si="236"/>
        <v>1.1000000000000001E-3</v>
      </c>
      <c r="K2310" s="36">
        <v>-27854000</v>
      </c>
      <c r="L2310" s="36">
        <v>85.11</v>
      </c>
      <c r="M2310" s="36">
        <v>27854000</v>
      </c>
      <c r="Q2310" s="18">
        <f t="shared" si="235"/>
        <v>8.4193586609308396E-3</v>
      </c>
      <c r="R2310" s="18">
        <f t="shared" si="237"/>
        <v>9.2612945270239243E-6</v>
      </c>
    </row>
    <row r="2311" spans="1:18" ht="12.75" hidden="1" customHeight="1" outlineLevel="2" x14ac:dyDescent="0.25">
      <c r="A2311" s="32" t="s">
        <v>29</v>
      </c>
      <c r="B2311" s="32" t="s">
        <v>24</v>
      </c>
      <c r="C2311" s="33">
        <v>44026</v>
      </c>
      <c r="D2311" s="33">
        <v>44027</v>
      </c>
      <c r="E2311" s="13">
        <f t="shared" si="238"/>
        <v>7</v>
      </c>
      <c r="F2311" s="13">
        <f t="shared" si="239"/>
        <v>2020</v>
      </c>
      <c r="G2311" s="13" t="str">
        <f t="shared" si="240"/>
        <v>7 2020</v>
      </c>
      <c r="H2311" s="34">
        <v>-1</v>
      </c>
      <c r="I2311" s="35">
        <v>0.11</v>
      </c>
      <c r="J2311" s="16">
        <f t="shared" si="236"/>
        <v>1.1000000000000001E-3</v>
      </c>
      <c r="K2311" s="36">
        <v>-3960000</v>
      </c>
      <c r="L2311" s="36">
        <v>12.1</v>
      </c>
      <c r="M2311" s="36">
        <v>3960000</v>
      </c>
      <c r="Q2311" s="18">
        <f t="shared" si="235"/>
        <v>1.1969792596139197E-3</v>
      </c>
      <c r="R2311" s="18">
        <f t="shared" si="237"/>
        <v>1.3166771855753117E-6</v>
      </c>
    </row>
    <row r="2312" spans="1:18" ht="12.75" hidden="1" customHeight="1" outlineLevel="2" x14ac:dyDescent="0.25">
      <c r="A2312" s="32" t="s">
        <v>23</v>
      </c>
      <c r="B2312" s="32" t="s">
        <v>24</v>
      </c>
      <c r="C2312" s="33">
        <v>44026</v>
      </c>
      <c r="D2312" s="33">
        <v>44027</v>
      </c>
      <c r="E2312" s="13">
        <f t="shared" si="238"/>
        <v>7</v>
      </c>
      <c r="F2312" s="13">
        <f t="shared" si="239"/>
        <v>2020</v>
      </c>
      <c r="G2312" s="13" t="str">
        <f t="shared" si="240"/>
        <v>7 2020</v>
      </c>
      <c r="H2312" s="34">
        <v>-1</v>
      </c>
      <c r="I2312" s="35">
        <v>0.26090000000000002</v>
      </c>
      <c r="J2312" s="16">
        <f t="shared" si="236"/>
        <v>2.6090000000000002E-3</v>
      </c>
      <c r="K2312" s="36">
        <v>-39361000</v>
      </c>
      <c r="L2312" s="36">
        <v>285.26</v>
      </c>
      <c r="M2312" s="36">
        <v>39361000</v>
      </c>
      <c r="Q2312" s="18">
        <f t="shared" si="235"/>
        <v>1.189755066607664E-2</v>
      </c>
      <c r="R2312" s="18">
        <f t="shared" si="237"/>
        <v>3.1040709687793959E-5</v>
      </c>
    </row>
    <row r="2313" spans="1:18" ht="12.75" hidden="1" customHeight="1" outlineLevel="2" x14ac:dyDescent="0.25">
      <c r="A2313" s="32" t="s">
        <v>23</v>
      </c>
      <c r="B2313" s="32" t="s">
        <v>24</v>
      </c>
      <c r="C2313" s="33">
        <v>44026</v>
      </c>
      <c r="D2313" s="33">
        <v>44027</v>
      </c>
      <c r="E2313" s="13">
        <f t="shared" si="238"/>
        <v>7</v>
      </c>
      <c r="F2313" s="13">
        <f t="shared" si="239"/>
        <v>2020</v>
      </c>
      <c r="G2313" s="13" t="str">
        <f t="shared" si="240"/>
        <v>7 2020</v>
      </c>
      <c r="H2313" s="34">
        <v>-1</v>
      </c>
      <c r="I2313" s="35">
        <v>0.26090000000000002</v>
      </c>
      <c r="J2313" s="16">
        <f t="shared" si="236"/>
        <v>2.6090000000000002E-3</v>
      </c>
      <c r="K2313" s="36">
        <v>-25000000</v>
      </c>
      <c r="L2313" s="36">
        <v>181.18</v>
      </c>
      <c r="M2313" s="36">
        <v>25000000</v>
      </c>
      <c r="Q2313" s="18">
        <f t="shared" si="235"/>
        <v>7.5566872450373726E-3</v>
      </c>
      <c r="R2313" s="18">
        <f t="shared" si="237"/>
        <v>1.9715397022302506E-5</v>
      </c>
    </row>
    <row r="2314" spans="1:18" ht="12.75" hidden="1" customHeight="1" outlineLevel="2" x14ac:dyDescent="0.25">
      <c r="A2314" s="32" t="s">
        <v>29</v>
      </c>
      <c r="B2314" s="32" t="s">
        <v>24</v>
      </c>
      <c r="C2314" s="33">
        <v>44027</v>
      </c>
      <c r="D2314" s="33">
        <v>44028</v>
      </c>
      <c r="E2314" s="13">
        <f t="shared" si="238"/>
        <v>7</v>
      </c>
      <c r="F2314" s="13">
        <f t="shared" si="239"/>
        <v>2020</v>
      </c>
      <c r="G2314" s="13" t="str">
        <f t="shared" si="240"/>
        <v>7 2020</v>
      </c>
      <c r="H2314" s="34">
        <v>-1</v>
      </c>
      <c r="I2314" s="35">
        <v>0.1</v>
      </c>
      <c r="J2314" s="16">
        <f t="shared" si="236"/>
        <v>1E-3</v>
      </c>
      <c r="K2314" s="36">
        <v>-3861000</v>
      </c>
      <c r="L2314" s="36">
        <v>10.73</v>
      </c>
      <c r="M2314" s="36">
        <v>3861000</v>
      </c>
      <c r="Q2314" s="18">
        <f t="shared" si="235"/>
        <v>1.1670547781235717E-3</v>
      </c>
      <c r="R2314" s="18">
        <f t="shared" si="237"/>
        <v>1.1670547781235718E-6</v>
      </c>
    </row>
    <row r="2315" spans="1:18" ht="12.75" hidden="1" customHeight="1" outlineLevel="2" x14ac:dyDescent="0.25">
      <c r="A2315" s="32" t="s">
        <v>23</v>
      </c>
      <c r="B2315" s="32" t="s">
        <v>24</v>
      </c>
      <c r="C2315" s="33">
        <v>44027</v>
      </c>
      <c r="D2315" s="33">
        <v>44028</v>
      </c>
      <c r="E2315" s="13">
        <f t="shared" si="238"/>
        <v>7</v>
      </c>
      <c r="F2315" s="13">
        <f t="shared" si="239"/>
        <v>2020</v>
      </c>
      <c r="G2315" s="13" t="str">
        <f t="shared" si="240"/>
        <v>7 2020</v>
      </c>
      <c r="H2315" s="34">
        <v>-1</v>
      </c>
      <c r="I2315" s="35">
        <v>0.26040000000000002</v>
      </c>
      <c r="J2315" s="16">
        <f t="shared" si="236"/>
        <v>2.6040000000000004E-3</v>
      </c>
      <c r="K2315" s="36">
        <v>-72616000</v>
      </c>
      <c r="L2315" s="36">
        <v>525.26</v>
      </c>
      <c r="M2315" s="36">
        <v>72616000</v>
      </c>
      <c r="Q2315" s="18">
        <f t="shared" si="235"/>
        <v>2.1949456039425354E-2</v>
      </c>
      <c r="R2315" s="18">
        <f t="shared" si="237"/>
        <v>5.7156383526663634E-5</v>
      </c>
    </row>
    <row r="2316" spans="1:18" ht="12.75" hidden="1" customHeight="1" outlineLevel="2" x14ac:dyDescent="0.25">
      <c r="A2316" s="32" t="s">
        <v>23</v>
      </c>
      <c r="B2316" s="32" t="s">
        <v>24</v>
      </c>
      <c r="C2316" s="33">
        <v>44027</v>
      </c>
      <c r="D2316" s="33">
        <v>44028</v>
      </c>
      <c r="E2316" s="13">
        <f t="shared" si="238"/>
        <v>7</v>
      </c>
      <c r="F2316" s="13">
        <f t="shared" si="239"/>
        <v>2020</v>
      </c>
      <c r="G2316" s="13" t="str">
        <f t="shared" si="240"/>
        <v>7 2020</v>
      </c>
      <c r="H2316" s="34">
        <v>-1</v>
      </c>
      <c r="I2316" s="35">
        <v>0.26040000000000002</v>
      </c>
      <c r="J2316" s="16">
        <f t="shared" si="236"/>
        <v>2.6040000000000004E-3</v>
      </c>
      <c r="K2316" s="36">
        <v>-25000000</v>
      </c>
      <c r="L2316" s="36">
        <v>180.83</v>
      </c>
      <c r="M2316" s="36">
        <v>25000000</v>
      </c>
      <c r="Q2316" s="18">
        <f t="shared" si="235"/>
        <v>7.5566872450373726E-3</v>
      </c>
      <c r="R2316" s="18">
        <f t="shared" si="237"/>
        <v>1.9677613586077321E-5</v>
      </c>
    </row>
    <row r="2317" spans="1:18" ht="12.75" hidden="1" customHeight="1" outlineLevel="2" x14ac:dyDescent="0.25">
      <c r="A2317" s="32" t="s">
        <v>28</v>
      </c>
      <c r="B2317" s="32" t="s">
        <v>24</v>
      </c>
      <c r="C2317" s="33">
        <v>44028</v>
      </c>
      <c r="D2317" s="33">
        <v>44029</v>
      </c>
      <c r="E2317" s="13">
        <f t="shared" si="238"/>
        <v>7</v>
      </c>
      <c r="F2317" s="13">
        <f t="shared" si="239"/>
        <v>2020</v>
      </c>
      <c r="G2317" s="13" t="str">
        <f t="shared" si="240"/>
        <v>7 2020</v>
      </c>
      <c r="H2317" s="34">
        <v>-1</v>
      </c>
      <c r="I2317" s="35">
        <v>0.1</v>
      </c>
      <c r="J2317" s="16">
        <f t="shared" si="236"/>
        <v>1E-3</v>
      </c>
      <c r="K2317" s="36">
        <v>-758000</v>
      </c>
      <c r="L2317" s="36">
        <v>2.11</v>
      </c>
      <c r="M2317" s="36">
        <v>758000</v>
      </c>
      <c r="Q2317" s="18">
        <f t="shared" si="235"/>
        <v>2.2911875726953313E-4</v>
      </c>
      <c r="R2317" s="18">
        <f t="shared" si="237"/>
        <v>2.2911875726953313E-7</v>
      </c>
    </row>
    <row r="2318" spans="1:18" ht="12.75" hidden="1" customHeight="1" outlineLevel="2" x14ac:dyDescent="0.25">
      <c r="A2318" s="32" t="s">
        <v>29</v>
      </c>
      <c r="B2318" s="32" t="s">
        <v>24</v>
      </c>
      <c r="C2318" s="33">
        <v>44028</v>
      </c>
      <c r="D2318" s="33">
        <v>44029</v>
      </c>
      <c r="E2318" s="13">
        <f t="shared" si="238"/>
        <v>7</v>
      </c>
      <c r="F2318" s="13">
        <f t="shared" si="239"/>
        <v>2020</v>
      </c>
      <c r="G2318" s="13" t="str">
        <f t="shared" si="240"/>
        <v>7 2020</v>
      </c>
      <c r="H2318" s="34">
        <v>-1</v>
      </c>
      <c r="I2318" s="35">
        <v>0.1</v>
      </c>
      <c r="J2318" s="16">
        <f t="shared" si="236"/>
        <v>1E-3</v>
      </c>
      <c r="K2318" s="36">
        <v>-1087000</v>
      </c>
      <c r="L2318" s="36">
        <v>3.02</v>
      </c>
      <c r="M2318" s="36">
        <v>1087000</v>
      </c>
      <c r="Q2318" s="18">
        <f t="shared" si="235"/>
        <v>3.2856476141422496E-4</v>
      </c>
      <c r="R2318" s="18">
        <f t="shared" si="237"/>
        <v>3.2856476141422498E-7</v>
      </c>
    </row>
    <row r="2319" spans="1:18" ht="12.75" hidden="1" customHeight="1" outlineLevel="2" x14ac:dyDescent="0.25">
      <c r="A2319" s="32" t="s">
        <v>23</v>
      </c>
      <c r="B2319" s="32" t="s">
        <v>24</v>
      </c>
      <c r="C2319" s="33">
        <v>44028</v>
      </c>
      <c r="D2319" s="33">
        <v>44029</v>
      </c>
      <c r="E2319" s="13">
        <f t="shared" si="238"/>
        <v>7</v>
      </c>
      <c r="F2319" s="13">
        <f t="shared" si="239"/>
        <v>2020</v>
      </c>
      <c r="G2319" s="13" t="str">
        <f t="shared" si="240"/>
        <v>7 2020</v>
      </c>
      <c r="H2319" s="34">
        <v>-1</v>
      </c>
      <c r="I2319" s="35">
        <v>0.25340000000000001</v>
      </c>
      <c r="J2319" s="16">
        <f t="shared" si="236"/>
        <v>2.5340000000000002E-3</v>
      </c>
      <c r="K2319" s="36">
        <v>-75064000</v>
      </c>
      <c r="L2319" s="36">
        <v>528.37</v>
      </c>
      <c r="M2319" s="36">
        <v>75064000</v>
      </c>
      <c r="Q2319" s="18">
        <f t="shared" si="235"/>
        <v>2.2689406854459412E-2</v>
      </c>
      <c r="R2319" s="18">
        <f t="shared" si="237"/>
        <v>5.7494956969200154E-5</v>
      </c>
    </row>
    <row r="2320" spans="1:18" ht="12.75" hidden="1" customHeight="1" outlineLevel="2" x14ac:dyDescent="0.25">
      <c r="A2320" s="32" t="s">
        <v>23</v>
      </c>
      <c r="B2320" s="32" t="s">
        <v>24</v>
      </c>
      <c r="C2320" s="33">
        <v>44028</v>
      </c>
      <c r="D2320" s="33">
        <v>44029</v>
      </c>
      <c r="E2320" s="13">
        <f t="shared" si="238"/>
        <v>7</v>
      </c>
      <c r="F2320" s="13">
        <f t="shared" si="239"/>
        <v>2020</v>
      </c>
      <c r="G2320" s="13" t="str">
        <f t="shared" si="240"/>
        <v>7 2020</v>
      </c>
      <c r="H2320" s="34">
        <v>-1</v>
      </c>
      <c r="I2320" s="35">
        <v>0.25340000000000001</v>
      </c>
      <c r="J2320" s="16">
        <f t="shared" si="236"/>
        <v>2.5340000000000002E-3</v>
      </c>
      <c r="K2320" s="36">
        <v>-25000000</v>
      </c>
      <c r="L2320" s="36">
        <v>175.97</v>
      </c>
      <c r="M2320" s="36">
        <v>25000000</v>
      </c>
      <c r="Q2320" s="18">
        <f t="shared" si="235"/>
        <v>7.5566872450373726E-3</v>
      </c>
      <c r="R2320" s="18">
        <f t="shared" si="237"/>
        <v>1.9148645478924705E-5</v>
      </c>
    </row>
    <row r="2321" spans="1:18" ht="12.75" hidden="1" customHeight="1" outlineLevel="2" x14ac:dyDescent="0.25">
      <c r="A2321" s="32" t="s">
        <v>28</v>
      </c>
      <c r="B2321" s="32" t="s">
        <v>24</v>
      </c>
      <c r="C2321" s="33">
        <v>44029</v>
      </c>
      <c r="D2321" s="33">
        <v>44032</v>
      </c>
      <c r="E2321" s="13">
        <f t="shared" si="238"/>
        <v>7</v>
      </c>
      <c r="F2321" s="13">
        <f t="shared" si="239"/>
        <v>2020</v>
      </c>
      <c r="G2321" s="13" t="str">
        <f t="shared" si="240"/>
        <v>7 2020</v>
      </c>
      <c r="H2321" s="34">
        <v>-3</v>
      </c>
      <c r="I2321" s="35">
        <v>0.09</v>
      </c>
      <c r="J2321" s="16">
        <f t="shared" si="236"/>
        <v>8.9999999999999998E-4</v>
      </c>
      <c r="K2321" s="36">
        <v>-667000</v>
      </c>
      <c r="L2321" s="36">
        <v>5</v>
      </c>
      <c r="M2321" s="36">
        <v>2001000</v>
      </c>
      <c r="Q2321" s="18">
        <f t="shared" si="235"/>
        <v>6.0483724709279132E-4</v>
      </c>
      <c r="R2321" s="18">
        <f t="shared" si="237"/>
        <v>5.4435352238351216E-7</v>
      </c>
    </row>
    <row r="2322" spans="1:18" ht="12.75" hidden="1" customHeight="1" outlineLevel="2" x14ac:dyDescent="0.25">
      <c r="A2322" s="32" t="s">
        <v>29</v>
      </c>
      <c r="B2322" s="32" t="s">
        <v>24</v>
      </c>
      <c r="C2322" s="33">
        <v>44029</v>
      </c>
      <c r="D2322" s="33">
        <v>44032</v>
      </c>
      <c r="E2322" s="13">
        <f t="shared" si="238"/>
        <v>7</v>
      </c>
      <c r="F2322" s="13">
        <f t="shared" si="239"/>
        <v>2020</v>
      </c>
      <c r="G2322" s="13" t="str">
        <f t="shared" si="240"/>
        <v>7 2020</v>
      </c>
      <c r="H2322" s="34">
        <v>-3</v>
      </c>
      <c r="I2322" s="35">
        <v>0.09</v>
      </c>
      <c r="J2322" s="16">
        <f t="shared" si="236"/>
        <v>8.9999999999999998E-4</v>
      </c>
      <c r="K2322" s="36">
        <v>-1203000</v>
      </c>
      <c r="L2322" s="36">
        <v>9.02</v>
      </c>
      <c r="M2322" s="36">
        <v>3609000</v>
      </c>
      <c r="Q2322" s="18">
        <f t="shared" si="235"/>
        <v>1.0908833706935951E-3</v>
      </c>
      <c r="R2322" s="18">
        <f t="shared" si="237"/>
        <v>9.817950336242357E-7</v>
      </c>
    </row>
    <row r="2323" spans="1:18" ht="12.75" hidden="1" customHeight="1" outlineLevel="2" x14ac:dyDescent="0.25">
      <c r="A2323" s="32" t="s">
        <v>23</v>
      </c>
      <c r="B2323" s="32" t="s">
        <v>24</v>
      </c>
      <c r="C2323" s="33">
        <v>44029</v>
      </c>
      <c r="D2323" s="33">
        <v>44032</v>
      </c>
      <c r="E2323" s="13">
        <f t="shared" si="238"/>
        <v>7</v>
      </c>
      <c r="F2323" s="13">
        <f t="shared" si="239"/>
        <v>2020</v>
      </c>
      <c r="G2323" s="13" t="str">
        <f t="shared" si="240"/>
        <v>7 2020</v>
      </c>
      <c r="H2323" s="34">
        <v>-3</v>
      </c>
      <c r="I2323" s="35">
        <v>0.25459999999999999</v>
      </c>
      <c r="J2323" s="16">
        <f t="shared" si="236"/>
        <v>2.5460000000000001E-3</v>
      </c>
      <c r="K2323" s="36">
        <v>-25000000</v>
      </c>
      <c r="L2323" s="36">
        <v>530.41999999999996</v>
      </c>
      <c r="M2323" s="36">
        <v>75000000</v>
      </c>
      <c r="Q2323" s="18">
        <f t="shared" si="235"/>
        <v>2.2670061735112119E-2</v>
      </c>
      <c r="R2323" s="18">
        <f t="shared" si="237"/>
        <v>5.7717977177595456E-5</v>
      </c>
    </row>
    <row r="2324" spans="1:18" ht="12.75" hidden="1" customHeight="1" outlineLevel="2" x14ac:dyDescent="0.25">
      <c r="A2324" s="32" t="s">
        <v>23</v>
      </c>
      <c r="B2324" s="32" t="s">
        <v>24</v>
      </c>
      <c r="C2324" s="33">
        <v>44029</v>
      </c>
      <c r="D2324" s="33">
        <v>44032</v>
      </c>
      <c r="E2324" s="13">
        <f t="shared" si="238"/>
        <v>7</v>
      </c>
      <c r="F2324" s="13">
        <f t="shared" si="239"/>
        <v>2020</v>
      </c>
      <c r="G2324" s="13" t="str">
        <f t="shared" si="240"/>
        <v>7 2020</v>
      </c>
      <c r="H2324" s="34">
        <v>-3</v>
      </c>
      <c r="I2324" s="35">
        <v>0.25459999999999999</v>
      </c>
      <c r="J2324" s="16">
        <f t="shared" si="236"/>
        <v>2.5460000000000001E-3</v>
      </c>
      <c r="K2324" s="36">
        <v>-75358000</v>
      </c>
      <c r="L2324" s="36">
        <v>1598.85</v>
      </c>
      <c r="M2324" s="36">
        <v>226074000</v>
      </c>
      <c r="Q2324" s="18">
        <f t="shared" si="235"/>
        <v>6.8334820489383163E-2</v>
      </c>
      <c r="R2324" s="18">
        <f t="shared" si="237"/>
        <v>1.7398045296596954E-4</v>
      </c>
    </row>
    <row r="2325" spans="1:18" ht="12.75" hidden="1" customHeight="1" outlineLevel="2" x14ac:dyDescent="0.25">
      <c r="A2325" s="32" t="s">
        <v>23</v>
      </c>
      <c r="B2325" s="32" t="s">
        <v>24</v>
      </c>
      <c r="C2325" s="33">
        <v>44032</v>
      </c>
      <c r="D2325" s="33">
        <v>44033</v>
      </c>
      <c r="E2325" s="13">
        <f t="shared" si="238"/>
        <v>7</v>
      </c>
      <c r="F2325" s="13">
        <f t="shared" si="239"/>
        <v>2020</v>
      </c>
      <c r="G2325" s="13" t="str">
        <f t="shared" si="240"/>
        <v>7 2020</v>
      </c>
      <c r="H2325" s="34">
        <v>-1</v>
      </c>
      <c r="I2325" s="35">
        <v>0.25359999999999999</v>
      </c>
      <c r="J2325" s="16">
        <f t="shared" si="236"/>
        <v>2.5360000000000001E-3</v>
      </c>
      <c r="K2325" s="36">
        <v>-25000000</v>
      </c>
      <c r="L2325" s="36">
        <v>176.11</v>
      </c>
      <c r="M2325" s="36">
        <v>25000000</v>
      </c>
      <c r="Q2325" s="18">
        <f t="shared" si="235"/>
        <v>7.5566872450373726E-3</v>
      </c>
      <c r="R2325" s="18">
        <f t="shared" si="237"/>
        <v>1.9163758853414778E-5</v>
      </c>
    </row>
    <row r="2326" spans="1:18" ht="12.75" hidden="1" customHeight="1" outlineLevel="2" x14ac:dyDescent="0.25">
      <c r="A2326" s="32" t="s">
        <v>23</v>
      </c>
      <c r="B2326" s="32" t="s">
        <v>24</v>
      </c>
      <c r="C2326" s="33">
        <v>44032</v>
      </c>
      <c r="D2326" s="33">
        <v>44033</v>
      </c>
      <c r="E2326" s="13">
        <f t="shared" si="238"/>
        <v>7</v>
      </c>
      <c r="F2326" s="13">
        <f t="shared" si="239"/>
        <v>2020</v>
      </c>
      <c r="G2326" s="13" t="str">
        <f t="shared" si="240"/>
        <v>7 2020</v>
      </c>
      <c r="H2326" s="34">
        <v>-1</v>
      </c>
      <c r="I2326" s="35">
        <v>0.25359999999999999</v>
      </c>
      <c r="J2326" s="16">
        <f t="shared" si="236"/>
        <v>2.5360000000000001E-3</v>
      </c>
      <c r="K2326" s="36">
        <v>-80459000</v>
      </c>
      <c r="L2326" s="36">
        <v>566.79</v>
      </c>
      <c r="M2326" s="36">
        <v>80459000</v>
      </c>
      <c r="Q2326" s="18">
        <f t="shared" si="235"/>
        <v>2.4320139961938478E-2</v>
      </c>
      <c r="R2326" s="18">
        <f t="shared" si="237"/>
        <v>6.1675874943475982E-5</v>
      </c>
    </row>
    <row r="2327" spans="1:18" ht="12.75" hidden="1" customHeight="1" outlineLevel="2" x14ac:dyDescent="0.25">
      <c r="A2327" s="32" t="s">
        <v>28</v>
      </c>
      <c r="B2327" s="32" t="s">
        <v>24</v>
      </c>
      <c r="C2327" s="33">
        <v>44033</v>
      </c>
      <c r="D2327" s="33">
        <v>44034</v>
      </c>
      <c r="E2327" s="13">
        <f t="shared" si="238"/>
        <v>7</v>
      </c>
      <c r="F2327" s="13">
        <f t="shared" si="239"/>
        <v>2020</v>
      </c>
      <c r="G2327" s="13" t="str">
        <f t="shared" si="240"/>
        <v>7 2020</v>
      </c>
      <c r="H2327" s="34">
        <v>-1</v>
      </c>
      <c r="I2327" s="35">
        <v>0.11</v>
      </c>
      <c r="J2327" s="16">
        <f t="shared" si="236"/>
        <v>1.1000000000000001E-3</v>
      </c>
      <c r="K2327" s="36">
        <v>-960000</v>
      </c>
      <c r="L2327" s="36">
        <v>2.93</v>
      </c>
      <c r="M2327" s="36">
        <v>960000</v>
      </c>
      <c r="Q2327" s="18">
        <f t="shared" si="235"/>
        <v>2.9017679020943511E-4</v>
      </c>
      <c r="R2327" s="18">
        <f t="shared" si="237"/>
        <v>3.1919446923037867E-7</v>
      </c>
    </row>
    <row r="2328" spans="1:18" ht="12.75" hidden="1" customHeight="1" outlineLevel="2" x14ac:dyDescent="0.25">
      <c r="A2328" s="32" t="s">
        <v>23</v>
      </c>
      <c r="B2328" s="32" t="s">
        <v>24</v>
      </c>
      <c r="C2328" s="33">
        <v>44033</v>
      </c>
      <c r="D2328" s="33">
        <v>44034</v>
      </c>
      <c r="E2328" s="13">
        <f t="shared" si="238"/>
        <v>7</v>
      </c>
      <c r="F2328" s="13">
        <f t="shared" si="239"/>
        <v>2020</v>
      </c>
      <c r="G2328" s="13" t="str">
        <f t="shared" si="240"/>
        <v>7 2020</v>
      </c>
      <c r="H2328" s="34">
        <v>-1</v>
      </c>
      <c r="I2328" s="35">
        <v>0.25700000000000001</v>
      </c>
      <c r="J2328" s="16">
        <f t="shared" si="236"/>
        <v>2.5700000000000002E-3</v>
      </c>
      <c r="K2328" s="36">
        <v>-78109000</v>
      </c>
      <c r="L2328" s="36">
        <v>557.61</v>
      </c>
      <c r="M2328" s="36">
        <v>78109000</v>
      </c>
      <c r="Q2328" s="18">
        <f t="shared" si="235"/>
        <v>2.3609811360904964E-2</v>
      </c>
      <c r="R2328" s="18">
        <f t="shared" si="237"/>
        <v>6.0677215197525763E-5</v>
      </c>
    </row>
    <row r="2329" spans="1:18" ht="12.75" hidden="1" customHeight="1" outlineLevel="2" x14ac:dyDescent="0.25">
      <c r="A2329" s="32" t="s">
        <v>23</v>
      </c>
      <c r="B2329" s="32" t="s">
        <v>24</v>
      </c>
      <c r="C2329" s="33">
        <v>44033</v>
      </c>
      <c r="D2329" s="33">
        <v>44034</v>
      </c>
      <c r="E2329" s="13">
        <f t="shared" si="238"/>
        <v>7</v>
      </c>
      <c r="F2329" s="13">
        <f t="shared" si="239"/>
        <v>2020</v>
      </c>
      <c r="G2329" s="13" t="str">
        <f t="shared" si="240"/>
        <v>7 2020</v>
      </c>
      <c r="H2329" s="34">
        <v>-1</v>
      </c>
      <c r="I2329" s="35">
        <v>0.25700000000000001</v>
      </c>
      <c r="J2329" s="16">
        <f t="shared" si="236"/>
        <v>2.5700000000000002E-3</v>
      </c>
      <c r="K2329" s="36">
        <v>-25000000</v>
      </c>
      <c r="L2329" s="36">
        <v>178.47</v>
      </c>
      <c r="M2329" s="36">
        <v>25000000</v>
      </c>
      <c r="Q2329" s="18">
        <f t="shared" si="235"/>
        <v>7.5566872450373726E-3</v>
      </c>
      <c r="R2329" s="18">
        <f t="shared" si="237"/>
        <v>1.9420686219746049E-5</v>
      </c>
    </row>
    <row r="2330" spans="1:18" ht="12.75" hidden="1" customHeight="1" outlineLevel="2" x14ac:dyDescent="0.25">
      <c r="A2330" s="32" t="s">
        <v>28</v>
      </c>
      <c r="B2330" s="32" t="s">
        <v>24</v>
      </c>
      <c r="C2330" s="33">
        <v>44034</v>
      </c>
      <c r="D2330" s="33">
        <v>44035</v>
      </c>
      <c r="E2330" s="13">
        <f t="shared" si="238"/>
        <v>7</v>
      </c>
      <c r="F2330" s="13">
        <f t="shared" si="239"/>
        <v>2020</v>
      </c>
      <c r="G2330" s="13" t="str">
        <f t="shared" si="240"/>
        <v>7 2020</v>
      </c>
      <c r="H2330" s="34">
        <v>-1</v>
      </c>
      <c r="I2330" s="35">
        <v>0.11</v>
      </c>
      <c r="J2330" s="16">
        <f t="shared" si="236"/>
        <v>1.1000000000000001E-3</v>
      </c>
      <c r="K2330" s="36">
        <v>-3912000</v>
      </c>
      <c r="L2330" s="36">
        <v>11.95</v>
      </c>
      <c r="M2330" s="36">
        <v>3912000</v>
      </c>
      <c r="Q2330" s="18">
        <f t="shared" si="235"/>
        <v>1.182470420103448E-3</v>
      </c>
      <c r="R2330" s="18">
        <f t="shared" si="237"/>
        <v>1.3007174621137929E-6</v>
      </c>
    </row>
    <row r="2331" spans="1:18" ht="12.75" hidden="1" customHeight="1" outlineLevel="2" x14ac:dyDescent="0.25">
      <c r="A2331" s="32" t="s">
        <v>23</v>
      </c>
      <c r="B2331" s="32" t="s">
        <v>24</v>
      </c>
      <c r="C2331" s="33">
        <v>44034</v>
      </c>
      <c r="D2331" s="33">
        <v>44035</v>
      </c>
      <c r="E2331" s="13">
        <f t="shared" si="238"/>
        <v>7</v>
      </c>
      <c r="F2331" s="13">
        <f t="shared" si="239"/>
        <v>2020</v>
      </c>
      <c r="G2331" s="13" t="str">
        <f t="shared" si="240"/>
        <v>7 2020</v>
      </c>
      <c r="H2331" s="34">
        <v>-1</v>
      </c>
      <c r="I2331" s="35">
        <v>0.25819999999999999</v>
      </c>
      <c r="J2331" s="16">
        <f t="shared" si="236"/>
        <v>2.5819999999999997E-3</v>
      </c>
      <c r="K2331" s="36">
        <v>-74112000</v>
      </c>
      <c r="L2331" s="36">
        <v>531.54999999999995</v>
      </c>
      <c r="M2331" s="36">
        <v>74112000</v>
      </c>
      <c r="Q2331" s="18">
        <f t="shared" si="235"/>
        <v>2.240164820416839E-2</v>
      </c>
      <c r="R2331" s="18">
        <f t="shared" si="237"/>
        <v>5.7841055663162777E-5</v>
      </c>
    </row>
    <row r="2332" spans="1:18" ht="12.75" hidden="1" customHeight="1" outlineLevel="2" x14ac:dyDescent="0.25">
      <c r="A2332" s="32" t="s">
        <v>23</v>
      </c>
      <c r="B2332" s="32" t="s">
        <v>24</v>
      </c>
      <c r="C2332" s="33">
        <v>44034</v>
      </c>
      <c r="D2332" s="33">
        <v>44035</v>
      </c>
      <c r="E2332" s="13">
        <f t="shared" si="238"/>
        <v>7</v>
      </c>
      <c r="F2332" s="13">
        <f t="shared" si="239"/>
        <v>2020</v>
      </c>
      <c r="G2332" s="13" t="str">
        <f t="shared" si="240"/>
        <v>7 2020</v>
      </c>
      <c r="H2332" s="34">
        <v>-1</v>
      </c>
      <c r="I2332" s="35">
        <v>0.25819999999999999</v>
      </c>
      <c r="J2332" s="16">
        <f t="shared" si="236"/>
        <v>2.5819999999999997E-3</v>
      </c>
      <c r="K2332" s="36">
        <v>-25000000</v>
      </c>
      <c r="L2332" s="36">
        <v>179.31</v>
      </c>
      <c r="M2332" s="36">
        <v>25000000</v>
      </c>
      <c r="Q2332" s="18">
        <f t="shared" ref="Q2332:Q2347" si="241">+M2332/$M$2348</f>
        <v>7.5566872450373726E-3</v>
      </c>
      <c r="R2332" s="18">
        <f t="shared" si="237"/>
        <v>1.9511366466686495E-5</v>
      </c>
    </row>
    <row r="2333" spans="1:18" ht="12.75" hidden="1" customHeight="1" outlineLevel="2" x14ac:dyDescent="0.25">
      <c r="A2333" s="32" t="s">
        <v>23</v>
      </c>
      <c r="B2333" s="32" t="s">
        <v>24</v>
      </c>
      <c r="C2333" s="33">
        <v>44035</v>
      </c>
      <c r="D2333" s="33">
        <v>44036</v>
      </c>
      <c r="E2333" s="13">
        <f t="shared" si="238"/>
        <v>7</v>
      </c>
      <c r="F2333" s="13">
        <f t="shared" si="239"/>
        <v>2020</v>
      </c>
      <c r="G2333" s="13" t="str">
        <f t="shared" si="240"/>
        <v>7 2020</v>
      </c>
      <c r="H2333" s="34">
        <v>-1</v>
      </c>
      <c r="I2333" s="35">
        <v>0.25840000000000002</v>
      </c>
      <c r="J2333" s="16">
        <f t="shared" si="236"/>
        <v>2.5840000000000004E-3</v>
      </c>
      <c r="K2333" s="36">
        <v>-98092000</v>
      </c>
      <c r="L2333" s="36">
        <v>704.08</v>
      </c>
      <c r="M2333" s="36">
        <v>98092000</v>
      </c>
      <c r="Q2333" s="18">
        <f t="shared" si="241"/>
        <v>2.9650022609608237E-2</v>
      </c>
      <c r="R2333" s="18">
        <f t="shared" si="237"/>
        <v>7.6615658423227694E-5</v>
      </c>
    </row>
    <row r="2334" spans="1:18" ht="12.75" hidden="1" customHeight="1" outlineLevel="2" x14ac:dyDescent="0.25">
      <c r="A2334" s="32" t="s">
        <v>23</v>
      </c>
      <c r="B2334" s="32" t="s">
        <v>24</v>
      </c>
      <c r="C2334" s="33">
        <v>44035</v>
      </c>
      <c r="D2334" s="33">
        <v>44036</v>
      </c>
      <c r="E2334" s="13">
        <f t="shared" si="238"/>
        <v>7</v>
      </c>
      <c r="F2334" s="13">
        <f t="shared" si="239"/>
        <v>2020</v>
      </c>
      <c r="G2334" s="13" t="str">
        <f t="shared" si="240"/>
        <v>7 2020</v>
      </c>
      <c r="H2334" s="34">
        <v>-1</v>
      </c>
      <c r="I2334" s="35">
        <v>0.25840000000000002</v>
      </c>
      <c r="J2334" s="16">
        <f t="shared" si="236"/>
        <v>2.5840000000000004E-3</v>
      </c>
      <c r="K2334" s="36">
        <v>-25000000</v>
      </c>
      <c r="L2334" s="36">
        <v>179.44</v>
      </c>
      <c r="M2334" s="36">
        <v>25000000</v>
      </c>
      <c r="Q2334" s="18">
        <f t="shared" si="241"/>
        <v>7.5566872450373726E-3</v>
      </c>
      <c r="R2334" s="18">
        <f t="shared" si="237"/>
        <v>1.9526479841176574E-5</v>
      </c>
    </row>
    <row r="2335" spans="1:18" ht="12.75" hidden="1" customHeight="1" outlineLevel="2" x14ac:dyDescent="0.25">
      <c r="A2335" s="32" t="s">
        <v>28</v>
      </c>
      <c r="B2335" s="32" t="s">
        <v>24</v>
      </c>
      <c r="C2335" s="33">
        <v>44036</v>
      </c>
      <c r="D2335" s="33">
        <v>44039</v>
      </c>
      <c r="E2335" s="13">
        <f t="shared" si="238"/>
        <v>7</v>
      </c>
      <c r="F2335" s="13">
        <f t="shared" si="239"/>
        <v>2020</v>
      </c>
      <c r="G2335" s="13" t="str">
        <f t="shared" si="240"/>
        <v>7 2020</v>
      </c>
      <c r="H2335" s="34">
        <v>-3</v>
      </c>
      <c r="I2335" s="35">
        <v>0.11</v>
      </c>
      <c r="J2335" s="16">
        <f t="shared" si="236"/>
        <v>1.1000000000000001E-3</v>
      </c>
      <c r="K2335" s="36">
        <v>-586000</v>
      </c>
      <c r="L2335" s="36">
        <v>5.37</v>
      </c>
      <c r="M2335" s="36">
        <v>1758000</v>
      </c>
      <c r="Q2335" s="18">
        <f t="shared" si="241"/>
        <v>5.3138624707102804E-4</v>
      </c>
      <c r="R2335" s="18">
        <f t="shared" si="237"/>
        <v>5.8452487177813082E-7</v>
      </c>
    </row>
    <row r="2336" spans="1:18" ht="12.75" hidden="1" customHeight="1" outlineLevel="2" x14ac:dyDescent="0.25">
      <c r="A2336" s="32" t="s">
        <v>23</v>
      </c>
      <c r="B2336" s="32" t="s">
        <v>24</v>
      </c>
      <c r="C2336" s="33">
        <v>44036</v>
      </c>
      <c r="D2336" s="33">
        <v>44039</v>
      </c>
      <c r="E2336" s="13">
        <f t="shared" si="238"/>
        <v>7</v>
      </c>
      <c r="F2336" s="13">
        <f t="shared" si="239"/>
        <v>2020</v>
      </c>
      <c r="G2336" s="13" t="str">
        <f t="shared" si="240"/>
        <v>7 2020</v>
      </c>
      <c r="H2336" s="34">
        <v>-3</v>
      </c>
      <c r="I2336" s="35">
        <v>0.25690000000000002</v>
      </c>
      <c r="J2336" s="16">
        <f t="shared" si="236"/>
        <v>2.5690000000000001E-3</v>
      </c>
      <c r="K2336" s="36">
        <v>-97857000</v>
      </c>
      <c r="L2336" s="36">
        <v>2094.96</v>
      </c>
      <c r="M2336" s="36">
        <v>293571000</v>
      </c>
      <c r="Q2336" s="18">
        <f t="shared" si="241"/>
        <v>8.8736969248514652E-2</v>
      </c>
      <c r="R2336" s="18">
        <f t="shared" si="237"/>
        <v>2.2796527399943415E-4</v>
      </c>
    </row>
    <row r="2337" spans="1:18" ht="12.75" hidden="1" customHeight="1" outlineLevel="2" x14ac:dyDescent="0.25">
      <c r="A2337" s="32" t="s">
        <v>23</v>
      </c>
      <c r="B2337" s="32" t="s">
        <v>24</v>
      </c>
      <c r="C2337" s="33">
        <v>44036</v>
      </c>
      <c r="D2337" s="33">
        <v>44039</v>
      </c>
      <c r="E2337" s="13">
        <f t="shared" si="238"/>
        <v>7</v>
      </c>
      <c r="F2337" s="13">
        <f t="shared" si="239"/>
        <v>2020</v>
      </c>
      <c r="G2337" s="13" t="str">
        <f t="shared" si="240"/>
        <v>7 2020</v>
      </c>
      <c r="H2337" s="34">
        <v>-3</v>
      </c>
      <c r="I2337" s="35">
        <v>0.25690000000000002</v>
      </c>
      <c r="J2337" s="16">
        <f t="shared" si="236"/>
        <v>2.5690000000000001E-3</v>
      </c>
      <c r="K2337" s="36">
        <v>-25000000</v>
      </c>
      <c r="L2337" s="36">
        <v>535.21</v>
      </c>
      <c r="M2337" s="36">
        <v>75000000</v>
      </c>
      <c r="Q2337" s="18">
        <f t="shared" si="241"/>
        <v>2.2670061735112119E-2</v>
      </c>
      <c r="R2337" s="18">
        <f t="shared" si="237"/>
        <v>5.8239388597503035E-5</v>
      </c>
    </row>
    <row r="2338" spans="1:18" ht="12.75" hidden="1" customHeight="1" outlineLevel="2" x14ac:dyDescent="0.25">
      <c r="A2338" s="32" t="s">
        <v>23</v>
      </c>
      <c r="B2338" s="32" t="s">
        <v>24</v>
      </c>
      <c r="C2338" s="33">
        <v>44039</v>
      </c>
      <c r="D2338" s="33">
        <v>44040</v>
      </c>
      <c r="E2338" s="13">
        <f t="shared" si="238"/>
        <v>7</v>
      </c>
      <c r="F2338" s="13">
        <f t="shared" si="239"/>
        <v>2020</v>
      </c>
      <c r="G2338" s="13" t="str">
        <f t="shared" si="240"/>
        <v>7 2020</v>
      </c>
      <c r="H2338" s="34">
        <v>-1</v>
      </c>
      <c r="I2338" s="35">
        <v>0.25679999999999997</v>
      </c>
      <c r="J2338" s="16">
        <f t="shared" si="236"/>
        <v>2.5679999999999995E-3</v>
      </c>
      <c r="K2338" s="36">
        <v>-25000000</v>
      </c>
      <c r="L2338" s="36">
        <v>178.33</v>
      </c>
      <c r="M2338" s="36">
        <v>25000000</v>
      </c>
      <c r="Q2338" s="18">
        <f t="shared" si="241"/>
        <v>7.5566872450373726E-3</v>
      </c>
      <c r="R2338" s="18">
        <f t="shared" si="237"/>
        <v>1.940557284525597E-5</v>
      </c>
    </row>
    <row r="2339" spans="1:18" ht="12.75" hidden="1" customHeight="1" outlineLevel="2" x14ac:dyDescent="0.25">
      <c r="A2339" s="32" t="s">
        <v>23</v>
      </c>
      <c r="B2339" s="32" t="s">
        <v>24</v>
      </c>
      <c r="C2339" s="33">
        <v>44039</v>
      </c>
      <c r="D2339" s="33">
        <v>44040</v>
      </c>
      <c r="E2339" s="13">
        <f t="shared" si="238"/>
        <v>7</v>
      </c>
      <c r="F2339" s="13">
        <f t="shared" si="239"/>
        <v>2020</v>
      </c>
      <c r="G2339" s="13" t="str">
        <f t="shared" si="240"/>
        <v>7 2020</v>
      </c>
      <c r="H2339" s="34">
        <v>-1</v>
      </c>
      <c r="I2339" s="35">
        <v>0.25679999999999997</v>
      </c>
      <c r="J2339" s="16">
        <f t="shared" si="236"/>
        <v>2.5679999999999995E-3</v>
      </c>
      <c r="K2339" s="36">
        <v>-100373000</v>
      </c>
      <c r="L2339" s="36">
        <v>715.99</v>
      </c>
      <c r="M2339" s="36">
        <v>100373000</v>
      </c>
      <c r="Q2339" s="18">
        <f t="shared" si="241"/>
        <v>3.0339494753845446E-2</v>
      </c>
      <c r="R2339" s="18">
        <f t="shared" si="237"/>
        <v>7.7911822527875095E-5</v>
      </c>
    </row>
    <row r="2340" spans="1:18" ht="12.75" hidden="1" customHeight="1" outlineLevel="2" x14ac:dyDescent="0.25">
      <c r="A2340" s="32" t="s">
        <v>23</v>
      </c>
      <c r="B2340" s="32" t="s">
        <v>24</v>
      </c>
      <c r="C2340" s="33">
        <v>44040</v>
      </c>
      <c r="D2340" s="33">
        <v>44041</v>
      </c>
      <c r="E2340" s="13">
        <f t="shared" si="238"/>
        <v>7</v>
      </c>
      <c r="F2340" s="13">
        <f t="shared" si="239"/>
        <v>2020</v>
      </c>
      <c r="G2340" s="13" t="str">
        <f t="shared" si="240"/>
        <v>7 2020</v>
      </c>
      <c r="H2340" s="34">
        <v>-1</v>
      </c>
      <c r="I2340" s="35">
        <v>0.25940000000000002</v>
      </c>
      <c r="J2340" s="16">
        <f t="shared" si="236"/>
        <v>2.5940000000000004E-3</v>
      </c>
      <c r="K2340" s="36">
        <v>-98882000</v>
      </c>
      <c r="L2340" s="36">
        <v>712.5</v>
      </c>
      <c r="M2340" s="36">
        <v>98882000</v>
      </c>
      <c r="Q2340" s="18">
        <f t="shared" si="241"/>
        <v>2.9888813926551419E-2</v>
      </c>
      <c r="R2340" s="18">
        <f t="shared" si="237"/>
        <v>7.753158332547439E-5</v>
      </c>
    </row>
    <row r="2341" spans="1:18" ht="12.75" hidden="1" customHeight="1" outlineLevel="2" x14ac:dyDescent="0.25">
      <c r="A2341" s="32" t="s">
        <v>23</v>
      </c>
      <c r="B2341" s="32" t="s">
        <v>24</v>
      </c>
      <c r="C2341" s="33">
        <v>44040</v>
      </c>
      <c r="D2341" s="33">
        <v>44041</v>
      </c>
      <c r="E2341" s="13">
        <f t="shared" si="238"/>
        <v>7</v>
      </c>
      <c r="F2341" s="13">
        <f t="shared" si="239"/>
        <v>2020</v>
      </c>
      <c r="G2341" s="13" t="str">
        <f t="shared" si="240"/>
        <v>7 2020</v>
      </c>
      <c r="H2341" s="34">
        <v>-1</v>
      </c>
      <c r="I2341" s="35">
        <v>0.25940000000000002</v>
      </c>
      <c r="J2341" s="16">
        <f t="shared" si="236"/>
        <v>2.5940000000000004E-3</v>
      </c>
      <c r="K2341" s="36">
        <v>-25000000</v>
      </c>
      <c r="L2341" s="36">
        <v>180.14</v>
      </c>
      <c r="M2341" s="36">
        <v>25000000</v>
      </c>
      <c r="Q2341" s="18">
        <f t="shared" si="241"/>
        <v>7.5566872450373726E-3</v>
      </c>
      <c r="R2341" s="18">
        <f t="shared" si="237"/>
        <v>1.9602046713626948E-5</v>
      </c>
    </row>
    <row r="2342" spans="1:18" ht="12.75" hidden="1" customHeight="1" outlineLevel="2" x14ac:dyDescent="0.25">
      <c r="A2342" s="32" t="s">
        <v>28</v>
      </c>
      <c r="B2342" s="32" t="s">
        <v>24</v>
      </c>
      <c r="C2342" s="33">
        <v>44041</v>
      </c>
      <c r="D2342" s="33">
        <v>44042</v>
      </c>
      <c r="E2342" s="13">
        <f t="shared" si="238"/>
        <v>7</v>
      </c>
      <c r="F2342" s="13">
        <f t="shared" si="239"/>
        <v>2020</v>
      </c>
      <c r="G2342" s="13" t="str">
        <f t="shared" si="240"/>
        <v>7 2020</v>
      </c>
      <c r="H2342" s="34">
        <v>-1</v>
      </c>
      <c r="I2342" s="35">
        <v>0.06</v>
      </c>
      <c r="J2342" s="16">
        <f t="shared" si="236"/>
        <v>5.9999999999999995E-4</v>
      </c>
      <c r="K2342" s="36">
        <v>-1279000</v>
      </c>
      <c r="L2342" s="36">
        <v>2.13</v>
      </c>
      <c r="M2342" s="36">
        <v>1279000</v>
      </c>
      <c r="Q2342" s="18">
        <f t="shared" si="241"/>
        <v>3.8660011945611196E-4</v>
      </c>
      <c r="R2342" s="18">
        <f t="shared" si="237"/>
        <v>2.3196007167366715E-7</v>
      </c>
    </row>
    <row r="2343" spans="1:18" ht="12.75" hidden="1" customHeight="1" outlineLevel="2" x14ac:dyDescent="0.25">
      <c r="A2343" s="32" t="s">
        <v>23</v>
      </c>
      <c r="B2343" s="32" t="s">
        <v>24</v>
      </c>
      <c r="C2343" s="33">
        <v>44041</v>
      </c>
      <c r="D2343" s="33">
        <v>44042</v>
      </c>
      <c r="E2343" s="13">
        <f t="shared" si="238"/>
        <v>7</v>
      </c>
      <c r="F2343" s="13">
        <f t="shared" si="239"/>
        <v>2020</v>
      </c>
      <c r="G2343" s="13" t="str">
        <f t="shared" si="240"/>
        <v>7 2020</v>
      </c>
      <c r="H2343" s="34">
        <v>-1</v>
      </c>
      <c r="I2343" s="35">
        <v>0.25790000000000002</v>
      </c>
      <c r="J2343" s="16">
        <f t="shared" si="236"/>
        <v>2.5790000000000001E-3</v>
      </c>
      <c r="K2343" s="36">
        <v>-25000000</v>
      </c>
      <c r="L2343" s="36">
        <v>179.1</v>
      </c>
      <c r="M2343" s="36">
        <v>25000000</v>
      </c>
      <c r="Q2343" s="18">
        <f t="shared" si="241"/>
        <v>7.5566872450373726E-3</v>
      </c>
      <c r="R2343" s="18">
        <f t="shared" si="237"/>
        <v>1.9488696404951386E-5</v>
      </c>
    </row>
    <row r="2344" spans="1:18" ht="12.75" hidden="1" customHeight="1" outlineLevel="2" x14ac:dyDescent="0.25">
      <c r="A2344" s="32" t="s">
        <v>23</v>
      </c>
      <c r="B2344" s="32" t="s">
        <v>24</v>
      </c>
      <c r="C2344" s="33">
        <v>44041</v>
      </c>
      <c r="D2344" s="33">
        <v>44042</v>
      </c>
      <c r="E2344" s="13">
        <f t="shared" si="238"/>
        <v>7</v>
      </c>
      <c r="F2344" s="13">
        <f t="shared" si="239"/>
        <v>2020</v>
      </c>
      <c r="G2344" s="13" t="str">
        <f t="shared" si="240"/>
        <v>7 2020</v>
      </c>
      <c r="H2344" s="34">
        <v>-1</v>
      </c>
      <c r="I2344" s="35">
        <v>0.25790000000000002</v>
      </c>
      <c r="J2344" s="16">
        <f t="shared" si="236"/>
        <v>2.5790000000000001E-3</v>
      </c>
      <c r="K2344" s="36">
        <v>-96452000</v>
      </c>
      <c r="L2344" s="36">
        <v>690.97</v>
      </c>
      <c r="M2344" s="36">
        <v>96452000</v>
      </c>
      <c r="Q2344" s="18">
        <f t="shared" si="241"/>
        <v>2.9154303926333787E-2</v>
      </c>
      <c r="R2344" s="18">
        <f t="shared" si="237"/>
        <v>7.5188949826014836E-5</v>
      </c>
    </row>
    <row r="2345" spans="1:18" ht="12.75" hidden="1" customHeight="1" outlineLevel="2" x14ac:dyDescent="0.25">
      <c r="A2345" s="32" t="s">
        <v>28</v>
      </c>
      <c r="B2345" s="32" t="s">
        <v>24</v>
      </c>
      <c r="C2345" s="33">
        <v>44042</v>
      </c>
      <c r="D2345" s="33">
        <v>44043</v>
      </c>
      <c r="E2345" s="13">
        <f t="shared" si="238"/>
        <v>7</v>
      </c>
      <c r="F2345" s="13">
        <f t="shared" si="239"/>
        <v>2020</v>
      </c>
      <c r="G2345" s="13" t="str">
        <f t="shared" si="240"/>
        <v>7 2020</v>
      </c>
      <c r="H2345" s="34">
        <v>-1</v>
      </c>
      <c r="I2345" s="35">
        <v>0.06</v>
      </c>
      <c r="J2345" s="16">
        <f t="shared" si="236"/>
        <v>5.9999999999999995E-4</v>
      </c>
      <c r="K2345" s="36">
        <v>-2778000</v>
      </c>
      <c r="L2345" s="36">
        <v>4.63</v>
      </c>
      <c r="M2345" s="36">
        <v>2778000</v>
      </c>
      <c r="Q2345" s="18">
        <f t="shared" si="241"/>
        <v>8.3969908666855283E-4</v>
      </c>
      <c r="R2345" s="18">
        <f t="shared" si="237"/>
        <v>5.0381945200113163E-7</v>
      </c>
    </row>
    <row r="2346" spans="1:18" ht="12.75" hidden="1" customHeight="1" outlineLevel="2" x14ac:dyDescent="0.25">
      <c r="A2346" s="32" t="s">
        <v>23</v>
      </c>
      <c r="B2346" s="32" t="s">
        <v>24</v>
      </c>
      <c r="C2346" s="33">
        <v>44042</v>
      </c>
      <c r="D2346" s="33">
        <v>44043</v>
      </c>
      <c r="E2346" s="13">
        <f t="shared" si="238"/>
        <v>7</v>
      </c>
      <c r="F2346" s="13">
        <f t="shared" si="239"/>
        <v>2020</v>
      </c>
      <c r="G2346" s="13" t="str">
        <f t="shared" si="240"/>
        <v>7 2020</v>
      </c>
      <c r="H2346" s="34">
        <v>-1</v>
      </c>
      <c r="I2346" s="35">
        <v>0.25940000000000002</v>
      </c>
      <c r="J2346" s="16">
        <f t="shared" si="236"/>
        <v>2.5940000000000004E-3</v>
      </c>
      <c r="K2346" s="36">
        <v>-99429000</v>
      </c>
      <c r="L2346" s="36">
        <v>716.44</v>
      </c>
      <c r="M2346" s="36">
        <v>99429000</v>
      </c>
      <c r="Q2346" s="18">
        <f t="shared" si="241"/>
        <v>3.0054154243472835E-2</v>
      </c>
      <c r="R2346" s="18">
        <f t="shared" si="237"/>
        <v>7.796047610756855E-5</v>
      </c>
    </row>
    <row r="2347" spans="1:18" ht="12.75" hidden="1" customHeight="1" outlineLevel="2" x14ac:dyDescent="0.25">
      <c r="A2347" s="32" t="s">
        <v>23</v>
      </c>
      <c r="B2347" s="32" t="s">
        <v>24</v>
      </c>
      <c r="C2347" s="33">
        <v>44042</v>
      </c>
      <c r="D2347" s="33">
        <v>44043</v>
      </c>
      <c r="E2347" s="13">
        <f t="shared" si="238"/>
        <v>7</v>
      </c>
      <c r="F2347" s="13">
        <f t="shared" si="239"/>
        <v>2020</v>
      </c>
      <c r="G2347" s="13" t="str">
        <f t="shared" si="240"/>
        <v>7 2020</v>
      </c>
      <c r="H2347" s="34">
        <v>-1</v>
      </c>
      <c r="I2347" s="35">
        <v>0.25940000000000002</v>
      </c>
      <c r="J2347" s="16">
        <f t="shared" ref="J2347:J2410" si="242">+I2347/100</f>
        <v>2.5940000000000004E-3</v>
      </c>
      <c r="K2347" s="36">
        <v>-25000000</v>
      </c>
      <c r="L2347" s="36">
        <v>180.14</v>
      </c>
      <c r="M2347" s="36">
        <v>25000000</v>
      </c>
      <c r="Q2347" s="18">
        <f t="shared" si="241"/>
        <v>7.5566872450373726E-3</v>
      </c>
      <c r="R2347" s="18">
        <f t="shared" ref="R2347:R2410" si="243">+Q2347*J2347</f>
        <v>1.9602046713626948E-5</v>
      </c>
    </row>
    <row r="2348" spans="1:18" ht="12.75" customHeight="1" outlineLevel="1" collapsed="1" x14ac:dyDescent="0.25">
      <c r="A2348" s="32"/>
      <c r="B2348" s="32"/>
      <c r="C2348" s="33"/>
      <c r="D2348" s="33"/>
      <c r="E2348" s="13"/>
      <c r="F2348" s="13"/>
      <c r="G2348" s="24" t="s">
        <v>61</v>
      </c>
      <c r="H2348" s="34"/>
      <c r="I2348" s="35"/>
      <c r="J2348" s="16">
        <f>+J2347</f>
        <v>2.5940000000000004E-3</v>
      </c>
      <c r="K2348" s="36"/>
      <c r="L2348" s="36"/>
      <c r="M2348" s="36">
        <f>SUBTOTAL(9,M2267:M2347)</f>
        <v>3308328000</v>
      </c>
      <c r="N2348" s="10">
        <f>DAY(D2347)</f>
        <v>31</v>
      </c>
      <c r="O2348" s="25">
        <f>+M2348/N2348</f>
        <v>106720258.06451613</v>
      </c>
      <c r="P2348" s="26">
        <f>SUM(M2345:M2347)</f>
        <v>127207000</v>
      </c>
      <c r="Q2348" s="18">
        <f>SUM(Q2267:Q2347)</f>
        <v>0.99999999999999978</v>
      </c>
      <c r="R2348" s="18">
        <f>SUM(R2267:R2347)</f>
        <v>2.3912735242696609E-3</v>
      </c>
    </row>
    <row r="2349" spans="1:18" ht="12.75" hidden="1" customHeight="1" outlineLevel="2" x14ac:dyDescent="0.25">
      <c r="A2349" s="32" t="s">
        <v>28</v>
      </c>
      <c r="B2349" s="32" t="s">
        <v>24</v>
      </c>
      <c r="C2349" s="33">
        <v>44043</v>
      </c>
      <c r="D2349" s="33">
        <v>44046</v>
      </c>
      <c r="E2349" s="13">
        <f t="shared" si="238"/>
        <v>8</v>
      </c>
      <c r="F2349" s="13">
        <f t="shared" si="239"/>
        <v>2020</v>
      </c>
      <c r="G2349" s="13" t="str">
        <f t="shared" si="240"/>
        <v>8 2020</v>
      </c>
      <c r="H2349" s="34">
        <v>-1</v>
      </c>
      <c r="I2349" s="35">
        <v>0.1</v>
      </c>
      <c r="J2349" s="16">
        <f t="shared" si="242"/>
        <v>1E-3</v>
      </c>
      <c r="K2349" s="36">
        <v>-631000</v>
      </c>
      <c r="L2349" s="36">
        <v>1.75</v>
      </c>
      <c r="M2349" s="36">
        <v>631000</v>
      </c>
      <c r="Q2349" s="18">
        <f>+M2349/$M$2423</f>
        <v>1.6934510143127473E-4</v>
      </c>
      <c r="R2349" s="18">
        <f t="shared" si="243"/>
        <v>1.6934510143127472E-7</v>
      </c>
    </row>
    <row r="2350" spans="1:18" ht="12.75" hidden="1" customHeight="1" outlineLevel="2" x14ac:dyDescent="0.25">
      <c r="A2350" s="32" t="s">
        <v>28</v>
      </c>
      <c r="B2350" s="32" t="s">
        <v>24</v>
      </c>
      <c r="C2350" s="33">
        <v>44043</v>
      </c>
      <c r="D2350" s="33">
        <v>44046</v>
      </c>
      <c r="E2350" s="13">
        <f t="shared" si="238"/>
        <v>8</v>
      </c>
      <c r="F2350" s="13">
        <f t="shared" si="239"/>
        <v>2020</v>
      </c>
      <c r="G2350" s="13" t="str">
        <f t="shared" si="240"/>
        <v>8 2020</v>
      </c>
      <c r="H2350" s="34">
        <v>-2</v>
      </c>
      <c r="I2350" s="35">
        <v>0.1</v>
      </c>
      <c r="J2350" s="16">
        <f t="shared" si="242"/>
        <v>1E-3</v>
      </c>
      <c r="K2350" s="36">
        <v>-631000</v>
      </c>
      <c r="L2350" s="36">
        <v>3.51</v>
      </c>
      <c r="M2350" s="36">
        <v>1262000</v>
      </c>
      <c r="Q2350" s="18">
        <f t="shared" ref="Q2350:Q2413" si="244">+M2350/$M$2423</f>
        <v>3.3869020286254946E-4</v>
      </c>
      <c r="R2350" s="18">
        <f t="shared" si="243"/>
        <v>3.3869020286254944E-7</v>
      </c>
    </row>
    <row r="2351" spans="1:18" ht="12.75" hidden="1" customHeight="1" outlineLevel="2" x14ac:dyDescent="0.25">
      <c r="A2351" s="32" t="s">
        <v>23</v>
      </c>
      <c r="B2351" s="32" t="s">
        <v>24</v>
      </c>
      <c r="C2351" s="33">
        <v>44043</v>
      </c>
      <c r="D2351" s="33">
        <v>44046</v>
      </c>
      <c r="E2351" s="13">
        <f t="shared" si="238"/>
        <v>8</v>
      </c>
      <c r="F2351" s="13">
        <f t="shared" si="239"/>
        <v>2020</v>
      </c>
      <c r="G2351" s="13" t="str">
        <f t="shared" si="240"/>
        <v>8 2020</v>
      </c>
      <c r="H2351" s="34">
        <v>-1</v>
      </c>
      <c r="I2351" s="35">
        <v>0.2535</v>
      </c>
      <c r="J2351" s="16">
        <f t="shared" si="242"/>
        <v>2.5349999999999999E-3</v>
      </c>
      <c r="K2351" s="36">
        <v>-101582000</v>
      </c>
      <c r="L2351" s="36">
        <v>715.31</v>
      </c>
      <c r="M2351" s="36">
        <v>101582000</v>
      </c>
      <c r="Q2351" s="18">
        <f t="shared" si="244"/>
        <v>2.7262145948639859E-2</v>
      </c>
      <c r="R2351" s="18">
        <f t="shared" si="243"/>
        <v>6.9109539979802034E-5</v>
      </c>
    </row>
    <row r="2352" spans="1:18" ht="12.75" hidden="1" customHeight="1" outlineLevel="2" x14ac:dyDescent="0.25">
      <c r="A2352" s="32" t="s">
        <v>23</v>
      </c>
      <c r="B2352" s="32" t="s">
        <v>24</v>
      </c>
      <c r="C2352" s="33">
        <v>44043</v>
      </c>
      <c r="D2352" s="33">
        <v>44046</v>
      </c>
      <c r="E2352" s="13">
        <f t="shared" si="238"/>
        <v>8</v>
      </c>
      <c r="F2352" s="13">
        <f t="shared" si="239"/>
        <v>2020</v>
      </c>
      <c r="G2352" s="13" t="str">
        <f t="shared" si="240"/>
        <v>8 2020</v>
      </c>
      <c r="H2352" s="34">
        <v>-1</v>
      </c>
      <c r="I2352" s="35">
        <v>0.2535</v>
      </c>
      <c r="J2352" s="16">
        <f t="shared" si="242"/>
        <v>2.5349999999999999E-3</v>
      </c>
      <c r="K2352" s="36">
        <v>-25000000</v>
      </c>
      <c r="L2352" s="36">
        <v>176.04</v>
      </c>
      <c r="M2352" s="36">
        <v>25000000</v>
      </c>
      <c r="Q2352" s="18">
        <f t="shared" si="244"/>
        <v>6.7093938760409959E-3</v>
      </c>
      <c r="R2352" s="18">
        <f t="shared" si="243"/>
        <v>1.7008313475763926E-5</v>
      </c>
    </row>
    <row r="2353" spans="1:18" ht="12.75" hidden="1" customHeight="1" outlineLevel="2" x14ac:dyDescent="0.25">
      <c r="A2353" s="32" t="s">
        <v>23</v>
      </c>
      <c r="B2353" s="32" t="s">
        <v>24</v>
      </c>
      <c r="C2353" s="33">
        <v>44043</v>
      </c>
      <c r="D2353" s="33">
        <v>44046</v>
      </c>
      <c r="E2353" s="13">
        <f t="shared" si="238"/>
        <v>8</v>
      </c>
      <c r="F2353" s="13">
        <f t="shared" si="239"/>
        <v>2020</v>
      </c>
      <c r="G2353" s="13" t="str">
        <f t="shared" si="240"/>
        <v>8 2020</v>
      </c>
      <c r="H2353" s="34">
        <v>-2</v>
      </c>
      <c r="I2353" s="35">
        <v>0.2535</v>
      </c>
      <c r="J2353" s="16">
        <f t="shared" si="242"/>
        <v>2.5349999999999999E-3</v>
      </c>
      <c r="K2353" s="36">
        <v>-101582000</v>
      </c>
      <c r="L2353" s="36">
        <v>1430.61</v>
      </c>
      <c r="M2353" s="36">
        <v>203164000</v>
      </c>
      <c r="Q2353" s="18">
        <f t="shared" si="244"/>
        <v>5.4524291897279718E-2</v>
      </c>
      <c r="R2353" s="18">
        <f t="shared" si="243"/>
        <v>1.3821907995960407E-4</v>
      </c>
    </row>
    <row r="2354" spans="1:18" ht="12.75" hidden="1" customHeight="1" outlineLevel="2" x14ac:dyDescent="0.25">
      <c r="A2354" s="32" t="s">
        <v>23</v>
      </c>
      <c r="B2354" s="32" t="s">
        <v>24</v>
      </c>
      <c r="C2354" s="33">
        <v>44043</v>
      </c>
      <c r="D2354" s="33">
        <v>44046</v>
      </c>
      <c r="E2354" s="13">
        <f t="shared" si="238"/>
        <v>8</v>
      </c>
      <c r="F2354" s="13">
        <f t="shared" si="239"/>
        <v>2020</v>
      </c>
      <c r="G2354" s="13" t="str">
        <f t="shared" si="240"/>
        <v>8 2020</v>
      </c>
      <c r="H2354" s="34">
        <v>-2</v>
      </c>
      <c r="I2354" s="35">
        <v>0.2535</v>
      </c>
      <c r="J2354" s="16">
        <f t="shared" si="242"/>
        <v>2.5349999999999999E-3</v>
      </c>
      <c r="K2354" s="36">
        <v>-25000000</v>
      </c>
      <c r="L2354" s="36">
        <v>352.09</v>
      </c>
      <c r="M2354" s="36">
        <v>50000000</v>
      </c>
      <c r="Q2354" s="18">
        <f t="shared" si="244"/>
        <v>1.3418787752081992E-2</v>
      </c>
      <c r="R2354" s="18">
        <f t="shared" si="243"/>
        <v>3.4016626951527851E-5</v>
      </c>
    </row>
    <row r="2355" spans="1:18" ht="12.75" hidden="1" customHeight="1" outlineLevel="2" x14ac:dyDescent="0.25">
      <c r="A2355" s="32" t="s">
        <v>28</v>
      </c>
      <c r="B2355" s="32" t="s">
        <v>24</v>
      </c>
      <c r="C2355" s="33">
        <v>44046</v>
      </c>
      <c r="D2355" s="33">
        <v>44047</v>
      </c>
      <c r="E2355" s="13">
        <f t="shared" si="238"/>
        <v>8</v>
      </c>
      <c r="F2355" s="13">
        <f t="shared" si="239"/>
        <v>2020</v>
      </c>
      <c r="G2355" s="13" t="str">
        <f t="shared" si="240"/>
        <v>8 2020</v>
      </c>
      <c r="H2355" s="34">
        <v>-1</v>
      </c>
      <c r="I2355" s="35">
        <v>0.11</v>
      </c>
      <c r="J2355" s="16">
        <f t="shared" si="242"/>
        <v>1.1000000000000001E-3</v>
      </c>
      <c r="K2355" s="36">
        <v>-4474000</v>
      </c>
      <c r="L2355" s="36">
        <v>13.67</v>
      </c>
      <c r="M2355" s="36">
        <v>4474000</v>
      </c>
      <c r="Q2355" s="18">
        <f t="shared" si="244"/>
        <v>1.2007131280562966E-3</v>
      </c>
      <c r="R2355" s="18">
        <f t="shared" si="243"/>
        <v>1.3207844408619263E-6</v>
      </c>
    </row>
    <row r="2356" spans="1:18" ht="12.75" hidden="1" customHeight="1" outlineLevel="2" x14ac:dyDescent="0.25">
      <c r="A2356" s="32" t="s">
        <v>23</v>
      </c>
      <c r="B2356" s="32" t="s">
        <v>24</v>
      </c>
      <c r="C2356" s="33">
        <v>44046</v>
      </c>
      <c r="D2356" s="33">
        <v>44047</v>
      </c>
      <c r="E2356" s="13">
        <f t="shared" si="238"/>
        <v>8</v>
      </c>
      <c r="F2356" s="13">
        <f t="shared" si="239"/>
        <v>2020</v>
      </c>
      <c r="G2356" s="13" t="str">
        <f t="shared" si="240"/>
        <v>8 2020</v>
      </c>
      <c r="H2356" s="34">
        <v>-1</v>
      </c>
      <c r="I2356" s="35">
        <v>0.25169999999999998</v>
      </c>
      <c r="J2356" s="16">
        <f t="shared" si="242"/>
        <v>2.5169999999999997E-3</v>
      </c>
      <c r="K2356" s="36">
        <v>-97504000</v>
      </c>
      <c r="L2356" s="36">
        <v>681.72</v>
      </c>
      <c r="M2356" s="36">
        <v>97504000</v>
      </c>
      <c r="Q2356" s="18">
        <f t="shared" si="244"/>
        <v>2.6167709619580051E-2</v>
      </c>
      <c r="R2356" s="18">
        <f t="shared" si="243"/>
        <v>6.5864125112482987E-5</v>
      </c>
    </row>
    <row r="2357" spans="1:18" ht="12.75" hidden="1" customHeight="1" outlineLevel="2" x14ac:dyDescent="0.25">
      <c r="A2357" s="32" t="s">
        <v>23</v>
      </c>
      <c r="B2357" s="32" t="s">
        <v>24</v>
      </c>
      <c r="C2357" s="33">
        <v>44046</v>
      </c>
      <c r="D2357" s="33">
        <v>44047</v>
      </c>
      <c r="E2357" s="13">
        <f t="shared" si="238"/>
        <v>8</v>
      </c>
      <c r="F2357" s="13">
        <f t="shared" si="239"/>
        <v>2020</v>
      </c>
      <c r="G2357" s="13" t="str">
        <f t="shared" si="240"/>
        <v>8 2020</v>
      </c>
      <c r="H2357" s="34">
        <v>-1</v>
      </c>
      <c r="I2357" s="35">
        <v>0.25169999999999998</v>
      </c>
      <c r="J2357" s="16">
        <f t="shared" si="242"/>
        <v>2.5169999999999997E-3</v>
      </c>
      <c r="K2357" s="36">
        <v>-25000000</v>
      </c>
      <c r="L2357" s="36">
        <v>174.79</v>
      </c>
      <c r="M2357" s="36">
        <v>25000000</v>
      </c>
      <c r="Q2357" s="18">
        <f t="shared" si="244"/>
        <v>6.7093938760409959E-3</v>
      </c>
      <c r="R2357" s="18">
        <f t="shared" si="243"/>
        <v>1.6887544385995185E-5</v>
      </c>
    </row>
    <row r="2358" spans="1:18" ht="12.75" hidden="1" customHeight="1" outlineLevel="2" x14ac:dyDescent="0.25">
      <c r="A2358" s="32" t="s">
        <v>28</v>
      </c>
      <c r="B2358" s="32" t="s">
        <v>24</v>
      </c>
      <c r="C2358" s="33">
        <v>44047</v>
      </c>
      <c r="D2358" s="33">
        <v>44048</v>
      </c>
      <c r="E2358" s="13">
        <f t="shared" si="238"/>
        <v>8</v>
      </c>
      <c r="F2358" s="13">
        <f t="shared" si="239"/>
        <v>2020</v>
      </c>
      <c r="G2358" s="13" t="str">
        <f t="shared" si="240"/>
        <v>8 2020</v>
      </c>
      <c r="H2358" s="34">
        <v>-1</v>
      </c>
      <c r="I2358" s="35">
        <v>0.09</v>
      </c>
      <c r="J2358" s="16">
        <f t="shared" si="242"/>
        <v>8.9999999999999998E-4</v>
      </c>
      <c r="K2358" s="36">
        <v>-6985000</v>
      </c>
      <c r="L2358" s="36">
        <v>17.46</v>
      </c>
      <c r="M2358" s="36">
        <v>6985000</v>
      </c>
      <c r="Q2358" s="18">
        <f t="shared" si="244"/>
        <v>1.8746046489658543E-3</v>
      </c>
      <c r="R2358" s="18">
        <f t="shared" si="243"/>
        <v>1.687144184069269E-6</v>
      </c>
    </row>
    <row r="2359" spans="1:18" ht="12.75" hidden="1" customHeight="1" outlineLevel="2" x14ac:dyDescent="0.25">
      <c r="A2359" s="32" t="s">
        <v>23</v>
      </c>
      <c r="B2359" s="32" t="s">
        <v>24</v>
      </c>
      <c r="C2359" s="33">
        <v>44047</v>
      </c>
      <c r="D2359" s="33">
        <v>44048</v>
      </c>
      <c r="E2359" s="13">
        <f t="shared" si="238"/>
        <v>8</v>
      </c>
      <c r="F2359" s="13">
        <f t="shared" si="239"/>
        <v>2020</v>
      </c>
      <c r="G2359" s="13" t="str">
        <f t="shared" si="240"/>
        <v>8 2020</v>
      </c>
      <c r="H2359" s="34">
        <v>-1</v>
      </c>
      <c r="I2359" s="35">
        <v>0.25509999999999999</v>
      </c>
      <c r="J2359" s="16">
        <f t="shared" si="242"/>
        <v>2.5509999999999999E-3</v>
      </c>
      <c r="K2359" s="36">
        <v>-86853000</v>
      </c>
      <c r="L2359" s="36">
        <v>615.45000000000005</v>
      </c>
      <c r="M2359" s="36">
        <v>86853000</v>
      </c>
      <c r="Q2359" s="18">
        <f t="shared" si="244"/>
        <v>2.3309239452631546E-2</v>
      </c>
      <c r="R2359" s="18">
        <f t="shared" si="243"/>
        <v>5.9461869843663073E-5</v>
      </c>
    </row>
    <row r="2360" spans="1:18" ht="12.75" hidden="1" customHeight="1" outlineLevel="2" x14ac:dyDescent="0.25">
      <c r="A2360" s="32" t="s">
        <v>23</v>
      </c>
      <c r="B2360" s="32" t="s">
        <v>24</v>
      </c>
      <c r="C2360" s="33">
        <v>44047</v>
      </c>
      <c r="D2360" s="33">
        <v>44048</v>
      </c>
      <c r="E2360" s="13">
        <f t="shared" si="238"/>
        <v>8</v>
      </c>
      <c r="F2360" s="13">
        <f t="shared" si="239"/>
        <v>2020</v>
      </c>
      <c r="G2360" s="13" t="str">
        <f t="shared" si="240"/>
        <v>8 2020</v>
      </c>
      <c r="H2360" s="34">
        <v>-1</v>
      </c>
      <c r="I2360" s="35">
        <v>0.25509999999999999</v>
      </c>
      <c r="J2360" s="16">
        <f t="shared" si="242"/>
        <v>2.5509999999999999E-3</v>
      </c>
      <c r="K2360" s="36">
        <v>-25000000</v>
      </c>
      <c r="L2360" s="36">
        <v>177.15</v>
      </c>
      <c r="M2360" s="36">
        <v>25000000</v>
      </c>
      <c r="Q2360" s="18">
        <f t="shared" si="244"/>
        <v>6.7093938760409959E-3</v>
      </c>
      <c r="R2360" s="18">
        <f t="shared" si="243"/>
        <v>1.7115663777780579E-5</v>
      </c>
    </row>
    <row r="2361" spans="1:18" ht="12.75" hidden="1" customHeight="1" outlineLevel="2" x14ac:dyDescent="0.25">
      <c r="A2361" s="32" t="s">
        <v>28</v>
      </c>
      <c r="B2361" s="32" t="s">
        <v>24</v>
      </c>
      <c r="C2361" s="33">
        <v>44048</v>
      </c>
      <c r="D2361" s="33">
        <v>44049</v>
      </c>
      <c r="E2361" s="13">
        <f t="shared" si="238"/>
        <v>8</v>
      </c>
      <c r="F2361" s="13">
        <f t="shared" si="239"/>
        <v>2020</v>
      </c>
      <c r="G2361" s="13" t="str">
        <f t="shared" si="240"/>
        <v>8 2020</v>
      </c>
      <c r="H2361" s="34">
        <v>-1</v>
      </c>
      <c r="I2361" s="35">
        <v>0.09</v>
      </c>
      <c r="J2361" s="16">
        <f t="shared" si="242"/>
        <v>8.9999999999999998E-4</v>
      </c>
      <c r="K2361" s="36">
        <v>-9453000</v>
      </c>
      <c r="L2361" s="36">
        <v>23.63</v>
      </c>
      <c r="M2361" s="36">
        <v>9453000</v>
      </c>
      <c r="Q2361" s="18">
        <f t="shared" si="244"/>
        <v>2.5369560124086214E-3</v>
      </c>
      <c r="R2361" s="18">
        <f t="shared" si="243"/>
        <v>2.283260411167759E-6</v>
      </c>
    </row>
    <row r="2362" spans="1:18" ht="12.75" hidden="1" customHeight="1" outlineLevel="2" x14ac:dyDescent="0.25">
      <c r="A2362" s="32" t="s">
        <v>23</v>
      </c>
      <c r="B2362" s="32" t="s">
        <v>24</v>
      </c>
      <c r="C2362" s="33">
        <v>44048</v>
      </c>
      <c r="D2362" s="33">
        <v>44049</v>
      </c>
      <c r="E2362" s="13">
        <f t="shared" si="238"/>
        <v>8</v>
      </c>
      <c r="F2362" s="13">
        <f t="shared" si="239"/>
        <v>2020</v>
      </c>
      <c r="G2362" s="13" t="str">
        <f t="shared" si="240"/>
        <v>8 2020</v>
      </c>
      <c r="H2362" s="34">
        <v>-1</v>
      </c>
      <c r="I2362" s="35">
        <v>0.25729999999999997</v>
      </c>
      <c r="J2362" s="16">
        <f t="shared" si="242"/>
        <v>2.5729999999999998E-3</v>
      </c>
      <c r="K2362" s="36">
        <v>-84285000</v>
      </c>
      <c r="L2362" s="36">
        <v>602.4</v>
      </c>
      <c r="M2362" s="36">
        <v>84285000</v>
      </c>
      <c r="Q2362" s="18">
        <f t="shared" si="244"/>
        <v>2.2620050513684615E-2</v>
      </c>
      <c r="R2362" s="18">
        <f t="shared" si="243"/>
        <v>5.820138997171051E-5</v>
      </c>
    </row>
    <row r="2363" spans="1:18" ht="12.75" hidden="1" customHeight="1" outlineLevel="2" x14ac:dyDescent="0.25">
      <c r="A2363" s="32" t="s">
        <v>23</v>
      </c>
      <c r="B2363" s="32" t="s">
        <v>24</v>
      </c>
      <c r="C2363" s="33">
        <v>44048</v>
      </c>
      <c r="D2363" s="33">
        <v>44049</v>
      </c>
      <c r="E2363" s="13">
        <f t="shared" si="238"/>
        <v>8</v>
      </c>
      <c r="F2363" s="13">
        <f t="shared" si="239"/>
        <v>2020</v>
      </c>
      <c r="G2363" s="13" t="str">
        <f t="shared" si="240"/>
        <v>8 2020</v>
      </c>
      <c r="H2363" s="34">
        <v>-1</v>
      </c>
      <c r="I2363" s="35">
        <v>0.25729999999999997</v>
      </c>
      <c r="J2363" s="16">
        <f t="shared" si="242"/>
        <v>2.5729999999999998E-3</v>
      </c>
      <c r="K2363" s="36">
        <v>-25000000</v>
      </c>
      <c r="L2363" s="36">
        <v>178.68</v>
      </c>
      <c r="M2363" s="36">
        <v>25000000</v>
      </c>
      <c r="Q2363" s="18">
        <f t="shared" si="244"/>
        <v>6.7093938760409959E-3</v>
      </c>
      <c r="R2363" s="18">
        <f t="shared" si="243"/>
        <v>1.7263270443053481E-5</v>
      </c>
    </row>
    <row r="2364" spans="1:18" ht="12.75" hidden="1" customHeight="1" outlineLevel="2" x14ac:dyDescent="0.25">
      <c r="A2364" s="32" t="s">
        <v>28</v>
      </c>
      <c r="B2364" s="32" t="s">
        <v>24</v>
      </c>
      <c r="C2364" s="33">
        <v>44049</v>
      </c>
      <c r="D2364" s="33">
        <v>44050</v>
      </c>
      <c r="E2364" s="13">
        <f t="shared" si="238"/>
        <v>8</v>
      </c>
      <c r="F2364" s="13">
        <f t="shared" si="239"/>
        <v>2020</v>
      </c>
      <c r="G2364" s="13" t="str">
        <f t="shared" si="240"/>
        <v>8 2020</v>
      </c>
      <c r="H2364" s="34">
        <v>-1</v>
      </c>
      <c r="I2364" s="35">
        <v>0.09</v>
      </c>
      <c r="J2364" s="16">
        <f t="shared" si="242"/>
        <v>8.9999999999999998E-4</v>
      </c>
      <c r="K2364" s="36">
        <v>-11161000</v>
      </c>
      <c r="L2364" s="36">
        <v>27.9</v>
      </c>
      <c r="M2364" s="36">
        <v>11161000</v>
      </c>
      <c r="Q2364" s="18">
        <f t="shared" si="244"/>
        <v>2.9953418020197422E-3</v>
      </c>
      <c r="R2364" s="18">
        <f t="shared" si="243"/>
        <v>2.6958076218177681E-6</v>
      </c>
    </row>
    <row r="2365" spans="1:18" ht="12.75" hidden="1" customHeight="1" outlineLevel="2" x14ac:dyDescent="0.25">
      <c r="A2365" s="32" t="s">
        <v>23</v>
      </c>
      <c r="B2365" s="32" t="s">
        <v>24</v>
      </c>
      <c r="C2365" s="33">
        <v>44049</v>
      </c>
      <c r="D2365" s="33">
        <v>44050</v>
      </c>
      <c r="E2365" s="13">
        <f t="shared" si="238"/>
        <v>8</v>
      </c>
      <c r="F2365" s="13">
        <f t="shared" si="239"/>
        <v>2020</v>
      </c>
      <c r="G2365" s="13" t="str">
        <f t="shared" si="240"/>
        <v>8 2020</v>
      </c>
      <c r="H2365" s="34">
        <v>-1</v>
      </c>
      <c r="I2365" s="35">
        <v>0.2586</v>
      </c>
      <c r="J2365" s="16">
        <f t="shared" si="242"/>
        <v>2.5859999999999998E-3</v>
      </c>
      <c r="K2365" s="36">
        <v>-81999000</v>
      </c>
      <c r="L2365" s="36">
        <v>589.03</v>
      </c>
      <c r="M2365" s="36">
        <v>81999000</v>
      </c>
      <c r="Q2365" s="18">
        <f t="shared" si="244"/>
        <v>2.2006543537659424E-2</v>
      </c>
      <c r="R2365" s="18">
        <f t="shared" si="243"/>
        <v>5.6908921588387267E-5</v>
      </c>
    </row>
    <row r="2366" spans="1:18" ht="12.75" hidden="1" customHeight="1" outlineLevel="2" x14ac:dyDescent="0.25">
      <c r="A2366" s="32" t="s">
        <v>23</v>
      </c>
      <c r="B2366" s="32" t="s">
        <v>24</v>
      </c>
      <c r="C2366" s="33">
        <v>44049</v>
      </c>
      <c r="D2366" s="33">
        <v>44050</v>
      </c>
      <c r="E2366" s="13">
        <f t="shared" ref="E2366:E2430" si="245">MONTH(D2366)</f>
        <v>8</v>
      </c>
      <c r="F2366" s="13">
        <f t="shared" ref="F2366:F2430" si="246">YEAR(D2366)</f>
        <v>2020</v>
      </c>
      <c r="G2366" s="13" t="str">
        <f t="shared" ref="G2366:G2430" si="247">E2366&amp;" "&amp;F2366</f>
        <v>8 2020</v>
      </c>
      <c r="H2366" s="34">
        <v>-1</v>
      </c>
      <c r="I2366" s="35">
        <v>0.2586</v>
      </c>
      <c r="J2366" s="16">
        <f t="shared" si="242"/>
        <v>2.5859999999999998E-3</v>
      </c>
      <c r="K2366" s="36">
        <v>-25000000</v>
      </c>
      <c r="L2366" s="36">
        <v>179.58</v>
      </c>
      <c r="M2366" s="36">
        <v>25000000</v>
      </c>
      <c r="Q2366" s="18">
        <f t="shared" si="244"/>
        <v>6.7093938760409959E-3</v>
      </c>
      <c r="R2366" s="18">
        <f t="shared" si="243"/>
        <v>1.7350492563442014E-5</v>
      </c>
    </row>
    <row r="2367" spans="1:18" ht="12.75" hidden="1" customHeight="1" outlineLevel="2" x14ac:dyDescent="0.25">
      <c r="A2367" s="32" t="s">
        <v>28</v>
      </c>
      <c r="B2367" s="32" t="s">
        <v>24</v>
      </c>
      <c r="C2367" s="33">
        <v>44050</v>
      </c>
      <c r="D2367" s="33">
        <v>44053</v>
      </c>
      <c r="E2367" s="13">
        <f t="shared" si="245"/>
        <v>8</v>
      </c>
      <c r="F2367" s="13">
        <f t="shared" si="246"/>
        <v>2020</v>
      </c>
      <c r="G2367" s="13" t="str">
        <f t="shared" si="247"/>
        <v>8 2020</v>
      </c>
      <c r="H2367" s="34">
        <v>-3</v>
      </c>
      <c r="I2367" s="35">
        <v>7.0000000000000007E-2</v>
      </c>
      <c r="J2367" s="16">
        <f t="shared" si="242"/>
        <v>7.000000000000001E-4</v>
      </c>
      <c r="K2367" s="36">
        <v>-11887000</v>
      </c>
      <c r="L2367" s="36">
        <v>69.34</v>
      </c>
      <c r="M2367" s="36">
        <v>35661000</v>
      </c>
      <c r="Q2367" s="18">
        <f t="shared" si="244"/>
        <v>9.5705478005399178E-3</v>
      </c>
      <c r="R2367" s="18">
        <f t="shared" si="243"/>
        <v>6.699383460377943E-6</v>
      </c>
    </row>
    <row r="2368" spans="1:18" ht="12.75" hidden="1" customHeight="1" outlineLevel="2" x14ac:dyDescent="0.25">
      <c r="A2368" s="32" t="s">
        <v>23</v>
      </c>
      <c r="B2368" s="32" t="s">
        <v>24</v>
      </c>
      <c r="C2368" s="33">
        <v>44050</v>
      </c>
      <c r="D2368" s="33">
        <v>44053</v>
      </c>
      <c r="E2368" s="13">
        <f t="shared" si="245"/>
        <v>8</v>
      </c>
      <c r="F2368" s="13">
        <f t="shared" si="246"/>
        <v>2020</v>
      </c>
      <c r="G2368" s="13" t="str">
        <f t="shared" si="247"/>
        <v>8 2020</v>
      </c>
      <c r="H2368" s="34">
        <v>-3</v>
      </c>
      <c r="I2368" s="35">
        <v>0.26029999999999998</v>
      </c>
      <c r="J2368" s="16">
        <f t="shared" si="242"/>
        <v>2.6029999999999998E-3</v>
      </c>
      <c r="K2368" s="36">
        <v>-81689000</v>
      </c>
      <c r="L2368" s="36">
        <v>1771.97</v>
      </c>
      <c r="M2368" s="36">
        <v>245067000</v>
      </c>
      <c r="Q2368" s="18">
        <f t="shared" si="244"/>
        <v>6.577004116078955E-2</v>
      </c>
      <c r="R2368" s="18">
        <f t="shared" si="243"/>
        <v>1.7119941714153518E-4</v>
      </c>
    </row>
    <row r="2369" spans="1:18" ht="12.75" hidden="1" customHeight="1" outlineLevel="2" x14ac:dyDescent="0.25">
      <c r="A2369" s="32" t="s">
        <v>23</v>
      </c>
      <c r="B2369" s="32" t="s">
        <v>24</v>
      </c>
      <c r="C2369" s="33">
        <v>44050</v>
      </c>
      <c r="D2369" s="33">
        <v>44053</v>
      </c>
      <c r="E2369" s="13">
        <f t="shared" si="245"/>
        <v>8</v>
      </c>
      <c r="F2369" s="13">
        <f t="shared" si="246"/>
        <v>2020</v>
      </c>
      <c r="G2369" s="13" t="str">
        <f t="shared" si="247"/>
        <v>8 2020</v>
      </c>
      <c r="H2369" s="34">
        <v>-3</v>
      </c>
      <c r="I2369" s="35">
        <v>0.26029999999999998</v>
      </c>
      <c r="J2369" s="16">
        <f t="shared" si="242"/>
        <v>2.6029999999999998E-3</v>
      </c>
      <c r="K2369" s="36">
        <v>-25000000</v>
      </c>
      <c r="L2369" s="36">
        <v>542.29</v>
      </c>
      <c r="M2369" s="36">
        <v>75000000</v>
      </c>
      <c r="Q2369" s="18">
        <f t="shared" si="244"/>
        <v>2.012818162812299E-2</v>
      </c>
      <c r="R2369" s="18">
        <f t="shared" si="243"/>
        <v>5.2393656778004139E-5</v>
      </c>
    </row>
    <row r="2370" spans="1:18" ht="12.75" hidden="1" customHeight="1" outlineLevel="2" x14ac:dyDescent="0.25">
      <c r="A2370" s="32" t="s">
        <v>28</v>
      </c>
      <c r="B2370" s="32" t="s">
        <v>24</v>
      </c>
      <c r="C2370" s="33">
        <v>44053</v>
      </c>
      <c r="D2370" s="33">
        <v>44054</v>
      </c>
      <c r="E2370" s="13">
        <f t="shared" si="245"/>
        <v>8</v>
      </c>
      <c r="F2370" s="13">
        <f t="shared" si="246"/>
        <v>2020</v>
      </c>
      <c r="G2370" s="13" t="str">
        <f t="shared" si="247"/>
        <v>8 2020</v>
      </c>
      <c r="H2370" s="34">
        <v>-1</v>
      </c>
      <c r="I2370" s="35">
        <v>0.09</v>
      </c>
      <c r="J2370" s="16">
        <f t="shared" si="242"/>
        <v>8.9999999999999998E-4</v>
      </c>
      <c r="K2370" s="36">
        <v>-11402000</v>
      </c>
      <c r="L2370" s="36">
        <v>28.51</v>
      </c>
      <c r="M2370" s="36">
        <v>11402000</v>
      </c>
      <c r="Q2370" s="18">
        <f t="shared" si="244"/>
        <v>3.0600203589847773E-3</v>
      </c>
      <c r="R2370" s="18">
        <f t="shared" si="243"/>
        <v>2.7540183230862994E-6</v>
      </c>
    </row>
    <row r="2371" spans="1:18" ht="12.75" hidden="1" customHeight="1" outlineLevel="2" x14ac:dyDescent="0.25">
      <c r="A2371" s="32" t="s">
        <v>23</v>
      </c>
      <c r="B2371" s="32" t="s">
        <v>24</v>
      </c>
      <c r="C2371" s="33">
        <v>44053</v>
      </c>
      <c r="D2371" s="33">
        <v>44054</v>
      </c>
      <c r="E2371" s="13">
        <f t="shared" si="245"/>
        <v>8</v>
      </c>
      <c r="F2371" s="13">
        <f t="shared" si="246"/>
        <v>2020</v>
      </c>
      <c r="G2371" s="13" t="str">
        <f t="shared" si="247"/>
        <v>8 2020</v>
      </c>
      <c r="H2371" s="34">
        <v>-1</v>
      </c>
      <c r="I2371" s="35">
        <v>0.25750000000000001</v>
      </c>
      <c r="J2371" s="16">
        <f t="shared" si="242"/>
        <v>2.575E-3</v>
      </c>
      <c r="K2371" s="36">
        <v>-81877000</v>
      </c>
      <c r="L2371" s="36">
        <v>585.65</v>
      </c>
      <c r="M2371" s="36">
        <v>81877000</v>
      </c>
      <c r="Q2371" s="18">
        <f t="shared" si="244"/>
        <v>2.1973801695544345E-2</v>
      </c>
      <c r="R2371" s="18">
        <f t="shared" si="243"/>
        <v>5.658253936602669E-5</v>
      </c>
    </row>
    <row r="2372" spans="1:18" ht="12.75" hidden="1" customHeight="1" outlineLevel="2" x14ac:dyDescent="0.25">
      <c r="A2372" s="32" t="s">
        <v>23</v>
      </c>
      <c r="B2372" s="32" t="s">
        <v>24</v>
      </c>
      <c r="C2372" s="33">
        <v>44053</v>
      </c>
      <c r="D2372" s="33">
        <v>44054</v>
      </c>
      <c r="E2372" s="13">
        <f t="shared" si="245"/>
        <v>8</v>
      </c>
      <c r="F2372" s="13">
        <f t="shared" si="246"/>
        <v>2020</v>
      </c>
      <c r="G2372" s="13" t="str">
        <f t="shared" si="247"/>
        <v>8 2020</v>
      </c>
      <c r="H2372" s="34">
        <v>-1</v>
      </c>
      <c r="I2372" s="35">
        <v>0.25750000000000001</v>
      </c>
      <c r="J2372" s="16">
        <f t="shared" si="242"/>
        <v>2.575E-3</v>
      </c>
      <c r="K2372" s="36">
        <v>-25000000</v>
      </c>
      <c r="L2372" s="36">
        <v>178.82</v>
      </c>
      <c r="M2372" s="36">
        <v>25000000</v>
      </c>
      <c r="Q2372" s="18">
        <f t="shared" si="244"/>
        <v>6.7093938760409959E-3</v>
      </c>
      <c r="R2372" s="18">
        <f t="shared" si="243"/>
        <v>1.7276689230805565E-5</v>
      </c>
    </row>
    <row r="2373" spans="1:18" ht="12.75" hidden="1" customHeight="1" outlineLevel="2" x14ac:dyDescent="0.25">
      <c r="A2373" s="32" t="s">
        <v>28</v>
      </c>
      <c r="B2373" s="32" t="s">
        <v>24</v>
      </c>
      <c r="C2373" s="33">
        <v>44054</v>
      </c>
      <c r="D2373" s="33">
        <v>44055</v>
      </c>
      <c r="E2373" s="13">
        <f t="shared" si="245"/>
        <v>8</v>
      </c>
      <c r="F2373" s="13">
        <f t="shared" si="246"/>
        <v>2020</v>
      </c>
      <c r="G2373" s="13" t="str">
        <f t="shared" si="247"/>
        <v>8 2020</v>
      </c>
      <c r="H2373" s="34">
        <v>-1</v>
      </c>
      <c r="I2373" s="35">
        <v>0.09</v>
      </c>
      <c r="J2373" s="16">
        <f t="shared" si="242"/>
        <v>8.9999999999999998E-4</v>
      </c>
      <c r="K2373" s="36">
        <v>-12112000</v>
      </c>
      <c r="L2373" s="36">
        <v>30.28</v>
      </c>
      <c r="M2373" s="36">
        <v>12112000</v>
      </c>
      <c r="Q2373" s="18">
        <f t="shared" si="244"/>
        <v>3.2505671450643418E-3</v>
      </c>
      <c r="R2373" s="18">
        <f t="shared" si="243"/>
        <v>2.9255104305579077E-6</v>
      </c>
    </row>
    <row r="2374" spans="1:18" ht="12.75" hidden="1" customHeight="1" outlineLevel="2" x14ac:dyDescent="0.25">
      <c r="A2374" s="32" t="s">
        <v>23</v>
      </c>
      <c r="B2374" s="32" t="s">
        <v>24</v>
      </c>
      <c r="C2374" s="33">
        <v>44054</v>
      </c>
      <c r="D2374" s="33">
        <v>44055</v>
      </c>
      <c r="E2374" s="13">
        <f t="shared" si="245"/>
        <v>8</v>
      </c>
      <c r="F2374" s="13">
        <f t="shared" si="246"/>
        <v>2020</v>
      </c>
      <c r="G2374" s="13" t="str">
        <f t="shared" si="247"/>
        <v>8 2020</v>
      </c>
      <c r="H2374" s="34">
        <v>-1</v>
      </c>
      <c r="I2374" s="35">
        <v>0.25740000000000002</v>
      </c>
      <c r="J2374" s="16">
        <f t="shared" si="242"/>
        <v>2.5740000000000003E-3</v>
      </c>
      <c r="K2374" s="36">
        <v>-79267000</v>
      </c>
      <c r="L2374" s="36">
        <v>566.76</v>
      </c>
      <c r="M2374" s="36">
        <v>79267000</v>
      </c>
      <c r="Q2374" s="18">
        <f t="shared" si="244"/>
        <v>2.1273340974885667E-2</v>
      </c>
      <c r="R2374" s="18">
        <f t="shared" si="243"/>
        <v>5.4757579669355713E-5</v>
      </c>
    </row>
    <row r="2375" spans="1:18" ht="12.75" hidden="1" customHeight="1" outlineLevel="2" x14ac:dyDescent="0.25">
      <c r="A2375" s="32" t="s">
        <v>23</v>
      </c>
      <c r="B2375" s="32" t="s">
        <v>24</v>
      </c>
      <c r="C2375" s="33">
        <v>44054</v>
      </c>
      <c r="D2375" s="33">
        <v>44055</v>
      </c>
      <c r="E2375" s="13">
        <f t="shared" si="245"/>
        <v>8</v>
      </c>
      <c r="F2375" s="13">
        <f t="shared" si="246"/>
        <v>2020</v>
      </c>
      <c r="G2375" s="13" t="str">
        <f t="shared" si="247"/>
        <v>8 2020</v>
      </c>
      <c r="H2375" s="34">
        <v>-1</v>
      </c>
      <c r="I2375" s="35">
        <v>0.25740000000000002</v>
      </c>
      <c r="J2375" s="16">
        <f t="shared" si="242"/>
        <v>2.5740000000000003E-3</v>
      </c>
      <c r="K2375" s="36">
        <v>-25000000</v>
      </c>
      <c r="L2375" s="36">
        <v>178.75</v>
      </c>
      <c r="M2375" s="36">
        <v>25000000</v>
      </c>
      <c r="Q2375" s="18">
        <f t="shared" si="244"/>
        <v>6.7093938760409959E-3</v>
      </c>
      <c r="R2375" s="18">
        <f t="shared" si="243"/>
        <v>1.7269979836929526E-5</v>
      </c>
    </row>
    <row r="2376" spans="1:18" ht="12.75" hidden="1" customHeight="1" outlineLevel="2" x14ac:dyDescent="0.25">
      <c r="A2376" s="32" t="s">
        <v>28</v>
      </c>
      <c r="B2376" s="32" t="s">
        <v>24</v>
      </c>
      <c r="C2376" s="33">
        <v>44055</v>
      </c>
      <c r="D2376" s="33">
        <v>44056</v>
      </c>
      <c r="E2376" s="13">
        <f t="shared" si="245"/>
        <v>8</v>
      </c>
      <c r="F2376" s="13">
        <f t="shared" si="246"/>
        <v>2020</v>
      </c>
      <c r="G2376" s="13" t="str">
        <f t="shared" si="247"/>
        <v>8 2020</v>
      </c>
      <c r="H2376" s="34">
        <v>-1</v>
      </c>
      <c r="I2376" s="35">
        <v>7.0000000000000007E-2</v>
      </c>
      <c r="J2376" s="16">
        <f t="shared" si="242"/>
        <v>7.000000000000001E-4</v>
      </c>
      <c r="K2376" s="36">
        <v>-14460000</v>
      </c>
      <c r="L2376" s="36">
        <v>28.12</v>
      </c>
      <c r="M2376" s="36">
        <v>14460000</v>
      </c>
      <c r="Q2376" s="18">
        <f t="shared" si="244"/>
        <v>3.8807134179021123E-3</v>
      </c>
      <c r="R2376" s="18">
        <f t="shared" si="243"/>
        <v>2.7164993925314789E-6</v>
      </c>
    </row>
    <row r="2377" spans="1:18" ht="12.75" hidden="1" customHeight="1" outlineLevel="2" x14ac:dyDescent="0.25">
      <c r="A2377" s="32" t="s">
        <v>23</v>
      </c>
      <c r="B2377" s="32" t="s">
        <v>24</v>
      </c>
      <c r="C2377" s="33">
        <v>44055</v>
      </c>
      <c r="D2377" s="33">
        <v>44056</v>
      </c>
      <c r="E2377" s="13">
        <f t="shared" si="245"/>
        <v>8</v>
      </c>
      <c r="F2377" s="13">
        <f t="shared" si="246"/>
        <v>2020</v>
      </c>
      <c r="G2377" s="13" t="str">
        <f t="shared" si="247"/>
        <v>8 2020</v>
      </c>
      <c r="H2377" s="34">
        <v>-1</v>
      </c>
      <c r="I2377" s="35">
        <v>0.25850000000000001</v>
      </c>
      <c r="J2377" s="16">
        <f t="shared" si="242"/>
        <v>2.5850000000000001E-3</v>
      </c>
      <c r="K2377" s="36">
        <v>-75394000</v>
      </c>
      <c r="L2377" s="36">
        <v>541.37</v>
      </c>
      <c r="M2377" s="36">
        <v>75394000</v>
      </c>
      <c r="Q2377" s="18">
        <f t="shared" si="244"/>
        <v>2.0233921675609393E-2</v>
      </c>
      <c r="R2377" s="18">
        <f t="shared" si="243"/>
        <v>5.2304687531450282E-5</v>
      </c>
    </row>
    <row r="2378" spans="1:18" ht="12.75" hidden="1" customHeight="1" outlineLevel="2" x14ac:dyDescent="0.25">
      <c r="A2378" s="32" t="s">
        <v>23</v>
      </c>
      <c r="B2378" s="32" t="s">
        <v>24</v>
      </c>
      <c r="C2378" s="33">
        <v>44055</v>
      </c>
      <c r="D2378" s="33">
        <v>44056</v>
      </c>
      <c r="E2378" s="13">
        <f t="shared" si="245"/>
        <v>8</v>
      </c>
      <c r="F2378" s="13">
        <f t="shared" si="246"/>
        <v>2020</v>
      </c>
      <c r="G2378" s="13" t="str">
        <f t="shared" si="247"/>
        <v>8 2020</v>
      </c>
      <c r="H2378" s="34">
        <v>-1</v>
      </c>
      <c r="I2378" s="35">
        <v>0.25850000000000001</v>
      </c>
      <c r="J2378" s="16">
        <f t="shared" si="242"/>
        <v>2.5850000000000001E-3</v>
      </c>
      <c r="K2378" s="36">
        <v>-25000000</v>
      </c>
      <c r="L2378" s="36">
        <v>179.51</v>
      </c>
      <c r="M2378" s="36">
        <v>25000000</v>
      </c>
      <c r="Q2378" s="18">
        <f t="shared" si="244"/>
        <v>6.7093938760409959E-3</v>
      </c>
      <c r="R2378" s="18">
        <f t="shared" si="243"/>
        <v>1.7343783169565976E-5</v>
      </c>
    </row>
    <row r="2379" spans="1:18" ht="12.75" hidden="1" customHeight="1" outlineLevel="2" x14ac:dyDescent="0.25">
      <c r="A2379" s="32" t="s">
        <v>28</v>
      </c>
      <c r="B2379" s="32" t="s">
        <v>24</v>
      </c>
      <c r="C2379" s="33">
        <v>44056</v>
      </c>
      <c r="D2379" s="33">
        <v>44057</v>
      </c>
      <c r="E2379" s="13">
        <f t="shared" si="245"/>
        <v>8</v>
      </c>
      <c r="F2379" s="13">
        <f t="shared" si="246"/>
        <v>2020</v>
      </c>
      <c r="G2379" s="13" t="str">
        <f t="shared" si="247"/>
        <v>8 2020</v>
      </c>
      <c r="H2379" s="34">
        <v>-1</v>
      </c>
      <c r="I2379" s="35">
        <v>0.08</v>
      </c>
      <c r="J2379" s="16">
        <f t="shared" si="242"/>
        <v>8.0000000000000004E-4</v>
      </c>
      <c r="K2379" s="36">
        <v>-16751000</v>
      </c>
      <c r="L2379" s="36">
        <v>37.22</v>
      </c>
      <c r="M2379" s="36">
        <v>16751000</v>
      </c>
      <c r="Q2379" s="18">
        <f t="shared" si="244"/>
        <v>4.4955622727025088E-3</v>
      </c>
      <c r="R2379" s="18">
        <f t="shared" si="243"/>
        <v>3.5964498181620074E-6</v>
      </c>
    </row>
    <row r="2380" spans="1:18" ht="12.75" hidden="1" customHeight="1" outlineLevel="2" x14ac:dyDescent="0.25">
      <c r="A2380" s="32" t="s">
        <v>23</v>
      </c>
      <c r="B2380" s="32" t="s">
        <v>24</v>
      </c>
      <c r="C2380" s="33">
        <v>44056</v>
      </c>
      <c r="D2380" s="33">
        <v>44057</v>
      </c>
      <c r="E2380" s="13">
        <f t="shared" si="245"/>
        <v>8</v>
      </c>
      <c r="F2380" s="13">
        <f t="shared" si="246"/>
        <v>2020</v>
      </c>
      <c r="G2380" s="13" t="str">
        <f t="shared" si="247"/>
        <v>8 2020</v>
      </c>
      <c r="H2380" s="34">
        <v>-1</v>
      </c>
      <c r="I2380" s="35">
        <v>0.25640000000000002</v>
      </c>
      <c r="J2380" s="16">
        <f t="shared" si="242"/>
        <v>2.5640000000000003E-3</v>
      </c>
      <c r="K2380" s="36">
        <v>-25000000</v>
      </c>
      <c r="L2380" s="36">
        <v>178.06</v>
      </c>
      <c r="M2380" s="36">
        <v>25000000</v>
      </c>
      <c r="Q2380" s="18">
        <f t="shared" si="244"/>
        <v>6.7093938760409959E-3</v>
      </c>
      <c r="R2380" s="18">
        <f t="shared" si="243"/>
        <v>1.7202885898169116E-5</v>
      </c>
    </row>
    <row r="2381" spans="1:18" ht="12.75" hidden="1" customHeight="1" outlineLevel="2" x14ac:dyDescent="0.25">
      <c r="A2381" s="32" t="s">
        <v>23</v>
      </c>
      <c r="B2381" s="32" t="s">
        <v>24</v>
      </c>
      <c r="C2381" s="33">
        <v>44056</v>
      </c>
      <c r="D2381" s="33">
        <v>44057</v>
      </c>
      <c r="E2381" s="13">
        <f t="shared" si="245"/>
        <v>8</v>
      </c>
      <c r="F2381" s="13">
        <f t="shared" si="246"/>
        <v>2020</v>
      </c>
      <c r="G2381" s="13" t="str">
        <f t="shared" si="247"/>
        <v>8 2020</v>
      </c>
      <c r="H2381" s="34">
        <v>-1</v>
      </c>
      <c r="I2381" s="35">
        <v>0.25640000000000002</v>
      </c>
      <c r="J2381" s="16">
        <f t="shared" si="242"/>
        <v>2.5640000000000003E-3</v>
      </c>
      <c r="K2381" s="36">
        <v>-72566000</v>
      </c>
      <c r="L2381" s="36">
        <v>516.83000000000004</v>
      </c>
      <c r="M2381" s="36">
        <v>72566000</v>
      </c>
      <c r="Q2381" s="18">
        <f t="shared" si="244"/>
        <v>1.9474955040351637E-2</v>
      </c>
      <c r="R2381" s="18">
        <f t="shared" si="243"/>
        <v>4.9933784723461603E-5</v>
      </c>
    </row>
    <row r="2382" spans="1:18" ht="12.75" hidden="1" customHeight="1" outlineLevel="2" x14ac:dyDescent="0.25">
      <c r="A2382" s="32" t="s">
        <v>28</v>
      </c>
      <c r="B2382" s="32" t="s">
        <v>24</v>
      </c>
      <c r="C2382" s="33">
        <v>44057</v>
      </c>
      <c r="D2382" s="33">
        <v>44060</v>
      </c>
      <c r="E2382" s="13">
        <f t="shared" si="245"/>
        <v>8</v>
      </c>
      <c r="F2382" s="13">
        <f t="shared" si="246"/>
        <v>2020</v>
      </c>
      <c r="G2382" s="13" t="str">
        <f t="shared" si="247"/>
        <v>8 2020</v>
      </c>
      <c r="H2382" s="34">
        <v>-3</v>
      </c>
      <c r="I2382" s="35">
        <v>0.08</v>
      </c>
      <c r="J2382" s="16">
        <f t="shared" si="242"/>
        <v>8.0000000000000004E-4</v>
      </c>
      <c r="K2382" s="36">
        <v>-12929000</v>
      </c>
      <c r="L2382" s="36">
        <v>86.19</v>
      </c>
      <c r="M2382" s="36">
        <v>38787000</v>
      </c>
      <c r="Q2382" s="18">
        <f t="shared" si="244"/>
        <v>1.0409490410800085E-2</v>
      </c>
      <c r="R2382" s="18">
        <f t="shared" si="243"/>
        <v>8.3275923286400687E-6</v>
      </c>
    </row>
    <row r="2383" spans="1:18" ht="12.75" hidden="1" customHeight="1" outlineLevel="2" x14ac:dyDescent="0.25">
      <c r="A2383" s="32" t="s">
        <v>23</v>
      </c>
      <c r="B2383" s="32" t="s">
        <v>24</v>
      </c>
      <c r="C2383" s="33">
        <v>44057</v>
      </c>
      <c r="D2383" s="33">
        <v>44060</v>
      </c>
      <c r="E2383" s="13">
        <f t="shared" si="245"/>
        <v>8</v>
      </c>
      <c r="F2383" s="13">
        <f t="shared" si="246"/>
        <v>2020</v>
      </c>
      <c r="G2383" s="13" t="str">
        <f t="shared" si="247"/>
        <v>8 2020</v>
      </c>
      <c r="H2383" s="34">
        <v>-3</v>
      </c>
      <c r="I2383" s="35">
        <v>0.25190000000000001</v>
      </c>
      <c r="J2383" s="16">
        <f t="shared" si="242"/>
        <v>2.519E-3</v>
      </c>
      <c r="K2383" s="36">
        <v>-75370000</v>
      </c>
      <c r="L2383" s="36">
        <v>1582.14</v>
      </c>
      <c r="M2383" s="36">
        <v>226110000</v>
      </c>
      <c r="Q2383" s="18">
        <f t="shared" si="244"/>
        <v>6.0682441972465181E-2</v>
      </c>
      <c r="R2383" s="18">
        <f t="shared" si="243"/>
        <v>1.5285907132863978E-4</v>
      </c>
    </row>
    <row r="2384" spans="1:18" ht="12.75" hidden="1" customHeight="1" outlineLevel="2" x14ac:dyDescent="0.25">
      <c r="A2384" s="32" t="s">
        <v>23</v>
      </c>
      <c r="B2384" s="32" t="s">
        <v>24</v>
      </c>
      <c r="C2384" s="33">
        <v>44057</v>
      </c>
      <c r="D2384" s="33">
        <v>44060</v>
      </c>
      <c r="E2384" s="13">
        <f t="shared" si="245"/>
        <v>8</v>
      </c>
      <c r="F2384" s="13">
        <f t="shared" si="246"/>
        <v>2020</v>
      </c>
      <c r="G2384" s="13" t="str">
        <f t="shared" si="247"/>
        <v>8 2020</v>
      </c>
      <c r="H2384" s="34">
        <v>-3</v>
      </c>
      <c r="I2384" s="35">
        <v>0.25190000000000001</v>
      </c>
      <c r="J2384" s="16">
        <f t="shared" si="242"/>
        <v>2.519E-3</v>
      </c>
      <c r="K2384" s="36">
        <v>-25000000</v>
      </c>
      <c r="L2384" s="36">
        <v>524.79</v>
      </c>
      <c r="M2384" s="36">
        <v>75000000</v>
      </c>
      <c r="Q2384" s="18">
        <f t="shared" si="244"/>
        <v>2.012818162812299E-2</v>
      </c>
      <c r="R2384" s="18">
        <f t="shared" si="243"/>
        <v>5.0702889521241811E-5</v>
      </c>
    </row>
    <row r="2385" spans="1:18" ht="12.75" hidden="1" customHeight="1" outlineLevel="2" x14ac:dyDescent="0.25">
      <c r="A2385" s="32" t="s">
        <v>28</v>
      </c>
      <c r="B2385" s="32" t="s">
        <v>24</v>
      </c>
      <c r="C2385" s="33">
        <v>44060</v>
      </c>
      <c r="D2385" s="33">
        <v>44061</v>
      </c>
      <c r="E2385" s="13">
        <f t="shared" si="245"/>
        <v>8</v>
      </c>
      <c r="F2385" s="13">
        <f t="shared" si="246"/>
        <v>2020</v>
      </c>
      <c r="G2385" s="13" t="str">
        <f t="shared" si="247"/>
        <v>8 2020</v>
      </c>
      <c r="H2385" s="34">
        <v>-1</v>
      </c>
      <c r="I2385" s="35">
        <v>0.08</v>
      </c>
      <c r="J2385" s="16">
        <f t="shared" si="242"/>
        <v>8.0000000000000004E-4</v>
      </c>
      <c r="K2385" s="36">
        <v>-8831000</v>
      </c>
      <c r="L2385" s="36">
        <v>19.62</v>
      </c>
      <c r="M2385" s="36">
        <v>8831000</v>
      </c>
      <c r="Q2385" s="18">
        <f t="shared" si="244"/>
        <v>2.3700262927727213E-3</v>
      </c>
      <c r="R2385" s="18">
        <f t="shared" si="243"/>
        <v>1.8960210342181773E-6</v>
      </c>
    </row>
    <row r="2386" spans="1:18" ht="12.75" hidden="1" customHeight="1" outlineLevel="2" x14ac:dyDescent="0.25">
      <c r="A2386" s="32" t="s">
        <v>23</v>
      </c>
      <c r="B2386" s="32" t="s">
        <v>24</v>
      </c>
      <c r="C2386" s="33">
        <v>44060</v>
      </c>
      <c r="D2386" s="33">
        <v>44061</v>
      </c>
      <c r="E2386" s="13">
        <f t="shared" si="245"/>
        <v>8</v>
      </c>
      <c r="F2386" s="13">
        <f t="shared" si="246"/>
        <v>2020</v>
      </c>
      <c r="G2386" s="13" t="str">
        <f t="shared" si="247"/>
        <v>8 2020</v>
      </c>
      <c r="H2386" s="34">
        <v>-1</v>
      </c>
      <c r="I2386" s="35">
        <v>0.24359999999999998</v>
      </c>
      <c r="J2386" s="16">
        <f t="shared" si="242"/>
        <v>2.4359999999999998E-3</v>
      </c>
      <c r="K2386" s="36">
        <v>-84308000</v>
      </c>
      <c r="L2386" s="36">
        <v>570.48</v>
      </c>
      <c r="M2386" s="36">
        <v>84308000</v>
      </c>
      <c r="Q2386" s="18">
        <f t="shared" si="244"/>
        <v>2.2626223156050573E-2</v>
      </c>
      <c r="R2386" s="18">
        <f t="shared" si="243"/>
        <v>5.5117479608139188E-5</v>
      </c>
    </row>
    <row r="2387" spans="1:18" ht="12.75" hidden="1" customHeight="1" outlineLevel="2" x14ac:dyDescent="0.25">
      <c r="A2387" s="32" t="s">
        <v>23</v>
      </c>
      <c r="B2387" s="32" t="s">
        <v>24</v>
      </c>
      <c r="C2387" s="33">
        <v>44060</v>
      </c>
      <c r="D2387" s="33">
        <v>44061</v>
      </c>
      <c r="E2387" s="13">
        <f t="shared" si="245"/>
        <v>8</v>
      </c>
      <c r="F2387" s="13">
        <f t="shared" si="246"/>
        <v>2020</v>
      </c>
      <c r="G2387" s="13" t="str">
        <f t="shared" si="247"/>
        <v>8 2020</v>
      </c>
      <c r="H2387" s="34">
        <v>-1</v>
      </c>
      <c r="I2387" s="35">
        <v>0.24359999999999998</v>
      </c>
      <c r="J2387" s="16">
        <f t="shared" si="242"/>
        <v>2.4359999999999998E-3</v>
      </c>
      <c r="K2387" s="36">
        <v>-25000000</v>
      </c>
      <c r="L2387" s="36">
        <v>169.17</v>
      </c>
      <c r="M2387" s="36">
        <v>25000000</v>
      </c>
      <c r="Q2387" s="18">
        <f t="shared" si="244"/>
        <v>6.7093938760409959E-3</v>
      </c>
      <c r="R2387" s="18">
        <f t="shared" si="243"/>
        <v>1.6344083482035864E-5</v>
      </c>
    </row>
    <row r="2388" spans="1:18" ht="12.75" hidden="1" customHeight="1" outlineLevel="2" x14ac:dyDescent="0.25">
      <c r="A2388" s="32" t="s">
        <v>28</v>
      </c>
      <c r="B2388" s="32" t="s">
        <v>24</v>
      </c>
      <c r="C2388" s="33">
        <v>44061</v>
      </c>
      <c r="D2388" s="33">
        <v>44062</v>
      </c>
      <c r="E2388" s="13">
        <f t="shared" si="245"/>
        <v>8</v>
      </c>
      <c r="F2388" s="13">
        <f t="shared" si="246"/>
        <v>2020</v>
      </c>
      <c r="G2388" s="13" t="str">
        <f t="shared" si="247"/>
        <v>8 2020</v>
      </c>
      <c r="H2388" s="34">
        <v>-1</v>
      </c>
      <c r="I2388" s="35">
        <v>0.09</v>
      </c>
      <c r="J2388" s="16">
        <f t="shared" si="242"/>
        <v>8.9999999999999998E-4</v>
      </c>
      <c r="K2388" s="36">
        <v>-12049000</v>
      </c>
      <c r="L2388" s="36">
        <v>30.12</v>
      </c>
      <c r="M2388" s="36">
        <v>12049000</v>
      </c>
      <c r="Q2388" s="18">
        <f t="shared" si="244"/>
        <v>3.2336594724967182E-3</v>
      </c>
      <c r="R2388" s="18">
        <f t="shared" si="243"/>
        <v>2.9102935252470465E-6</v>
      </c>
    </row>
    <row r="2389" spans="1:18" ht="12.75" hidden="1" customHeight="1" outlineLevel="2" x14ac:dyDescent="0.25">
      <c r="A2389" s="32" t="s">
        <v>23</v>
      </c>
      <c r="B2389" s="32" t="s">
        <v>24</v>
      </c>
      <c r="C2389" s="33">
        <v>44061</v>
      </c>
      <c r="D2389" s="33">
        <v>44062</v>
      </c>
      <c r="E2389" s="13">
        <f t="shared" si="245"/>
        <v>8</v>
      </c>
      <c r="F2389" s="13">
        <f t="shared" si="246"/>
        <v>2020</v>
      </c>
      <c r="G2389" s="13" t="str">
        <f t="shared" si="247"/>
        <v>8 2020</v>
      </c>
      <c r="H2389" s="34">
        <v>-1</v>
      </c>
      <c r="I2389" s="35">
        <v>0.24490000000000001</v>
      </c>
      <c r="J2389" s="16">
        <f t="shared" si="242"/>
        <v>2.4490000000000002E-3</v>
      </c>
      <c r="K2389" s="36">
        <v>-78110000</v>
      </c>
      <c r="L2389" s="36">
        <v>531.36</v>
      </c>
      <c r="M2389" s="36">
        <v>78110000</v>
      </c>
      <c r="Q2389" s="18">
        <f t="shared" si="244"/>
        <v>2.0962830226302489E-2</v>
      </c>
      <c r="R2389" s="18">
        <f t="shared" si="243"/>
        <v>5.1337971224214801E-5</v>
      </c>
    </row>
    <row r="2390" spans="1:18" ht="12.75" hidden="1" customHeight="1" outlineLevel="2" x14ac:dyDescent="0.25">
      <c r="A2390" s="32" t="s">
        <v>23</v>
      </c>
      <c r="B2390" s="32" t="s">
        <v>24</v>
      </c>
      <c r="C2390" s="33">
        <v>44061</v>
      </c>
      <c r="D2390" s="33">
        <v>44062</v>
      </c>
      <c r="E2390" s="13">
        <f t="shared" si="245"/>
        <v>8</v>
      </c>
      <c r="F2390" s="13">
        <f t="shared" si="246"/>
        <v>2020</v>
      </c>
      <c r="G2390" s="13" t="str">
        <f t="shared" si="247"/>
        <v>8 2020</v>
      </c>
      <c r="H2390" s="34">
        <v>-1</v>
      </c>
      <c r="I2390" s="35">
        <v>0.24490000000000001</v>
      </c>
      <c r="J2390" s="16">
        <f t="shared" si="242"/>
        <v>2.4490000000000002E-3</v>
      </c>
      <c r="K2390" s="36">
        <v>-25000000</v>
      </c>
      <c r="L2390" s="36">
        <v>170.07</v>
      </c>
      <c r="M2390" s="36">
        <v>25000000</v>
      </c>
      <c r="Q2390" s="18">
        <f t="shared" si="244"/>
        <v>6.7093938760409959E-3</v>
      </c>
      <c r="R2390" s="18">
        <f t="shared" si="243"/>
        <v>1.6431305602424401E-5</v>
      </c>
    </row>
    <row r="2391" spans="1:18" ht="12.75" hidden="1" customHeight="1" outlineLevel="2" x14ac:dyDescent="0.25">
      <c r="A2391" s="32" t="s">
        <v>28</v>
      </c>
      <c r="B2391" s="32" t="s">
        <v>24</v>
      </c>
      <c r="C2391" s="33">
        <v>44062</v>
      </c>
      <c r="D2391" s="33">
        <v>44063</v>
      </c>
      <c r="E2391" s="13">
        <f t="shared" si="245"/>
        <v>8</v>
      </c>
      <c r="F2391" s="13">
        <f t="shared" si="246"/>
        <v>2020</v>
      </c>
      <c r="G2391" s="13" t="str">
        <f t="shared" si="247"/>
        <v>8 2020</v>
      </c>
      <c r="H2391" s="34">
        <v>-1</v>
      </c>
      <c r="I2391" s="35">
        <v>0.09</v>
      </c>
      <c r="J2391" s="16">
        <f t="shared" si="242"/>
        <v>8.9999999999999998E-4</v>
      </c>
      <c r="K2391" s="36">
        <v>-14291000</v>
      </c>
      <c r="L2391" s="36">
        <v>35.729999999999997</v>
      </c>
      <c r="M2391" s="36">
        <v>14291000</v>
      </c>
      <c r="Q2391" s="18">
        <f t="shared" si="244"/>
        <v>3.8353579153000751E-3</v>
      </c>
      <c r="R2391" s="18">
        <f t="shared" si="243"/>
        <v>3.4518221237700673E-6</v>
      </c>
    </row>
    <row r="2392" spans="1:18" ht="12.75" hidden="1" customHeight="1" outlineLevel="2" x14ac:dyDescent="0.25">
      <c r="A2392" s="32" t="s">
        <v>29</v>
      </c>
      <c r="B2392" s="32" t="s">
        <v>24</v>
      </c>
      <c r="C2392" s="33">
        <v>44062</v>
      </c>
      <c r="D2392" s="33">
        <v>44063</v>
      </c>
      <c r="E2392" s="13">
        <f t="shared" si="245"/>
        <v>8</v>
      </c>
      <c r="F2392" s="13">
        <f t="shared" si="246"/>
        <v>2020</v>
      </c>
      <c r="G2392" s="13" t="str">
        <f t="shared" si="247"/>
        <v>8 2020</v>
      </c>
      <c r="H2392" s="34">
        <v>-1</v>
      </c>
      <c r="I2392" s="35">
        <v>0.09</v>
      </c>
      <c r="J2392" s="16">
        <f t="shared" si="242"/>
        <v>8.9999999999999998E-4</v>
      </c>
      <c r="K2392" s="36">
        <v>-384000</v>
      </c>
      <c r="L2392" s="36">
        <v>0.96</v>
      </c>
      <c r="M2392" s="36">
        <v>384000</v>
      </c>
      <c r="Q2392" s="18">
        <f t="shared" si="244"/>
        <v>1.030562899359897E-4</v>
      </c>
      <c r="R2392" s="18">
        <f t="shared" si="243"/>
        <v>9.2750660942390731E-8</v>
      </c>
    </row>
    <row r="2393" spans="1:18" ht="12.75" hidden="1" customHeight="1" outlineLevel="2" x14ac:dyDescent="0.25">
      <c r="A2393" s="32" t="s">
        <v>23</v>
      </c>
      <c r="B2393" s="32" t="s">
        <v>24</v>
      </c>
      <c r="C2393" s="33">
        <v>44062</v>
      </c>
      <c r="D2393" s="33">
        <v>44063</v>
      </c>
      <c r="E2393" s="13">
        <f t="shared" si="245"/>
        <v>8</v>
      </c>
      <c r="F2393" s="13">
        <f t="shared" si="246"/>
        <v>2020</v>
      </c>
      <c r="G2393" s="13" t="str">
        <f t="shared" si="247"/>
        <v>8 2020</v>
      </c>
      <c r="H2393" s="34">
        <v>-1</v>
      </c>
      <c r="I2393" s="35">
        <v>0.2455</v>
      </c>
      <c r="J2393" s="16">
        <f t="shared" si="242"/>
        <v>2.4550000000000002E-3</v>
      </c>
      <c r="K2393" s="36">
        <v>-74609000</v>
      </c>
      <c r="L2393" s="36">
        <v>508.79</v>
      </c>
      <c r="M2393" s="36">
        <v>74609000</v>
      </c>
      <c r="Q2393" s="18">
        <f t="shared" si="244"/>
        <v>2.0023246707901707E-2</v>
      </c>
      <c r="R2393" s="18">
        <f t="shared" si="243"/>
        <v>4.9157070667898695E-5</v>
      </c>
    </row>
    <row r="2394" spans="1:18" ht="12.75" hidden="1" customHeight="1" outlineLevel="2" x14ac:dyDescent="0.25">
      <c r="A2394" s="32" t="s">
        <v>23</v>
      </c>
      <c r="B2394" s="32" t="s">
        <v>24</v>
      </c>
      <c r="C2394" s="33">
        <v>44062</v>
      </c>
      <c r="D2394" s="33">
        <v>44063</v>
      </c>
      <c r="E2394" s="13">
        <f t="shared" si="245"/>
        <v>8</v>
      </c>
      <c r="F2394" s="13">
        <f t="shared" si="246"/>
        <v>2020</v>
      </c>
      <c r="G2394" s="13" t="str">
        <f t="shared" si="247"/>
        <v>8 2020</v>
      </c>
      <c r="H2394" s="34">
        <v>-1</v>
      </c>
      <c r="I2394" s="35">
        <v>0.2455</v>
      </c>
      <c r="J2394" s="16">
        <f t="shared" si="242"/>
        <v>2.4550000000000002E-3</v>
      </c>
      <c r="K2394" s="36">
        <v>-25000000</v>
      </c>
      <c r="L2394" s="36">
        <v>170.49</v>
      </c>
      <c r="M2394" s="36">
        <v>25000000</v>
      </c>
      <c r="Q2394" s="18">
        <f t="shared" si="244"/>
        <v>6.7093938760409959E-3</v>
      </c>
      <c r="R2394" s="18">
        <f t="shared" si="243"/>
        <v>1.6471561965680647E-5</v>
      </c>
    </row>
    <row r="2395" spans="1:18" ht="12.75" hidden="1" customHeight="1" outlineLevel="2" x14ac:dyDescent="0.25">
      <c r="A2395" s="32" t="s">
        <v>28</v>
      </c>
      <c r="B2395" s="32" t="s">
        <v>24</v>
      </c>
      <c r="C2395" s="33">
        <v>44063</v>
      </c>
      <c r="D2395" s="33">
        <v>44064</v>
      </c>
      <c r="E2395" s="13">
        <f t="shared" si="245"/>
        <v>8</v>
      </c>
      <c r="F2395" s="13">
        <f t="shared" si="246"/>
        <v>2020</v>
      </c>
      <c r="G2395" s="13" t="str">
        <f t="shared" si="247"/>
        <v>8 2020</v>
      </c>
      <c r="H2395" s="34">
        <v>-1</v>
      </c>
      <c r="I2395" s="35">
        <v>7.0000000000000007E-2</v>
      </c>
      <c r="J2395" s="16">
        <f t="shared" si="242"/>
        <v>7.000000000000001E-4</v>
      </c>
      <c r="K2395" s="36">
        <v>-12292000</v>
      </c>
      <c r="L2395" s="36">
        <v>23.9</v>
      </c>
      <c r="M2395" s="36">
        <v>12292000</v>
      </c>
      <c r="Q2395" s="18">
        <f t="shared" si="244"/>
        <v>3.2988747809718369E-3</v>
      </c>
      <c r="R2395" s="18">
        <f t="shared" si="243"/>
        <v>2.309212346680286E-6</v>
      </c>
    </row>
    <row r="2396" spans="1:18" ht="12.75" hidden="1" customHeight="1" outlineLevel="2" x14ac:dyDescent="0.25">
      <c r="A2396" s="32" t="s">
        <v>36</v>
      </c>
      <c r="B2396" s="32" t="s">
        <v>24</v>
      </c>
      <c r="C2396" s="33">
        <v>44063</v>
      </c>
      <c r="D2396" s="33">
        <v>44064</v>
      </c>
      <c r="E2396" s="13">
        <f t="shared" si="245"/>
        <v>8</v>
      </c>
      <c r="F2396" s="13">
        <f t="shared" si="246"/>
        <v>2020</v>
      </c>
      <c r="G2396" s="13" t="str">
        <f t="shared" si="247"/>
        <v>8 2020</v>
      </c>
      <c r="H2396" s="34">
        <v>-1</v>
      </c>
      <c r="I2396" s="35">
        <v>7.0000000000000007E-2</v>
      </c>
      <c r="J2396" s="16">
        <f t="shared" si="242"/>
        <v>7.000000000000001E-4</v>
      </c>
      <c r="K2396" s="36">
        <v>-36328000</v>
      </c>
      <c r="L2396" s="36">
        <v>70.64</v>
      </c>
      <c r="M2396" s="36">
        <v>36328000</v>
      </c>
      <c r="Q2396" s="18">
        <f t="shared" si="244"/>
        <v>9.7495544291526914E-3</v>
      </c>
      <c r="R2396" s="18">
        <f t="shared" si="243"/>
        <v>6.8246881004068847E-6</v>
      </c>
    </row>
    <row r="2397" spans="1:18" ht="12.75" hidden="1" customHeight="1" outlineLevel="2" x14ac:dyDescent="0.25">
      <c r="A2397" s="32" t="s">
        <v>23</v>
      </c>
      <c r="B2397" s="32" t="s">
        <v>24</v>
      </c>
      <c r="C2397" s="33">
        <v>44063</v>
      </c>
      <c r="D2397" s="33">
        <v>44064</v>
      </c>
      <c r="E2397" s="13">
        <f t="shared" si="245"/>
        <v>8</v>
      </c>
      <c r="F2397" s="13">
        <f t="shared" si="246"/>
        <v>2020</v>
      </c>
      <c r="G2397" s="13" t="str">
        <f t="shared" si="247"/>
        <v>8 2020</v>
      </c>
      <c r="H2397" s="34">
        <v>-1</v>
      </c>
      <c r="I2397" s="35">
        <v>0.24510000000000001</v>
      </c>
      <c r="J2397" s="16">
        <f t="shared" si="242"/>
        <v>2.4510000000000001E-3</v>
      </c>
      <c r="K2397" s="36">
        <v>-25000000</v>
      </c>
      <c r="L2397" s="36">
        <v>170.21</v>
      </c>
      <c r="M2397" s="36">
        <v>25000000</v>
      </c>
      <c r="Q2397" s="18">
        <f t="shared" si="244"/>
        <v>6.7093938760409959E-3</v>
      </c>
      <c r="R2397" s="18">
        <f t="shared" si="243"/>
        <v>1.6444724390176482E-5</v>
      </c>
    </row>
    <row r="2398" spans="1:18" ht="12.75" hidden="1" customHeight="1" outlineLevel="2" x14ac:dyDescent="0.25">
      <c r="A2398" s="32" t="s">
        <v>23</v>
      </c>
      <c r="B2398" s="32" t="s">
        <v>24</v>
      </c>
      <c r="C2398" s="33">
        <v>44063</v>
      </c>
      <c r="D2398" s="33">
        <v>44064</v>
      </c>
      <c r="E2398" s="13">
        <f t="shared" si="245"/>
        <v>8</v>
      </c>
      <c r="F2398" s="13">
        <f t="shared" si="246"/>
        <v>2020</v>
      </c>
      <c r="G2398" s="13" t="str">
        <f t="shared" si="247"/>
        <v>8 2020</v>
      </c>
      <c r="H2398" s="34">
        <v>-1</v>
      </c>
      <c r="I2398" s="35">
        <v>0.24510000000000001</v>
      </c>
      <c r="J2398" s="16">
        <f t="shared" si="242"/>
        <v>2.4510000000000001E-3</v>
      </c>
      <c r="K2398" s="36">
        <v>-42079000</v>
      </c>
      <c r="L2398" s="36">
        <v>286.49</v>
      </c>
      <c r="M2398" s="36">
        <v>42079000</v>
      </c>
      <c r="Q2398" s="18">
        <f t="shared" si="244"/>
        <v>1.1292983396397163E-2</v>
      </c>
      <c r="R2398" s="18">
        <f t="shared" si="243"/>
        <v>2.7679102304569446E-5</v>
      </c>
    </row>
    <row r="2399" spans="1:18" ht="12.75" hidden="1" customHeight="1" outlineLevel="2" x14ac:dyDescent="0.25">
      <c r="A2399" s="32" t="s">
        <v>28</v>
      </c>
      <c r="B2399" s="32" t="s">
        <v>24</v>
      </c>
      <c r="C2399" s="33">
        <v>44064</v>
      </c>
      <c r="D2399" s="33">
        <v>44067</v>
      </c>
      <c r="E2399" s="13">
        <f t="shared" si="245"/>
        <v>8</v>
      </c>
      <c r="F2399" s="13">
        <f t="shared" si="246"/>
        <v>2020</v>
      </c>
      <c r="G2399" s="13" t="str">
        <f t="shared" si="247"/>
        <v>8 2020</v>
      </c>
      <c r="H2399" s="34">
        <v>-3</v>
      </c>
      <c r="I2399" s="35">
        <v>0.08</v>
      </c>
      <c r="J2399" s="16">
        <f t="shared" si="242"/>
        <v>8.0000000000000004E-4</v>
      </c>
      <c r="K2399" s="36">
        <v>-12815000</v>
      </c>
      <c r="L2399" s="36">
        <v>85.43</v>
      </c>
      <c r="M2399" s="36">
        <v>38445000</v>
      </c>
      <c r="Q2399" s="18">
        <f t="shared" si="244"/>
        <v>1.0317705902575844E-2</v>
      </c>
      <c r="R2399" s="18">
        <f t="shared" si="243"/>
        <v>8.2541647220606758E-6</v>
      </c>
    </row>
    <row r="2400" spans="1:18" ht="12.75" hidden="1" customHeight="1" outlineLevel="2" x14ac:dyDescent="0.25">
      <c r="A2400" s="32" t="s">
        <v>36</v>
      </c>
      <c r="B2400" s="32" t="s">
        <v>24</v>
      </c>
      <c r="C2400" s="33">
        <v>44064</v>
      </c>
      <c r="D2400" s="33">
        <v>44067</v>
      </c>
      <c r="E2400" s="13">
        <f t="shared" si="245"/>
        <v>8</v>
      </c>
      <c r="F2400" s="13">
        <f t="shared" si="246"/>
        <v>2020</v>
      </c>
      <c r="G2400" s="13" t="str">
        <f t="shared" si="247"/>
        <v>8 2020</v>
      </c>
      <c r="H2400" s="34">
        <v>-3</v>
      </c>
      <c r="I2400" s="35">
        <v>0.08</v>
      </c>
      <c r="J2400" s="16">
        <f t="shared" si="242"/>
        <v>8.0000000000000004E-4</v>
      </c>
      <c r="K2400" s="36">
        <v>-37612000</v>
      </c>
      <c r="L2400" s="36">
        <v>250.75</v>
      </c>
      <c r="M2400" s="36">
        <v>112836000</v>
      </c>
      <c r="Q2400" s="18">
        <f t="shared" si="244"/>
        <v>3.0282446695878474E-2</v>
      </c>
      <c r="R2400" s="18">
        <f t="shared" si="243"/>
        <v>2.422595735670278E-5</v>
      </c>
    </row>
    <row r="2401" spans="1:18" ht="12.75" hidden="1" customHeight="1" outlineLevel="2" x14ac:dyDescent="0.25">
      <c r="A2401" s="32" t="s">
        <v>23</v>
      </c>
      <c r="B2401" s="32" t="s">
        <v>24</v>
      </c>
      <c r="C2401" s="33">
        <v>44064</v>
      </c>
      <c r="D2401" s="33">
        <v>44067</v>
      </c>
      <c r="E2401" s="13">
        <f t="shared" si="245"/>
        <v>8</v>
      </c>
      <c r="F2401" s="13">
        <f t="shared" si="246"/>
        <v>2020</v>
      </c>
      <c r="G2401" s="13" t="str">
        <f t="shared" si="247"/>
        <v>8 2020</v>
      </c>
      <c r="H2401" s="34">
        <v>-3</v>
      </c>
      <c r="I2401" s="35">
        <v>0.24359999999999998</v>
      </c>
      <c r="J2401" s="16">
        <f t="shared" si="242"/>
        <v>2.4359999999999998E-3</v>
      </c>
      <c r="K2401" s="36">
        <v>-39384000</v>
      </c>
      <c r="L2401" s="36">
        <v>799.5</v>
      </c>
      <c r="M2401" s="36">
        <v>118152000</v>
      </c>
      <c r="Q2401" s="18">
        <f t="shared" si="244"/>
        <v>3.170913220967983E-2</v>
      </c>
      <c r="R2401" s="18">
        <f t="shared" si="243"/>
        <v>7.7243446062780062E-5</v>
      </c>
    </row>
    <row r="2402" spans="1:18" ht="12.75" hidden="1" customHeight="1" outlineLevel="2" x14ac:dyDescent="0.25">
      <c r="A2402" s="32" t="s">
        <v>23</v>
      </c>
      <c r="B2402" s="32" t="s">
        <v>24</v>
      </c>
      <c r="C2402" s="33">
        <v>44064</v>
      </c>
      <c r="D2402" s="33">
        <v>44067</v>
      </c>
      <c r="E2402" s="13">
        <f t="shared" si="245"/>
        <v>8</v>
      </c>
      <c r="F2402" s="13">
        <f t="shared" si="246"/>
        <v>2020</v>
      </c>
      <c r="G2402" s="13" t="str">
        <f t="shared" si="247"/>
        <v>8 2020</v>
      </c>
      <c r="H2402" s="34">
        <v>-3</v>
      </c>
      <c r="I2402" s="35">
        <v>0.24359999999999998</v>
      </c>
      <c r="J2402" s="16">
        <f t="shared" si="242"/>
        <v>2.4359999999999998E-3</v>
      </c>
      <c r="K2402" s="36">
        <v>-25000000</v>
      </c>
      <c r="L2402" s="36">
        <v>507.5</v>
      </c>
      <c r="M2402" s="36">
        <v>75000000</v>
      </c>
      <c r="Q2402" s="18">
        <f t="shared" si="244"/>
        <v>2.012818162812299E-2</v>
      </c>
      <c r="R2402" s="18">
        <f t="shared" si="243"/>
        <v>4.9032250446107599E-5</v>
      </c>
    </row>
    <row r="2403" spans="1:18" ht="12.75" hidden="1" customHeight="1" outlineLevel="2" x14ac:dyDescent="0.25">
      <c r="A2403" s="32" t="s">
        <v>28</v>
      </c>
      <c r="B2403" s="32" t="s">
        <v>24</v>
      </c>
      <c r="C2403" s="33">
        <v>44067</v>
      </c>
      <c r="D2403" s="33">
        <v>44068</v>
      </c>
      <c r="E2403" s="13">
        <f t="shared" si="245"/>
        <v>8</v>
      </c>
      <c r="F2403" s="13">
        <f t="shared" si="246"/>
        <v>2020</v>
      </c>
      <c r="G2403" s="13" t="str">
        <f t="shared" si="247"/>
        <v>8 2020</v>
      </c>
      <c r="H2403" s="34">
        <v>-1</v>
      </c>
      <c r="I2403" s="35">
        <v>0.09</v>
      </c>
      <c r="J2403" s="16">
        <f t="shared" si="242"/>
        <v>8.9999999999999998E-4</v>
      </c>
      <c r="K2403" s="36">
        <v>-15651000</v>
      </c>
      <c r="L2403" s="36">
        <v>39.130000000000003</v>
      </c>
      <c r="M2403" s="36">
        <v>15651000</v>
      </c>
      <c r="Q2403" s="18">
        <f t="shared" si="244"/>
        <v>4.2003489421567055E-3</v>
      </c>
      <c r="R2403" s="18">
        <f t="shared" si="243"/>
        <v>3.7803140479410348E-6</v>
      </c>
    </row>
    <row r="2404" spans="1:18" ht="12.75" hidden="1" customHeight="1" outlineLevel="2" x14ac:dyDescent="0.25">
      <c r="A2404" s="32" t="s">
        <v>36</v>
      </c>
      <c r="B2404" s="32" t="s">
        <v>24</v>
      </c>
      <c r="C2404" s="33">
        <v>44067</v>
      </c>
      <c r="D2404" s="33">
        <v>44068</v>
      </c>
      <c r="E2404" s="13">
        <f t="shared" si="245"/>
        <v>8</v>
      </c>
      <c r="F2404" s="13">
        <f t="shared" si="246"/>
        <v>2020</v>
      </c>
      <c r="G2404" s="13" t="str">
        <f t="shared" si="247"/>
        <v>8 2020</v>
      </c>
      <c r="H2404" s="34">
        <v>-1</v>
      </c>
      <c r="I2404" s="35">
        <v>0.09</v>
      </c>
      <c r="J2404" s="16">
        <f t="shared" si="242"/>
        <v>8.9999999999999998E-4</v>
      </c>
      <c r="K2404" s="36">
        <v>-40282000</v>
      </c>
      <c r="L2404" s="36">
        <v>100.71</v>
      </c>
      <c r="M2404" s="36">
        <v>40282000</v>
      </c>
      <c r="Q2404" s="18">
        <f t="shared" si="244"/>
        <v>1.0810712164587335E-2</v>
      </c>
      <c r="R2404" s="18">
        <f t="shared" si="243"/>
        <v>9.7296409481286015E-6</v>
      </c>
    </row>
    <row r="2405" spans="1:18" ht="12.75" hidden="1" customHeight="1" outlineLevel="2" x14ac:dyDescent="0.25">
      <c r="A2405" s="32" t="s">
        <v>23</v>
      </c>
      <c r="B2405" s="32" t="s">
        <v>24</v>
      </c>
      <c r="C2405" s="33">
        <v>44067</v>
      </c>
      <c r="D2405" s="33">
        <v>44068</v>
      </c>
      <c r="E2405" s="13">
        <f t="shared" si="245"/>
        <v>8</v>
      </c>
      <c r="F2405" s="13">
        <f t="shared" si="246"/>
        <v>2020</v>
      </c>
      <c r="G2405" s="13" t="str">
        <f t="shared" si="247"/>
        <v>8 2020</v>
      </c>
      <c r="H2405" s="34">
        <v>-1</v>
      </c>
      <c r="I2405" s="35">
        <v>0.24160000000000001</v>
      </c>
      <c r="J2405" s="16">
        <f t="shared" si="242"/>
        <v>2.4160000000000002E-3</v>
      </c>
      <c r="K2405" s="36">
        <v>-39086000</v>
      </c>
      <c r="L2405" s="36">
        <v>262.31</v>
      </c>
      <c r="M2405" s="36">
        <v>39086000</v>
      </c>
      <c r="Q2405" s="18">
        <f t="shared" si="244"/>
        <v>1.0489734761557535E-2</v>
      </c>
      <c r="R2405" s="18">
        <f t="shared" si="243"/>
        <v>2.5343199183923005E-5</v>
      </c>
    </row>
    <row r="2406" spans="1:18" ht="12.75" hidden="1" customHeight="1" outlineLevel="2" x14ac:dyDescent="0.25">
      <c r="A2406" s="32" t="s">
        <v>23</v>
      </c>
      <c r="B2406" s="32" t="s">
        <v>24</v>
      </c>
      <c r="C2406" s="33">
        <v>44067</v>
      </c>
      <c r="D2406" s="33">
        <v>44068</v>
      </c>
      <c r="E2406" s="13">
        <f t="shared" si="245"/>
        <v>8</v>
      </c>
      <c r="F2406" s="13">
        <f t="shared" si="246"/>
        <v>2020</v>
      </c>
      <c r="G2406" s="13" t="str">
        <f t="shared" si="247"/>
        <v>8 2020</v>
      </c>
      <c r="H2406" s="34">
        <v>-1</v>
      </c>
      <c r="I2406" s="35">
        <v>0.24160000000000001</v>
      </c>
      <c r="J2406" s="16">
        <f t="shared" si="242"/>
        <v>2.4160000000000002E-3</v>
      </c>
      <c r="K2406" s="36">
        <v>-25000000</v>
      </c>
      <c r="L2406" s="36">
        <v>167.78</v>
      </c>
      <c r="M2406" s="36">
        <v>25000000</v>
      </c>
      <c r="Q2406" s="18">
        <f t="shared" si="244"/>
        <v>6.7093938760409959E-3</v>
      </c>
      <c r="R2406" s="18">
        <f t="shared" si="243"/>
        <v>1.6209895604515046E-5</v>
      </c>
    </row>
    <row r="2407" spans="1:18" ht="12.75" hidden="1" customHeight="1" outlineLevel="2" x14ac:dyDescent="0.25">
      <c r="A2407" s="32" t="s">
        <v>28</v>
      </c>
      <c r="B2407" s="32" t="s">
        <v>24</v>
      </c>
      <c r="C2407" s="33">
        <v>44068</v>
      </c>
      <c r="D2407" s="33">
        <v>44069</v>
      </c>
      <c r="E2407" s="13">
        <f t="shared" si="245"/>
        <v>8</v>
      </c>
      <c r="F2407" s="13">
        <f t="shared" si="246"/>
        <v>2020</v>
      </c>
      <c r="G2407" s="13" t="str">
        <f t="shared" si="247"/>
        <v>8 2020</v>
      </c>
      <c r="H2407" s="34">
        <v>-1</v>
      </c>
      <c r="I2407" s="35">
        <v>0.08</v>
      </c>
      <c r="J2407" s="16">
        <f t="shared" si="242"/>
        <v>8.0000000000000004E-4</v>
      </c>
      <c r="K2407" s="36">
        <v>-14083000</v>
      </c>
      <c r="L2407" s="36">
        <v>31.3</v>
      </c>
      <c r="M2407" s="36">
        <v>14083000</v>
      </c>
      <c r="Q2407" s="18">
        <f t="shared" si="244"/>
        <v>3.779535758251414E-3</v>
      </c>
      <c r="R2407" s="18">
        <f t="shared" si="243"/>
        <v>3.0236286066011312E-6</v>
      </c>
    </row>
    <row r="2408" spans="1:18" ht="12.75" hidden="1" customHeight="1" outlineLevel="2" x14ac:dyDescent="0.25">
      <c r="A2408" s="32" t="s">
        <v>36</v>
      </c>
      <c r="B2408" s="32" t="s">
        <v>24</v>
      </c>
      <c r="C2408" s="33">
        <v>44068</v>
      </c>
      <c r="D2408" s="33">
        <v>44069</v>
      </c>
      <c r="E2408" s="13">
        <f t="shared" si="245"/>
        <v>8</v>
      </c>
      <c r="F2408" s="13">
        <f t="shared" si="246"/>
        <v>2020</v>
      </c>
      <c r="G2408" s="13" t="str">
        <f t="shared" si="247"/>
        <v>8 2020</v>
      </c>
      <c r="H2408" s="34">
        <v>-1</v>
      </c>
      <c r="I2408" s="35">
        <v>0.08</v>
      </c>
      <c r="J2408" s="16">
        <f t="shared" si="242"/>
        <v>8.0000000000000004E-4</v>
      </c>
      <c r="K2408" s="36">
        <v>-43223000</v>
      </c>
      <c r="L2408" s="36">
        <v>96.05</v>
      </c>
      <c r="M2408" s="36">
        <v>43223000</v>
      </c>
      <c r="Q2408" s="18">
        <f t="shared" si="244"/>
        <v>1.1600005260164799E-2</v>
      </c>
      <c r="R2408" s="18">
        <f t="shared" si="243"/>
        <v>9.2800042081318399E-6</v>
      </c>
    </row>
    <row r="2409" spans="1:18" ht="12.75" hidden="1" customHeight="1" outlineLevel="2" x14ac:dyDescent="0.25">
      <c r="A2409" s="32" t="s">
        <v>23</v>
      </c>
      <c r="B2409" s="32" t="s">
        <v>24</v>
      </c>
      <c r="C2409" s="33">
        <v>44068</v>
      </c>
      <c r="D2409" s="33">
        <v>44069</v>
      </c>
      <c r="E2409" s="13">
        <f t="shared" si="245"/>
        <v>8</v>
      </c>
      <c r="F2409" s="13">
        <f t="shared" si="246"/>
        <v>2020</v>
      </c>
      <c r="G2409" s="13" t="str">
        <f t="shared" si="247"/>
        <v>8 2020</v>
      </c>
      <c r="H2409" s="34">
        <v>-1</v>
      </c>
      <c r="I2409" s="35">
        <v>0.24149999999999999</v>
      </c>
      <c r="J2409" s="16">
        <f t="shared" si="242"/>
        <v>2.415E-3</v>
      </c>
      <c r="K2409" s="36">
        <v>-25000000</v>
      </c>
      <c r="L2409" s="36">
        <v>167.71</v>
      </c>
      <c r="M2409" s="36">
        <v>25000000</v>
      </c>
      <c r="Q2409" s="18">
        <f t="shared" si="244"/>
        <v>6.7093938760409959E-3</v>
      </c>
      <c r="R2409" s="18">
        <f t="shared" si="243"/>
        <v>1.6203186210639004E-5</v>
      </c>
    </row>
    <row r="2410" spans="1:18" ht="12.75" hidden="1" customHeight="1" outlineLevel="2" x14ac:dyDescent="0.25">
      <c r="A2410" s="32" t="s">
        <v>23</v>
      </c>
      <c r="B2410" s="32" t="s">
        <v>24</v>
      </c>
      <c r="C2410" s="33">
        <v>44068</v>
      </c>
      <c r="D2410" s="33">
        <v>44069</v>
      </c>
      <c r="E2410" s="13">
        <f t="shared" si="245"/>
        <v>8</v>
      </c>
      <c r="F2410" s="13">
        <f t="shared" si="246"/>
        <v>2020</v>
      </c>
      <c r="G2410" s="13" t="str">
        <f t="shared" si="247"/>
        <v>8 2020</v>
      </c>
      <c r="H2410" s="34">
        <v>-1</v>
      </c>
      <c r="I2410" s="35">
        <v>0.24149999999999999</v>
      </c>
      <c r="J2410" s="16">
        <f t="shared" si="242"/>
        <v>2.415E-3</v>
      </c>
      <c r="K2410" s="36">
        <v>-38505000</v>
      </c>
      <c r="L2410" s="36">
        <v>258.3</v>
      </c>
      <c r="M2410" s="36">
        <v>38505000</v>
      </c>
      <c r="Q2410" s="18">
        <f t="shared" si="244"/>
        <v>1.0333808447878342E-2</v>
      </c>
      <c r="R2410" s="18">
        <f t="shared" si="243"/>
        <v>2.4956147401626196E-5</v>
      </c>
    </row>
    <row r="2411" spans="1:18" ht="12.75" hidden="1" customHeight="1" outlineLevel="2" x14ac:dyDescent="0.25">
      <c r="A2411" s="32" t="s">
        <v>28</v>
      </c>
      <c r="B2411" s="32" t="s">
        <v>24</v>
      </c>
      <c r="C2411" s="33">
        <v>44069</v>
      </c>
      <c r="D2411" s="33">
        <v>44070</v>
      </c>
      <c r="E2411" s="13">
        <f t="shared" si="245"/>
        <v>8</v>
      </c>
      <c r="F2411" s="13">
        <f t="shared" si="246"/>
        <v>2020</v>
      </c>
      <c r="G2411" s="13" t="str">
        <f t="shared" si="247"/>
        <v>8 2020</v>
      </c>
      <c r="H2411" s="34">
        <v>-1</v>
      </c>
      <c r="I2411" s="35">
        <v>0.08</v>
      </c>
      <c r="J2411" s="16">
        <f t="shared" ref="J2411:J2474" si="248">+I2411/100</f>
        <v>8.0000000000000004E-4</v>
      </c>
      <c r="K2411" s="36">
        <v>-15280000</v>
      </c>
      <c r="L2411" s="36">
        <v>33.96</v>
      </c>
      <c r="M2411" s="36">
        <v>15280000</v>
      </c>
      <c r="Q2411" s="18">
        <f t="shared" si="244"/>
        <v>4.100781537036257E-3</v>
      </c>
      <c r="R2411" s="18">
        <f t="shared" ref="R2411:R2474" si="249">+Q2411*J2411</f>
        <v>3.2806252296290057E-6</v>
      </c>
    </row>
    <row r="2412" spans="1:18" ht="12.75" hidden="1" customHeight="1" outlineLevel="2" x14ac:dyDescent="0.25">
      <c r="A2412" s="32" t="s">
        <v>36</v>
      </c>
      <c r="B2412" s="32" t="s">
        <v>24</v>
      </c>
      <c r="C2412" s="33">
        <v>44069</v>
      </c>
      <c r="D2412" s="33">
        <v>44070</v>
      </c>
      <c r="E2412" s="13">
        <f t="shared" si="245"/>
        <v>8</v>
      </c>
      <c r="F2412" s="13">
        <f t="shared" si="246"/>
        <v>2020</v>
      </c>
      <c r="G2412" s="13" t="str">
        <f t="shared" si="247"/>
        <v>8 2020</v>
      </c>
      <c r="H2412" s="34">
        <v>-1</v>
      </c>
      <c r="I2412" s="35">
        <v>0.08</v>
      </c>
      <c r="J2412" s="16">
        <f t="shared" si="248"/>
        <v>8.0000000000000004E-4</v>
      </c>
      <c r="K2412" s="36">
        <v>-50389000</v>
      </c>
      <c r="L2412" s="36">
        <v>111.98</v>
      </c>
      <c r="M2412" s="36">
        <v>50389000</v>
      </c>
      <c r="Q2412" s="18">
        <f t="shared" si="244"/>
        <v>1.352318592079319E-2</v>
      </c>
      <c r="R2412" s="18">
        <f t="shared" si="249"/>
        <v>1.0818548736634552E-5</v>
      </c>
    </row>
    <row r="2413" spans="1:18" ht="12.75" hidden="1" customHeight="1" outlineLevel="2" x14ac:dyDescent="0.25">
      <c r="A2413" s="32" t="s">
        <v>23</v>
      </c>
      <c r="B2413" s="32" t="s">
        <v>24</v>
      </c>
      <c r="C2413" s="33">
        <v>44069</v>
      </c>
      <c r="D2413" s="33">
        <v>44070</v>
      </c>
      <c r="E2413" s="13">
        <f t="shared" si="245"/>
        <v>8</v>
      </c>
      <c r="F2413" s="13">
        <f t="shared" si="246"/>
        <v>2020</v>
      </c>
      <c r="G2413" s="13" t="str">
        <f t="shared" si="247"/>
        <v>8 2020</v>
      </c>
      <c r="H2413" s="34">
        <v>-1</v>
      </c>
      <c r="I2413" s="35">
        <v>0.24230000000000002</v>
      </c>
      <c r="J2413" s="16">
        <f t="shared" si="248"/>
        <v>2.4230000000000002E-3</v>
      </c>
      <c r="K2413" s="36">
        <v>-40497000</v>
      </c>
      <c r="L2413" s="36">
        <v>272.57</v>
      </c>
      <c r="M2413" s="36">
        <v>40497000</v>
      </c>
      <c r="Q2413" s="18">
        <f t="shared" si="244"/>
        <v>1.0868412951921289E-2</v>
      </c>
      <c r="R2413" s="18">
        <f t="shared" si="249"/>
        <v>2.6334164582505287E-5</v>
      </c>
    </row>
    <row r="2414" spans="1:18" ht="12.75" hidden="1" customHeight="1" outlineLevel="2" x14ac:dyDescent="0.25">
      <c r="A2414" s="32" t="s">
        <v>23</v>
      </c>
      <c r="B2414" s="32" t="s">
        <v>24</v>
      </c>
      <c r="C2414" s="33">
        <v>44069</v>
      </c>
      <c r="D2414" s="33">
        <v>44070</v>
      </c>
      <c r="E2414" s="13">
        <f t="shared" si="245"/>
        <v>8</v>
      </c>
      <c r="F2414" s="13">
        <f t="shared" si="246"/>
        <v>2020</v>
      </c>
      <c r="G2414" s="13" t="str">
        <f t="shared" si="247"/>
        <v>8 2020</v>
      </c>
      <c r="H2414" s="34">
        <v>-1</v>
      </c>
      <c r="I2414" s="35">
        <v>0.24230000000000002</v>
      </c>
      <c r="J2414" s="16">
        <f t="shared" si="248"/>
        <v>2.4230000000000002E-3</v>
      </c>
      <c r="K2414" s="36">
        <v>-25000000</v>
      </c>
      <c r="L2414" s="36">
        <v>168.26</v>
      </c>
      <c r="M2414" s="36">
        <v>25000000</v>
      </c>
      <c r="Q2414" s="18">
        <f t="shared" ref="Q2414:Q2422" si="250">+M2414/$M$2423</f>
        <v>6.7093938760409959E-3</v>
      </c>
      <c r="R2414" s="18">
        <f t="shared" si="249"/>
        <v>1.6256861361647334E-5</v>
      </c>
    </row>
    <row r="2415" spans="1:18" ht="12.75" hidden="1" customHeight="1" outlineLevel="2" x14ac:dyDescent="0.25">
      <c r="A2415" s="32" t="s">
        <v>28</v>
      </c>
      <c r="B2415" s="32" t="s">
        <v>24</v>
      </c>
      <c r="C2415" s="33">
        <v>44070</v>
      </c>
      <c r="D2415" s="33">
        <v>44071</v>
      </c>
      <c r="E2415" s="13">
        <f t="shared" si="245"/>
        <v>8</v>
      </c>
      <c r="F2415" s="13">
        <f t="shared" si="246"/>
        <v>2020</v>
      </c>
      <c r="G2415" s="13" t="str">
        <f t="shared" si="247"/>
        <v>8 2020</v>
      </c>
      <c r="H2415" s="34">
        <v>-1</v>
      </c>
      <c r="I2415" s="35">
        <v>7.0000000000000007E-2</v>
      </c>
      <c r="J2415" s="16">
        <f t="shared" si="248"/>
        <v>7.000000000000001E-4</v>
      </c>
      <c r="K2415" s="36">
        <v>-18725000</v>
      </c>
      <c r="L2415" s="36">
        <v>36.409999999999997</v>
      </c>
      <c r="M2415" s="36">
        <v>18725000</v>
      </c>
      <c r="Q2415" s="18">
        <f t="shared" si="250"/>
        <v>5.0253360131547057E-3</v>
      </c>
      <c r="R2415" s="18">
        <f t="shared" si="249"/>
        <v>3.5177352092082947E-6</v>
      </c>
    </row>
    <row r="2416" spans="1:18" ht="12.75" hidden="1" customHeight="1" outlineLevel="2" x14ac:dyDescent="0.25">
      <c r="A2416" s="32" t="s">
        <v>36</v>
      </c>
      <c r="B2416" s="32" t="s">
        <v>24</v>
      </c>
      <c r="C2416" s="33">
        <v>44070</v>
      </c>
      <c r="D2416" s="33">
        <v>44071</v>
      </c>
      <c r="E2416" s="13">
        <f t="shared" si="245"/>
        <v>8</v>
      </c>
      <c r="F2416" s="13">
        <f t="shared" si="246"/>
        <v>2020</v>
      </c>
      <c r="G2416" s="13" t="str">
        <f t="shared" si="247"/>
        <v>8 2020</v>
      </c>
      <c r="H2416" s="34">
        <v>-1</v>
      </c>
      <c r="I2416" s="35">
        <v>7.0000000000000007E-2</v>
      </c>
      <c r="J2416" s="16">
        <f t="shared" si="248"/>
        <v>7.000000000000001E-4</v>
      </c>
      <c r="K2416" s="36">
        <v>-51175000</v>
      </c>
      <c r="L2416" s="36">
        <v>99.51</v>
      </c>
      <c r="M2416" s="36">
        <v>51175000</v>
      </c>
      <c r="Q2416" s="18">
        <f t="shared" si="250"/>
        <v>1.3734129264255919E-2</v>
      </c>
      <c r="R2416" s="18">
        <f t="shared" si="249"/>
        <v>9.6138904849791449E-6</v>
      </c>
    </row>
    <row r="2417" spans="1:18" ht="12.75" hidden="1" customHeight="1" outlineLevel="2" x14ac:dyDescent="0.25">
      <c r="A2417" s="32" t="s">
        <v>23</v>
      </c>
      <c r="B2417" s="32" t="s">
        <v>24</v>
      </c>
      <c r="C2417" s="33">
        <v>44070</v>
      </c>
      <c r="D2417" s="33">
        <v>44071</v>
      </c>
      <c r="E2417" s="13">
        <f t="shared" si="245"/>
        <v>8</v>
      </c>
      <c r="F2417" s="13">
        <f t="shared" si="246"/>
        <v>2020</v>
      </c>
      <c r="G2417" s="13" t="str">
        <f t="shared" si="247"/>
        <v>8 2020</v>
      </c>
      <c r="H2417" s="34">
        <v>-1</v>
      </c>
      <c r="I2417" s="35">
        <v>0.24349999999999997</v>
      </c>
      <c r="J2417" s="16">
        <f t="shared" si="248"/>
        <v>2.4349999999999997E-3</v>
      </c>
      <c r="K2417" s="36">
        <v>-35263000</v>
      </c>
      <c r="L2417" s="36">
        <v>238.52</v>
      </c>
      <c r="M2417" s="36">
        <v>35263000</v>
      </c>
      <c r="Q2417" s="18">
        <f t="shared" si="250"/>
        <v>9.4637342500333461E-3</v>
      </c>
      <c r="R2417" s="18">
        <f t="shared" si="249"/>
        <v>2.3044192898831194E-5</v>
      </c>
    </row>
    <row r="2418" spans="1:18" ht="12.75" hidden="1" customHeight="1" outlineLevel="2" x14ac:dyDescent="0.25">
      <c r="A2418" s="32" t="s">
        <v>23</v>
      </c>
      <c r="B2418" s="32" t="s">
        <v>24</v>
      </c>
      <c r="C2418" s="33">
        <v>44070</v>
      </c>
      <c r="D2418" s="33">
        <v>44071</v>
      </c>
      <c r="E2418" s="13">
        <f t="shared" si="245"/>
        <v>8</v>
      </c>
      <c r="F2418" s="13">
        <f t="shared" si="246"/>
        <v>2020</v>
      </c>
      <c r="G2418" s="13" t="str">
        <f t="shared" si="247"/>
        <v>8 2020</v>
      </c>
      <c r="H2418" s="34">
        <v>-1</v>
      </c>
      <c r="I2418" s="35">
        <v>0.24349999999999997</v>
      </c>
      <c r="J2418" s="16">
        <f t="shared" si="248"/>
        <v>2.4349999999999997E-3</v>
      </c>
      <c r="K2418" s="36">
        <v>-25000000</v>
      </c>
      <c r="L2418" s="36">
        <v>169.1</v>
      </c>
      <c r="M2418" s="36">
        <v>25000000</v>
      </c>
      <c r="Q2418" s="18">
        <f t="shared" si="250"/>
        <v>6.7093938760409959E-3</v>
      </c>
      <c r="R2418" s="18">
        <f t="shared" si="249"/>
        <v>1.6337374088159822E-5</v>
      </c>
    </row>
    <row r="2419" spans="1:18" ht="12.75" hidden="1" customHeight="1" outlineLevel="2" x14ac:dyDescent="0.25">
      <c r="A2419" s="32" t="s">
        <v>28</v>
      </c>
      <c r="B2419" s="32" t="s">
        <v>24</v>
      </c>
      <c r="C2419" s="33">
        <v>44071</v>
      </c>
      <c r="D2419" s="33">
        <v>44074</v>
      </c>
      <c r="E2419" s="13">
        <f t="shared" si="245"/>
        <v>8</v>
      </c>
      <c r="F2419" s="13">
        <f t="shared" si="246"/>
        <v>2020</v>
      </c>
      <c r="G2419" s="13" t="str">
        <f t="shared" si="247"/>
        <v>8 2020</v>
      </c>
      <c r="H2419" s="34">
        <v>-3</v>
      </c>
      <c r="I2419" s="35">
        <v>7.0000000000000007E-2</v>
      </c>
      <c r="J2419" s="16">
        <f t="shared" si="248"/>
        <v>7.000000000000001E-4</v>
      </c>
      <c r="K2419" s="36">
        <v>-16685000</v>
      </c>
      <c r="L2419" s="36">
        <v>97.33</v>
      </c>
      <c r="M2419" s="36">
        <v>50055000</v>
      </c>
      <c r="Q2419" s="18">
        <f t="shared" si="250"/>
        <v>1.3433548418609283E-2</v>
      </c>
      <c r="R2419" s="18">
        <f t="shared" si="249"/>
        <v>9.4034838930265E-6</v>
      </c>
    </row>
    <row r="2420" spans="1:18" ht="12.75" hidden="1" customHeight="1" outlineLevel="2" x14ac:dyDescent="0.25">
      <c r="A2420" s="32" t="s">
        <v>36</v>
      </c>
      <c r="B2420" s="32" t="s">
        <v>24</v>
      </c>
      <c r="C2420" s="33">
        <v>44071</v>
      </c>
      <c r="D2420" s="33">
        <v>44074</v>
      </c>
      <c r="E2420" s="13">
        <f t="shared" si="245"/>
        <v>8</v>
      </c>
      <c r="F2420" s="13">
        <f t="shared" si="246"/>
        <v>2020</v>
      </c>
      <c r="G2420" s="13" t="str">
        <f t="shared" si="247"/>
        <v>8 2020</v>
      </c>
      <c r="H2420" s="34">
        <v>-3</v>
      </c>
      <c r="I2420" s="35">
        <v>7.0000000000000007E-2</v>
      </c>
      <c r="J2420" s="16">
        <f t="shared" si="248"/>
        <v>7.000000000000001E-4</v>
      </c>
      <c r="K2420" s="36">
        <v>-50213000</v>
      </c>
      <c r="L2420" s="36">
        <v>292.91000000000003</v>
      </c>
      <c r="M2420" s="36">
        <v>150639000</v>
      </c>
      <c r="Q2420" s="18">
        <f t="shared" si="250"/>
        <v>4.0427855363717582E-2</v>
      </c>
      <c r="R2420" s="18">
        <f t="shared" si="249"/>
        <v>2.8299498754602313E-5</v>
      </c>
    </row>
    <row r="2421" spans="1:18" ht="12.75" hidden="1" customHeight="1" outlineLevel="2" x14ac:dyDescent="0.25">
      <c r="A2421" s="32" t="s">
        <v>23</v>
      </c>
      <c r="B2421" s="32" t="s">
        <v>24</v>
      </c>
      <c r="C2421" s="33">
        <v>44071</v>
      </c>
      <c r="D2421" s="33">
        <v>44074</v>
      </c>
      <c r="E2421" s="13">
        <f t="shared" si="245"/>
        <v>8</v>
      </c>
      <c r="F2421" s="13">
        <f t="shared" si="246"/>
        <v>2020</v>
      </c>
      <c r="G2421" s="13" t="str">
        <f t="shared" si="247"/>
        <v>8 2020</v>
      </c>
      <c r="H2421" s="34">
        <v>-3</v>
      </c>
      <c r="I2421" s="35">
        <v>0.24299999999999999</v>
      </c>
      <c r="J2421" s="16">
        <f t="shared" si="248"/>
        <v>2.4299999999999999E-3</v>
      </c>
      <c r="K2421" s="36">
        <v>-38915000</v>
      </c>
      <c r="L2421" s="36">
        <v>788.03</v>
      </c>
      <c r="M2421" s="36">
        <v>116745000</v>
      </c>
      <c r="Q2421" s="18">
        <f t="shared" si="250"/>
        <v>3.1331527522336242E-2</v>
      </c>
      <c r="R2421" s="18">
        <f t="shared" si="249"/>
        <v>7.6135611879277066E-5</v>
      </c>
    </row>
    <row r="2422" spans="1:18" ht="12.75" hidden="1" customHeight="1" outlineLevel="2" x14ac:dyDescent="0.25">
      <c r="A2422" s="32" t="s">
        <v>23</v>
      </c>
      <c r="B2422" s="32" t="s">
        <v>24</v>
      </c>
      <c r="C2422" s="33">
        <v>44071</v>
      </c>
      <c r="D2422" s="33">
        <v>44074</v>
      </c>
      <c r="E2422" s="13">
        <f t="shared" si="245"/>
        <v>8</v>
      </c>
      <c r="F2422" s="13">
        <f t="shared" si="246"/>
        <v>2020</v>
      </c>
      <c r="G2422" s="13" t="str">
        <f t="shared" si="247"/>
        <v>8 2020</v>
      </c>
      <c r="H2422" s="34">
        <v>-3</v>
      </c>
      <c r="I2422" s="35">
        <v>0.24299999999999999</v>
      </c>
      <c r="J2422" s="16">
        <f t="shared" si="248"/>
        <v>2.4299999999999999E-3</v>
      </c>
      <c r="K2422" s="36">
        <v>-25000000</v>
      </c>
      <c r="L2422" s="36">
        <v>506.25</v>
      </c>
      <c r="M2422" s="36">
        <v>75000000</v>
      </c>
      <c r="Q2422" s="18">
        <f t="shared" si="250"/>
        <v>2.012818162812299E-2</v>
      </c>
      <c r="R2422" s="18">
        <f t="shared" si="249"/>
        <v>4.8911481356338862E-5</v>
      </c>
    </row>
    <row r="2423" spans="1:18" ht="12.75" customHeight="1" outlineLevel="1" collapsed="1" x14ac:dyDescent="0.25">
      <c r="A2423" s="32"/>
      <c r="B2423" s="32"/>
      <c r="C2423" s="33"/>
      <c r="D2423" s="33"/>
      <c r="E2423" s="13"/>
      <c r="F2423" s="13"/>
      <c r="G2423" s="24" t="s">
        <v>62</v>
      </c>
      <c r="H2423" s="34"/>
      <c r="I2423" s="35"/>
      <c r="J2423" s="16">
        <f>+J2422</f>
        <v>2.4299999999999999E-3</v>
      </c>
      <c r="K2423" s="36"/>
      <c r="L2423" s="36"/>
      <c r="M2423" s="36">
        <f>SUBTOTAL(9,M2349:M2422)</f>
        <v>3726119000</v>
      </c>
      <c r="N2423" s="10">
        <f>DAY(D2422)</f>
        <v>31</v>
      </c>
      <c r="O2423" s="25">
        <f>+M2423/N2423</f>
        <v>120197387.09677419</v>
      </c>
      <c r="P2423" s="26">
        <f>SUM(M2419:M2422)</f>
        <v>392439000</v>
      </c>
      <c r="Q2423" s="18">
        <f>SUM(Q2349:Q2422)</f>
        <v>0.99999999999999989</v>
      </c>
      <c r="R2423" s="18">
        <f>SUM(R2349:R2422)</f>
        <v>2.118451678274365E-3</v>
      </c>
    </row>
    <row r="2424" spans="1:18" ht="12.75" hidden="1" customHeight="1" outlineLevel="2" x14ac:dyDescent="0.25">
      <c r="A2424" s="32" t="s">
        <v>28</v>
      </c>
      <c r="B2424" s="32" t="s">
        <v>24</v>
      </c>
      <c r="C2424" s="33">
        <v>44074</v>
      </c>
      <c r="D2424" s="33">
        <v>44075</v>
      </c>
      <c r="E2424" s="13">
        <f t="shared" si="245"/>
        <v>9</v>
      </c>
      <c r="F2424" s="13">
        <f t="shared" si="246"/>
        <v>2020</v>
      </c>
      <c r="G2424" s="13" t="str">
        <f t="shared" si="247"/>
        <v>9 2020</v>
      </c>
      <c r="H2424" s="34">
        <v>-1</v>
      </c>
      <c r="I2424" s="35">
        <v>7.0000000000000007E-2</v>
      </c>
      <c r="J2424" s="16">
        <f t="shared" si="248"/>
        <v>7.000000000000001E-4</v>
      </c>
      <c r="K2424" s="36">
        <v>-14451000</v>
      </c>
      <c r="L2424" s="36">
        <v>28.1</v>
      </c>
      <c r="M2424" s="36">
        <v>14451000</v>
      </c>
      <c r="Q2424" s="18">
        <f>+M2424/$M$2516</f>
        <v>5.1889304253874462E-3</v>
      </c>
      <c r="R2424" s="18">
        <f t="shared" si="249"/>
        <v>3.6322512977712127E-6</v>
      </c>
    </row>
    <row r="2425" spans="1:18" ht="12.75" hidden="1" customHeight="1" outlineLevel="2" x14ac:dyDescent="0.25">
      <c r="A2425" s="32" t="s">
        <v>36</v>
      </c>
      <c r="B2425" s="32" t="s">
        <v>24</v>
      </c>
      <c r="C2425" s="33">
        <v>44074</v>
      </c>
      <c r="D2425" s="33">
        <v>44075</v>
      </c>
      <c r="E2425" s="13">
        <f t="shared" si="245"/>
        <v>9</v>
      </c>
      <c r="F2425" s="13">
        <f t="shared" si="246"/>
        <v>2020</v>
      </c>
      <c r="G2425" s="13" t="str">
        <f t="shared" si="247"/>
        <v>9 2020</v>
      </c>
      <c r="H2425" s="34">
        <v>-1</v>
      </c>
      <c r="I2425" s="35">
        <v>7.0000000000000007E-2</v>
      </c>
      <c r="J2425" s="16">
        <f t="shared" si="248"/>
        <v>7.000000000000001E-4</v>
      </c>
      <c r="K2425" s="36">
        <v>-43476000</v>
      </c>
      <c r="L2425" s="36">
        <v>84.54</v>
      </c>
      <c r="M2425" s="36">
        <v>43476000</v>
      </c>
      <c r="Q2425" s="18">
        <f t="shared" ref="Q2425:Q2488" si="251">+M2425/$M$2516</f>
        <v>1.5610956970046682E-2</v>
      </c>
      <c r="R2425" s="18">
        <f t="shared" si="249"/>
        <v>1.0927669879032679E-5</v>
      </c>
    </row>
    <row r="2426" spans="1:18" ht="12.75" hidden="1" customHeight="1" outlineLevel="2" x14ac:dyDescent="0.25">
      <c r="A2426" s="32" t="s">
        <v>23</v>
      </c>
      <c r="B2426" s="32" t="s">
        <v>24</v>
      </c>
      <c r="C2426" s="33">
        <v>44074</v>
      </c>
      <c r="D2426" s="33">
        <v>44075</v>
      </c>
      <c r="E2426" s="13">
        <f t="shared" si="245"/>
        <v>9</v>
      </c>
      <c r="F2426" s="13">
        <f t="shared" si="246"/>
        <v>2020</v>
      </c>
      <c r="G2426" s="13" t="str">
        <f t="shared" si="247"/>
        <v>9 2020</v>
      </c>
      <c r="H2426" s="34">
        <v>-1</v>
      </c>
      <c r="I2426" s="35">
        <v>0.24079999999999999</v>
      </c>
      <c r="J2426" s="16">
        <f t="shared" si="248"/>
        <v>2.408E-3</v>
      </c>
      <c r="K2426" s="36">
        <v>-49111000</v>
      </c>
      <c r="L2426" s="36">
        <v>328.5</v>
      </c>
      <c r="M2426" s="36">
        <v>49111000</v>
      </c>
      <c r="Q2426" s="18">
        <f t="shared" si="251"/>
        <v>1.763432026304082E-2</v>
      </c>
      <c r="R2426" s="18">
        <f t="shared" si="249"/>
        <v>4.2463443193402296E-5</v>
      </c>
    </row>
    <row r="2427" spans="1:18" ht="12.75" hidden="1" customHeight="1" outlineLevel="2" x14ac:dyDescent="0.25">
      <c r="A2427" s="32" t="s">
        <v>23</v>
      </c>
      <c r="B2427" s="32" t="s">
        <v>24</v>
      </c>
      <c r="C2427" s="33">
        <v>44074</v>
      </c>
      <c r="D2427" s="33">
        <v>44075</v>
      </c>
      <c r="E2427" s="13">
        <f t="shared" si="245"/>
        <v>9</v>
      </c>
      <c r="F2427" s="13">
        <f t="shared" si="246"/>
        <v>2020</v>
      </c>
      <c r="G2427" s="13" t="str">
        <f t="shared" si="247"/>
        <v>9 2020</v>
      </c>
      <c r="H2427" s="34">
        <v>-1</v>
      </c>
      <c r="I2427" s="35">
        <v>0.24079999999999999</v>
      </c>
      <c r="J2427" s="16">
        <f t="shared" si="248"/>
        <v>2.408E-3</v>
      </c>
      <c r="K2427" s="36">
        <v>-25000000</v>
      </c>
      <c r="L2427" s="36">
        <v>167.22</v>
      </c>
      <c r="M2427" s="36">
        <v>25000000</v>
      </c>
      <c r="Q2427" s="18">
        <f t="shared" si="251"/>
        <v>8.9767670496634245E-3</v>
      </c>
      <c r="R2427" s="18">
        <f t="shared" si="249"/>
        <v>2.1616055055589527E-5</v>
      </c>
    </row>
    <row r="2428" spans="1:18" ht="12.75" hidden="1" customHeight="1" outlineLevel="2" x14ac:dyDescent="0.25">
      <c r="A2428" s="32" t="s">
        <v>28</v>
      </c>
      <c r="B2428" s="32" t="s">
        <v>24</v>
      </c>
      <c r="C2428" s="33">
        <v>44075</v>
      </c>
      <c r="D2428" s="33">
        <v>44076</v>
      </c>
      <c r="E2428" s="13">
        <f t="shared" si="245"/>
        <v>9</v>
      </c>
      <c r="F2428" s="13">
        <f t="shared" si="246"/>
        <v>2020</v>
      </c>
      <c r="G2428" s="13" t="str">
        <f t="shared" si="247"/>
        <v>9 2020</v>
      </c>
      <c r="H2428" s="34">
        <v>-1</v>
      </c>
      <c r="I2428" s="35">
        <v>0.08</v>
      </c>
      <c r="J2428" s="16">
        <f t="shared" si="248"/>
        <v>8.0000000000000004E-4</v>
      </c>
      <c r="K2428" s="36">
        <v>-17286000</v>
      </c>
      <c r="L2428" s="36">
        <v>38.409999999999997</v>
      </c>
      <c r="M2428" s="36">
        <v>17286000</v>
      </c>
      <c r="Q2428" s="18">
        <f t="shared" si="251"/>
        <v>6.2068958088192785E-3</v>
      </c>
      <c r="R2428" s="18">
        <f t="shared" si="249"/>
        <v>4.9655166470554231E-6</v>
      </c>
    </row>
    <row r="2429" spans="1:18" ht="12.75" hidden="1" customHeight="1" outlineLevel="2" x14ac:dyDescent="0.25">
      <c r="A2429" s="32" t="s">
        <v>36</v>
      </c>
      <c r="B2429" s="32" t="s">
        <v>24</v>
      </c>
      <c r="C2429" s="33">
        <v>44075</v>
      </c>
      <c r="D2429" s="33">
        <v>44076</v>
      </c>
      <c r="E2429" s="13">
        <f t="shared" si="245"/>
        <v>9</v>
      </c>
      <c r="F2429" s="13">
        <f t="shared" si="246"/>
        <v>2020</v>
      </c>
      <c r="G2429" s="13" t="str">
        <f t="shared" si="247"/>
        <v>9 2020</v>
      </c>
      <c r="H2429" s="34">
        <v>-1</v>
      </c>
      <c r="I2429" s="35">
        <v>0.08</v>
      </c>
      <c r="J2429" s="16">
        <f t="shared" si="248"/>
        <v>8.0000000000000004E-4</v>
      </c>
      <c r="K2429" s="36">
        <v>-40603000</v>
      </c>
      <c r="L2429" s="36">
        <v>90.23</v>
      </c>
      <c r="M2429" s="36">
        <v>40603000</v>
      </c>
      <c r="Q2429" s="18">
        <f t="shared" si="251"/>
        <v>1.4579346900699362E-2</v>
      </c>
      <c r="R2429" s="18">
        <f t="shared" si="249"/>
        <v>1.166347752055949E-5</v>
      </c>
    </row>
    <row r="2430" spans="1:18" ht="12.75" hidden="1" customHeight="1" outlineLevel="2" x14ac:dyDescent="0.25">
      <c r="A2430" s="32" t="s">
        <v>23</v>
      </c>
      <c r="B2430" s="32" t="s">
        <v>24</v>
      </c>
      <c r="C2430" s="33">
        <v>44075</v>
      </c>
      <c r="D2430" s="33">
        <v>44076</v>
      </c>
      <c r="E2430" s="13">
        <f t="shared" si="245"/>
        <v>9</v>
      </c>
      <c r="F2430" s="13">
        <f t="shared" si="246"/>
        <v>2020</v>
      </c>
      <c r="G2430" s="13" t="str">
        <f t="shared" si="247"/>
        <v>9 2020</v>
      </c>
      <c r="H2430" s="34">
        <v>-1</v>
      </c>
      <c r="I2430" s="35">
        <v>0.2404</v>
      </c>
      <c r="J2430" s="16">
        <f t="shared" si="248"/>
        <v>2.4039999999999999E-3</v>
      </c>
      <c r="K2430" s="36">
        <v>-41094000</v>
      </c>
      <c r="L2430" s="36">
        <v>274.42</v>
      </c>
      <c r="M2430" s="36">
        <v>41094000</v>
      </c>
      <c r="Q2430" s="18">
        <f t="shared" si="251"/>
        <v>1.4755650605554751E-2</v>
      </c>
      <c r="R2430" s="18">
        <f t="shared" si="249"/>
        <v>3.5472584055753619E-5</v>
      </c>
    </row>
    <row r="2431" spans="1:18" ht="12.75" hidden="1" customHeight="1" outlineLevel="2" x14ac:dyDescent="0.25">
      <c r="A2431" s="32" t="s">
        <v>23</v>
      </c>
      <c r="B2431" s="32" t="s">
        <v>24</v>
      </c>
      <c r="C2431" s="33">
        <v>44075</v>
      </c>
      <c r="D2431" s="33">
        <v>44076</v>
      </c>
      <c r="E2431" s="13">
        <f t="shared" ref="E2431:E2494" si="252">MONTH(D2431)</f>
        <v>9</v>
      </c>
      <c r="F2431" s="13">
        <f t="shared" ref="F2431:F2494" si="253">YEAR(D2431)</f>
        <v>2020</v>
      </c>
      <c r="G2431" s="13" t="str">
        <f t="shared" ref="G2431:G2494" si="254">E2431&amp;" "&amp;F2431</f>
        <v>9 2020</v>
      </c>
      <c r="H2431" s="34">
        <v>-1</v>
      </c>
      <c r="I2431" s="35">
        <v>0.2404</v>
      </c>
      <c r="J2431" s="16">
        <f t="shared" si="248"/>
        <v>2.4039999999999999E-3</v>
      </c>
      <c r="K2431" s="36">
        <v>-25000000</v>
      </c>
      <c r="L2431" s="36">
        <v>166.94</v>
      </c>
      <c r="M2431" s="36">
        <v>25000000</v>
      </c>
      <c r="Q2431" s="18">
        <f t="shared" si="251"/>
        <v>8.9767670496634245E-3</v>
      </c>
      <c r="R2431" s="18">
        <f t="shared" si="249"/>
        <v>2.1580147987390873E-5</v>
      </c>
    </row>
    <row r="2432" spans="1:18" ht="12.75" hidden="1" customHeight="1" outlineLevel="2" x14ac:dyDescent="0.25">
      <c r="A2432" s="32" t="s">
        <v>28</v>
      </c>
      <c r="B2432" s="32" t="s">
        <v>24</v>
      </c>
      <c r="C2432" s="33">
        <v>44076</v>
      </c>
      <c r="D2432" s="33">
        <v>44077</v>
      </c>
      <c r="E2432" s="13">
        <f t="shared" si="252"/>
        <v>9</v>
      </c>
      <c r="F2432" s="13">
        <f t="shared" si="253"/>
        <v>2020</v>
      </c>
      <c r="G2432" s="13" t="str">
        <f t="shared" si="254"/>
        <v>9 2020</v>
      </c>
      <c r="H2432" s="34">
        <v>-1</v>
      </c>
      <c r="I2432" s="35">
        <v>0.08</v>
      </c>
      <c r="J2432" s="16">
        <f t="shared" si="248"/>
        <v>8.0000000000000004E-4</v>
      </c>
      <c r="K2432" s="36">
        <v>-19674000</v>
      </c>
      <c r="L2432" s="36">
        <v>43.72</v>
      </c>
      <c r="M2432" s="36">
        <v>19674000</v>
      </c>
      <c r="Q2432" s="18">
        <f t="shared" si="251"/>
        <v>7.0643565974031286E-3</v>
      </c>
      <c r="R2432" s="18">
        <f t="shared" si="249"/>
        <v>5.6514852779225034E-6</v>
      </c>
    </row>
    <row r="2433" spans="1:18" ht="12.75" hidden="1" customHeight="1" outlineLevel="2" x14ac:dyDescent="0.25">
      <c r="A2433" s="32" t="s">
        <v>36</v>
      </c>
      <c r="B2433" s="32" t="s">
        <v>24</v>
      </c>
      <c r="C2433" s="33">
        <v>44076</v>
      </c>
      <c r="D2433" s="33">
        <v>44077</v>
      </c>
      <c r="E2433" s="13">
        <f t="shared" si="252"/>
        <v>9</v>
      </c>
      <c r="F2433" s="13">
        <f t="shared" si="253"/>
        <v>2020</v>
      </c>
      <c r="G2433" s="13" t="str">
        <f t="shared" si="254"/>
        <v>9 2020</v>
      </c>
      <c r="H2433" s="34">
        <v>-1</v>
      </c>
      <c r="I2433" s="35">
        <v>0.08</v>
      </c>
      <c r="J2433" s="16">
        <f t="shared" si="248"/>
        <v>8.0000000000000004E-4</v>
      </c>
      <c r="K2433" s="36">
        <v>-42366000</v>
      </c>
      <c r="L2433" s="36">
        <v>94.15</v>
      </c>
      <c r="M2433" s="36">
        <v>42366000</v>
      </c>
      <c r="Q2433" s="18">
        <f t="shared" si="251"/>
        <v>1.5212388513041627E-2</v>
      </c>
      <c r="R2433" s="18">
        <f t="shared" si="249"/>
        <v>1.2169910810433302E-5</v>
      </c>
    </row>
    <row r="2434" spans="1:18" ht="12.75" hidden="1" customHeight="1" outlineLevel="2" x14ac:dyDescent="0.25">
      <c r="A2434" s="32" t="s">
        <v>23</v>
      </c>
      <c r="B2434" s="32" t="s">
        <v>24</v>
      </c>
      <c r="C2434" s="33">
        <v>44076</v>
      </c>
      <c r="D2434" s="33">
        <v>44077</v>
      </c>
      <c r="E2434" s="13">
        <f t="shared" si="252"/>
        <v>9</v>
      </c>
      <c r="F2434" s="13">
        <f t="shared" si="253"/>
        <v>2020</v>
      </c>
      <c r="G2434" s="13" t="str">
        <f t="shared" si="254"/>
        <v>9 2020</v>
      </c>
      <c r="H2434" s="34">
        <v>-1</v>
      </c>
      <c r="I2434" s="35">
        <v>0.24360000000000001</v>
      </c>
      <c r="J2434" s="16">
        <f t="shared" si="248"/>
        <v>2.4360000000000002E-3</v>
      </c>
      <c r="K2434" s="36">
        <v>-36062000</v>
      </c>
      <c r="L2434" s="36">
        <v>244.02</v>
      </c>
      <c r="M2434" s="36">
        <v>36062000</v>
      </c>
      <c r="Q2434" s="18">
        <f t="shared" si="251"/>
        <v>1.2948806933798497E-2</v>
      </c>
      <c r="R2434" s="18">
        <f t="shared" si="249"/>
        <v>3.1543293690733143E-5</v>
      </c>
    </row>
    <row r="2435" spans="1:18" ht="12.75" hidden="1" customHeight="1" outlineLevel="2" x14ac:dyDescent="0.25">
      <c r="A2435" s="32" t="s">
        <v>23</v>
      </c>
      <c r="B2435" s="32" t="s">
        <v>24</v>
      </c>
      <c r="C2435" s="33">
        <v>44076</v>
      </c>
      <c r="D2435" s="33">
        <v>44077</v>
      </c>
      <c r="E2435" s="13">
        <f t="shared" si="252"/>
        <v>9</v>
      </c>
      <c r="F2435" s="13">
        <f t="shared" si="253"/>
        <v>2020</v>
      </c>
      <c r="G2435" s="13" t="str">
        <f t="shared" si="254"/>
        <v>9 2020</v>
      </c>
      <c r="H2435" s="34">
        <v>-1</v>
      </c>
      <c r="I2435" s="35">
        <v>0.24360000000000001</v>
      </c>
      <c r="J2435" s="16">
        <f t="shared" si="248"/>
        <v>2.4360000000000002E-3</v>
      </c>
      <c r="K2435" s="36">
        <v>-25000000</v>
      </c>
      <c r="L2435" s="36">
        <v>169.17</v>
      </c>
      <c r="M2435" s="36">
        <v>25000000</v>
      </c>
      <c r="Q2435" s="18">
        <f t="shared" si="251"/>
        <v>8.9767670496634245E-3</v>
      </c>
      <c r="R2435" s="18">
        <f t="shared" si="249"/>
        <v>2.1867404532980104E-5</v>
      </c>
    </row>
    <row r="2436" spans="1:18" ht="12.75" hidden="1" customHeight="1" outlineLevel="2" x14ac:dyDescent="0.25">
      <c r="A2436" s="32" t="s">
        <v>28</v>
      </c>
      <c r="B2436" s="32" t="s">
        <v>24</v>
      </c>
      <c r="C2436" s="33">
        <v>44077</v>
      </c>
      <c r="D2436" s="33">
        <v>44078</v>
      </c>
      <c r="E2436" s="13">
        <f t="shared" si="252"/>
        <v>9</v>
      </c>
      <c r="F2436" s="13">
        <f t="shared" si="253"/>
        <v>2020</v>
      </c>
      <c r="G2436" s="13" t="str">
        <f t="shared" si="254"/>
        <v>9 2020</v>
      </c>
      <c r="H2436" s="34">
        <v>-1</v>
      </c>
      <c r="I2436" s="35">
        <v>0.08</v>
      </c>
      <c r="J2436" s="16">
        <f t="shared" si="248"/>
        <v>8.0000000000000004E-4</v>
      </c>
      <c r="K2436" s="36">
        <v>-22504000</v>
      </c>
      <c r="L2436" s="36">
        <v>50.01</v>
      </c>
      <c r="M2436" s="36">
        <v>22504000</v>
      </c>
      <c r="Q2436" s="18">
        <f t="shared" si="251"/>
        <v>8.0805266274250279E-3</v>
      </c>
      <c r="R2436" s="18">
        <f t="shared" si="249"/>
        <v>6.4644213019400223E-6</v>
      </c>
    </row>
    <row r="2437" spans="1:18" ht="12.75" hidden="1" customHeight="1" outlineLevel="2" x14ac:dyDescent="0.25">
      <c r="A2437" s="32" t="s">
        <v>36</v>
      </c>
      <c r="B2437" s="32" t="s">
        <v>24</v>
      </c>
      <c r="C2437" s="33">
        <v>44077</v>
      </c>
      <c r="D2437" s="33">
        <v>44078</v>
      </c>
      <c r="E2437" s="13">
        <f t="shared" si="252"/>
        <v>9</v>
      </c>
      <c r="F2437" s="13">
        <f t="shared" si="253"/>
        <v>2020</v>
      </c>
      <c r="G2437" s="13" t="str">
        <f t="shared" si="254"/>
        <v>9 2020</v>
      </c>
      <c r="H2437" s="34">
        <v>-1</v>
      </c>
      <c r="I2437" s="35">
        <v>0.08</v>
      </c>
      <c r="J2437" s="16">
        <f t="shared" si="248"/>
        <v>8.0000000000000004E-4</v>
      </c>
      <c r="K2437" s="36">
        <v>-45130000</v>
      </c>
      <c r="L2437" s="36">
        <v>100.29</v>
      </c>
      <c r="M2437" s="36">
        <v>45130000</v>
      </c>
      <c r="Q2437" s="18">
        <f t="shared" si="251"/>
        <v>1.6204859878052414E-2</v>
      </c>
      <c r="R2437" s="18">
        <f t="shared" si="249"/>
        <v>1.2963887902441932E-5</v>
      </c>
    </row>
    <row r="2438" spans="1:18" ht="12.75" hidden="1" customHeight="1" outlineLevel="2" x14ac:dyDescent="0.25">
      <c r="A2438" s="32" t="s">
        <v>23</v>
      </c>
      <c r="B2438" s="32" t="s">
        <v>24</v>
      </c>
      <c r="C2438" s="33">
        <v>44077</v>
      </c>
      <c r="D2438" s="33">
        <v>44078</v>
      </c>
      <c r="E2438" s="13">
        <f t="shared" si="252"/>
        <v>9</v>
      </c>
      <c r="F2438" s="13">
        <f t="shared" si="253"/>
        <v>2020</v>
      </c>
      <c r="G2438" s="13" t="str">
        <f t="shared" si="254"/>
        <v>9 2020</v>
      </c>
      <c r="H2438" s="34">
        <v>-1</v>
      </c>
      <c r="I2438" s="35">
        <v>0.2465</v>
      </c>
      <c r="J2438" s="16">
        <f t="shared" si="248"/>
        <v>2.4650000000000002E-3</v>
      </c>
      <c r="K2438" s="36">
        <v>-25000000</v>
      </c>
      <c r="L2438" s="36">
        <v>171.18</v>
      </c>
      <c r="M2438" s="36">
        <v>25000000</v>
      </c>
      <c r="Q2438" s="18">
        <f t="shared" si="251"/>
        <v>8.9767670496634245E-3</v>
      </c>
      <c r="R2438" s="18">
        <f t="shared" si="249"/>
        <v>2.2127730777420344E-5</v>
      </c>
    </row>
    <row r="2439" spans="1:18" ht="12.75" hidden="1" customHeight="1" outlineLevel="2" x14ac:dyDescent="0.25">
      <c r="A2439" s="32" t="s">
        <v>23</v>
      </c>
      <c r="B2439" s="32" t="s">
        <v>24</v>
      </c>
      <c r="C2439" s="33">
        <v>44077</v>
      </c>
      <c r="D2439" s="33">
        <v>44078</v>
      </c>
      <c r="E2439" s="13">
        <f t="shared" si="252"/>
        <v>9</v>
      </c>
      <c r="F2439" s="13">
        <f t="shared" si="253"/>
        <v>2020</v>
      </c>
      <c r="G2439" s="13" t="str">
        <f t="shared" si="254"/>
        <v>9 2020</v>
      </c>
      <c r="H2439" s="34">
        <v>-1</v>
      </c>
      <c r="I2439" s="35">
        <v>0.2465</v>
      </c>
      <c r="J2439" s="16">
        <f t="shared" si="248"/>
        <v>2.4650000000000002E-3</v>
      </c>
      <c r="K2439" s="36">
        <v>-30437000</v>
      </c>
      <c r="L2439" s="36">
        <v>208.41</v>
      </c>
      <c r="M2439" s="36">
        <v>30437000</v>
      </c>
      <c r="Q2439" s="18">
        <f t="shared" si="251"/>
        <v>1.0929034347624227E-2</v>
      </c>
      <c r="R2439" s="18">
        <f t="shared" si="249"/>
        <v>2.694006966689372E-5</v>
      </c>
    </row>
    <row r="2440" spans="1:18" ht="12.75" hidden="1" customHeight="1" outlineLevel="2" x14ac:dyDescent="0.25">
      <c r="A2440" s="32" t="s">
        <v>28</v>
      </c>
      <c r="B2440" s="32" t="s">
        <v>24</v>
      </c>
      <c r="C2440" s="33">
        <v>44078</v>
      </c>
      <c r="D2440" s="33">
        <v>44082</v>
      </c>
      <c r="E2440" s="13">
        <f t="shared" si="252"/>
        <v>9</v>
      </c>
      <c r="F2440" s="13">
        <f t="shared" si="253"/>
        <v>2020</v>
      </c>
      <c r="G2440" s="13" t="str">
        <f t="shared" si="254"/>
        <v>9 2020</v>
      </c>
      <c r="H2440" s="34">
        <v>-4</v>
      </c>
      <c r="I2440" s="35">
        <v>0.09</v>
      </c>
      <c r="J2440" s="16">
        <f t="shared" si="248"/>
        <v>8.9999999999999998E-4</v>
      </c>
      <c r="K2440" s="36">
        <v>-24512000</v>
      </c>
      <c r="L2440" s="36">
        <v>245.12</v>
      </c>
      <c r="M2440" s="36">
        <v>98048000</v>
      </c>
      <c r="Q2440" s="18">
        <f t="shared" si="251"/>
        <v>3.5206162227415981E-2</v>
      </c>
      <c r="R2440" s="18">
        <f t="shared" si="249"/>
        <v>3.1685546004674381E-5</v>
      </c>
    </row>
    <row r="2441" spans="1:18" ht="12.75" hidden="1" customHeight="1" outlineLevel="2" x14ac:dyDescent="0.25">
      <c r="A2441" s="32" t="s">
        <v>36</v>
      </c>
      <c r="B2441" s="32" t="s">
        <v>24</v>
      </c>
      <c r="C2441" s="33">
        <v>44078</v>
      </c>
      <c r="D2441" s="33">
        <v>44082</v>
      </c>
      <c r="E2441" s="13">
        <f t="shared" si="252"/>
        <v>9</v>
      </c>
      <c r="F2441" s="13">
        <f t="shared" si="253"/>
        <v>2020</v>
      </c>
      <c r="G2441" s="13" t="str">
        <f t="shared" si="254"/>
        <v>9 2020</v>
      </c>
      <c r="H2441" s="34">
        <v>-4</v>
      </c>
      <c r="I2441" s="35">
        <v>0.09</v>
      </c>
      <c r="J2441" s="16">
        <f t="shared" si="248"/>
        <v>8.9999999999999998E-4</v>
      </c>
      <c r="K2441" s="36">
        <v>-46292000</v>
      </c>
      <c r="L2441" s="36">
        <v>462.92</v>
      </c>
      <c r="M2441" s="36">
        <v>185168000</v>
      </c>
      <c r="Q2441" s="18">
        <f t="shared" si="251"/>
        <v>6.648840004208309E-2</v>
      </c>
      <c r="R2441" s="18">
        <f t="shared" si="249"/>
        <v>5.9839560037874779E-5</v>
      </c>
    </row>
    <row r="2442" spans="1:18" ht="12.75" hidden="1" customHeight="1" outlineLevel="2" x14ac:dyDescent="0.25">
      <c r="A2442" s="32" t="s">
        <v>23</v>
      </c>
      <c r="B2442" s="32" t="s">
        <v>24</v>
      </c>
      <c r="C2442" s="33">
        <v>44078</v>
      </c>
      <c r="D2442" s="33">
        <v>44082</v>
      </c>
      <c r="E2442" s="13">
        <f t="shared" si="252"/>
        <v>9</v>
      </c>
      <c r="F2442" s="13">
        <f t="shared" si="253"/>
        <v>2020</v>
      </c>
      <c r="G2442" s="13" t="str">
        <f t="shared" si="254"/>
        <v>9 2020</v>
      </c>
      <c r="H2442" s="34">
        <v>-4</v>
      </c>
      <c r="I2442" s="35">
        <v>0.24229999999999999</v>
      </c>
      <c r="J2442" s="16">
        <f t="shared" si="248"/>
        <v>2.4229999999999998E-3</v>
      </c>
      <c r="K2442" s="36">
        <v>-26758000</v>
      </c>
      <c r="L2442" s="36">
        <v>720.38</v>
      </c>
      <c r="M2442" s="36">
        <v>107032000</v>
      </c>
      <c r="Q2442" s="18">
        <f t="shared" si="251"/>
        <v>3.8432053234383028E-2</v>
      </c>
      <c r="R2442" s="18">
        <f t="shared" si="249"/>
        <v>9.3120864986910064E-5</v>
      </c>
    </row>
    <row r="2443" spans="1:18" ht="12.75" hidden="1" customHeight="1" outlineLevel="2" x14ac:dyDescent="0.25">
      <c r="A2443" s="32" t="s">
        <v>23</v>
      </c>
      <c r="B2443" s="32" t="s">
        <v>24</v>
      </c>
      <c r="C2443" s="33">
        <v>44078</v>
      </c>
      <c r="D2443" s="33">
        <v>44082</v>
      </c>
      <c r="E2443" s="13">
        <f t="shared" si="252"/>
        <v>9</v>
      </c>
      <c r="F2443" s="13">
        <f t="shared" si="253"/>
        <v>2020</v>
      </c>
      <c r="G2443" s="13" t="str">
        <f t="shared" si="254"/>
        <v>9 2020</v>
      </c>
      <c r="H2443" s="34">
        <v>-4</v>
      </c>
      <c r="I2443" s="35">
        <v>0.24229999999999999</v>
      </c>
      <c r="J2443" s="16">
        <f t="shared" si="248"/>
        <v>2.4229999999999998E-3</v>
      </c>
      <c r="K2443" s="36">
        <v>-25000000</v>
      </c>
      <c r="L2443" s="36">
        <v>673.06</v>
      </c>
      <c r="M2443" s="36">
        <v>100000000</v>
      </c>
      <c r="Q2443" s="18">
        <f t="shared" si="251"/>
        <v>3.5907068198653698E-2</v>
      </c>
      <c r="R2443" s="18">
        <f t="shared" si="249"/>
        <v>8.70028262453379E-5</v>
      </c>
    </row>
    <row r="2444" spans="1:18" ht="12.75" hidden="1" customHeight="1" outlineLevel="2" x14ac:dyDescent="0.25">
      <c r="A2444" s="32" t="s">
        <v>28</v>
      </c>
      <c r="B2444" s="32" t="s">
        <v>24</v>
      </c>
      <c r="C2444" s="33">
        <v>44082</v>
      </c>
      <c r="D2444" s="33">
        <v>44083</v>
      </c>
      <c r="E2444" s="13">
        <f t="shared" si="252"/>
        <v>9</v>
      </c>
      <c r="F2444" s="13">
        <f t="shared" si="253"/>
        <v>2020</v>
      </c>
      <c r="G2444" s="13" t="str">
        <f t="shared" si="254"/>
        <v>9 2020</v>
      </c>
      <c r="H2444" s="34">
        <v>-1</v>
      </c>
      <c r="I2444" s="35">
        <v>0.09</v>
      </c>
      <c r="J2444" s="16">
        <f t="shared" si="248"/>
        <v>8.9999999999999998E-4</v>
      </c>
      <c r="K2444" s="36">
        <v>-26469000</v>
      </c>
      <c r="L2444" s="36">
        <v>66.17</v>
      </c>
      <c r="M2444" s="36">
        <v>26469000</v>
      </c>
      <c r="Q2444" s="18">
        <f t="shared" si="251"/>
        <v>9.5042418815016478E-3</v>
      </c>
      <c r="R2444" s="18">
        <f t="shared" si="249"/>
        <v>8.553817693351483E-6</v>
      </c>
    </row>
    <row r="2445" spans="1:18" ht="12.75" hidden="1" customHeight="1" outlineLevel="2" x14ac:dyDescent="0.25">
      <c r="A2445" s="32" t="s">
        <v>36</v>
      </c>
      <c r="B2445" s="32" t="s">
        <v>24</v>
      </c>
      <c r="C2445" s="33">
        <v>44082</v>
      </c>
      <c r="D2445" s="33">
        <v>44083</v>
      </c>
      <c r="E2445" s="13">
        <f t="shared" si="252"/>
        <v>9</v>
      </c>
      <c r="F2445" s="13">
        <f t="shared" si="253"/>
        <v>2020</v>
      </c>
      <c r="G2445" s="13" t="str">
        <f t="shared" si="254"/>
        <v>9 2020</v>
      </c>
      <c r="H2445" s="34">
        <v>-1</v>
      </c>
      <c r="I2445" s="35">
        <v>0.09</v>
      </c>
      <c r="J2445" s="16">
        <f t="shared" si="248"/>
        <v>8.9999999999999998E-4</v>
      </c>
      <c r="K2445" s="36">
        <v>-22988000</v>
      </c>
      <c r="L2445" s="36">
        <v>57.47</v>
      </c>
      <c r="M2445" s="36">
        <v>22988000</v>
      </c>
      <c r="Q2445" s="18">
        <f t="shared" si="251"/>
        <v>8.2543168375065132E-3</v>
      </c>
      <c r="R2445" s="18">
        <f t="shared" si="249"/>
        <v>7.4288851537558617E-6</v>
      </c>
    </row>
    <row r="2446" spans="1:18" ht="12.75" hidden="1" customHeight="1" outlineLevel="2" x14ac:dyDescent="0.25">
      <c r="A2446" s="32" t="s">
        <v>23</v>
      </c>
      <c r="B2446" s="32" t="s">
        <v>24</v>
      </c>
      <c r="C2446" s="33">
        <v>44082</v>
      </c>
      <c r="D2446" s="33">
        <v>44083</v>
      </c>
      <c r="E2446" s="13">
        <f t="shared" si="252"/>
        <v>9</v>
      </c>
      <c r="F2446" s="13">
        <f t="shared" si="253"/>
        <v>2020</v>
      </c>
      <c r="G2446" s="13" t="str">
        <f t="shared" si="254"/>
        <v>9 2020</v>
      </c>
      <c r="H2446" s="34">
        <v>-1</v>
      </c>
      <c r="I2446" s="35">
        <v>0.2384</v>
      </c>
      <c r="J2446" s="16">
        <f t="shared" si="248"/>
        <v>2.3839999999999998E-3</v>
      </c>
      <c r="K2446" s="36">
        <v>-47750000</v>
      </c>
      <c r="L2446" s="36">
        <v>316.20999999999998</v>
      </c>
      <c r="M2446" s="36">
        <v>47750000</v>
      </c>
      <c r="Q2446" s="18">
        <f t="shared" si="251"/>
        <v>1.7145625064857142E-2</v>
      </c>
      <c r="R2446" s="18">
        <f t="shared" si="249"/>
        <v>4.0875170154619423E-5</v>
      </c>
    </row>
    <row r="2447" spans="1:18" ht="12.75" hidden="1" customHeight="1" outlineLevel="2" x14ac:dyDescent="0.25">
      <c r="A2447" s="32" t="s">
        <v>23</v>
      </c>
      <c r="B2447" s="32" t="s">
        <v>24</v>
      </c>
      <c r="C2447" s="33">
        <v>44082</v>
      </c>
      <c r="D2447" s="33">
        <v>44083</v>
      </c>
      <c r="E2447" s="13">
        <f t="shared" si="252"/>
        <v>9</v>
      </c>
      <c r="F2447" s="13">
        <f t="shared" si="253"/>
        <v>2020</v>
      </c>
      <c r="G2447" s="13" t="str">
        <f t="shared" si="254"/>
        <v>9 2020</v>
      </c>
      <c r="H2447" s="34">
        <v>-1</v>
      </c>
      <c r="I2447" s="35">
        <v>0.2384</v>
      </c>
      <c r="J2447" s="16">
        <f t="shared" si="248"/>
        <v>2.3839999999999998E-3</v>
      </c>
      <c r="K2447" s="36">
        <v>-25000000</v>
      </c>
      <c r="L2447" s="36">
        <v>165.56</v>
      </c>
      <c r="M2447" s="36">
        <v>25000000</v>
      </c>
      <c r="Q2447" s="18">
        <f t="shared" si="251"/>
        <v>8.9767670496634245E-3</v>
      </c>
      <c r="R2447" s="18">
        <f t="shared" si="249"/>
        <v>2.1400612646397604E-5</v>
      </c>
    </row>
    <row r="2448" spans="1:18" ht="12.75" hidden="1" customHeight="1" outlineLevel="2" x14ac:dyDescent="0.25">
      <c r="A2448" s="32" t="s">
        <v>28</v>
      </c>
      <c r="B2448" s="32" t="s">
        <v>24</v>
      </c>
      <c r="C2448" s="33">
        <v>44083</v>
      </c>
      <c r="D2448" s="33">
        <v>44084</v>
      </c>
      <c r="E2448" s="13">
        <f t="shared" si="252"/>
        <v>9</v>
      </c>
      <c r="F2448" s="13">
        <f t="shared" si="253"/>
        <v>2020</v>
      </c>
      <c r="G2448" s="13" t="str">
        <f t="shared" si="254"/>
        <v>9 2020</v>
      </c>
      <c r="H2448" s="34">
        <v>-1</v>
      </c>
      <c r="I2448" s="35">
        <v>0.09</v>
      </c>
      <c r="J2448" s="16">
        <f t="shared" si="248"/>
        <v>8.9999999999999998E-4</v>
      </c>
      <c r="K2448" s="36">
        <v>-29156000</v>
      </c>
      <c r="L2448" s="36">
        <v>72.89</v>
      </c>
      <c r="M2448" s="36">
        <v>29156000</v>
      </c>
      <c r="Q2448" s="18">
        <f t="shared" si="251"/>
        <v>1.0469064803999473E-2</v>
      </c>
      <c r="R2448" s="18">
        <f t="shared" si="249"/>
        <v>9.4221583235995247E-6</v>
      </c>
    </row>
    <row r="2449" spans="1:18" ht="12.75" hidden="1" customHeight="1" outlineLevel="2" x14ac:dyDescent="0.25">
      <c r="A2449" s="32" t="s">
        <v>25</v>
      </c>
      <c r="B2449" s="32" t="s">
        <v>24</v>
      </c>
      <c r="C2449" s="33">
        <v>44083</v>
      </c>
      <c r="D2449" s="33">
        <v>44084</v>
      </c>
      <c r="E2449" s="13">
        <f t="shared" si="252"/>
        <v>9</v>
      </c>
      <c r="F2449" s="13">
        <f t="shared" si="253"/>
        <v>2020</v>
      </c>
      <c r="G2449" s="13" t="str">
        <f t="shared" si="254"/>
        <v>9 2020</v>
      </c>
      <c r="H2449" s="34">
        <v>-1</v>
      </c>
      <c r="I2449" s="35">
        <v>0.09</v>
      </c>
      <c r="J2449" s="16">
        <f t="shared" si="248"/>
        <v>8.9999999999999998E-4</v>
      </c>
      <c r="K2449" s="36">
        <v>-699000</v>
      </c>
      <c r="L2449" s="36">
        <v>1.75</v>
      </c>
      <c r="M2449" s="36">
        <v>699000</v>
      </c>
      <c r="Q2449" s="18">
        <f t="shared" si="251"/>
        <v>2.5099040670858937E-4</v>
      </c>
      <c r="R2449" s="18">
        <f t="shared" si="249"/>
        <v>2.2589136603773042E-7</v>
      </c>
    </row>
    <row r="2450" spans="1:18" ht="12.75" hidden="1" customHeight="1" outlineLevel="2" x14ac:dyDescent="0.25">
      <c r="A2450" s="32" t="s">
        <v>36</v>
      </c>
      <c r="B2450" s="32" t="s">
        <v>24</v>
      </c>
      <c r="C2450" s="33">
        <v>44083</v>
      </c>
      <c r="D2450" s="33">
        <v>44084</v>
      </c>
      <c r="E2450" s="13">
        <f t="shared" si="252"/>
        <v>9</v>
      </c>
      <c r="F2450" s="13">
        <f t="shared" si="253"/>
        <v>2020</v>
      </c>
      <c r="G2450" s="13" t="str">
        <f t="shared" si="254"/>
        <v>9 2020</v>
      </c>
      <c r="H2450" s="34">
        <v>-1</v>
      </c>
      <c r="I2450" s="35">
        <v>0.09</v>
      </c>
      <c r="J2450" s="16">
        <f t="shared" si="248"/>
        <v>8.9999999999999998E-4</v>
      </c>
      <c r="K2450" s="36">
        <v>-24115000</v>
      </c>
      <c r="L2450" s="36">
        <v>60.29</v>
      </c>
      <c r="M2450" s="36">
        <v>24115000</v>
      </c>
      <c r="Q2450" s="18">
        <f t="shared" si="251"/>
        <v>8.6589894961053397E-3</v>
      </c>
      <c r="R2450" s="18">
        <f t="shared" si="249"/>
        <v>7.7930905464948064E-6</v>
      </c>
    </row>
    <row r="2451" spans="1:18" ht="12.75" hidden="1" customHeight="1" outlineLevel="2" x14ac:dyDescent="0.25">
      <c r="A2451" s="32" t="s">
        <v>23</v>
      </c>
      <c r="B2451" s="32" t="s">
        <v>24</v>
      </c>
      <c r="C2451" s="33">
        <v>44083</v>
      </c>
      <c r="D2451" s="33">
        <v>44084</v>
      </c>
      <c r="E2451" s="13">
        <f t="shared" si="252"/>
        <v>9</v>
      </c>
      <c r="F2451" s="13">
        <f t="shared" si="253"/>
        <v>2020</v>
      </c>
      <c r="G2451" s="13" t="str">
        <f t="shared" si="254"/>
        <v>9 2020</v>
      </c>
      <c r="H2451" s="34">
        <v>-1</v>
      </c>
      <c r="I2451" s="35">
        <v>0.2399</v>
      </c>
      <c r="J2451" s="16">
        <f t="shared" si="248"/>
        <v>2.3990000000000001E-3</v>
      </c>
      <c r="K2451" s="36">
        <v>-41344000</v>
      </c>
      <c r="L2451" s="36">
        <v>275.51</v>
      </c>
      <c r="M2451" s="36">
        <v>41344000</v>
      </c>
      <c r="Q2451" s="18">
        <f t="shared" si="251"/>
        <v>1.4845418276051386E-2</v>
      </c>
      <c r="R2451" s="18">
        <f t="shared" si="249"/>
        <v>3.5614158444247273E-5</v>
      </c>
    </row>
    <row r="2452" spans="1:18" ht="12.75" hidden="1" customHeight="1" outlineLevel="2" x14ac:dyDescent="0.25">
      <c r="A2452" s="32" t="s">
        <v>23</v>
      </c>
      <c r="B2452" s="32" t="s">
        <v>24</v>
      </c>
      <c r="C2452" s="33">
        <v>44083</v>
      </c>
      <c r="D2452" s="33">
        <v>44084</v>
      </c>
      <c r="E2452" s="13">
        <f t="shared" si="252"/>
        <v>9</v>
      </c>
      <c r="F2452" s="13">
        <f t="shared" si="253"/>
        <v>2020</v>
      </c>
      <c r="G2452" s="13" t="str">
        <f t="shared" si="254"/>
        <v>9 2020</v>
      </c>
      <c r="H2452" s="34">
        <v>-1</v>
      </c>
      <c r="I2452" s="35">
        <v>0.2399</v>
      </c>
      <c r="J2452" s="16">
        <f t="shared" si="248"/>
        <v>2.3990000000000001E-3</v>
      </c>
      <c r="K2452" s="36">
        <v>-25000000</v>
      </c>
      <c r="L2452" s="36">
        <v>166.6</v>
      </c>
      <c r="M2452" s="36">
        <v>25000000</v>
      </c>
      <c r="Q2452" s="18">
        <f t="shared" si="251"/>
        <v>8.9767670496634245E-3</v>
      </c>
      <c r="R2452" s="18">
        <f t="shared" si="249"/>
        <v>2.1535264152142556E-5</v>
      </c>
    </row>
    <row r="2453" spans="1:18" ht="12.75" hidden="1" customHeight="1" outlineLevel="2" x14ac:dyDescent="0.25">
      <c r="A2453" s="32" t="s">
        <v>28</v>
      </c>
      <c r="B2453" s="32" t="s">
        <v>24</v>
      </c>
      <c r="C2453" s="33">
        <v>44084</v>
      </c>
      <c r="D2453" s="33">
        <v>44085</v>
      </c>
      <c r="E2453" s="13">
        <f t="shared" si="252"/>
        <v>9</v>
      </c>
      <c r="F2453" s="13">
        <f t="shared" si="253"/>
        <v>2020</v>
      </c>
      <c r="G2453" s="13" t="str">
        <f t="shared" si="254"/>
        <v>9 2020</v>
      </c>
      <c r="H2453" s="34">
        <v>-1</v>
      </c>
      <c r="I2453" s="35">
        <v>0.1</v>
      </c>
      <c r="J2453" s="16">
        <f t="shared" si="248"/>
        <v>1E-3</v>
      </c>
      <c r="K2453" s="36">
        <v>-31451000</v>
      </c>
      <c r="L2453" s="36">
        <v>87.36</v>
      </c>
      <c r="M2453" s="36">
        <v>31451000</v>
      </c>
      <c r="Q2453" s="18">
        <f t="shared" si="251"/>
        <v>1.1293132019158575E-2</v>
      </c>
      <c r="R2453" s="18">
        <f t="shared" si="249"/>
        <v>1.1293132019158575E-5</v>
      </c>
    </row>
    <row r="2454" spans="1:18" ht="12.75" hidden="1" customHeight="1" outlineLevel="2" x14ac:dyDescent="0.25">
      <c r="A2454" s="32" t="s">
        <v>25</v>
      </c>
      <c r="B2454" s="32" t="s">
        <v>24</v>
      </c>
      <c r="C2454" s="33">
        <v>44084</v>
      </c>
      <c r="D2454" s="33">
        <v>44085</v>
      </c>
      <c r="E2454" s="13">
        <f t="shared" si="252"/>
        <v>9</v>
      </c>
      <c r="F2454" s="13">
        <f t="shared" si="253"/>
        <v>2020</v>
      </c>
      <c r="G2454" s="13" t="str">
        <f t="shared" si="254"/>
        <v>9 2020</v>
      </c>
      <c r="H2454" s="34">
        <v>-1</v>
      </c>
      <c r="I2454" s="35">
        <v>0.1</v>
      </c>
      <c r="J2454" s="16">
        <f t="shared" si="248"/>
        <v>1E-3</v>
      </c>
      <c r="K2454" s="36">
        <v>-2610000</v>
      </c>
      <c r="L2454" s="36">
        <v>7.25</v>
      </c>
      <c r="M2454" s="36">
        <v>2610000</v>
      </c>
      <c r="Q2454" s="18">
        <f t="shared" si="251"/>
        <v>9.3717447998486157E-4</v>
      </c>
      <c r="R2454" s="18">
        <f t="shared" si="249"/>
        <v>9.3717447998486158E-7</v>
      </c>
    </row>
    <row r="2455" spans="1:18" ht="12.75" hidden="1" customHeight="1" outlineLevel="2" x14ac:dyDescent="0.25">
      <c r="A2455" s="32" t="s">
        <v>36</v>
      </c>
      <c r="B2455" s="32" t="s">
        <v>24</v>
      </c>
      <c r="C2455" s="33">
        <v>44084</v>
      </c>
      <c r="D2455" s="33">
        <v>44085</v>
      </c>
      <c r="E2455" s="13">
        <f t="shared" si="252"/>
        <v>9</v>
      </c>
      <c r="F2455" s="13">
        <f t="shared" si="253"/>
        <v>2020</v>
      </c>
      <c r="G2455" s="13" t="str">
        <f t="shared" si="254"/>
        <v>9 2020</v>
      </c>
      <c r="H2455" s="34">
        <v>-1</v>
      </c>
      <c r="I2455" s="35">
        <v>0.1</v>
      </c>
      <c r="J2455" s="16">
        <f t="shared" si="248"/>
        <v>1E-3</v>
      </c>
      <c r="K2455" s="36">
        <v>-25887000</v>
      </c>
      <c r="L2455" s="36">
        <v>71.91</v>
      </c>
      <c r="M2455" s="36">
        <v>25887000</v>
      </c>
      <c r="Q2455" s="18">
        <f t="shared" si="251"/>
        <v>9.2952627445854839E-3</v>
      </c>
      <c r="R2455" s="18">
        <f t="shared" si="249"/>
        <v>9.2952627445854846E-6</v>
      </c>
    </row>
    <row r="2456" spans="1:18" ht="12.75" hidden="1" customHeight="1" outlineLevel="2" x14ac:dyDescent="0.25">
      <c r="A2456" s="32" t="s">
        <v>23</v>
      </c>
      <c r="B2456" s="32" t="s">
        <v>24</v>
      </c>
      <c r="C2456" s="33">
        <v>44084</v>
      </c>
      <c r="D2456" s="33">
        <v>44085</v>
      </c>
      <c r="E2456" s="13">
        <f t="shared" si="252"/>
        <v>9</v>
      </c>
      <c r="F2456" s="13">
        <f t="shared" si="253"/>
        <v>2020</v>
      </c>
      <c r="G2456" s="13" t="str">
        <f t="shared" si="254"/>
        <v>9 2020</v>
      </c>
      <c r="H2456" s="34">
        <v>-1</v>
      </c>
      <c r="I2456" s="35">
        <v>0.2417</v>
      </c>
      <c r="J2456" s="16">
        <f t="shared" si="248"/>
        <v>2.4169999999999999E-3</v>
      </c>
      <c r="K2456" s="36">
        <v>-38174000</v>
      </c>
      <c r="L2456" s="36">
        <v>256.3</v>
      </c>
      <c r="M2456" s="36">
        <v>38174000</v>
      </c>
      <c r="Q2456" s="18">
        <f t="shared" si="251"/>
        <v>1.3707164214154063E-2</v>
      </c>
      <c r="R2456" s="18">
        <f t="shared" si="249"/>
        <v>3.3130215905610369E-5</v>
      </c>
    </row>
    <row r="2457" spans="1:18" ht="12.75" hidden="1" customHeight="1" outlineLevel="2" x14ac:dyDescent="0.25">
      <c r="A2457" s="32" t="s">
        <v>23</v>
      </c>
      <c r="B2457" s="32" t="s">
        <v>24</v>
      </c>
      <c r="C2457" s="33">
        <v>44084</v>
      </c>
      <c r="D2457" s="33">
        <v>44085</v>
      </c>
      <c r="E2457" s="13">
        <f t="shared" si="252"/>
        <v>9</v>
      </c>
      <c r="F2457" s="13">
        <f t="shared" si="253"/>
        <v>2020</v>
      </c>
      <c r="G2457" s="13" t="str">
        <f t="shared" si="254"/>
        <v>9 2020</v>
      </c>
      <c r="H2457" s="34">
        <v>-1</v>
      </c>
      <c r="I2457" s="35">
        <v>0.2417</v>
      </c>
      <c r="J2457" s="16">
        <f t="shared" si="248"/>
        <v>2.4169999999999999E-3</v>
      </c>
      <c r="K2457" s="36">
        <v>-25000000</v>
      </c>
      <c r="L2457" s="36">
        <v>167.85</v>
      </c>
      <c r="M2457" s="36">
        <v>25000000</v>
      </c>
      <c r="Q2457" s="18">
        <f t="shared" si="251"/>
        <v>8.9767670496634245E-3</v>
      </c>
      <c r="R2457" s="18">
        <f t="shared" si="249"/>
        <v>2.1696845959036495E-5</v>
      </c>
    </row>
    <row r="2458" spans="1:18" ht="12.75" hidden="1" customHeight="1" outlineLevel="2" x14ac:dyDescent="0.25">
      <c r="A2458" s="32" t="s">
        <v>28</v>
      </c>
      <c r="B2458" s="32" t="s">
        <v>24</v>
      </c>
      <c r="C2458" s="33">
        <v>44085</v>
      </c>
      <c r="D2458" s="33">
        <v>44088</v>
      </c>
      <c r="E2458" s="13">
        <f t="shared" si="252"/>
        <v>9</v>
      </c>
      <c r="F2458" s="13">
        <f t="shared" si="253"/>
        <v>2020</v>
      </c>
      <c r="G2458" s="13" t="str">
        <f t="shared" si="254"/>
        <v>9 2020</v>
      </c>
      <c r="H2458" s="34">
        <v>-3</v>
      </c>
      <c r="I2458" s="35">
        <v>0.09</v>
      </c>
      <c r="J2458" s="16">
        <f t="shared" si="248"/>
        <v>8.9999999999999998E-4</v>
      </c>
      <c r="K2458" s="36">
        <v>-31404000</v>
      </c>
      <c r="L2458" s="36">
        <v>235.53</v>
      </c>
      <c r="M2458" s="36">
        <v>94212000</v>
      </c>
      <c r="Q2458" s="18">
        <f t="shared" si="251"/>
        <v>3.3828767091315624E-2</v>
      </c>
      <c r="R2458" s="18">
        <f t="shared" si="249"/>
        <v>3.044589038218406E-5</v>
      </c>
    </row>
    <row r="2459" spans="1:18" ht="12.75" hidden="1" customHeight="1" outlineLevel="2" x14ac:dyDescent="0.25">
      <c r="A2459" s="32" t="s">
        <v>25</v>
      </c>
      <c r="B2459" s="32" t="s">
        <v>24</v>
      </c>
      <c r="C2459" s="33">
        <v>44085</v>
      </c>
      <c r="D2459" s="33">
        <v>44088</v>
      </c>
      <c r="E2459" s="13">
        <f t="shared" si="252"/>
        <v>9</v>
      </c>
      <c r="F2459" s="13">
        <f t="shared" si="253"/>
        <v>2020</v>
      </c>
      <c r="G2459" s="13" t="str">
        <f t="shared" si="254"/>
        <v>9 2020</v>
      </c>
      <c r="H2459" s="34">
        <v>-3</v>
      </c>
      <c r="I2459" s="35">
        <v>0.09</v>
      </c>
      <c r="J2459" s="16">
        <f t="shared" si="248"/>
        <v>8.9999999999999998E-4</v>
      </c>
      <c r="K2459" s="36">
        <v>-1899000</v>
      </c>
      <c r="L2459" s="36">
        <v>14.24</v>
      </c>
      <c r="M2459" s="36">
        <v>5697000</v>
      </c>
      <c r="Q2459" s="18">
        <f t="shared" si="251"/>
        <v>2.0456256752773012E-3</v>
      </c>
      <c r="R2459" s="18">
        <f t="shared" si="249"/>
        <v>1.8410631077495712E-6</v>
      </c>
    </row>
    <row r="2460" spans="1:18" ht="12.75" hidden="1" customHeight="1" outlineLevel="2" x14ac:dyDescent="0.25">
      <c r="A2460" s="32" t="s">
        <v>36</v>
      </c>
      <c r="B2460" s="32" t="s">
        <v>24</v>
      </c>
      <c r="C2460" s="33">
        <v>44085</v>
      </c>
      <c r="D2460" s="33">
        <v>44088</v>
      </c>
      <c r="E2460" s="13">
        <f t="shared" si="252"/>
        <v>9</v>
      </c>
      <c r="F2460" s="13">
        <f t="shared" si="253"/>
        <v>2020</v>
      </c>
      <c r="G2460" s="13" t="str">
        <f t="shared" si="254"/>
        <v>9 2020</v>
      </c>
      <c r="H2460" s="34">
        <v>-3</v>
      </c>
      <c r="I2460" s="35">
        <v>0.09</v>
      </c>
      <c r="J2460" s="16">
        <f t="shared" si="248"/>
        <v>8.9999999999999998E-4</v>
      </c>
      <c r="K2460" s="36">
        <v>-25906000</v>
      </c>
      <c r="L2460" s="36">
        <v>194.3</v>
      </c>
      <c r="M2460" s="36">
        <v>77718000</v>
      </c>
      <c r="Q2460" s="18">
        <f t="shared" si="251"/>
        <v>2.7906255262629683E-2</v>
      </c>
      <c r="R2460" s="18">
        <f t="shared" si="249"/>
        <v>2.5115629736366714E-5</v>
      </c>
    </row>
    <row r="2461" spans="1:18" ht="12.75" hidden="1" customHeight="1" outlineLevel="2" x14ac:dyDescent="0.25">
      <c r="A2461" s="32" t="s">
        <v>23</v>
      </c>
      <c r="B2461" s="32" t="s">
        <v>24</v>
      </c>
      <c r="C2461" s="33">
        <v>44085</v>
      </c>
      <c r="D2461" s="33">
        <v>44088</v>
      </c>
      <c r="E2461" s="13">
        <f t="shared" si="252"/>
        <v>9</v>
      </c>
      <c r="F2461" s="13">
        <f t="shared" si="253"/>
        <v>2020</v>
      </c>
      <c r="G2461" s="13" t="str">
        <f t="shared" si="254"/>
        <v>9 2020</v>
      </c>
      <c r="H2461" s="34">
        <v>-3</v>
      </c>
      <c r="I2461" s="35">
        <v>0.25829999999999997</v>
      </c>
      <c r="J2461" s="16">
        <f t="shared" si="248"/>
        <v>2.5829999999999998E-3</v>
      </c>
      <c r="K2461" s="36">
        <v>-38280000</v>
      </c>
      <c r="L2461" s="36">
        <v>823.98</v>
      </c>
      <c r="M2461" s="36">
        <v>114840000</v>
      </c>
      <c r="Q2461" s="18">
        <f t="shared" si="251"/>
        <v>4.1235677119333909E-2</v>
      </c>
      <c r="R2461" s="18">
        <f t="shared" si="249"/>
        <v>1.0651175399923948E-4</v>
      </c>
    </row>
    <row r="2462" spans="1:18" ht="12.75" hidden="1" customHeight="1" outlineLevel="2" x14ac:dyDescent="0.25">
      <c r="A2462" s="32" t="s">
        <v>23</v>
      </c>
      <c r="B2462" s="32" t="s">
        <v>24</v>
      </c>
      <c r="C2462" s="33">
        <v>44085</v>
      </c>
      <c r="D2462" s="33">
        <v>44088</v>
      </c>
      <c r="E2462" s="13">
        <f t="shared" si="252"/>
        <v>9</v>
      </c>
      <c r="F2462" s="13">
        <f t="shared" si="253"/>
        <v>2020</v>
      </c>
      <c r="G2462" s="13" t="str">
        <f t="shared" si="254"/>
        <v>9 2020</v>
      </c>
      <c r="H2462" s="34">
        <v>-3</v>
      </c>
      <c r="I2462" s="35">
        <v>0.25829999999999997</v>
      </c>
      <c r="J2462" s="16">
        <f t="shared" si="248"/>
        <v>2.5829999999999998E-3</v>
      </c>
      <c r="K2462" s="36">
        <v>-25000000</v>
      </c>
      <c r="L2462" s="36">
        <v>538.13</v>
      </c>
      <c r="M2462" s="36">
        <v>75000000</v>
      </c>
      <c r="Q2462" s="18">
        <f t="shared" si="251"/>
        <v>2.6930301148990275E-2</v>
      </c>
      <c r="R2462" s="18">
        <f t="shared" si="249"/>
        <v>6.956096786784188E-5</v>
      </c>
    </row>
    <row r="2463" spans="1:18" ht="12.75" hidden="1" customHeight="1" outlineLevel="2" x14ac:dyDescent="0.25">
      <c r="A2463" s="32" t="s">
        <v>28</v>
      </c>
      <c r="B2463" s="32" t="s">
        <v>24</v>
      </c>
      <c r="C2463" s="33">
        <v>44088</v>
      </c>
      <c r="D2463" s="33">
        <v>44089</v>
      </c>
      <c r="E2463" s="13">
        <f t="shared" si="252"/>
        <v>9</v>
      </c>
      <c r="F2463" s="13">
        <f t="shared" si="253"/>
        <v>2020</v>
      </c>
      <c r="G2463" s="13" t="str">
        <f t="shared" si="254"/>
        <v>9 2020</v>
      </c>
      <c r="H2463" s="34">
        <v>-1</v>
      </c>
      <c r="I2463" s="35">
        <v>0.09</v>
      </c>
      <c r="J2463" s="16">
        <f t="shared" si="248"/>
        <v>8.9999999999999998E-4</v>
      </c>
      <c r="K2463" s="36">
        <v>-30979000</v>
      </c>
      <c r="L2463" s="36">
        <v>77.45</v>
      </c>
      <c r="M2463" s="36">
        <v>30979000</v>
      </c>
      <c r="Q2463" s="18">
        <f t="shared" si="251"/>
        <v>1.112365065726093E-2</v>
      </c>
      <c r="R2463" s="18">
        <f t="shared" si="249"/>
        <v>1.0011285591534836E-5</v>
      </c>
    </row>
    <row r="2464" spans="1:18" ht="12.75" hidden="1" customHeight="1" outlineLevel="2" x14ac:dyDescent="0.25">
      <c r="A2464" s="32" t="s">
        <v>25</v>
      </c>
      <c r="B2464" s="32" t="s">
        <v>24</v>
      </c>
      <c r="C2464" s="33">
        <v>44088</v>
      </c>
      <c r="D2464" s="33">
        <v>44089</v>
      </c>
      <c r="E2464" s="13">
        <f t="shared" si="252"/>
        <v>9</v>
      </c>
      <c r="F2464" s="13">
        <f t="shared" si="253"/>
        <v>2020</v>
      </c>
      <c r="G2464" s="13" t="str">
        <f t="shared" si="254"/>
        <v>9 2020</v>
      </c>
      <c r="H2464" s="34">
        <v>-1</v>
      </c>
      <c r="I2464" s="35">
        <v>0.09</v>
      </c>
      <c r="J2464" s="16">
        <f t="shared" si="248"/>
        <v>8.9999999999999998E-4</v>
      </c>
      <c r="K2464" s="36">
        <v>-2313000</v>
      </c>
      <c r="L2464" s="36">
        <v>5.78</v>
      </c>
      <c r="M2464" s="36">
        <v>2313000</v>
      </c>
      <c r="Q2464" s="18">
        <f t="shared" si="251"/>
        <v>8.3053048743486006E-4</v>
      </c>
      <c r="R2464" s="18">
        <f t="shared" si="249"/>
        <v>7.4747743869137406E-7</v>
      </c>
    </row>
    <row r="2465" spans="1:18" ht="12.75" hidden="1" customHeight="1" outlineLevel="2" x14ac:dyDescent="0.25">
      <c r="A2465" s="32" t="s">
        <v>36</v>
      </c>
      <c r="B2465" s="32" t="s">
        <v>24</v>
      </c>
      <c r="C2465" s="33">
        <v>44088</v>
      </c>
      <c r="D2465" s="33">
        <v>44089</v>
      </c>
      <c r="E2465" s="13">
        <f t="shared" si="252"/>
        <v>9</v>
      </c>
      <c r="F2465" s="13">
        <f t="shared" si="253"/>
        <v>2020</v>
      </c>
      <c r="G2465" s="13" t="str">
        <f t="shared" si="254"/>
        <v>9 2020</v>
      </c>
      <c r="H2465" s="34">
        <v>-1</v>
      </c>
      <c r="I2465" s="35">
        <v>0.09</v>
      </c>
      <c r="J2465" s="16">
        <f t="shared" si="248"/>
        <v>8.9999999999999998E-4</v>
      </c>
      <c r="K2465" s="36">
        <v>-26169000</v>
      </c>
      <c r="L2465" s="36">
        <v>65.42</v>
      </c>
      <c r="M2465" s="36">
        <v>26169000</v>
      </c>
      <c r="Q2465" s="18">
        <f t="shared" si="251"/>
        <v>9.3965206769056862E-3</v>
      </c>
      <c r="R2465" s="18">
        <f t="shared" si="249"/>
        <v>8.4568686092151178E-6</v>
      </c>
    </row>
    <row r="2466" spans="1:18" ht="12.75" hidden="1" customHeight="1" outlineLevel="2" x14ac:dyDescent="0.25">
      <c r="A2466" s="32" t="s">
        <v>23</v>
      </c>
      <c r="B2466" s="32" t="s">
        <v>24</v>
      </c>
      <c r="C2466" s="33">
        <v>44088</v>
      </c>
      <c r="D2466" s="33">
        <v>44089</v>
      </c>
      <c r="E2466" s="13">
        <f t="shared" si="252"/>
        <v>9</v>
      </c>
      <c r="F2466" s="13">
        <f t="shared" si="253"/>
        <v>2020</v>
      </c>
      <c r="G2466" s="13" t="str">
        <f t="shared" si="254"/>
        <v>9 2020</v>
      </c>
      <c r="H2466" s="34">
        <v>-1</v>
      </c>
      <c r="I2466" s="35">
        <v>0.25330000000000003</v>
      </c>
      <c r="J2466" s="16">
        <f t="shared" si="248"/>
        <v>2.5330000000000001E-3</v>
      </c>
      <c r="K2466" s="36">
        <v>-38129000</v>
      </c>
      <c r="L2466" s="36">
        <v>268.27999999999997</v>
      </c>
      <c r="M2466" s="36">
        <v>38129000</v>
      </c>
      <c r="Q2466" s="18">
        <f t="shared" si="251"/>
        <v>1.3691006033464669E-2</v>
      </c>
      <c r="R2466" s="18">
        <f t="shared" si="249"/>
        <v>3.4679318282766006E-5</v>
      </c>
    </row>
    <row r="2467" spans="1:18" ht="12.75" hidden="1" customHeight="1" outlineLevel="2" x14ac:dyDescent="0.25">
      <c r="A2467" s="32" t="s">
        <v>23</v>
      </c>
      <c r="B2467" s="32" t="s">
        <v>24</v>
      </c>
      <c r="C2467" s="33">
        <v>44088</v>
      </c>
      <c r="D2467" s="33">
        <v>44089</v>
      </c>
      <c r="E2467" s="13">
        <f t="shared" si="252"/>
        <v>9</v>
      </c>
      <c r="F2467" s="13">
        <f t="shared" si="253"/>
        <v>2020</v>
      </c>
      <c r="G2467" s="13" t="str">
        <f t="shared" si="254"/>
        <v>9 2020</v>
      </c>
      <c r="H2467" s="34">
        <v>-1</v>
      </c>
      <c r="I2467" s="35">
        <v>0.25330000000000003</v>
      </c>
      <c r="J2467" s="16">
        <f t="shared" si="248"/>
        <v>2.5330000000000001E-3</v>
      </c>
      <c r="K2467" s="36">
        <v>-25000000</v>
      </c>
      <c r="L2467" s="36">
        <v>175.9</v>
      </c>
      <c r="M2467" s="36">
        <v>25000000</v>
      </c>
      <c r="Q2467" s="18">
        <f t="shared" si="251"/>
        <v>8.9767670496634245E-3</v>
      </c>
      <c r="R2467" s="18">
        <f t="shared" si="249"/>
        <v>2.2738150936797455E-5</v>
      </c>
    </row>
    <row r="2468" spans="1:18" ht="12.75" hidden="1" customHeight="1" outlineLevel="2" x14ac:dyDescent="0.25">
      <c r="A2468" s="32" t="s">
        <v>28</v>
      </c>
      <c r="B2468" s="32" t="s">
        <v>24</v>
      </c>
      <c r="C2468" s="33">
        <v>44089</v>
      </c>
      <c r="D2468" s="33">
        <v>44090</v>
      </c>
      <c r="E2468" s="13">
        <f t="shared" si="252"/>
        <v>9</v>
      </c>
      <c r="F2468" s="13">
        <f t="shared" si="253"/>
        <v>2020</v>
      </c>
      <c r="G2468" s="13" t="str">
        <f t="shared" si="254"/>
        <v>9 2020</v>
      </c>
      <c r="H2468" s="34">
        <v>-1</v>
      </c>
      <c r="I2468" s="35">
        <v>0.1</v>
      </c>
      <c r="J2468" s="16">
        <f t="shared" si="248"/>
        <v>1E-3</v>
      </c>
      <c r="K2468" s="36">
        <v>-9461000</v>
      </c>
      <c r="L2468" s="36">
        <v>26.28</v>
      </c>
      <c r="M2468" s="36">
        <v>9461000</v>
      </c>
      <c r="Q2468" s="18">
        <f t="shared" si="251"/>
        <v>3.3971677222746268E-3</v>
      </c>
      <c r="R2468" s="18">
        <f t="shared" si="249"/>
        <v>3.397167722274627E-6</v>
      </c>
    </row>
    <row r="2469" spans="1:18" ht="12.75" hidden="1" customHeight="1" outlineLevel="2" x14ac:dyDescent="0.25">
      <c r="A2469" s="32" t="s">
        <v>25</v>
      </c>
      <c r="B2469" s="32" t="s">
        <v>24</v>
      </c>
      <c r="C2469" s="33">
        <v>44089</v>
      </c>
      <c r="D2469" s="33">
        <v>44090</v>
      </c>
      <c r="E2469" s="13">
        <f t="shared" si="252"/>
        <v>9</v>
      </c>
      <c r="F2469" s="13">
        <f t="shared" si="253"/>
        <v>2020</v>
      </c>
      <c r="G2469" s="13" t="str">
        <f t="shared" si="254"/>
        <v>9 2020</v>
      </c>
      <c r="H2469" s="34">
        <v>-1</v>
      </c>
      <c r="I2469" s="35">
        <v>0.1</v>
      </c>
      <c r="J2469" s="16">
        <f t="shared" si="248"/>
        <v>1E-3</v>
      </c>
      <c r="K2469" s="36">
        <v>-940000</v>
      </c>
      <c r="L2469" s="36">
        <v>2.61</v>
      </c>
      <c r="M2469" s="36">
        <v>940000</v>
      </c>
      <c r="Q2469" s="18">
        <f t="shared" si="251"/>
        <v>3.375264410673448E-4</v>
      </c>
      <c r="R2469" s="18">
        <f t="shared" si="249"/>
        <v>3.3752644106734482E-7</v>
      </c>
    </row>
    <row r="2470" spans="1:18" ht="12.75" hidden="1" customHeight="1" outlineLevel="2" x14ac:dyDescent="0.25">
      <c r="A2470" s="32" t="s">
        <v>29</v>
      </c>
      <c r="B2470" s="32" t="s">
        <v>24</v>
      </c>
      <c r="C2470" s="33">
        <v>44089</v>
      </c>
      <c r="D2470" s="33">
        <v>44090</v>
      </c>
      <c r="E2470" s="13">
        <f t="shared" si="252"/>
        <v>9</v>
      </c>
      <c r="F2470" s="13">
        <f t="shared" si="253"/>
        <v>2020</v>
      </c>
      <c r="G2470" s="13" t="str">
        <f t="shared" si="254"/>
        <v>9 2020</v>
      </c>
      <c r="H2470" s="34">
        <v>-1</v>
      </c>
      <c r="I2470" s="35">
        <v>0.1</v>
      </c>
      <c r="J2470" s="16">
        <f t="shared" si="248"/>
        <v>1E-3</v>
      </c>
      <c r="K2470" s="36">
        <v>-570000</v>
      </c>
      <c r="L2470" s="36">
        <v>1.58</v>
      </c>
      <c r="M2470" s="36">
        <v>570000</v>
      </c>
      <c r="Q2470" s="18">
        <f t="shared" si="251"/>
        <v>2.0467028873232608E-4</v>
      </c>
      <c r="R2470" s="18">
        <f t="shared" si="249"/>
        <v>2.0467028873232608E-7</v>
      </c>
    </row>
    <row r="2471" spans="1:18" ht="12.75" hidden="1" customHeight="1" outlineLevel="2" x14ac:dyDescent="0.25">
      <c r="A2471" s="32" t="s">
        <v>36</v>
      </c>
      <c r="B2471" s="32" t="s">
        <v>24</v>
      </c>
      <c r="C2471" s="33">
        <v>44089</v>
      </c>
      <c r="D2471" s="33">
        <v>44090</v>
      </c>
      <c r="E2471" s="13">
        <f t="shared" si="252"/>
        <v>9</v>
      </c>
      <c r="F2471" s="13">
        <f t="shared" si="253"/>
        <v>2020</v>
      </c>
      <c r="G2471" s="13" t="str">
        <f t="shared" si="254"/>
        <v>9 2020</v>
      </c>
      <c r="H2471" s="34">
        <v>-1</v>
      </c>
      <c r="I2471" s="35">
        <v>0.1</v>
      </c>
      <c r="J2471" s="16">
        <f t="shared" si="248"/>
        <v>1E-3</v>
      </c>
      <c r="K2471" s="36">
        <v>-7699000</v>
      </c>
      <c r="L2471" s="36">
        <v>21.39</v>
      </c>
      <c r="M2471" s="36">
        <v>7699000</v>
      </c>
      <c r="Q2471" s="18">
        <f t="shared" si="251"/>
        <v>2.7644851806143482E-3</v>
      </c>
      <c r="R2471" s="18">
        <f t="shared" si="249"/>
        <v>2.7644851806143483E-6</v>
      </c>
    </row>
    <row r="2472" spans="1:18" ht="12.75" hidden="1" customHeight="1" outlineLevel="2" x14ac:dyDescent="0.25">
      <c r="A2472" s="32" t="s">
        <v>23</v>
      </c>
      <c r="B2472" s="32" t="s">
        <v>24</v>
      </c>
      <c r="C2472" s="33">
        <v>44089</v>
      </c>
      <c r="D2472" s="33">
        <v>44090</v>
      </c>
      <c r="E2472" s="13">
        <f t="shared" si="252"/>
        <v>9</v>
      </c>
      <c r="F2472" s="13">
        <f t="shared" si="253"/>
        <v>2020</v>
      </c>
      <c r="G2472" s="13" t="str">
        <f t="shared" si="254"/>
        <v>9 2020</v>
      </c>
      <c r="H2472" s="34">
        <v>-1</v>
      </c>
      <c r="I2472" s="35">
        <v>0.24529999999999999</v>
      </c>
      <c r="J2472" s="16">
        <f t="shared" si="248"/>
        <v>2.4529999999999999E-3</v>
      </c>
      <c r="K2472" s="36">
        <v>-14783000</v>
      </c>
      <c r="L2472" s="36">
        <v>100.73</v>
      </c>
      <c r="M2472" s="36">
        <v>14783000</v>
      </c>
      <c r="Q2472" s="18">
        <f t="shared" si="251"/>
        <v>5.308141891806977E-3</v>
      </c>
      <c r="R2472" s="18">
        <f t="shared" si="249"/>
        <v>1.3020872060602513E-5</v>
      </c>
    </row>
    <row r="2473" spans="1:18" ht="12.75" hidden="1" customHeight="1" outlineLevel="2" x14ac:dyDescent="0.25">
      <c r="A2473" s="32" t="s">
        <v>23</v>
      </c>
      <c r="B2473" s="32" t="s">
        <v>24</v>
      </c>
      <c r="C2473" s="33">
        <v>44089</v>
      </c>
      <c r="D2473" s="33">
        <v>44090</v>
      </c>
      <c r="E2473" s="13">
        <f t="shared" si="252"/>
        <v>9</v>
      </c>
      <c r="F2473" s="13">
        <f t="shared" si="253"/>
        <v>2020</v>
      </c>
      <c r="G2473" s="13" t="str">
        <f t="shared" si="254"/>
        <v>9 2020</v>
      </c>
      <c r="H2473" s="34">
        <v>-1</v>
      </c>
      <c r="I2473" s="35">
        <v>0.24529999999999999</v>
      </c>
      <c r="J2473" s="16">
        <f t="shared" si="248"/>
        <v>2.4529999999999999E-3</v>
      </c>
      <c r="K2473" s="36">
        <v>-25000000</v>
      </c>
      <c r="L2473" s="36">
        <v>170.35</v>
      </c>
      <c r="M2473" s="36">
        <v>25000000</v>
      </c>
      <c r="Q2473" s="18">
        <f t="shared" si="251"/>
        <v>8.9767670496634245E-3</v>
      </c>
      <c r="R2473" s="18">
        <f t="shared" si="249"/>
        <v>2.2020009572824378E-5</v>
      </c>
    </row>
    <row r="2474" spans="1:18" ht="12.75" hidden="1" customHeight="1" outlineLevel="2" x14ac:dyDescent="0.25">
      <c r="A2474" s="32" t="s">
        <v>28</v>
      </c>
      <c r="B2474" s="32" t="s">
        <v>24</v>
      </c>
      <c r="C2474" s="33">
        <v>44090</v>
      </c>
      <c r="D2474" s="33">
        <v>44091</v>
      </c>
      <c r="E2474" s="13">
        <f t="shared" si="252"/>
        <v>9</v>
      </c>
      <c r="F2474" s="13">
        <f t="shared" si="253"/>
        <v>2020</v>
      </c>
      <c r="G2474" s="13" t="str">
        <f t="shared" si="254"/>
        <v>9 2020</v>
      </c>
      <c r="H2474" s="34">
        <v>-1</v>
      </c>
      <c r="I2474" s="35">
        <v>0.1</v>
      </c>
      <c r="J2474" s="16">
        <f t="shared" si="248"/>
        <v>1E-3</v>
      </c>
      <c r="K2474" s="36">
        <v>-9837000</v>
      </c>
      <c r="L2474" s="36">
        <v>27.33</v>
      </c>
      <c r="M2474" s="36">
        <v>9837000</v>
      </c>
      <c r="Q2474" s="18">
        <f t="shared" si="251"/>
        <v>3.5321782987015643E-3</v>
      </c>
      <c r="R2474" s="18">
        <f t="shared" si="249"/>
        <v>3.5321782987015644E-6</v>
      </c>
    </row>
    <row r="2475" spans="1:18" ht="12.75" hidden="1" customHeight="1" outlineLevel="2" x14ac:dyDescent="0.25">
      <c r="A2475" s="32" t="s">
        <v>25</v>
      </c>
      <c r="B2475" s="32" t="s">
        <v>24</v>
      </c>
      <c r="C2475" s="33">
        <v>44090</v>
      </c>
      <c r="D2475" s="33">
        <v>44091</v>
      </c>
      <c r="E2475" s="13">
        <f t="shared" si="252"/>
        <v>9</v>
      </c>
      <c r="F2475" s="13">
        <f t="shared" si="253"/>
        <v>2020</v>
      </c>
      <c r="G2475" s="13" t="str">
        <f t="shared" si="254"/>
        <v>9 2020</v>
      </c>
      <c r="H2475" s="34">
        <v>-1</v>
      </c>
      <c r="I2475" s="35">
        <v>0.1</v>
      </c>
      <c r="J2475" s="16">
        <f t="shared" ref="J2475:J2538" si="255">+I2475/100</f>
        <v>1E-3</v>
      </c>
      <c r="K2475" s="36">
        <v>-486000</v>
      </c>
      <c r="L2475" s="36">
        <v>1.35</v>
      </c>
      <c r="M2475" s="36">
        <v>486000</v>
      </c>
      <c r="Q2475" s="18">
        <f t="shared" si="251"/>
        <v>1.74508351445457E-4</v>
      </c>
      <c r="R2475" s="18">
        <f t="shared" ref="R2475:R2538" si="256">+Q2475*J2475</f>
        <v>1.74508351445457E-7</v>
      </c>
    </row>
    <row r="2476" spans="1:18" ht="12.75" hidden="1" customHeight="1" outlineLevel="2" x14ac:dyDescent="0.25">
      <c r="A2476" s="32" t="s">
        <v>29</v>
      </c>
      <c r="B2476" s="32" t="s">
        <v>24</v>
      </c>
      <c r="C2476" s="33">
        <v>44090</v>
      </c>
      <c r="D2476" s="33">
        <v>44091</v>
      </c>
      <c r="E2476" s="13">
        <f t="shared" si="252"/>
        <v>9</v>
      </c>
      <c r="F2476" s="13">
        <f t="shared" si="253"/>
        <v>2020</v>
      </c>
      <c r="G2476" s="13" t="str">
        <f t="shared" si="254"/>
        <v>9 2020</v>
      </c>
      <c r="H2476" s="34">
        <v>-1</v>
      </c>
      <c r="I2476" s="35">
        <v>0.1</v>
      </c>
      <c r="J2476" s="16">
        <f t="shared" si="255"/>
        <v>1E-3</v>
      </c>
      <c r="K2476" s="36">
        <v>-762000</v>
      </c>
      <c r="L2476" s="36">
        <v>2.12</v>
      </c>
      <c r="M2476" s="36">
        <v>762000</v>
      </c>
      <c r="Q2476" s="18">
        <f t="shared" si="251"/>
        <v>2.736118596737412E-4</v>
      </c>
      <c r="R2476" s="18">
        <f t="shared" si="256"/>
        <v>2.7361185967374122E-7</v>
      </c>
    </row>
    <row r="2477" spans="1:18" ht="12.75" hidden="1" customHeight="1" outlineLevel="2" x14ac:dyDescent="0.25">
      <c r="A2477" s="32" t="s">
        <v>36</v>
      </c>
      <c r="B2477" s="32" t="s">
        <v>24</v>
      </c>
      <c r="C2477" s="33">
        <v>44090</v>
      </c>
      <c r="D2477" s="33">
        <v>44091</v>
      </c>
      <c r="E2477" s="13">
        <f t="shared" si="252"/>
        <v>9</v>
      </c>
      <c r="F2477" s="13">
        <f t="shared" si="253"/>
        <v>2020</v>
      </c>
      <c r="G2477" s="13" t="str">
        <f t="shared" si="254"/>
        <v>9 2020</v>
      </c>
      <c r="H2477" s="34">
        <v>-1</v>
      </c>
      <c r="I2477" s="35">
        <v>0.1</v>
      </c>
      <c r="J2477" s="16">
        <f t="shared" si="255"/>
        <v>1E-3</v>
      </c>
      <c r="K2477" s="36">
        <v>-7490000</v>
      </c>
      <c r="L2477" s="36">
        <v>20.81</v>
      </c>
      <c r="M2477" s="36">
        <v>7490000</v>
      </c>
      <c r="Q2477" s="18">
        <f t="shared" si="251"/>
        <v>2.6894394080791621E-3</v>
      </c>
      <c r="R2477" s="18">
        <f t="shared" si="256"/>
        <v>2.6894394080791623E-6</v>
      </c>
    </row>
    <row r="2478" spans="1:18" ht="12.75" hidden="1" customHeight="1" outlineLevel="2" x14ac:dyDescent="0.25">
      <c r="A2478" s="32" t="s">
        <v>23</v>
      </c>
      <c r="B2478" s="32" t="s">
        <v>24</v>
      </c>
      <c r="C2478" s="33">
        <v>44090</v>
      </c>
      <c r="D2478" s="33">
        <v>44091</v>
      </c>
      <c r="E2478" s="13">
        <f t="shared" si="252"/>
        <v>9</v>
      </c>
      <c r="F2478" s="13">
        <f t="shared" si="253"/>
        <v>2020</v>
      </c>
      <c r="G2478" s="13" t="str">
        <f t="shared" si="254"/>
        <v>9 2020</v>
      </c>
      <c r="H2478" s="34">
        <v>-1</v>
      </c>
      <c r="I2478" s="35">
        <v>0.24349999999999999</v>
      </c>
      <c r="J2478" s="16">
        <f t="shared" si="255"/>
        <v>2.4350000000000001E-3</v>
      </c>
      <c r="K2478" s="36">
        <v>-25000000</v>
      </c>
      <c r="L2478" s="36">
        <v>169.1</v>
      </c>
      <c r="M2478" s="36">
        <v>25000000</v>
      </c>
      <c r="Q2478" s="18">
        <f t="shared" si="251"/>
        <v>8.9767670496634245E-3</v>
      </c>
      <c r="R2478" s="18">
        <f t="shared" si="256"/>
        <v>2.1858427765930438E-5</v>
      </c>
    </row>
    <row r="2479" spans="1:18" ht="12.75" hidden="1" customHeight="1" outlineLevel="2" x14ac:dyDescent="0.25">
      <c r="A2479" s="32" t="s">
        <v>23</v>
      </c>
      <c r="B2479" s="32" t="s">
        <v>24</v>
      </c>
      <c r="C2479" s="33">
        <v>44090</v>
      </c>
      <c r="D2479" s="33">
        <v>44091</v>
      </c>
      <c r="E2479" s="13">
        <f t="shared" si="252"/>
        <v>9</v>
      </c>
      <c r="F2479" s="13">
        <f t="shared" si="253"/>
        <v>2020</v>
      </c>
      <c r="G2479" s="13" t="str">
        <f t="shared" si="254"/>
        <v>9 2020</v>
      </c>
      <c r="H2479" s="34">
        <v>-1</v>
      </c>
      <c r="I2479" s="35">
        <v>0.24349999999999999</v>
      </c>
      <c r="J2479" s="16">
        <f t="shared" si="255"/>
        <v>2.4350000000000001E-3</v>
      </c>
      <c r="K2479" s="36">
        <v>-13621000</v>
      </c>
      <c r="L2479" s="36">
        <v>92.13</v>
      </c>
      <c r="M2479" s="36">
        <v>13621000</v>
      </c>
      <c r="Q2479" s="18">
        <f t="shared" si="251"/>
        <v>4.8909017593386202E-3</v>
      </c>
      <c r="R2479" s="18">
        <f t="shared" si="256"/>
        <v>1.1909345783989541E-5</v>
      </c>
    </row>
    <row r="2480" spans="1:18" ht="12.75" hidden="1" customHeight="1" outlineLevel="2" x14ac:dyDescent="0.25">
      <c r="A2480" s="32" t="s">
        <v>28</v>
      </c>
      <c r="B2480" s="32" t="s">
        <v>24</v>
      </c>
      <c r="C2480" s="33">
        <v>44091</v>
      </c>
      <c r="D2480" s="33">
        <v>44092</v>
      </c>
      <c r="E2480" s="13">
        <f t="shared" si="252"/>
        <v>9</v>
      </c>
      <c r="F2480" s="13">
        <f t="shared" si="253"/>
        <v>2020</v>
      </c>
      <c r="G2480" s="13" t="str">
        <f t="shared" si="254"/>
        <v>9 2020</v>
      </c>
      <c r="H2480" s="34">
        <v>-1</v>
      </c>
      <c r="I2480" s="35">
        <v>0.1</v>
      </c>
      <c r="J2480" s="16">
        <f t="shared" si="255"/>
        <v>1E-3</v>
      </c>
      <c r="K2480" s="36">
        <v>-10402000</v>
      </c>
      <c r="L2480" s="36">
        <v>28.89</v>
      </c>
      <c r="M2480" s="36">
        <v>10402000</v>
      </c>
      <c r="Q2480" s="18">
        <f t="shared" si="251"/>
        <v>3.7350532340239581E-3</v>
      </c>
      <c r="R2480" s="18">
        <f t="shared" si="256"/>
        <v>3.7350532340239583E-6</v>
      </c>
    </row>
    <row r="2481" spans="1:18" ht="12.75" hidden="1" customHeight="1" outlineLevel="2" x14ac:dyDescent="0.25">
      <c r="A2481" s="32" t="s">
        <v>25</v>
      </c>
      <c r="B2481" s="32" t="s">
        <v>24</v>
      </c>
      <c r="C2481" s="33">
        <v>44091</v>
      </c>
      <c r="D2481" s="33">
        <v>44092</v>
      </c>
      <c r="E2481" s="13">
        <f t="shared" si="252"/>
        <v>9</v>
      </c>
      <c r="F2481" s="13">
        <f t="shared" si="253"/>
        <v>2020</v>
      </c>
      <c r="G2481" s="13" t="str">
        <f t="shared" si="254"/>
        <v>9 2020</v>
      </c>
      <c r="H2481" s="34">
        <v>-1</v>
      </c>
      <c r="I2481" s="35">
        <v>0.1</v>
      </c>
      <c r="J2481" s="16">
        <f t="shared" si="255"/>
        <v>1E-3</v>
      </c>
      <c r="K2481" s="36">
        <v>-819000</v>
      </c>
      <c r="L2481" s="36">
        <v>2.2799999999999998</v>
      </c>
      <c r="M2481" s="36">
        <v>819000</v>
      </c>
      <c r="Q2481" s="18">
        <f t="shared" si="251"/>
        <v>2.9407888854697382E-4</v>
      </c>
      <c r="R2481" s="18">
        <f t="shared" si="256"/>
        <v>2.9407888854697384E-7</v>
      </c>
    </row>
    <row r="2482" spans="1:18" ht="12.75" hidden="1" customHeight="1" outlineLevel="2" x14ac:dyDescent="0.25">
      <c r="A2482" s="32" t="s">
        <v>29</v>
      </c>
      <c r="B2482" s="32" t="s">
        <v>24</v>
      </c>
      <c r="C2482" s="33">
        <v>44091</v>
      </c>
      <c r="D2482" s="33">
        <v>44092</v>
      </c>
      <c r="E2482" s="13">
        <f t="shared" si="252"/>
        <v>9</v>
      </c>
      <c r="F2482" s="13">
        <f t="shared" si="253"/>
        <v>2020</v>
      </c>
      <c r="G2482" s="13" t="str">
        <f t="shared" si="254"/>
        <v>9 2020</v>
      </c>
      <c r="H2482" s="34">
        <v>-1</v>
      </c>
      <c r="I2482" s="35">
        <v>0.1</v>
      </c>
      <c r="J2482" s="16">
        <f t="shared" si="255"/>
        <v>1E-3</v>
      </c>
      <c r="K2482" s="36">
        <v>-945000</v>
      </c>
      <c r="L2482" s="36">
        <v>2.63</v>
      </c>
      <c r="M2482" s="36">
        <v>945000</v>
      </c>
      <c r="Q2482" s="18">
        <f t="shared" si="251"/>
        <v>3.3932179447727749E-4</v>
      </c>
      <c r="R2482" s="18">
        <f t="shared" si="256"/>
        <v>3.3932179447727749E-7</v>
      </c>
    </row>
    <row r="2483" spans="1:18" ht="12.75" hidden="1" customHeight="1" outlineLevel="2" x14ac:dyDescent="0.25">
      <c r="A2483" s="32" t="s">
        <v>36</v>
      </c>
      <c r="B2483" s="32" t="s">
        <v>24</v>
      </c>
      <c r="C2483" s="33">
        <v>44091</v>
      </c>
      <c r="D2483" s="33">
        <v>44092</v>
      </c>
      <c r="E2483" s="13">
        <f t="shared" si="252"/>
        <v>9</v>
      </c>
      <c r="F2483" s="13">
        <f t="shared" si="253"/>
        <v>2020</v>
      </c>
      <c r="G2483" s="13" t="str">
        <f t="shared" si="254"/>
        <v>9 2020</v>
      </c>
      <c r="H2483" s="34">
        <v>-1</v>
      </c>
      <c r="I2483" s="35">
        <v>0.1</v>
      </c>
      <c r="J2483" s="16">
        <f t="shared" si="255"/>
        <v>1E-3</v>
      </c>
      <c r="K2483" s="36">
        <v>-9070000</v>
      </c>
      <c r="L2483" s="36">
        <v>25.19</v>
      </c>
      <c r="M2483" s="36">
        <v>9070000</v>
      </c>
      <c r="Q2483" s="18">
        <f t="shared" si="251"/>
        <v>3.2567710856178907E-3</v>
      </c>
      <c r="R2483" s="18">
        <f t="shared" si="256"/>
        <v>3.256771085617891E-6</v>
      </c>
    </row>
    <row r="2484" spans="1:18" ht="12.75" hidden="1" customHeight="1" outlineLevel="2" x14ac:dyDescent="0.25">
      <c r="A2484" s="32" t="s">
        <v>23</v>
      </c>
      <c r="B2484" s="32" t="s">
        <v>24</v>
      </c>
      <c r="C2484" s="33">
        <v>44091</v>
      </c>
      <c r="D2484" s="33">
        <v>44092</v>
      </c>
      <c r="E2484" s="13">
        <f t="shared" si="252"/>
        <v>9</v>
      </c>
      <c r="F2484" s="13">
        <f t="shared" si="253"/>
        <v>2020</v>
      </c>
      <c r="G2484" s="13" t="str">
        <f t="shared" si="254"/>
        <v>9 2020</v>
      </c>
      <c r="H2484" s="34">
        <v>-1</v>
      </c>
      <c r="I2484" s="35">
        <v>0.23849999999999999</v>
      </c>
      <c r="J2484" s="16">
        <f t="shared" si="255"/>
        <v>2.385E-3</v>
      </c>
      <c r="K2484" s="36">
        <v>-10385000</v>
      </c>
      <c r="L2484" s="36">
        <v>68.8</v>
      </c>
      <c r="M2484" s="36">
        <v>10385000</v>
      </c>
      <c r="Q2484" s="18">
        <f t="shared" si="251"/>
        <v>3.7289490324301866E-3</v>
      </c>
      <c r="R2484" s="18">
        <f t="shared" si="256"/>
        <v>8.8935434423459955E-6</v>
      </c>
    </row>
    <row r="2485" spans="1:18" ht="12.75" hidden="1" customHeight="1" outlineLevel="2" x14ac:dyDescent="0.25">
      <c r="A2485" s="32" t="s">
        <v>23</v>
      </c>
      <c r="B2485" s="32" t="s">
        <v>24</v>
      </c>
      <c r="C2485" s="33">
        <v>44091</v>
      </c>
      <c r="D2485" s="33">
        <v>44092</v>
      </c>
      <c r="E2485" s="13">
        <f t="shared" si="252"/>
        <v>9</v>
      </c>
      <c r="F2485" s="13">
        <f t="shared" si="253"/>
        <v>2020</v>
      </c>
      <c r="G2485" s="13" t="str">
        <f t="shared" si="254"/>
        <v>9 2020</v>
      </c>
      <c r="H2485" s="34">
        <v>-1</v>
      </c>
      <c r="I2485" s="35">
        <v>0.23849999999999999</v>
      </c>
      <c r="J2485" s="16">
        <f t="shared" si="255"/>
        <v>2.385E-3</v>
      </c>
      <c r="K2485" s="36">
        <v>-25000000</v>
      </c>
      <c r="L2485" s="36">
        <v>165.63</v>
      </c>
      <c r="M2485" s="36">
        <v>25000000</v>
      </c>
      <c r="Q2485" s="18">
        <f t="shared" si="251"/>
        <v>8.9767670496634245E-3</v>
      </c>
      <c r="R2485" s="18">
        <f t="shared" si="256"/>
        <v>2.1409589413447267E-5</v>
      </c>
    </row>
    <row r="2486" spans="1:18" ht="12.75" hidden="1" customHeight="1" outlineLevel="2" x14ac:dyDescent="0.25">
      <c r="A2486" s="32" t="s">
        <v>28</v>
      </c>
      <c r="B2486" s="32" t="s">
        <v>24</v>
      </c>
      <c r="C2486" s="33">
        <v>44092</v>
      </c>
      <c r="D2486" s="33">
        <v>44095</v>
      </c>
      <c r="E2486" s="13">
        <f t="shared" si="252"/>
        <v>9</v>
      </c>
      <c r="F2486" s="13">
        <f t="shared" si="253"/>
        <v>2020</v>
      </c>
      <c r="G2486" s="13" t="str">
        <f t="shared" si="254"/>
        <v>9 2020</v>
      </c>
      <c r="H2486" s="34">
        <v>-3</v>
      </c>
      <c r="I2486" s="35">
        <v>0.1</v>
      </c>
      <c r="J2486" s="16">
        <f t="shared" si="255"/>
        <v>1E-3</v>
      </c>
      <c r="K2486" s="36">
        <v>-10717000</v>
      </c>
      <c r="L2486" s="36">
        <v>89.31</v>
      </c>
      <c r="M2486" s="36">
        <v>32151000</v>
      </c>
      <c r="Q2486" s="18">
        <f t="shared" si="251"/>
        <v>1.1544481496549151E-2</v>
      </c>
      <c r="R2486" s="18">
        <f t="shared" si="256"/>
        <v>1.1544481496549151E-5</v>
      </c>
    </row>
    <row r="2487" spans="1:18" ht="12.75" hidden="1" customHeight="1" outlineLevel="2" x14ac:dyDescent="0.25">
      <c r="A2487" s="32" t="s">
        <v>25</v>
      </c>
      <c r="B2487" s="32" t="s">
        <v>24</v>
      </c>
      <c r="C2487" s="33">
        <v>44092</v>
      </c>
      <c r="D2487" s="33">
        <v>44095</v>
      </c>
      <c r="E2487" s="13">
        <f t="shared" si="252"/>
        <v>9</v>
      </c>
      <c r="F2487" s="13">
        <f t="shared" si="253"/>
        <v>2020</v>
      </c>
      <c r="G2487" s="13" t="str">
        <f t="shared" si="254"/>
        <v>9 2020</v>
      </c>
      <c r="H2487" s="34">
        <v>-3</v>
      </c>
      <c r="I2487" s="35">
        <v>0.1</v>
      </c>
      <c r="J2487" s="16">
        <f t="shared" si="255"/>
        <v>1E-3</v>
      </c>
      <c r="K2487" s="36">
        <v>-792000</v>
      </c>
      <c r="L2487" s="36">
        <v>6.6</v>
      </c>
      <c r="M2487" s="36">
        <v>2376000</v>
      </c>
      <c r="Q2487" s="18">
        <f t="shared" si="251"/>
        <v>8.5315194040001189E-4</v>
      </c>
      <c r="R2487" s="18">
        <f t="shared" si="256"/>
        <v>8.5315194040001193E-7</v>
      </c>
    </row>
    <row r="2488" spans="1:18" ht="12.75" hidden="1" customHeight="1" outlineLevel="2" x14ac:dyDescent="0.25">
      <c r="A2488" s="32" t="s">
        <v>29</v>
      </c>
      <c r="B2488" s="32" t="s">
        <v>24</v>
      </c>
      <c r="C2488" s="33">
        <v>44092</v>
      </c>
      <c r="D2488" s="33">
        <v>44095</v>
      </c>
      <c r="E2488" s="13">
        <f t="shared" si="252"/>
        <v>9</v>
      </c>
      <c r="F2488" s="13">
        <f t="shared" si="253"/>
        <v>2020</v>
      </c>
      <c r="G2488" s="13" t="str">
        <f t="shared" si="254"/>
        <v>9 2020</v>
      </c>
      <c r="H2488" s="34">
        <v>-3</v>
      </c>
      <c r="I2488" s="35">
        <v>0.1</v>
      </c>
      <c r="J2488" s="16">
        <f t="shared" si="255"/>
        <v>1E-3</v>
      </c>
      <c r="K2488" s="36">
        <v>-564000</v>
      </c>
      <c r="L2488" s="36">
        <v>4.7</v>
      </c>
      <c r="M2488" s="36">
        <v>1692000</v>
      </c>
      <c r="Q2488" s="18">
        <f t="shared" si="251"/>
        <v>6.0754759392122064E-4</v>
      </c>
      <c r="R2488" s="18">
        <f t="shared" si="256"/>
        <v>6.0754759392122061E-7</v>
      </c>
    </row>
    <row r="2489" spans="1:18" ht="12.75" hidden="1" customHeight="1" outlineLevel="2" x14ac:dyDescent="0.25">
      <c r="A2489" s="32" t="s">
        <v>36</v>
      </c>
      <c r="B2489" s="32" t="s">
        <v>24</v>
      </c>
      <c r="C2489" s="33">
        <v>44092</v>
      </c>
      <c r="D2489" s="33">
        <v>44095</v>
      </c>
      <c r="E2489" s="13">
        <f t="shared" si="252"/>
        <v>9</v>
      </c>
      <c r="F2489" s="13">
        <f t="shared" si="253"/>
        <v>2020</v>
      </c>
      <c r="G2489" s="13" t="str">
        <f t="shared" si="254"/>
        <v>9 2020</v>
      </c>
      <c r="H2489" s="34">
        <v>-3</v>
      </c>
      <c r="I2489" s="35">
        <v>0.1</v>
      </c>
      <c r="J2489" s="16">
        <f t="shared" si="255"/>
        <v>1E-3</v>
      </c>
      <c r="K2489" s="36">
        <v>-9767000</v>
      </c>
      <c r="L2489" s="36">
        <v>81.39</v>
      </c>
      <c r="M2489" s="36">
        <v>29301000</v>
      </c>
      <c r="Q2489" s="18">
        <f t="shared" ref="Q2489:Q2515" si="257">+M2489/$M$2516</f>
        <v>1.0521130052887521E-2</v>
      </c>
      <c r="R2489" s="18">
        <f t="shared" si="256"/>
        <v>1.0521130052887521E-5</v>
      </c>
    </row>
    <row r="2490" spans="1:18" ht="12.75" hidden="1" customHeight="1" outlineLevel="2" x14ac:dyDescent="0.25">
      <c r="A2490" s="32" t="s">
        <v>23</v>
      </c>
      <c r="B2490" s="32" t="s">
        <v>24</v>
      </c>
      <c r="C2490" s="33">
        <v>44092</v>
      </c>
      <c r="D2490" s="33">
        <v>44095</v>
      </c>
      <c r="E2490" s="13">
        <f t="shared" si="252"/>
        <v>9</v>
      </c>
      <c r="F2490" s="13">
        <f t="shared" si="253"/>
        <v>2020</v>
      </c>
      <c r="G2490" s="13" t="str">
        <f t="shared" si="254"/>
        <v>9 2020</v>
      </c>
      <c r="H2490" s="34">
        <v>-3</v>
      </c>
      <c r="I2490" s="35">
        <v>0.2306</v>
      </c>
      <c r="J2490" s="16">
        <f t="shared" si="255"/>
        <v>2.3059999999999999E-3</v>
      </c>
      <c r="K2490" s="36">
        <v>-9981000</v>
      </c>
      <c r="L2490" s="36">
        <v>191.8</v>
      </c>
      <c r="M2490" s="36">
        <v>29943000</v>
      </c>
      <c r="Q2490" s="18">
        <f t="shared" si="257"/>
        <v>1.0751653430722877E-2</v>
      </c>
      <c r="R2490" s="18">
        <f t="shared" si="256"/>
        <v>2.4793312811246955E-5</v>
      </c>
    </row>
    <row r="2491" spans="1:18" ht="12.75" hidden="1" customHeight="1" outlineLevel="2" x14ac:dyDescent="0.25">
      <c r="A2491" s="32" t="s">
        <v>23</v>
      </c>
      <c r="B2491" s="32" t="s">
        <v>24</v>
      </c>
      <c r="C2491" s="33">
        <v>44092</v>
      </c>
      <c r="D2491" s="33">
        <v>44095</v>
      </c>
      <c r="E2491" s="13">
        <f t="shared" si="252"/>
        <v>9</v>
      </c>
      <c r="F2491" s="13">
        <f t="shared" si="253"/>
        <v>2020</v>
      </c>
      <c r="G2491" s="13" t="str">
        <f t="shared" si="254"/>
        <v>9 2020</v>
      </c>
      <c r="H2491" s="34">
        <v>-3</v>
      </c>
      <c r="I2491" s="35">
        <v>0.2306</v>
      </c>
      <c r="J2491" s="16">
        <f t="shared" si="255"/>
        <v>2.3059999999999999E-3</v>
      </c>
      <c r="K2491" s="36">
        <v>-25000000</v>
      </c>
      <c r="L2491" s="36">
        <v>480.42</v>
      </c>
      <c r="M2491" s="36">
        <v>75000000</v>
      </c>
      <c r="Q2491" s="18">
        <f t="shared" si="257"/>
        <v>2.6930301148990275E-2</v>
      </c>
      <c r="R2491" s="18">
        <f t="shared" si="256"/>
        <v>6.210127444957157E-5</v>
      </c>
    </row>
    <row r="2492" spans="1:18" ht="12.75" hidden="1" customHeight="1" outlineLevel="2" x14ac:dyDescent="0.25">
      <c r="A2492" s="32" t="s">
        <v>28</v>
      </c>
      <c r="B2492" s="32" t="s">
        <v>24</v>
      </c>
      <c r="C2492" s="33">
        <v>44095</v>
      </c>
      <c r="D2492" s="33">
        <v>44096</v>
      </c>
      <c r="E2492" s="13">
        <f t="shared" si="252"/>
        <v>9</v>
      </c>
      <c r="F2492" s="13">
        <f t="shared" si="253"/>
        <v>2020</v>
      </c>
      <c r="G2492" s="13" t="str">
        <f t="shared" si="254"/>
        <v>9 2020</v>
      </c>
      <c r="H2492" s="34">
        <v>-1</v>
      </c>
      <c r="I2492" s="35">
        <v>0.09</v>
      </c>
      <c r="J2492" s="16">
        <f t="shared" si="255"/>
        <v>8.9999999999999998E-4</v>
      </c>
      <c r="K2492" s="36">
        <v>-10066000</v>
      </c>
      <c r="L2492" s="36">
        <v>25.17</v>
      </c>
      <c r="M2492" s="36">
        <v>10066000</v>
      </c>
      <c r="Q2492" s="18">
        <f t="shared" si="257"/>
        <v>3.6144054848764816E-3</v>
      </c>
      <c r="R2492" s="18">
        <f t="shared" si="256"/>
        <v>3.2529649363888333E-6</v>
      </c>
    </row>
    <row r="2493" spans="1:18" ht="12.75" hidden="1" customHeight="1" outlineLevel="2" x14ac:dyDescent="0.25">
      <c r="A2493" s="32" t="s">
        <v>25</v>
      </c>
      <c r="B2493" s="32" t="s">
        <v>24</v>
      </c>
      <c r="C2493" s="33">
        <v>44095</v>
      </c>
      <c r="D2493" s="33">
        <v>44096</v>
      </c>
      <c r="E2493" s="13">
        <f t="shared" si="252"/>
        <v>9</v>
      </c>
      <c r="F2493" s="13">
        <f t="shared" si="253"/>
        <v>2020</v>
      </c>
      <c r="G2493" s="13" t="str">
        <f t="shared" si="254"/>
        <v>9 2020</v>
      </c>
      <c r="H2493" s="34">
        <v>-1</v>
      </c>
      <c r="I2493" s="35">
        <v>0.09</v>
      </c>
      <c r="J2493" s="16">
        <f t="shared" si="255"/>
        <v>8.9999999999999998E-4</v>
      </c>
      <c r="K2493" s="36">
        <v>-444000</v>
      </c>
      <c r="L2493" s="36">
        <v>1.1100000000000001</v>
      </c>
      <c r="M2493" s="36">
        <v>444000</v>
      </c>
      <c r="Q2493" s="18">
        <f t="shared" si="257"/>
        <v>1.5942738280202244E-4</v>
      </c>
      <c r="R2493" s="18">
        <f t="shared" si="256"/>
        <v>1.434846445218202E-7</v>
      </c>
    </row>
    <row r="2494" spans="1:18" ht="12.75" hidden="1" customHeight="1" outlineLevel="2" x14ac:dyDescent="0.25">
      <c r="A2494" s="32" t="s">
        <v>36</v>
      </c>
      <c r="B2494" s="32" t="s">
        <v>24</v>
      </c>
      <c r="C2494" s="33">
        <v>44095</v>
      </c>
      <c r="D2494" s="33">
        <v>44096</v>
      </c>
      <c r="E2494" s="13">
        <f t="shared" si="252"/>
        <v>9</v>
      </c>
      <c r="F2494" s="13">
        <f t="shared" si="253"/>
        <v>2020</v>
      </c>
      <c r="G2494" s="13" t="str">
        <f t="shared" si="254"/>
        <v>9 2020</v>
      </c>
      <c r="H2494" s="34">
        <v>-1</v>
      </c>
      <c r="I2494" s="35">
        <v>0.09</v>
      </c>
      <c r="J2494" s="16">
        <f t="shared" si="255"/>
        <v>8.9999999999999998E-4</v>
      </c>
      <c r="K2494" s="36">
        <v>-8537000</v>
      </c>
      <c r="L2494" s="36">
        <v>21.34</v>
      </c>
      <c r="M2494" s="36">
        <v>8537000</v>
      </c>
      <c r="Q2494" s="18">
        <f t="shared" si="257"/>
        <v>3.0653864121190665E-3</v>
      </c>
      <c r="R2494" s="18">
        <f t="shared" si="256"/>
        <v>2.7588477709071596E-6</v>
      </c>
    </row>
    <row r="2495" spans="1:18" ht="12.75" hidden="1" customHeight="1" outlineLevel="2" x14ac:dyDescent="0.25">
      <c r="A2495" s="32" t="s">
        <v>23</v>
      </c>
      <c r="B2495" s="32" t="s">
        <v>24</v>
      </c>
      <c r="C2495" s="33">
        <v>44095</v>
      </c>
      <c r="D2495" s="33">
        <v>44096</v>
      </c>
      <c r="E2495" s="13">
        <f t="shared" ref="E2495:E2559" si="258">MONTH(D2495)</f>
        <v>9</v>
      </c>
      <c r="F2495" s="13">
        <f t="shared" ref="F2495:F2559" si="259">YEAR(D2495)</f>
        <v>2020</v>
      </c>
      <c r="G2495" s="13" t="str">
        <f t="shared" ref="G2495:G2559" si="260">E2495&amp;" "&amp;F2495</f>
        <v>9 2020</v>
      </c>
      <c r="H2495" s="34">
        <v>-1</v>
      </c>
      <c r="I2495" s="35">
        <v>0.23530000000000001</v>
      </c>
      <c r="J2495" s="16">
        <f t="shared" si="255"/>
        <v>2.3530000000000001E-3</v>
      </c>
      <c r="K2495" s="36">
        <v>-14524000</v>
      </c>
      <c r="L2495" s="36">
        <v>94.93</v>
      </c>
      <c r="M2495" s="36">
        <v>14524000</v>
      </c>
      <c r="Q2495" s="18">
        <f t="shared" si="257"/>
        <v>5.2151425851724633E-3</v>
      </c>
      <c r="R2495" s="18">
        <f t="shared" si="256"/>
        <v>1.2271230502910807E-5</v>
      </c>
    </row>
    <row r="2496" spans="1:18" ht="12.75" hidden="1" customHeight="1" outlineLevel="2" x14ac:dyDescent="0.25">
      <c r="A2496" s="32" t="s">
        <v>23</v>
      </c>
      <c r="B2496" s="32" t="s">
        <v>24</v>
      </c>
      <c r="C2496" s="33">
        <v>44095</v>
      </c>
      <c r="D2496" s="33">
        <v>44096</v>
      </c>
      <c r="E2496" s="13">
        <f t="shared" si="258"/>
        <v>9</v>
      </c>
      <c r="F2496" s="13">
        <f t="shared" si="259"/>
        <v>2020</v>
      </c>
      <c r="G2496" s="13" t="str">
        <f t="shared" si="260"/>
        <v>9 2020</v>
      </c>
      <c r="H2496" s="34">
        <v>-1</v>
      </c>
      <c r="I2496" s="35">
        <v>0.23530000000000001</v>
      </c>
      <c r="J2496" s="16">
        <f t="shared" si="255"/>
        <v>2.3530000000000001E-3</v>
      </c>
      <c r="K2496" s="36">
        <v>-25000000</v>
      </c>
      <c r="L2496" s="36">
        <v>163.4</v>
      </c>
      <c r="M2496" s="36">
        <v>25000000</v>
      </c>
      <c r="Q2496" s="18">
        <f t="shared" si="257"/>
        <v>8.9767670496634245E-3</v>
      </c>
      <c r="R2496" s="18">
        <f t="shared" si="256"/>
        <v>2.1122332867858039E-5</v>
      </c>
    </row>
    <row r="2497" spans="1:18" ht="12.75" hidden="1" customHeight="1" outlineLevel="2" x14ac:dyDescent="0.25">
      <c r="A2497" s="32" t="s">
        <v>28</v>
      </c>
      <c r="B2497" s="32" t="s">
        <v>24</v>
      </c>
      <c r="C2497" s="33">
        <v>44096</v>
      </c>
      <c r="D2497" s="33">
        <v>44097</v>
      </c>
      <c r="E2497" s="13">
        <f t="shared" si="258"/>
        <v>9</v>
      </c>
      <c r="F2497" s="13">
        <f t="shared" si="259"/>
        <v>2020</v>
      </c>
      <c r="G2497" s="13" t="str">
        <f t="shared" si="260"/>
        <v>9 2020</v>
      </c>
      <c r="H2497" s="34">
        <v>-1</v>
      </c>
      <c r="I2497" s="35">
        <v>0.08</v>
      </c>
      <c r="J2497" s="16">
        <f t="shared" si="255"/>
        <v>8.0000000000000004E-4</v>
      </c>
      <c r="K2497" s="36">
        <v>-2830000</v>
      </c>
      <c r="L2497" s="36">
        <v>6.29</v>
      </c>
      <c r="M2497" s="36">
        <v>2830000</v>
      </c>
      <c r="Q2497" s="18">
        <f t="shared" si="257"/>
        <v>1.0161700300218997E-3</v>
      </c>
      <c r="R2497" s="18">
        <f t="shared" si="256"/>
        <v>8.1293602401751982E-7</v>
      </c>
    </row>
    <row r="2498" spans="1:18" ht="12.75" hidden="1" customHeight="1" outlineLevel="2" x14ac:dyDescent="0.25">
      <c r="A2498" s="32" t="s">
        <v>25</v>
      </c>
      <c r="B2498" s="32" t="s">
        <v>24</v>
      </c>
      <c r="C2498" s="33">
        <v>44096</v>
      </c>
      <c r="D2498" s="33">
        <v>44097</v>
      </c>
      <c r="E2498" s="13">
        <f t="shared" si="258"/>
        <v>9</v>
      </c>
      <c r="F2498" s="13">
        <f t="shared" si="259"/>
        <v>2020</v>
      </c>
      <c r="G2498" s="13" t="str">
        <f t="shared" si="260"/>
        <v>9 2020</v>
      </c>
      <c r="H2498" s="34">
        <v>-1</v>
      </c>
      <c r="I2498" s="35">
        <v>0.08</v>
      </c>
      <c r="J2498" s="16">
        <f t="shared" si="255"/>
        <v>8.0000000000000004E-4</v>
      </c>
      <c r="K2498" s="36">
        <v>-1030000</v>
      </c>
      <c r="L2498" s="36">
        <v>2.29</v>
      </c>
      <c r="M2498" s="36">
        <v>1030000</v>
      </c>
      <c r="Q2498" s="18">
        <f t="shared" si="257"/>
        <v>3.6984280244613309E-4</v>
      </c>
      <c r="R2498" s="18">
        <f t="shared" si="256"/>
        <v>2.9587424195690651E-7</v>
      </c>
    </row>
    <row r="2499" spans="1:18" ht="12.75" hidden="1" customHeight="1" outlineLevel="2" x14ac:dyDescent="0.25">
      <c r="A2499" s="32" t="s">
        <v>23</v>
      </c>
      <c r="B2499" s="32" t="s">
        <v>24</v>
      </c>
      <c r="C2499" s="33">
        <v>44096</v>
      </c>
      <c r="D2499" s="33">
        <v>44097</v>
      </c>
      <c r="E2499" s="13">
        <f t="shared" si="258"/>
        <v>9</v>
      </c>
      <c r="F2499" s="13">
        <f t="shared" si="259"/>
        <v>2020</v>
      </c>
      <c r="G2499" s="13" t="str">
        <f t="shared" si="260"/>
        <v>9 2020</v>
      </c>
      <c r="H2499" s="34">
        <v>-1</v>
      </c>
      <c r="I2499" s="35">
        <v>0.22739999999999999</v>
      </c>
      <c r="J2499" s="16">
        <f t="shared" si="255"/>
        <v>2.274E-3</v>
      </c>
      <c r="K2499" s="36">
        <v>-29126000</v>
      </c>
      <c r="L2499" s="36">
        <v>183.98</v>
      </c>
      <c r="M2499" s="36">
        <v>29126000</v>
      </c>
      <c r="Q2499" s="18">
        <f t="shared" si="257"/>
        <v>1.0458292683539877E-2</v>
      </c>
      <c r="R2499" s="18">
        <f t="shared" si="256"/>
        <v>2.378215756236968E-5</v>
      </c>
    </row>
    <row r="2500" spans="1:18" ht="12.75" hidden="1" customHeight="1" outlineLevel="2" x14ac:dyDescent="0.25">
      <c r="A2500" s="32" t="s">
        <v>23</v>
      </c>
      <c r="B2500" s="32" t="s">
        <v>24</v>
      </c>
      <c r="C2500" s="33">
        <v>44096</v>
      </c>
      <c r="D2500" s="33">
        <v>44097</v>
      </c>
      <c r="E2500" s="13">
        <f t="shared" si="258"/>
        <v>9</v>
      </c>
      <c r="F2500" s="13">
        <f t="shared" si="259"/>
        <v>2020</v>
      </c>
      <c r="G2500" s="13" t="str">
        <f t="shared" si="260"/>
        <v>9 2020</v>
      </c>
      <c r="H2500" s="34">
        <v>-1</v>
      </c>
      <c r="I2500" s="35">
        <v>0.22739999999999999</v>
      </c>
      <c r="J2500" s="16">
        <f t="shared" si="255"/>
        <v>2.274E-3</v>
      </c>
      <c r="K2500" s="36">
        <v>-25000000</v>
      </c>
      <c r="L2500" s="36">
        <v>157.91999999999999</v>
      </c>
      <c r="M2500" s="36">
        <v>25000000</v>
      </c>
      <c r="Q2500" s="18">
        <f t="shared" si="257"/>
        <v>8.9767670496634245E-3</v>
      </c>
      <c r="R2500" s="18">
        <f t="shared" si="256"/>
        <v>2.0413168270934627E-5</v>
      </c>
    </row>
    <row r="2501" spans="1:18" ht="12.75" hidden="1" customHeight="1" outlineLevel="2" x14ac:dyDescent="0.25">
      <c r="A2501" s="32" t="s">
        <v>28</v>
      </c>
      <c r="B2501" s="32" t="s">
        <v>24</v>
      </c>
      <c r="C2501" s="33">
        <v>44097</v>
      </c>
      <c r="D2501" s="33">
        <v>44098</v>
      </c>
      <c r="E2501" s="13">
        <f t="shared" si="258"/>
        <v>9</v>
      </c>
      <c r="F2501" s="13">
        <f t="shared" si="259"/>
        <v>2020</v>
      </c>
      <c r="G2501" s="13" t="str">
        <f t="shared" si="260"/>
        <v>9 2020</v>
      </c>
      <c r="H2501" s="34">
        <v>-1</v>
      </c>
      <c r="I2501" s="35">
        <v>0.09</v>
      </c>
      <c r="J2501" s="16">
        <f t="shared" si="255"/>
        <v>8.9999999999999998E-4</v>
      </c>
      <c r="K2501" s="36">
        <v>-1572000</v>
      </c>
      <c r="L2501" s="36">
        <v>3.93</v>
      </c>
      <c r="M2501" s="36">
        <v>1572000</v>
      </c>
      <c r="Q2501" s="18">
        <f t="shared" si="257"/>
        <v>5.6445911208283619E-4</v>
      </c>
      <c r="R2501" s="18">
        <f t="shared" si="256"/>
        <v>5.0801320087455259E-7</v>
      </c>
    </row>
    <row r="2502" spans="1:18" ht="12.75" hidden="1" customHeight="1" outlineLevel="2" x14ac:dyDescent="0.25">
      <c r="A2502" s="32" t="s">
        <v>23</v>
      </c>
      <c r="B2502" s="32" t="s">
        <v>24</v>
      </c>
      <c r="C2502" s="33">
        <v>44097</v>
      </c>
      <c r="D2502" s="33">
        <v>44098</v>
      </c>
      <c r="E2502" s="13">
        <f t="shared" si="258"/>
        <v>9</v>
      </c>
      <c r="F2502" s="13">
        <f t="shared" si="259"/>
        <v>2020</v>
      </c>
      <c r="G2502" s="13" t="str">
        <f t="shared" si="260"/>
        <v>9 2020</v>
      </c>
      <c r="H2502" s="34">
        <v>-1</v>
      </c>
      <c r="I2502" s="35">
        <v>0.22470000000000001</v>
      </c>
      <c r="J2502" s="16">
        <f t="shared" si="255"/>
        <v>2.2470000000000003E-3</v>
      </c>
      <c r="K2502" s="36">
        <v>-41724000</v>
      </c>
      <c r="L2502" s="36">
        <v>260.43</v>
      </c>
      <c r="M2502" s="36">
        <v>41724000</v>
      </c>
      <c r="Q2502" s="18">
        <f t="shared" si="257"/>
        <v>1.498186513520627E-2</v>
      </c>
      <c r="R2502" s="18">
        <f t="shared" si="256"/>
        <v>3.3664250958808491E-5</v>
      </c>
    </row>
    <row r="2503" spans="1:18" ht="12.75" hidden="1" customHeight="1" outlineLevel="2" x14ac:dyDescent="0.25">
      <c r="A2503" s="32" t="s">
        <v>23</v>
      </c>
      <c r="B2503" s="32" t="s">
        <v>24</v>
      </c>
      <c r="C2503" s="33">
        <v>44097</v>
      </c>
      <c r="D2503" s="33">
        <v>44098</v>
      </c>
      <c r="E2503" s="13">
        <f t="shared" si="258"/>
        <v>9</v>
      </c>
      <c r="F2503" s="13">
        <f t="shared" si="259"/>
        <v>2020</v>
      </c>
      <c r="G2503" s="13" t="str">
        <f t="shared" si="260"/>
        <v>9 2020</v>
      </c>
      <c r="H2503" s="34">
        <v>-1</v>
      </c>
      <c r="I2503" s="35">
        <v>0.22470000000000001</v>
      </c>
      <c r="J2503" s="16">
        <f t="shared" si="255"/>
        <v>2.2470000000000003E-3</v>
      </c>
      <c r="K2503" s="36">
        <v>-25000000</v>
      </c>
      <c r="L2503" s="36">
        <v>156.04</v>
      </c>
      <c r="M2503" s="36">
        <v>25000000</v>
      </c>
      <c r="Q2503" s="18">
        <f t="shared" si="257"/>
        <v>8.9767670496634245E-3</v>
      </c>
      <c r="R2503" s="18">
        <f t="shared" si="256"/>
        <v>2.0170795560593716E-5</v>
      </c>
    </row>
    <row r="2504" spans="1:18" ht="12.75" hidden="1" customHeight="1" outlineLevel="2" x14ac:dyDescent="0.25">
      <c r="A2504" s="32" t="s">
        <v>28</v>
      </c>
      <c r="B2504" s="32" t="s">
        <v>24</v>
      </c>
      <c r="C2504" s="33">
        <v>44098</v>
      </c>
      <c r="D2504" s="33">
        <v>44099</v>
      </c>
      <c r="E2504" s="13">
        <f t="shared" si="258"/>
        <v>9</v>
      </c>
      <c r="F2504" s="13">
        <f t="shared" si="259"/>
        <v>2020</v>
      </c>
      <c r="G2504" s="13" t="str">
        <f t="shared" si="260"/>
        <v>9 2020</v>
      </c>
      <c r="H2504" s="34">
        <v>-1</v>
      </c>
      <c r="I2504" s="35">
        <v>0.09</v>
      </c>
      <c r="J2504" s="16">
        <f t="shared" si="255"/>
        <v>8.9999999999999998E-4</v>
      </c>
      <c r="K2504" s="36">
        <v>-2949000</v>
      </c>
      <c r="L2504" s="36">
        <v>7.37</v>
      </c>
      <c r="M2504" s="36">
        <v>2949000</v>
      </c>
      <c r="Q2504" s="18">
        <f t="shared" si="257"/>
        <v>1.0588994411782975E-3</v>
      </c>
      <c r="R2504" s="18">
        <f t="shared" si="256"/>
        <v>9.5300949706046773E-7</v>
      </c>
    </row>
    <row r="2505" spans="1:18" ht="12.75" hidden="1" customHeight="1" outlineLevel="2" x14ac:dyDescent="0.25">
      <c r="A2505" s="32" t="s">
        <v>23</v>
      </c>
      <c r="B2505" s="32" t="s">
        <v>24</v>
      </c>
      <c r="C2505" s="33">
        <v>44098</v>
      </c>
      <c r="D2505" s="33">
        <v>44099</v>
      </c>
      <c r="E2505" s="13">
        <f t="shared" si="258"/>
        <v>9</v>
      </c>
      <c r="F2505" s="13">
        <f t="shared" si="259"/>
        <v>2020</v>
      </c>
      <c r="G2505" s="13" t="str">
        <f t="shared" si="260"/>
        <v>9 2020</v>
      </c>
      <c r="H2505" s="34">
        <v>-1</v>
      </c>
      <c r="I2505" s="35">
        <v>0.2268</v>
      </c>
      <c r="J2505" s="16">
        <f t="shared" si="255"/>
        <v>2.2680000000000001E-3</v>
      </c>
      <c r="K2505" s="36">
        <v>-40113000</v>
      </c>
      <c r="L2505" s="36">
        <v>252.71</v>
      </c>
      <c r="M2505" s="36">
        <v>40113000</v>
      </c>
      <c r="Q2505" s="18">
        <f t="shared" si="257"/>
        <v>1.4403402266525958E-2</v>
      </c>
      <c r="R2505" s="18">
        <f t="shared" si="256"/>
        <v>3.2666916340480873E-5</v>
      </c>
    </row>
    <row r="2506" spans="1:18" ht="12.75" hidden="1" customHeight="1" outlineLevel="2" x14ac:dyDescent="0.25">
      <c r="A2506" s="32" t="s">
        <v>23</v>
      </c>
      <c r="B2506" s="32" t="s">
        <v>24</v>
      </c>
      <c r="C2506" s="33">
        <v>44098</v>
      </c>
      <c r="D2506" s="33">
        <v>44099</v>
      </c>
      <c r="E2506" s="13">
        <f t="shared" si="258"/>
        <v>9</v>
      </c>
      <c r="F2506" s="13">
        <f t="shared" si="259"/>
        <v>2020</v>
      </c>
      <c r="G2506" s="13" t="str">
        <f t="shared" si="260"/>
        <v>9 2020</v>
      </c>
      <c r="H2506" s="34">
        <v>-1</v>
      </c>
      <c r="I2506" s="35">
        <v>0.2268</v>
      </c>
      <c r="J2506" s="16">
        <f t="shared" si="255"/>
        <v>2.2680000000000001E-3</v>
      </c>
      <c r="K2506" s="36">
        <v>-25000000</v>
      </c>
      <c r="L2506" s="36">
        <v>157.5</v>
      </c>
      <c r="M2506" s="36">
        <v>25000000</v>
      </c>
      <c r="Q2506" s="18">
        <f t="shared" si="257"/>
        <v>8.9767670496634245E-3</v>
      </c>
      <c r="R2506" s="18">
        <f t="shared" si="256"/>
        <v>2.0359307668636647E-5</v>
      </c>
    </row>
    <row r="2507" spans="1:18" ht="12.75" hidden="1" customHeight="1" outlineLevel="2" x14ac:dyDescent="0.25">
      <c r="A2507" s="32" t="s">
        <v>28</v>
      </c>
      <c r="B2507" s="32" t="s">
        <v>24</v>
      </c>
      <c r="C2507" s="33">
        <v>44099</v>
      </c>
      <c r="D2507" s="33">
        <v>44102</v>
      </c>
      <c r="E2507" s="13">
        <f t="shared" si="258"/>
        <v>9</v>
      </c>
      <c r="F2507" s="13">
        <f t="shared" si="259"/>
        <v>2020</v>
      </c>
      <c r="G2507" s="13" t="str">
        <f t="shared" si="260"/>
        <v>9 2020</v>
      </c>
      <c r="H2507" s="34">
        <v>-3</v>
      </c>
      <c r="I2507" s="35">
        <v>0.09</v>
      </c>
      <c r="J2507" s="16">
        <f t="shared" si="255"/>
        <v>8.9999999999999998E-4</v>
      </c>
      <c r="K2507" s="36">
        <v>-1414000</v>
      </c>
      <c r="L2507" s="36">
        <v>10.61</v>
      </c>
      <c r="M2507" s="36">
        <v>4242000</v>
      </c>
      <c r="Q2507" s="18">
        <f t="shared" si="257"/>
        <v>1.5231778329868899E-3</v>
      </c>
      <c r="R2507" s="18">
        <f t="shared" si="256"/>
        <v>1.3708600496882008E-6</v>
      </c>
    </row>
    <row r="2508" spans="1:18" ht="12.75" hidden="1" customHeight="1" outlineLevel="2" x14ac:dyDescent="0.25">
      <c r="A2508" s="32" t="s">
        <v>23</v>
      </c>
      <c r="B2508" s="32" t="s">
        <v>24</v>
      </c>
      <c r="C2508" s="33">
        <v>44099</v>
      </c>
      <c r="D2508" s="33">
        <v>44102</v>
      </c>
      <c r="E2508" s="13">
        <f t="shared" si="258"/>
        <v>9</v>
      </c>
      <c r="F2508" s="13">
        <f t="shared" si="259"/>
        <v>2020</v>
      </c>
      <c r="G2508" s="13" t="str">
        <f t="shared" si="260"/>
        <v>9 2020</v>
      </c>
      <c r="H2508" s="34">
        <v>-3</v>
      </c>
      <c r="I2508" s="35">
        <v>0.22289999999999999</v>
      </c>
      <c r="J2508" s="16">
        <f t="shared" si="255"/>
        <v>2.2290000000000001E-3</v>
      </c>
      <c r="K2508" s="36">
        <v>-42853000</v>
      </c>
      <c r="L2508" s="36">
        <v>795.99</v>
      </c>
      <c r="M2508" s="36">
        <v>128559000</v>
      </c>
      <c r="Q2508" s="18">
        <f t="shared" si="257"/>
        <v>4.6161767805507209E-2</v>
      </c>
      <c r="R2508" s="18">
        <f t="shared" si="256"/>
        <v>1.0289458043847557E-4</v>
      </c>
    </row>
    <row r="2509" spans="1:18" ht="12.75" hidden="1" customHeight="1" outlineLevel="2" x14ac:dyDescent="0.25">
      <c r="A2509" s="32" t="s">
        <v>23</v>
      </c>
      <c r="B2509" s="32" t="s">
        <v>24</v>
      </c>
      <c r="C2509" s="33">
        <v>44099</v>
      </c>
      <c r="D2509" s="33">
        <v>44102</v>
      </c>
      <c r="E2509" s="13">
        <f t="shared" si="258"/>
        <v>9</v>
      </c>
      <c r="F2509" s="13">
        <f t="shared" si="259"/>
        <v>2020</v>
      </c>
      <c r="G2509" s="13" t="str">
        <f t="shared" si="260"/>
        <v>9 2020</v>
      </c>
      <c r="H2509" s="34">
        <v>-3</v>
      </c>
      <c r="I2509" s="35">
        <v>0.22289999999999999</v>
      </c>
      <c r="J2509" s="16">
        <f t="shared" si="255"/>
        <v>2.2290000000000001E-3</v>
      </c>
      <c r="K2509" s="36">
        <v>-25000000</v>
      </c>
      <c r="L2509" s="36">
        <v>464.38</v>
      </c>
      <c r="M2509" s="36">
        <v>75000000</v>
      </c>
      <c r="Q2509" s="18">
        <f t="shared" si="257"/>
        <v>2.6930301148990275E-2</v>
      </c>
      <c r="R2509" s="18">
        <f t="shared" si="256"/>
        <v>6.0027641261099329E-5</v>
      </c>
    </row>
    <row r="2510" spans="1:18" ht="12.75" hidden="1" customHeight="1" outlineLevel="2" x14ac:dyDescent="0.25">
      <c r="A2510" s="32" t="s">
        <v>28</v>
      </c>
      <c r="B2510" s="32" t="s">
        <v>24</v>
      </c>
      <c r="C2510" s="33">
        <v>44102</v>
      </c>
      <c r="D2510" s="33">
        <v>44103</v>
      </c>
      <c r="E2510" s="13">
        <f t="shared" si="258"/>
        <v>9</v>
      </c>
      <c r="F2510" s="13">
        <f t="shared" si="259"/>
        <v>2020</v>
      </c>
      <c r="G2510" s="13" t="str">
        <f t="shared" si="260"/>
        <v>9 2020</v>
      </c>
      <c r="H2510" s="34">
        <v>-1</v>
      </c>
      <c r="I2510" s="35">
        <v>0.08</v>
      </c>
      <c r="J2510" s="16">
        <f t="shared" si="255"/>
        <v>8.0000000000000004E-4</v>
      </c>
      <c r="K2510" s="36">
        <v>-1828000</v>
      </c>
      <c r="L2510" s="36">
        <v>4.0599999999999996</v>
      </c>
      <c r="M2510" s="36">
        <v>1828000</v>
      </c>
      <c r="Q2510" s="18">
        <f t="shared" si="257"/>
        <v>6.5638120667138968E-4</v>
      </c>
      <c r="R2510" s="18">
        <f t="shared" si="256"/>
        <v>5.2510496533711178E-7</v>
      </c>
    </row>
    <row r="2511" spans="1:18" ht="12.75" hidden="1" customHeight="1" outlineLevel="2" x14ac:dyDescent="0.25">
      <c r="A2511" s="32" t="s">
        <v>23</v>
      </c>
      <c r="B2511" s="32" t="s">
        <v>24</v>
      </c>
      <c r="C2511" s="33">
        <v>44102</v>
      </c>
      <c r="D2511" s="33">
        <v>44103</v>
      </c>
      <c r="E2511" s="13">
        <f t="shared" si="258"/>
        <v>9</v>
      </c>
      <c r="F2511" s="13">
        <f t="shared" si="259"/>
        <v>2020</v>
      </c>
      <c r="G2511" s="13" t="str">
        <f t="shared" si="260"/>
        <v>9 2020</v>
      </c>
      <c r="H2511" s="34">
        <v>-1</v>
      </c>
      <c r="I2511" s="35">
        <v>0.22589999999999999</v>
      </c>
      <c r="J2511" s="16">
        <f t="shared" si="255"/>
        <v>2.2589999999999997E-3</v>
      </c>
      <c r="K2511" s="36">
        <v>-41717000</v>
      </c>
      <c r="L2511" s="36">
        <v>261.77</v>
      </c>
      <c r="M2511" s="36">
        <v>41717000</v>
      </c>
      <c r="Q2511" s="18">
        <f t="shared" si="257"/>
        <v>1.4979351640432364E-2</v>
      </c>
      <c r="R2511" s="18">
        <f t="shared" si="256"/>
        <v>3.3838355355736702E-5</v>
      </c>
    </row>
    <row r="2512" spans="1:18" ht="12.75" hidden="1" customHeight="1" outlineLevel="2" x14ac:dyDescent="0.25">
      <c r="A2512" s="32" t="s">
        <v>23</v>
      </c>
      <c r="B2512" s="32" t="s">
        <v>24</v>
      </c>
      <c r="C2512" s="33">
        <v>44102</v>
      </c>
      <c r="D2512" s="33">
        <v>44103</v>
      </c>
      <c r="E2512" s="13">
        <f t="shared" si="258"/>
        <v>9</v>
      </c>
      <c r="F2512" s="13">
        <f t="shared" si="259"/>
        <v>2020</v>
      </c>
      <c r="G2512" s="13" t="str">
        <f t="shared" si="260"/>
        <v>9 2020</v>
      </c>
      <c r="H2512" s="34">
        <v>-1</v>
      </c>
      <c r="I2512" s="35">
        <v>0.22589999999999999</v>
      </c>
      <c r="J2512" s="16">
        <f t="shared" si="255"/>
        <v>2.2589999999999997E-3</v>
      </c>
      <c r="K2512" s="36">
        <v>-25000000</v>
      </c>
      <c r="L2512" s="36">
        <v>156.88</v>
      </c>
      <c r="M2512" s="36">
        <v>25000000</v>
      </c>
      <c r="Q2512" s="18">
        <f t="shared" si="257"/>
        <v>8.9767670496634245E-3</v>
      </c>
      <c r="R2512" s="18">
        <f t="shared" si="256"/>
        <v>2.0278516765189672E-5</v>
      </c>
    </row>
    <row r="2513" spans="1:18" ht="12.75" hidden="1" customHeight="1" outlineLevel="2" x14ac:dyDescent="0.25">
      <c r="A2513" s="32" t="s">
        <v>28</v>
      </c>
      <c r="B2513" s="32" t="s">
        <v>24</v>
      </c>
      <c r="C2513" s="33">
        <v>44103</v>
      </c>
      <c r="D2513" s="33">
        <v>44104</v>
      </c>
      <c r="E2513" s="13">
        <f t="shared" si="258"/>
        <v>9</v>
      </c>
      <c r="F2513" s="13">
        <f t="shared" si="259"/>
        <v>2020</v>
      </c>
      <c r="G2513" s="13" t="str">
        <f t="shared" si="260"/>
        <v>9 2020</v>
      </c>
      <c r="H2513" s="34">
        <v>-1</v>
      </c>
      <c r="I2513" s="35">
        <v>7.0000000000000007E-2</v>
      </c>
      <c r="J2513" s="16">
        <f t="shared" si="255"/>
        <v>7.000000000000001E-4</v>
      </c>
      <c r="K2513" s="36">
        <v>-2496000</v>
      </c>
      <c r="L2513" s="36">
        <v>4.8499999999999996</v>
      </c>
      <c r="M2513" s="36">
        <v>2496000</v>
      </c>
      <c r="Q2513" s="18">
        <f t="shared" si="257"/>
        <v>8.9624042223839634E-4</v>
      </c>
      <c r="R2513" s="18">
        <f t="shared" si="256"/>
        <v>6.2736829556687754E-7</v>
      </c>
    </row>
    <row r="2514" spans="1:18" ht="12.75" hidden="1" customHeight="1" outlineLevel="2" x14ac:dyDescent="0.25">
      <c r="A2514" s="32" t="s">
        <v>23</v>
      </c>
      <c r="B2514" s="32" t="s">
        <v>24</v>
      </c>
      <c r="C2514" s="33">
        <v>44103</v>
      </c>
      <c r="D2514" s="33">
        <v>44104</v>
      </c>
      <c r="E2514" s="13">
        <f t="shared" si="258"/>
        <v>9</v>
      </c>
      <c r="F2514" s="13">
        <f t="shared" si="259"/>
        <v>2020</v>
      </c>
      <c r="G2514" s="13" t="str">
        <f t="shared" si="260"/>
        <v>9 2020</v>
      </c>
      <c r="H2514" s="34">
        <v>-1</v>
      </c>
      <c r="I2514" s="35">
        <v>0.22839999999999999</v>
      </c>
      <c r="J2514" s="16">
        <f t="shared" si="255"/>
        <v>2.284E-3</v>
      </c>
      <c r="K2514" s="36">
        <v>-37335000</v>
      </c>
      <c r="L2514" s="36">
        <v>236.87</v>
      </c>
      <c r="M2514" s="36">
        <v>37335000</v>
      </c>
      <c r="Q2514" s="18">
        <f t="shared" si="257"/>
        <v>1.340590391196736E-2</v>
      </c>
      <c r="R2514" s="18">
        <f t="shared" si="256"/>
        <v>3.0619084534933449E-5</v>
      </c>
    </row>
    <row r="2515" spans="1:18" ht="12.75" hidden="1" customHeight="1" outlineLevel="2" x14ac:dyDescent="0.25">
      <c r="A2515" s="32" t="s">
        <v>23</v>
      </c>
      <c r="B2515" s="32" t="s">
        <v>24</v>
      </c>
      <c r="C2515" s="33">
        <v>44103</v>
      </c>
      <c r="D2515" s="33">
        <v>44104</v>
      </c>
      <c r="E2515" s="13">
        <f t="shared" si="258"/>
        <v>9</v>
      </c>
      <c r="F2515" s="13">
        <f t="shared" si="259"/>
        <v>2020</v>
      </c>
      <c r="G2515" s="13" t="str">
        <f t="shared" si="260"/>
        <v>9 2020</v>
      </c>
      <c r="H2515" s="34">
        <v>-1</v>
      </c>
      <c r="I2515" s="35">
        <v>0.22839999999999999</v>
      </c>
      <c r="J2515" s="16">
        <f t="shared" si="255"/>
        <v>2.284E-3</v>
      </c>
      <c r="K2515" s="36">
        <v>-25000000</v>
      </c>
      <c r="L2515" s="36">
        <v>158.61000000000001</v>
      </c>
      <c r="M2515" s="36">
        <v>25000000</v>
      </c>
      <c r="Q2515" s="18">
        <f t="shared" si="257"/>
        <v>8.9767670496634245E-3</v>
      </c>
      <c r="R2515" s="18">
        <f t="shared" si="256"/>
        <v>2.0502935941431261E-5</v>
      </c>
    </row>
    <row r="2516" spans="1:18" ht="12.75" customHeight="1" outlineLevel="1" collapsed="1" x14ac:dyDescent="0.25">
      <c r="A2516" s="32"/>
      <c r="B2516" s="32"/>
      <c r="C2516" s="33"/>
      <c r="D2516" s="33"/>
      <c r="E2516" s="13"/>
      <c r="F2516" s="13"/>
      <c r="G2516" s="24" t="s">
        <v>63</v>
      </c>
      <c r="H2516" s="34"/>
      <c r="I2516" s="35"/>
      <c r="J2516" s="16">
        <f>+J2515</f>
        <v>2.284E-3</v>
      </c>
      <c r="K2516" s="36"/>
      <c r="L2516" s="36"/>
      <c r="M2516" s="36">
        <f>SUBTOTAL(9,M2424:M2515)</f>
        <v>2784967000</v>
      </c>
      <c r="N2516" s="10">
        <f>DAY(D2515)</f>
        <v>30</v>
      </c>
      <c r="O2516" s="25">
        <f>+M2516/N2516</f>
        <v>92832233.333333328</v>
      </c>
      <c r="P2516" s="26">
        <f>SUM(M2513:M2515)</f>
        <v>64831000</v>
      </c>
      <c r="Q2516" s="18">
        <f>SUM(Q2424:Q2515)</f>
        <v>1.0000000000000004</v>
      </c>
      <c r="R2516" s="18">
        <f>SUM(R2424:R2515)</f>
        <v>1.7973994690062751E-3</v>
      </c>
    </row>
    <row r="2517" spans="1:18" ht="12.75" hidden="1" customHeight="1" outlineLevel="2" x14ac:dyDescent="0.25">
      <c r="A2517" s="32" t="s">
        <v>28</v>
      </c>
      <c r="B2517" s="32" t="s">
        <v>24</v>
      </c>
      <c r="C2517" s="33">
        <v>44104</v>
      </c>
      <c r="D2517" s="33">
        <v>44105</v>
      </c>
      <c r="E2517" s="13">
        <f t="shared" si="258"/>
        <v>10</v>
      </c>
      <c r="F2517" s="13">
        <f t="shared" si="259"/>
        <v>2020</v>
      </c>
      <c r="G2517" s="13" t="str">
        <f t="shared" si="260"/>
        <v>10 2020</v>
      </c>
      <c r="H2517" s="34">
        <v>-1</v>
      </c>
      <c r="I2517" s="35">
        <v>7.0000000000000007E-2</v>
      </c>
      <c r="J2517" s="16">
        <f t="shared" si="255"/>
        <v>7.000000000000001E-4</v>
      </c>
      <c r="K2517" s="36">
        <v>-2109000</v>
      </c>
      <c r="L2517" s="36">
        <v>4.0999999999999996</v>
      </c>
      <c r="M2517" s="36">
        <v>2109000</v>
      </c>
      <c r="Q2517" s="18">
        <f>+M2517/$M$2598</f>
        <v>1.1086771730782273E-3</v>
      </c>
      <c r="R2517" s="18">
        <f t="shared" si="256"/>
        <v>7.7607402115475923E-7</v>
      </c>
    </row>
    <row r="2518" spans="1:18" ht="12.75" hidden="1" customHeight="1" outlineLevel="2" x14ac:dyDescent="0.25">
      <c r="A2518" s="32" t="s">
        <v>23</v>
      </c>
      <c r="B2518" s="32" t="s">
        <v>24</v>
      </c>
      <c r="C2518" s="33">
        <v>44104</v>
      </c>
      <c r="D2518" s="33">
        <v>44105</v>
      </c>
      <c r="E2518" s="13">
        <f t="shared" si="258"/>
        <v>10</v>
      </c>
      <c r="F2518" s="13">
        <f t="shared" si="259"/>
        <v>2020</v>
      </c>
      <c r="G2518" s="13" t="str">
        <f t="shared" si="260"/>
        <v>10 2020</v>
      </c>
      <c r="H2518" s="34">
        <v>-1</v>
      </c>
      <c r="I2518" s="35">
        <v>0.2281</v>
      </c>
      <c r="J2518" s="16">
        <f t="shared" si="255"/>
        <v>2.281E-3</v>
      </c>
      <c r="K2518" s="36">
        <v>-37653000</v>
      </c>
      <c r="L2518" s="36">
        <v>238.57</v>
      </c>
      <c r="M2518" s="36">
        <v>37653000</v>
      </c>
      <c r="Q2518" s="18">
        <f t="shared" ref="Q2518:Q2581" si="261">+M2518/$M$2598</f>
        <v>1.9793751350362487E-2</v>
      </c>
      <c r="R2518" s="18">
        <f t="shared" si="256"/>
        <v>4.5149546830176834E-5</v>
      </c>
    </row>
    <row r="2519" spans="1:18" ht="12.75" hidden="1" customHeight="1" outlineLevel="2" x14ac:dyDescent="0.25">
      <c r="A2519" s="32" t="s">
        <v>23</v>
      </c>
      <c r="B2519" s="32" t="s">
        <v>24</v>
      </c>
      <c r="C2519" s="33">
        <v>44104</v>
      </c>
      <c r="D2519" s="33">
        <v>44105</v>
      </c>
      <c r="E2519" s="13">
        <f t="shared" si="258"/>
        <v>10</v>
      </c>
      <c r="F2519" s="13">
        <f t="shared" si="259"/>
        <v>2020</v>
      </c>
      <c r="G2519" s="13" t="str">
        <f t="shared" si="260"/>
        <v>10 2020</v>
      </c>
      <c r="H2519" s="34">
        <v>-1</v>
      </c>
      <c r="I2519" s="35">
        <v>0.2281</v>
      </c>
      <c r="J2519" s="16">
        <f t="shared" si="255"/>
        <v>2.281E-3</v>
      </c>
      <c r="K2519" s="36">
        <v>-25000000</v>
      </c>
      <c r="L2519" s="36">
        <v>158.4</v>
      </c>
      <c r="M2519" s="36">
        <v>25000000</v>
      </c>
      <c r="Q2519" s="18">
        <f t="shared" si="261"/>
        <v>1.3142214000453144E-2</v>
      </c>
      <c r="R2519" s="18">
        <f t="shared" si="256"/>
        <v>2.9977390135033621E-5</v>
      </c>
    </row>
    <row r="2520" spans="1:18" ht="12.75" hidden="1" customHeight="1" outlineLevel="2" x14ac:dyDescent="0.25">
      <c r="A2520" s="32" t="s">
        <v>28</v>
      </c>
      <c r="B2520" s="32" t="s">
        <v>24</v>
      </c>
      <c r="C2520" s="33">
        <v>44105</v>
      </c>
      <c r="D2520" s="33">
        <v>44106</v>
      </c>
      <c r="E2520" s="13">
        <f t="shared" si="258"/>
        <v>10</v>
      </c>
      <c r="F2520" s="13">
        <f t="shared" si="259"/>
        <v>2020</v>
      </c>
      <c r="G2520" s="13" t="str">
        <f t="shared" si="260"/>
        <v>10 2020</v>
      </c>
      <c r="H2520" s="34">
        <v>-1</v>
      </c>
      <c r="I2520" s="35">
        <v>0.08</v>
      </c>
      <c r="J2520" s="16">
        <f t="shared" si="255"/>
        <v>8.0000000000000004E-4</v>
      </c>
      <c r="K2520" s="36">
        <v>-3174000</v>
      </c>
      <c r="L2520" s="36">
        <v>7.05</v>
      </c>
      <c r="M2520" s="36">
        <v>3174000</v>
      </c>
      <c r="Q2520" s="18">
        <f t="shared" si="261"/>
        <v>1.6685354894975311E-3</v>
      </c>
      <c r="R2520" s="18">
        <f t="shared" si="256"/>
        <v>1.334828391598025E-6</v>
      </c>
    </row>
    <row r="2521" spans="1:18" ht="12.75" hidden="1" customHeight="1" outlineLevel="2" x14ac:dyDescent="0.25">
      <c r="A2521" s="32" t="s">
        <v>23</v>
      </c>
      <c r="B2521" s="32" t="s">
        <v>24</v>
      </c>
      <c r="C2521" s="33">
        <v>44105</v>
      </c>
      <c r="D2521" s="33">
        <v>44106</v>
      </c>
      <c r="E2521" s="13">
        <f t="shared" si="258"/>
        <v>10</v>
      </c>
      <c r="F2521" s="13">
        <f t="shared" si="259"/>
        <v>2020</v>
      </c>
      <c r="G2521" s="13" t="str">
        <f t="shared" si="260"/>
        <v>10 2020</v>
      </c>
      <c r="H2521" s="34">
        <v>-1</v>
      </c>
      <c r="I2521" s="35">
        <v>0.22789999999999999</v>
      </c>
      <c r="J2521" s="16">
        <f t="shared" si="255"/>
        <v>2.2789999999999998E-3</v>
      </c>
      <c r="K2521" s="36">
        <v>-34242000</v>
      </c>
      <c r="L2521" s="36">
        <v>216.77</v>
      </c>
      <c r="M2521" s="36">
        <v>34242000</v>
      </c>
      <c r="Q2521" s="18">
        <f t="shared" si="261"/>
        <v>1.8000627672140661E-2</v>
      </c>
      <c r="R2521" s="18">
        <f t="shared" si="256"/>
        <v>4.1023430464808564E-5</v>
      </c>
    </row>
    <row r="2522" spans="1:18" ht="12.75" hidden="1" customHeight="1" outlineLevel="2" x14ac:dyDescent="0.25">
      <c r="A2522" s="32" t="s">
        <v>23</v>
      </c>
      <c r="B2522" s="32" t="s">
        <v>24</v>
      </c>
      <c r="C2522" s="33">
        <v>44105</v>
      </c>
      <c r="D2522" s="33">
        <v>44106</v>
      </c>
      <c r="E2522" s="13">
        <f t="shared" si="258"/>
        <v>10</v>
      </c>
      <c r="F2522" s="13">
        <f t="shared" si="259"/>
        <v>2020</v>
      </c>
      <c r="G2522" s="13" t="str">
        <f t="shared" si="260"/>
        <v>10 2020</v>
      </c>
      <c r="H2522" s="34">
        <v>-1</v>
      </c>
      <c r="I2522" s="35">
        <v>0.22789999999999999</v>
      </c>
      <c r="J2522" s="16">
        <f t="shared" si="255"/>
        <v>2.2789999999999998E-3</v>
      </c>
      <c r="K2522" s="36">
        <v>-25000000</v>
      </c>
      <c r="L2522" s="36">
        <v>158.26</v>
      </c>
      <c r="M2522" s="36">
        <v>25000000</v>
      </c>
      <c r="Q2522" s="18">
        <f t="shared" si="261"/>
        <v>1.3142214000453144E-2</v>
      </c>
      <c r="R2522" s="18">
        <f t="shared" si="256"/>
        <v>2.9951105707032711E-5</v>
      </c>
    </row>
    <row r="2523" spans="1:18" ht="12.75" hidden="1" customHeight="1" outlineLevel="2" x14ac:dyDescent="0.25">
      <c r="A2523" s="32" t="s">
        <v>28</v>
      </c>
      <c r="B2523" s="32" t="s">
        <v>24</v>
      </c>
      <c r="C2523" s="33">
        <v>44106</v>
      </c>
      <c r="D2523" s="33">
        <v>44109</v>
      </c>
      <c r="E2523" s="13">
        <f t="shared" si="258"/>
        <v>10</v>
      </c>
      <c r="F2523" s="13">
        <f t="shared" si="259"/>
        <v>2020</v>
      </c>
      <c r="G2523" s="13" t="str">
        <f t="shared" si="260"/>
        <v>10 2020</v>
      </c>
      <c r="H2523" s="34">
        <v>-3</v>
      </c>
      <c r="I2523" s="35">
        <v>0.08</v>
      </c>
      <c r="J2523" s="16">
        <f t="shared" si="255"/>
        <v>8.0000000000000004E-4</v>
      </c>
      <c r="K2523" s="36">
        <v>-3477000</v>
      </c>
      <c r="L2523" s="36">
        <v>23.18</v>
      </c>
      <c r="M2523" s="36">
        <v>10431000</v>
      </c>
      <c r="Q2523" s="18">
        <f t="shared" si="261"/>
        <v>5.4834573695490699E-3</v>
      </c>
      <c r="R2523" s="18">
        <f t="shared" si="256"/>
        <v>4.3867658956392563E-6</v>
      </c>
    </row>
    <row r="2524" spans="1:18" ht="12.75" hidden="1" customHeight="1" outlineLevel="2" x14ac:dyDescent="0.25">
      <c r="A2524" s="32" t="s">
        <v>23</v>
      </c>
      <c r="B2524" s="32" t="s">
        <v>24</v>
      </c>
      <c r="C2524" s="33">
        <v>44106</v>
      </c>
      <c r="D2524" s="33">
        <v>44109</v>
      </c>
      <c r="E2524" s="13">
        <f t="shared" si="258"/>
        <v>10</v>
      </c>
      <c r="F2524" s="13">
        <f t="shared" si="259"/>
        <v>2020</v>
      </c>
      <c r="G2524" s="13" t="str">
        <f t="shared" si="260"/>
        <v>10 2020</v>
      </c>
      <c r="H2524" s="34">
        <v>-3</v>
      </c>
      <c r="I2524" s="35">
        <v>0.2266</v>
      </c>
      <c r="J2524" s="16">
        <f t="shared" si="255"/>
        <v>2.2659999999999998E-3</v>
      </c>
      <c r="K2524" s="36">
        <v>-33677000</v>
      </c>
      <c r="L2524" s="36">
        <v>635.92999999999995</v>
      </c>
      <c r="M2524" s="36">
        <v>101031000</v>
      </c>
      <c r="Q2524" s="18">
        <f t="shared" si="261"/>
        <v>5.3110840907191259E-2</v>
      </c>
      <c r="R2524" s="18">
        <f t="shared" si="256"/>
        <v>1.2034916549569538E-4</v>
      </c>
    </row>
    <row r="2525" spans="1:18" ht="12.75" hidden="1" customHeight="1" outlineLevel="2" x14ac:dyDescent="0.25">
      <c r="A2525" s="32" t="s">
        <v>23</v>
      </c>
      <c r="B2525" s="32" t="s">
        <v>24</v>
      </c>
      <c r="C2525" s="33">
        <v>44106</v>
      </c>
      <c r="D2525" s="33">
        <v>44109</v>
      </c>
      <c r="E2525" s="13">
        <f t="shared" si="258"/>
        <v>10</v>
      </c>
      <c r="F2525" s="13">
        <f t="shared" si="259"/>
        <v>2020</v>
      </c>
      <c r="G2525" s="13" t="str">
        <f t="shared" si="260"/>
        <v>10 2020</v>
      </c>
      <c r="H2525" s="34">
        <v>-3</v>
      </c>
      <c r="I2525" s="35">
        <v>0.2266</v>
      </c>
      <c r="J2525" s="16">
        <f t="shared" si="255"/>
        <v>2.2659999999999998E-3</v>
      </c>
      <c r="K2525" s="36">
        <v>-25000000</v>
      </c>
      <c r="L2525" s="36">
        <v>472.08</v>
      </c>
      <c r="M2525" s="36">
        <v>75000000</v>
      </c>
      <c r="Q2525" s="18">
        <f t="shared" si="261"/>
        <v>3.9426642001359431E-2</v>
      </c>
      <c r="R2525" s="18">
        <f t="shared" si="256"/>
        <v>8.9340770775080461E-5</v>
      </c>
    </row>
    <row r="2526" spans="1:18" ht="12.75" hidden="1" customHeight="1" outlineLevel="2" x14ac:dyDescent="0.25">
      <c r="A2526" s="32" t="s">
        <v>28</v>
      </c>
      <c r="B2526" s="32" t="s">
        <v>24</v>
      </c>
      <c r="C2526" s="33">
        <v>44109</v>
      </c>
      <c r="D2526" s="33">
        <v>44110</v>
      </c>
      <c r="E2526" s="13">
        <f t="shared" si="258"/>
        <v>10</v>
      </c>
      <c r="F2526" s="13">
        <f t="shared" si="259"/>
        <v>2020</v>
      </c>
      <c r="G2526" s="13" t="str">
        <f t="shared" si="260"/>
        <v>10 2020</v>
      </c>
      <c r="H2526" s="34">
        <v>-1</v>
      </c>
      <c r="I2526" s="35">
        <v>0.08</v>
      </c>
      <c r="J2526" s="16">
        <f t="shared" si="255"/>
        <v>8.0000000000000004E-4</v>
      </c>
      <c r="K2526" s="36">
        <v>-3489000</v>
      </c>
      <c r="L2526" s="36">
        <v>7.75</v>
      </c>
      <c r="M2526" s="36">
        <v>3489000</v>
      </c>
      <c r="Q2526" s="18">
        <f t="shared" si="261"/>
        <v>1.8341273859032406E-3</v>
      </c>
      <c r="R2526" s="18">
        <f t="shared" si="256"/>
        <v>1.4673019087225926E-6</v>
      </c>
    </row>
    <row r="2527" spans="1:18" ht="12.75" hidden="1" customHeight="1" outlineLevel="2" x14ac:dyDescent="0.25">
      <c r="A2527" s="32" t="s">
        <v>23</v>
      </c>
      <c r="B2527" s="32" t="s">
        <v>24</v>
      </c>
      <c r="C2527" s="33">
        <v>44109</v>
      </c>
      <c r="D2527" s="33">
        <v>44110</v>
      </c>
      <c r="E2527" s="13">
        <f t="shared" si="258"/>
        <v>10</v>
      </c>
      <c r="F2527" s="13">
        <f t="shared" si="259"/>
        <v>2020</v>
      </c>
      <c r="G2527" s="13" t="str">
        <f t="shared" si="260"/>
        <v>10 2020</v>
      </c>
      <c r="H2527" s="34">
        <v>-1</v>
      </c>
      <c r="I2527" s="35">
        <v>0.22570000000000001</v>
      </c>
      <c r="J2527" s="16">
        <f t="shared" si="255"/>
        <v>2.2570000000000003E-3</v>
      </c>
      <c r="K2527" s="36">
        <v>-32995000</v>
      </c>
      <c r="L2527" s="36">
        <v>206.86</v>
      </c>
      <c r="M2527" s="36">
        <v>32995000</v>
      </c>
      <c r="Q2527" s="18">
        <f t="shared" si="261"/>
        <v>1.7345094037798058E-2</v>
      </c>
      <c r="R2527" s="18">
        <f t="shared" si="256"/>
        <v>3.9147877243310223E-5</v>
      </c>
    </row>
    <row r="2528" spans="1:18" ht="12.75" hidden="1" customHeight="1" outlineLevel="2" x14ac:dyDescent="0.25">
      <c r="A2528" s="32" t="s">
        <v>23</v>
      </c>
      <c r="B2528" s="32" t="s">
        <v>24</v>
      </c>
      <c r="C2528" s="33">
        <v>44109</v>
      </c>
      <c r="D2528" s="33">
        <v>44110</v>
      </c>
      <c r="E2528" s="13">
        <f t="shared" si="258"/>
        <v>10</v>
      </c>
      <c r="F2528" s="13">
        <f t="shared" si="259"/>
        <v>2020</v>
      </c>
      <c r="G2528" s="13" t="str">
        <f t="shared" si="260"/>
        <v>10 2020</v>
      </c>
      <c r="H2528" s="34">
        <v>-1</v>
      </c>
      <c r="I2528" s="35">
        <v>0.22570000000000001</v>
      </c>
      <c r="J2528" s="16">
        <f t="shared" si="255"/>
        <v>2.2570000000000003E-3</v>
      </c>
      <c r="K2528" s="36">
        <v>-25000000</v>
      </c>
      <c r="L2528" s="36">
        <v>156.74</v>
      </c>
      <c r="M2528" s="36">
        <v>25000000</v>
      </c>
      <c r="Q2528" s="18">
        <f t="shared" si="261"/>
        <v>1.3142214000453144E-2</v>
      </c>
      <c r="R2528" s="18">
        <f t="shared" si="256"/>
        <v>2.966197699902275E-5</v>
      </c>
    </row>
    <row r="2529" spans="1:18" ht="12.75" hidden="1" customHeight="1" outlineLevel="2" x14ac:dyDescent="0.25">
      <c r="A2529" s="32" t="s">
        <v>28</v>
      </c>
      <c r="B2529" s="32" t="s">
        <v>24</v>
      </c>
      <c r="C2529" s="33">
        <v>44110</v>
      </c>
      <c r="D2529" s="33">
        <v>44111</v>
      </c>
      <c r="E2529" s="13">
        <f t="shared" si="258"/>
        <v>10</v>
      </c>
      <c r="F2529" s="13">
        <f t="shared" si="259"/>
        <v>2020</v>
      </c>
      <c r="G2529" s="13" t="str">
        <f t="shared" si="260"/>
        <v>10 2020</v>
      </c>
      <c r="H2529" s="34">
        <v>-1</v>
      </c>
      <c r="I2529" s="35">
        <v>0.08</v>
      </c>
      <c r="J2529" s="16">
        <f t="shared" si="255"/>
        <v>8.0000000000000004E-4</v>
      </c>
      <c r="K2529" s="36">
        <v>-4307000</v>
      </c>
      <c r="L2529" s="36">
        <v>9.57</v>
      </c>
      <c r="M2529" s="36">
        <v>4307000</v>
      </c>
      <c r="Q2529" s="18">
        <f t="shared" si="261"/>
        <v>2.2641406279980676E-3</v>
      </c>
      <c r="R2529" s="18">
        <f t="shared" si="256"/>
        <v>1.8113125023984542E-6</v>
      </c>
    </row>
    <row r="2530" spans="1:18" ht="12.75" hidden="1" customHeight="1" outlineLevel="2" x14ac:dyDescent="0.25">
      <c r="A2530" s="32" t="s">
        <v>23</v>
      </c>
      <c r="B2530" s="32" t="s">
        <v>24</v>
      </c>
      <c r="C2530" s="33">
        <v>44110</v>
      </c>
      <c r="D2530" s="33">
        <v>44111</v>
      </c>
      <c r="E2530" s="13">
        <f t="shared" si="258"/>
        <v>10</v>
      </c>
      <c r="F2530" s="13">
        <f t="shared" si="259"/>
        <v>2020</v>
      </c>
      <c r="G2530" s="13" t="str">
        <f t="shared" si="260"/>
        <v>10 2020</v>
      </c>
      <c r="H2530" s="34">
        <v>-1</v>
      </c>
      <c r="I2530" s="35">
        <v>0.22639999999999999</v>
      </c>
      <c r="J2530" s="16">
        <f t="shared" si="255"/>
        <v>2.264E-3</v>
      </c>
      <c r="K2530" s="36">
        <v>-29424000</v>
      </c>
      <c r="L2530" s="36">
        <v>185.04</v>
      </c>
      <c r="M2530" s="36">
        <v>29424000</v>
      </c>
      <c r="Q2530" s="18">
        <f t="shared" si="261"/>
        <v>1.5467860189973332E-2</v>
      </c>
      <c r="R2530" s="18">
        <f t="shared" si="256"/>
        <v>3.5019235470099621E-5</v>
      </c>
    </row>
    <row r="2531" spans="1:18" ht="12.75" hidden="1" customHeight="1" outlineLevel="2" x14ac:dyDescent="0.25">
      <c r="A2531" s="32" t="s">
        <v>23</v>
      </c>
      <c r="B2531" s="32" t="s">
        <v>24</v>
      </c>
      <c r="C2531" s="33">
        <v>44110</v>
      </c>
      <c r="D2531" s="33">
        <v>44111</v>
      </c>
      <c r="E2531" s="13">
        <f t="shared" si="258"/>
        <v>10</v>
      </c>
      <c r="F2531" s="13">
        <f t="shared" si="259"/>
        <v>2020</v>
      </c>
      <c r="G2531" s="13" t="str">
        <f t="shared" si="260"/>
        <v>10 2020</v>
      </c>
      <c r="H2531" s="34">
        <v>-1</v>
      </c>
      <c r="I2531" s="35">
        <v>0.22639999999999999</v>
      </c>
      <c r="J2531" s="16">
        <f t="shared" si="255"/>
        <v>2.264E-3</v>
      </c>
      <c r="K2531" s="36">
        <v>-25000000</v>
      </c>
      <c r="L2531" s="36">
        <v>157.22</v>
      </c>
      <c r="M2531" s="36">
        <v>25000000</v>
      </c>
      <c r="Q2531" s="18">
        <f t="shared" si="261"/>
        <v>1.3142214000453144E-2</v>
      </c>
      <c r="R2531" s="18">
        <f t="shared" si="256"/>
        <v>2.9753972497025916E-5</v>
      </c>
    </row>
    <row r="2532" spans="1:18" ht="12.75" hidden="1" customHeight="1" outlineLevel="2" x14ac:dyDescent="0.25">
      <c r="A2532" s="32" t="s">
        <v>28</v>
      </c>
      <c r="B2532" s="32" t="s">
        <v>24</v>
      </c>
      <c r="C2532" s="33">
        <v>44111</v>
      </c>
      <c r="D2532" s="33">
        <v>44112</v>
      </c>
      <c r="E2532" s="13">
        <f t="shared" si="258"/>
        <v>10</v>
      </c>
      <c r="F2532" s="13">
        <f t="shared" si="259"/>
        <v>2020</v>
      </c>
      <c r="G2532" s="13" t="str">
        <f t="shared" si="260"/>
        <v>10 2020</v>
      </c>
      <c r="H2532" s="34">
        <v>-1</v>
      </c>
      <c r="I2532" s="35">
        <v>0.08</v>
      </c>
      <c r="J2532" s="16">
        <f t="shared" si="255"/>
        <v>8.0000000000000004E-4</v>
      </c>
      <c r="K2532" s="36">
        <v>-4707000</v>
      </c>
      <c r="L2532" s="36">
        <v>10.46</v>
      </c>
      <c r="M2532" s="36">
        <v>4707000</v>
      </c>
      <c r="Q2532" s="18">
        <f t="shared" si="261"/>
        <v>2.4744160520053177E-3</v>
      </c>
      <c r="R2532" s="18">
        <f t="shared" si="256"/>
        <v>1.9795328416042541E-6</v>
      </c>
    </row>
    <row r="2533" spans="1:18" ht="12.75" hidden="1" customHeight="1" outlineLevel="2" x14ac:dyDescent="0.25">
      <c r="A2533" s="32" t="s">
        <v>25</v>
      </c>
      <c r="B2533" s="32" t="s">
        <v>24</v>
      </c>
      <c r="C2533" s="33">
        <v>44111</v>
      </c>
      <c r="D2533" s="33">
        <v>44112</v>
      </c>
      <c r="E2533" s="13">
        <f t="shared" si="258"/>
        <v>10</v>
      </c>
      <c r="F2533" s="13">
        <f t="shared" si="259"/>
        <v>2020</v>
      </c>
      <c r="G2533" s="13" t="str">
        <f t="shared" si="260"/>
        <v>10 2020</v>
      </c>
      <c r="H2533" s="34">
        <v>-1</v>
      </c>
      <c r="I2533" s="35">
        <v>0.08</v>
      </c>
      <c r="J2533" s="16">
        <f t="shared" si="255"/>
        <v>8.0000000000000004E-4</v>
      </c>
      <c r="K2533" s="36">
        <v>-283000</v>
      </c>
      <c r="L2533" s="36">
        <v>0.63</v>
      </c>
      <c r="M2533" s="36">
        <v>283000</v>
      </c>
      <c r="Q2533" s="18">
        <f t="shared" si="261"/>
        <v>1.4876986248512958E-4</v>
      </c>
      <c r="R2533" s="18">
        <f t="shared" si="256"/>
        <v>1.1901588998810367E-7</v>
      </c>
    </row>
    <row r="2534" spans="1:18" ht="12.75" hidden="1" customHeight="1" outlineLevel="2" x14ac:dyDescent="0.25">
      <c r="A2534" s="32" t="s">
        <v>23</v>
      </c>
      <c r="B2534" s="32" t="s">
        <v>24</v>
      </c>
      <c r="C2534" s="33">
        <v>44111</v>
      </c>
      <c r="D2534" s="33">
        <v>44112</v>
      </c>
      <c r="E2534" s="13">
        <f t="shared" si="258"/>
        <v>10</v>
      </c>
      <c r="F2534" s="13">
        <f t="shared" si="259"/>
        <v>2020</v>
      </c>
      <c r="G2534" s="13" t="str">
        <f t="shared" si="260"/>
        <v>10 2020</v>
      </c>
      <c r="H2534" s="34">
        <v>-1</v>
      </c>
      <c r="I2534" s="35">
        <v>0.22509999999999999</v>
      </c>
      <c r="J2534" s="16">
        <f t="shared" si="255"/>
        <v>2.251E-3</v>
      </c>
      <c r="K2534" s="36">
        <v>-27266000</v>
      </c>
      <c r="L2534" s="36">
        <v>170.49</v>
      </c>
      <c r="M2534" s="36">
        <v>27266000</v>
      </c>
      <c r="Q2534" s="18">
        <f t="shared" si="261"/>
        <v>1.4333424277454217E-2</v>
      </c>
      <c r="R2534" s="18">
        <f t="shared" si="256"/>
        <v>3.2264538048549441E-5</v>
      </c>
    </row>
    <row r="2535" spans="1:18" ht="12.75" hidden="1" customHeight="1" outlineLevel="2" x14ac:dyDescent="0.25">
      <c r="A2535" s="32" t="s">
        <v>23</v>
      </c>
      <c r="B2535" s="32" t="s">
        <v>24</v>
      </c>
      <c r="C2535" s="33">
        <v>44111</v>
      </c>
      <c r="D2535" s="33">
        <v>44112</v>
      </c>
      <c r="E2535" s="13">
        <f t="shared" si="258"/>
        <v>10</v>
      </c>
      <c r="F2535" s="13">
        <f t="shared" si="259"/>
        <v>2020</v>
      </c>
      <c r="G2535" s="13" t="str">
        <f t="shared" si="260"/>
        <v>10 2020</v>
      </c>
      <c r="H2535" s="34">
        <v>-1</v>
      </c>
      <c r="I2535" s="35">
        <v>0.22509999999999999</v>
      </c>
      <c r="J2535" s="16">
        <f t="shared" si="255"/>
        <v>2.251E-3</v>
      </c>
      <c r="K2535" s="36">
        <v>-25000000</v>
      </c>
      <c r="L2535" s="36">
        <v>156.32</v>
      </c>
      <c r="M2535" s="36">
        <v>25000000</v>
      </c>
      <c r="Q2535" s="18">
        <f t="shared" si="261"/>
        <v>1.3142214000453144E-2</v>
      </c>
      <c r="R2535" s="18">
        <f t="shared" si="256"/>
        <v>2.9583123715020028E-5</v>
      </c>
    </row>
    <row r="2536" spans="1:18" ht="12.75" hidden="1" customHeight="1" outlineLevel="2" x14ac:dyDescent="0.25">
      <c r="A2536" s="32" t="s">
        <v>28</v>
      </c>
      <c r="B2536" s="32" t="s">
        <v>24</v>
      </c>
      <c r="C2536" s="33">
        <v>44112</v>
      </c>
      <c r="D2536" s="33">
        <v>44113</v>
      </c>
      <c r="E2536" s="13">
        <f t="shared" si="258"/>
        <v>10</v>
      </c>
      <c r="F2536" s="13">
        <f t="shared" si="259"/>
        <v>2020</v>
      </c>
      <c r="G2536" s="13" t="str">
        <f t="shared" si="260"/>
        <v>10 2020</v>
      </c>
      <c r="H2536" s="34">
        <v>-1</v>
      </c>
      <c r="I2536" s="35">
        <v>7.0000000000000007E-2</v>
      </c>
      <c r="J2536" s="16">
        <f t="shared" si="255"/>
        <v>7.000000000000001E-4</v>
      </c>
      <c r="K2536" s="36">
        <v>-5092000</v>
      </c>
      <c r="L2536" s="36">
        <v>9.9</v>
      </c>
      <c r="M2536" s="36">
        <v>5092000</v>
      </c>
      <c r="Q2536" s="18">
        <f t="shared" si="261"/>
        <v>2.6768061476122964E-3</v>
      </c>
      <c r="R2536" s="18">
        <f t="shared" si="256"/>
        <v>1.8737643033286077E-6</v>
      </c>
    </row>
    <row r="2537" spans="1:18" ht="12.75" hidden="1" customHeight="1" outlineLevel="2" x14ac:dyDescent="0.25">
      <c r="A2537" s="32" t="s">
        <v>25</v>
      </c>
      <c r="B2537" s="32" t="s">
        <v>24</v>
      </c>
      <c r="C2537" s="33">
        <v>44112</v>
      </c>
      <c r="D2537" s="33">
        <v>44113</v>
      </c>
      <c r="E2537" s="13">
        <f t="shared" si="258"/>
        <v>10</v>
      </c>
      <c r="F2537" s="13">
        <f t="shared" si="259"/>
        <v>2020</v>
      </c>
      <c r="G2537" s="13" t="str">
        <f t="shared" si="260"/>
        <v>10 2020</v>
      </c>
      <c r="H2537" s="34">
        <v>-1</v>
      </c>
      <c r="I2537" s="35">
        <v>7.0000000000000007E-2</v>
      </c>
      <c r="J2537" s="16">
        <f t="shared" si="255"/>
        <v>7.000000000000001E-4</v>
      </c>
      <c r="K2537" s="36">
        <v>-912000</v>
      </c>
      <c r="L2537" s="36">
        <v>1.77</v>
      </c>
      <c r="M2537" s="36">
        <v>912000</v>
      </c>
      <c r="Q2537" s="18">
        <f t="shared" si="261"/>
        <v>4.7942796673653066E-4</v>
      </c>
      <c r="R2537" s="18">
        <f t="shared" si="256"/>
        <v>3.3559957671557149E-7</v>
      </c>
    </row>
    <row r="2538" spans="1:18" ht="12.75" hidden="1" customHeight="1" outlineLevel="2" x14ac:dyDescent="0.25">
      <c r="A2538" s="32" t="s">
        <v>23</v>
      </c>
      <c r="B2538" s="32" t="s">
        <v>24</v>
      </c>
      <c r="C2538" s="33">
        <v>44112</v>
      </c>
      <c r="D2538" s="33">
        <v>44113</v>
      </c>
      <c r="E2538" s="13">
        <f t="shared" si="258"/>
        <v>10</v>
      </c>
      <c r="F2538" s="13">
        <f t="shared" si="259"/>
        <v>2020</v>
      </c>
      <c r="G2538" s="13" t="str">
        <f t="shared" si="260"/>
        <v>10 2020</v>
      </c>
      <c r="H2538" s="34">
        <v>-1</v>
      </c>
      <c r="I2538" s="35">
        <v>0.2266</v>
      </c>
      <c r="J2538" s="16">
        <f t="shared" si="255"/>
        <v>2.2659999999999998E-3</v>
      </c>
      <c r="K2538" s="36">
        <v>-24854000</v>
      </c>
      <c r="L2538" s="36">
        <v>156.44</v>
      </c>
      <c r="M2538" s="36">
        <v>24854000</v>
      </c>
      <c r="Q2538" s="18">
        <f t="shared" si="261"/>
        <v>1.3065463470690496E-2</v>
      </c>
      <c r="R2538" s="18">
        <f t="shared" si="256"/>
        <v>2.9606340224584661E-5</v>
      </c>
    </row>
    <row r="2539" spans="1:18" ht="12.75" hidden="1" customHeight="1" outlineLevel="2" x14ac:dyDescent="0.25">
      <c r="A2539" s="32" t="s">
        <v>23</v>
      </c>
      <c r="B2539" s="32" t="s">
        <v>24</v>
      </c>
      <c r="C2539" s="33">
        <v>44112</v>
      </c>
      <c r="D2539" s="33">
        <v>44113</v>
      </c>
      <c r="E2539" s="13">
        <f t="shared" si="258"/>
        <v>10</v>
      </c>
      <c r="F2539" s="13">
        <f t="shared" si="259"/>
        <v>2020</v>
      </c>
      <c r="G2539" s="13" t="str">
        <f t="shared" si="260"/>
        <v>10 2020</v>
      </c>
      <c r="H2539" s="34">
        <v>-1</v>
      </c>
      <c r="I2539" s="35">
        <v>0.2266</v>
      </c>
      <c r="J2539" s="16">
        <f t="shared" ref="J2539:J2602" si="262">+I2539/100</f>
        <v>2.2659999999999998E-3</v>
      </c>
      <c r="K2539" s="36">
        <v>-25000000</v>
      </c>
      <c r="L2539" s="36">
        <v>157.36000000000001</v>
      </c>
      <c r="M2539" s="36">
        <v>25000000</v>
      </c>
      <c r="Q2539" s="18">
        <f t="shared" si="261"/>
        <v>1.3142214000453144E-2</v>
      </c>
      <c r="R2539" s="18">
        <f t="shared" ref="R2539:R2602" si="263">+Q2539*J2539</f>
        <v>2.9780256925026819E-5</v>
      </c>
    </row>
    <row r="2540" spans="1:18" ht="12.75" hidden="1" customHeight="1" outlineLevel="2" x14ac:dyDescent="0.25">
      <c r="A2540" s="32" t="s">
        <v>28</v>
      </c>
      <c r="B2540" s="32" t="s">
        <v>24</v>
      </c>
      <c r="C2540" s="33">
        <v>44113</v>
      </c>
      <c r="D2540" s="33">
        <v>44117</v>
      </c>
      <c r="E2540" s="13">
        <f t="shared" si="258"/>
        <v>10</v>
      </c>
      <c r="F2540" s="13">
        <f t="shared" si="259"/>
        <v>2020</v>
      </c>
      <c r="G2540" s="13" t="str">
        <f t="shared" si="260"/>
        <v>10 2020</v>
      </c>
      <c r="H2540" s="34">
        <v>-4</v>
      </c>
      <c r="I2540" s="35">
        <v>0.08</v>
      </c>
      <c r="J2540" s="16">
        <f t="shared" si="262"/>
        <v>8.0000000000000004E-4</v>
      </c>
      <c r="K2540" s="36">
        <v>-4833000</v>
      </c>
      <c r="L2540" s="36">
        <v>42.96</v>
      </c>
      <c r="M2540" s="36">
        <v>19332000</v>
      </c>
      <c r="Q2540" s="18">
        <f t="shared" si="261"/>
        <v>1.0162611242270407E-2</v>
      </c>
      <c r="R2540" s="18">
        <f t="shared" si="263"/>
        <v>8.130088993816326E-6</v>
      </c>
    </row>
    <row r="2541" spans="1:18" ht="12.75" hidden="1" customHeight="1" outlineLevel="2" x14ac:dyDescent="0.25">
      <c r="A2541" s="32" t="s">
        <v>25</v>
      </c>
      <c r="B2541" s="32" t="s">
        <v>24</v>
      </c>
      <c r="C2541" s="33">
        <v>44113</v>
      </c>
      <c r="D2541" s="33">
        <v>44117</v>
      </c>
      <c r="E2541" s="13">
        <f t="shared" si="258"/>
        <v>10</v>
      </c>
      <c r="F2541" s="13">
        <f t="shared" si="259"/>
        <v>2020</v>
      </c>
      <c r="G2541" s="13" t="str">
        <f t="shared" si="260"/>
        <v>10 2020</v>
      </c>
      <c r="H2541" s="34">
        <v>-4</v>
      </c>
      <c r="I2541" s="35">
        <v>0.08</v>
      </c>
      <c r="J2541" s="16">
        <f t="shared" si="262"/>
        <v>8.0000000000000004E-4</v>
      </c>
      <c r="K2541" s="36">
        <v>-971000</v>
      </c>
      <c r="L2541" s="36">
        <v>8.6300000000000008</v>
      </c>
      <c r="M2541" s="36">
        <v>3884000</v>
      </c>
      <c r="Q2541" s="18">
        <f t="shared" si="261"/>
        <v>2.0417743671104003E-3</v>
      </c>
      <c r="R2541" s="18">
        <f t="shared" si="263"/>
        <v>1.6334194936883203E-6</v>
      </c>
    </row>
    <row r="2542" spans="1:18" ht="12.75" hidden="1" customHeight="1" outlineLevel="2" x14ac:dyDescent="0.25">
      <c r="A2542" s="32" t="s">
        <v>23</v>
      </c>
      <c r="B2542" s="32" t="s">
        <v>24</v>
      </c>
      <c r="C2542" s="33">
        <v>44113</v>
      </c>
      <c r="D2542" s="33">
        <v>44117</v>
      </c>
      <c r="E2542" s="13">
        <f t="shared" si="258"/>
        <v>10</v>
      </c>
      <c r="F2542" s="13">
        <f t="shared" si="259"/>
        <v>2020</v>
      </c>
      <c r="G2542" s="13" t="str">
        <f t="shared" si="260"/>
        <v>10 2020</v>
      </c>
      <c r="H2542" s="34">
        <v>-4</v>
      </c>
      <c r="I2542" s="35">
        <v>0.22550000000000001</v>
      </c>
      <c r="J2542" s="16">
        <f t="shared" si="262"/>
        <v>2.2550000000000001E-3</v>
      </c>
      <c r="K2542" s="36">
        <v>-24270000</v>
      </c>
      <c r="L2542" s="36">
        <v>608.1</v>
      </c>
      <c r="M2542" s="36">
        <v>97080000</v>
      </c>
      <c r="Q2542" s="18">
        <f t="shared" si="261"/>
        <v>5.1033845406559648E-2</v>
      </c>
      <c r="R2542" s="18">
        <f t="shared" si="263"/>
        <v>1.1508132139179201E-4</v>
      </c>
    </row>
    <row r="2543" spans="1:18" ht="12.75" hidden="1" customHeight="1" outlineLevel="2" x14ac:dyDescent="0.25">
      <c r="A2543" s="32" t="s">
        <v>23</v>
      </c>
      <c r="B2543" s="32" t="s">
        <v>24</v>
      </c>
      <c r="C2543" s="33">
        <v>44113</v>
      </c>
      <c r="D2543" s="33">
        <v>44117</v>
      </c>
      <c r="E2543" s="13">
        <f t="shared" si="258"/>
        <v>10</v>
      </c>
      <c r="F2543" s="13">
        <f t="shared" si="259"/>
        <v>2020</v>
      </c>
      <c r="G2543" s="13" t="str">
        <f t="shared" si="260"/>
        <v>10 2020</v>
      </c>
      <c r="H2543" s="34">
        <v>-4</v>
      </c>
      <c r="I2543" s="35">
        <v>0.22550000000000001</v>
      </c>
      <c r="J2543" s="16">
        <f t="shared" si="262"/>
        <v>2.2550000000000001E-3</v>
      </c>
      <c r="K2543" s="36">
        <v>-25000000</v>
      </c>
      <c r="L2543" s="36">
        <v>626.39</v>
      </c>
      <c r="M2543" s="36">
        <v>100000000</v>
      </c>
      <c r="Q2543" s="18">
        <f t="shared" si="261"/>
        <v>5.2568856001812575E-2</v>
      </c>
      <c r="R2543" s="18">
        <f t="shared" si="263"/>
        <v>1.1854277028408736E-4</v>
      </c>
    </row>
    <row r="2544" spans="1:18" ht="12.75" hidden="1" customHeight="1" outlineLevel="2" x14ac:dyDescent="0.25">
      <c r="A2544" s="32" t="s">
        <v>28</v>
      </c>
      <c r="B2544" s="32" t="s">
        <v>24</v>
      </c>
      <c r="C2544" s="33">
        <v>44117</v>
      </c>
      <c r="D2544" s="33">
        <v>44118</v>
      </c>
      <c r="E2544" s="13">
        <f t="shared" si="258"/>
        <v>10</v>
      </c>
      <c r="F2544" s="13">
        <f t="shared" si="259"/>
        <v>2020</v>
      </c>
      <c r="G2544" s="13" t="str">
        <f t="shared" si="260"/>
        <v>10 2020</v>
      </c>
      <c r="H2544" s="34">
        <v>-1</v>
      </c>
      <c r="I2544" s="35">
        <v>0.09</v>
      </c>
      <c r="J2544" s="16">
        <f t="shared" si="262"/>
        <v>8.9999999999999998E-4</v>
      </c>
      <c r="K2544" s="36">
        <v>-5508000</v>
      </c>
      <c r="L2544" s="36">
        <v>13.77</v>
      </c>
      <c r="M2544" s="36">
        <v>5508000</v>
      </c>
      <c r="Q2544" s="18">
        <f t="shared" si="261"/>
        <v>2.8954925885798367E-3</v>
      </c>
      <c r="R2544" s="18">
        <f t="shared" si="263"/>
        <v>2.6059433297218532E-6</v>
      </c>
    </row>
    <row r="2545" spans="1:18" ht="12.75" hidden="1" customHeight="1" outlineLevel="2" x14ac:dyDescent="0.25">
      <c r="A2545" s="32" t="s">
        <v>25</v>
      </c>
      <c r="B2545" s="32" t="s">
        <v>24</v>
      </c>
      <c r="C2545" s="33">
        <v>44117</v>
      </c>
      <c r="D2545" s="33">
        <v>44118</v>
      </c>
      <c r="E2545" s="13">
        <f t="shared" si="258"/>
        <v>10</v>
      </c>
      <c r="F2545" s="13">
        <f t="shared" si="259"/>
        <v>2020</v>
      </c>
      <c r="G2545" s="13" t="str">
        <f t="shared" si="260"/>
        <v>10 2020</v>
      </c>
      <c r="H2545" s="34">
        <v>-1</v>
      </c>
      <c r="I2545" s="35">
        <v>0.09</v>
      </c>
      <c r="J2545" s="16">
        <f t="shared" si="262"/>
        <v>8.9999999999999998E-4</v>
      </c>
      <c r="K2545" s="36">
        <v>-1323000</v>
      </c>
      <c r="L2545" s="36">
        <v>3.31</v>
      </c>
      <c r="M2545" s="36">
        <v>1323000</v>
      </c>
      <c r="Q2545" s="18">
        <f t="shared" si="261"/>
        <v>6.9548596490398031E-4</v>
      </c>
      <c r="R2545" s="18">
        <f t="shared" si="263"/>
        <v>6.259373684135823E-7</v>
      </c>
    </row>
    <row r="2546" spans="1:18" ht="12.75" hidden="1" customHeight="1" outlineLevel="2" x14ac:dyDescent="0.25">
      <c r="A2546" s="32" t="s">
        <v>23</v>
      </c>
      <c r="B2546" s="32" t="s">
        <v>24</v>
      </c>
      <c r="C2546" s="33">
        <v>44117</v>
      </c>
      <c r="D2546" s="33">
        <v>44118</v>
      </c>
      <c r="E2546" s="13">
        <f t="shared" si="258"/>
        <v>10</v>
      </c>
      <c r="F2546" s="13">
        <f t="shared" si="259"/>
        <v>2020</v>
      </c>
      <c r="G2546" s="13" t="str">
        <f t="shared" si="260"/>
        <v>10 2020</v>
      </c>
      <c r="H2546" s="34">
        <v>-1</v>
      </c>
      <c r="I2546" s="35">
        <v>0.22509999999999999</v>
      </c>
      <c r="J2546" s="16">
        <f t="shared" si="262"/>
        <v>2.251E-3</v>
      </c>
      <c r="K2546" s="36">
        <v>-25838000</v>
      </c>
      <c r="L2546" s="36">
        <v>161.56</v>
      </c>
      <c r="M2546" s="36">
        <v>25838000</v>
      </c>
      <c r="Q2546" s="18">
        <f t="shared" si="261"/>
        <v>1.3582741013748333E-2</v>
      </c>
      <c r="R2546" s="18">
        <f t="shared" si="263"/>
        <v>3.0574750021947498E-5</v>
      </c>
    </row>
    <row r="2547" spans="1:18" ht="12.75" hidden="1" customHeight="1" outlineLevel="2" x14ac:dyDescent="0.25">
      <c r="A2547" s="32" t="s">
        <v>23</v>
      </c>
      <c r="B2547" s="32" t="s">
        <v>24</v>
      </c>
      <c r="C2547" s="33">
        <v>44117</v>
      </c>
      <c r="D2547" s="33">
        <v>44118</v>
      </c>
      <c r="E2547" s="13">
        <f t="shared" si="258"/>
        <v>10</v>
      </c>
      <c r="F2547" s="13">
        <f t="shared" si="259"/>
        <v>2020</v>
      </c>
      <c r="G2547" s="13" t="str">
        <f t="shared" si="260"/>
        <v>10 2020</v>
      </c>
      <c r="H2547" s="34">
        <v>-1</v>
      </c>
      <c r="I2547" s="35">
        <v>0.22509999999999999</v>
      </c>
      <c r="J2547" s="16">
        <f t="shared" si="262"/>
        <v>2.251E-3</v>
      </c>
      <c r="K2547" s="36">
        <v>-25000000</v>
      </c>
      <c r="L2547" s="36">
        <v>156.32</v>
      </c>
      <c r="M2547" s="36">
        <v>25000000</v>
      </c>
      <c r="Q2547" s="18">
        <f t="shared" si="261"/>
        <v>1.3142214000453144E-2</v>
      </c>
      <c r="R2547" s="18">
        <f t="shared" si="263"/>
        <v>2.9583123715020028E-5</v>
      </c>
    </row>
    <row r="2548" spans="1:18" ht="12.75" hidden="1" customHeight="1" outlineLevel="2" x14ac:dyDescent="0.25">
      <c r="A2548" s="32" t="s">
        <v>28</v>
      </c>
      <c r="B2548" s="32" t="s">
        <v>24</v>
      </c>
      <c r="C2548" s="33">
        <v>44118</v>
      </c>
      <c r="D2548" s="33">
        <v>44119</v>
      </c>
      <c r="E2548" s="13">
        <f t="shared" si="258"/>
        <v>10</v>
      </c>
      <c r="F2548" s="13">
        <f t="shared" si="259"/>
        <v>2020</v>
      </c>
      <c r="G2548" s="13" t="str">
        <f t="shared" si="260"/>
        <v>10 2020</v>
      </c>
      <c r="H2548" s="34">
        <v>-1</v>
      </c>
      <c r="I2548" s="35">
        <v>0.09</v>
      </c>
      <c r="J2548" s="16">
        <f t="shared" si="262"/>
        <v>8.9999999999999998E-4</v>
      </c>
      <c r="K2548" s="36">
        <v>-6298000</v>
      </c>
      <c r="L2548" s="36">
        <v>15.75</v>
      </c>
      <c r="M2548" s="36">
        <v>6298000</v>
      </c>
      <c r="Q2548" s="18">
        <f t="shared" si="261"/>
        <v>3.3107865509941557E-3</v>
      </c>
      <c r="R2548" s="18">
        <f t="shared" si="263"/>
        <v>2.9797078958947399E-6</v>
      </c>
    </row>
    <row r="2549" spans="1:18" ht="12.75" hidden="1" customHeight="1" outlineLevel="2" x14ac:dyDescent="0.25">
      <c r="A2549" s="32" t="s">
        <v>25</v>
      </c>
      <c r="B2549" s="32" t="s">
        <v>24</v>
      </c>
      <c r="C2549" s="33">
        <v>44118</v>
      </c>
      <c r="D2549" s="33">
        <v>44119</v>
      </c>
      <c r="E2549" s="13">
        <f t="shared" si="258"/>
        <v>10</v>
      </c>
      <c r="F2549" s="13">
        <f t="shared" si="259"/>
        <v>2020</v>
      </c>
      <c r="G2549" s="13" t="str">
        <f t="shared" si="260"/>
        <v>10 2020</v>
      </c>
      <c r="H2549" s="34">
        <v>-1</v>
      </c>
      <c r="I2549" s="35">
        <v>0.09</v>
      </c>
      <c r="J2549" s="16">
        <f t="shared" si="262"/>
        <v>8.9999999999999998E-4</v>
      </c>
      <c r="K2549" s="36">
        <v>-1092000</v>
      </c>
      <c r="L2549" s="36">
        <v>2.73</v>
      </c>
      <c r="M2549" s="36">
        <v>1092000</v>
      </c>
      <c r="Q2549" s="18">
        <f t="shared" si="261"/>
        <v>5.7405190753979333E-4</v>
      </c>
      <c r="R2549" s="18">
        <f t="shared" si="263"/>
        <v>5.1664671678581397E-7</v>
      </c>
    </row>
    <row r="2550" spans="1:18" ht="12.75" hidden="1" customHeight="1" outlineLevel="2" x14ac:dyDescent="0.25">
      <c r="A2550" s="32" t="s">
        <v>23</v>
      </c>
      <c r="B2550" s="32" t="s">
        <v>24</v>
      </c>
      <c r="C2550" s="33">
        <v>44118</v>
      </c>
      <c r="D2550" s="33">
        <v>44119</v>
      </c>
      <c r="E2550" s="13">
        <f t="shared" si="258"/>
        <v>10</v>
      </c>
      <c r="F2550" s="13">
        <f t="shared" si="259"/>
        <v>2020</v>
      </c>
      <c r="G2550" s="13" t="str">
        <f t="shared" si="260"/>
        <v>10 2020</v>
      </c>
      <c r="H2550" s="34">
        <v>-1</v>
      </c>
      <c r="I2550" s="35">
        <v>0.22889999999999999</v>
      </c>
      <c r="J2550" s="16">
        <f t="shared" si="262"/>
        <v>2.2889999999999998E-3</v>
      </c>
      <c r="K2550" s="36">
        <v>-23820000</v>
      </c>
      <c r="L2550" s="36">
        <v>151.46</v>
      </c>
      <c r="M2550" s="36">
        <v>23820000</v>
      </c>
      <c r="Q2550" s="18">
        <f t="shared" si="261"/>
        <v>1.2521901499631755E-2</v>
      </c>
      <c r="R2550" s="18">
        <f t="shared" si="263"/>
        <v>2.8662632532657082E-5</v>
      </c>
    </row>
    <row r="2551" spans="1:18" ht="12.75" hidden="1" customHeight="1" outlineLevel="2" x14ac:dyDescent="0.25">
      <c r="A2551" s="32" t="s">
        <v>23</v>
      </c>
      <c r="B2551" s="32" t="s">
        <v>24</v>
      </c>
      <c r="C2551" s="33">
        <v>44118</v>
      </c>
      <c r="D2551" s="33">
        <v>44119</v>
      </c>
      <c r="E2551" s="13">
        <f t="shared" si="258"/>
        <v>10</v>
      </c>
      <c r="F2551" s="13">
        <f t="shared" si="259"/>
        <v>2020</v>
      </c>
      <c r="G2551" s="13" t="str">
        <f t="shared" si="260"/>
        <v>10 2020</v>
      </c>
      <c r="H2551" s="34">
        <v>-1</v>
      </c>
      <c r="I2551" s="35">
        <v>0.22889999999999999</v>
      </c>
      <c r="J2551" s="16">
        <f t="shared" si="262"/>
        <v>2.2889999999999998E-3</v>
      </c>
      <c r="K2551" s="36">
        <v>-25000000</v>
      </c>
      <c r="L2551" s="36">
        <v>158.96</v>
      </c>
      <c r="M2551" s="36">
        <v>25000000</v>
      </c>
      <c r="Q2551" s="18">
        <f t="shared" si="261"/>
        <v>1.3142214000453144E-2</v>
      </c>
      <c r="R2551" s="18">
        <f t="shared" si="263"/>
        <v>3.0082527847037243E-5</v>
      </c>
    </row>
    <row r="2552" spans="1:18" ht="12.75" hidden="1" customHeight="1" outlineLevel="2" x14ac:dyDescent="0.25">
      <c r="A2552" s="32" t="s">
        <v>28</v>
      </c>
      <c r="B2552" s="32" t="s">
        <v>24</v>
      </c>
      <c r="C2552" s="33">
        <v>44119</v>
      </c>
      <c r="D2552" s="33">
        <v>44120</v>
      </c>
      <c r="E2552" s="13">
        <f t="shared" si="258"/>
        <v>10</v>
      </c>
      <c r="F2552" s="13">
        <f t="shared" si="259"/>
        <v>2020</v>
      </c>
      <c r="G2552" s="13" t="str">
        <f t="shared" si="260"/>
        <v>10 2020</v>
      </c>
      <c r="H2552" s="34">
        <v>-1</v>
      </c>
      <c r="I2552" s="35">
        <v>0.09</v>
      </c>
      <c r="J2552" s="16">
        <f t="shared" si="262"/>
        <v>8.9999999999999998E-4</v>
      </c>
      <c r="K2552" s="36">
        <v>-5408000</v>
      </c>
      <c r="L2552" s="36">
        <v>13.52</v>
      </c>
      <c r="M2552" s="36">
        <v>5408000</v>
      </c>
      <c r="Q2552" s="18">
        <f t="shared" si="261"/>
        <v>2.8429237325780241E-3</v>
      </c>
      <c r="R2552" s="18">
        <f t="shared" si="263"/>
        <v>2.5586313593202215E-6</v>
      </c>
    </row>
    <row r="2553" spans="1:18" ht="12.75" hidden="1" customHeight="1" outlineLevel="2" x14ac:dyDescent="0.25">
      <c r="A2553" s="32" t="s">
        <v>25</v>
      </c>
      <c r="B2553" s="32" t="s">
        <v>24</v>
      </c>
      <c r="C2553" s="33">
        <v>44119</v>
      </c>
      <c r="D2553" s="33">
        <v>44120</v>
      </c>
      <c r="E2553" s="13">
        <f t="shared" si="258"/>
        <v>10</v>
      </c>
      <c r="F2553" s="13">
        <f t="shared" si="259"/>
        <v>2020</v>
      </c>
      <c r="G2553" s="13" t="str">
        <f t="shared" si="260"/>
        <v>10 2020</v>
      </c>
      <c r="H2553" s="34">
        <v>-1</v>
      </c>
      <c r="I2553" s="35">
        <v>0.09</v>
      </c>
      <c r="J2553" s="16">
        <f t="shared" si="262"/>
        <v>8.9999999999999998E-4</v>
      </c>
      <c r="K2553" s="36">
        <v>-1364000</v>
      </c>
      <c r="L2553" s="36">
        <v>3.41</v>
      </c>
      <c r="M2553" s="36">
        <v>1364000</v>
      </c>
      <c r="Q2553" s="18">
        <f t="shared" si="261"/>
        <v>7.1703919586472346E-4</v>
      </c>
      <c r="R2553" s="18">
        <f t="shared" si="263"/>
        <v>6.4533527627825111E-7</v>
      </c>
    </row>
    <row r="2554" spans="1:18" ht="12.75" hidden="1" customHeight="1" outlineLevel="2" x14ac:dyDescent="0.25">
      <c r="A2554" s="32" t="s">
        <v>29</v>
      </c>
      <c r="B2554" s="32" t="s">
        <v>24</v>
      </c>
      <c r="C2554" s="33">
        <v>44119</v>
      </c>
      <c r="D2554" s="33">
        <v>44120</v>
      </c>
      <c r="E2554" s="13">
        <f t="shared" si="258"/>
        <v>10</v>
      </c>
      <c r="F2554" s="13">
        <f t="shared" si="259"/>
        <v>2020</v>
      </c>
      <c r="G2554" s="13" t="str">
        <f t="shared" si="260"/>
        <v>10 2020</v>
      </c>
      <c r="H2554" s="34">
        <v>-1</v>
      </c>
      <c r="I2554" s="35">
        <v>0.09</v>
      </c>
      <c r="J2554" s="16">
        <f t="shared" si="262"/>
        <v>8.9999999999999998E-4</v>
      </c>
      <c r="K2554" s="36">
        <v>-173000</v>
      </c>
      <c r="L2554" s="36">
        <v>0.43</v>
      </c>
      <c r="M2554" s="36">
        <v>173000</v>
      </c>
      <c r="Q2554" s="18">
        <f t="shared" si="261"/>
        <v>9.0944120883135752E-5</v>
      </c>
      <c r="R2554" s="18">
        <f t="shared" si="263"/>
        <v>8.1849708794822175E-8</v>
      </c>
    </row>
    <row r="2555" spans="1:18" ht="12.75" hidden="1" customHeight="1" outlineLevel="2" x14ac:dyDescent="0.25">
      <c r="A2555" s="32" t="s">
        <v>23</v>
      </c>
      <c r="B2555" s="32" t="s">
        <v>24</v>
      </c>
      <c r="C2555" s="33">
        <v>44119</v>
      </c>
      <c r="D2555" s="33">
        <v>44120</v>
      </c>
      <c r="E2555" s="13">
        <f t="shared" si="258"/>
        <v>10</v>
      </c>
      <c r="F2555" s="13">
        <f t="shared" si="259"/>
        <v>2020</v>
      </c>
      <c r="G2555" s="13" t="str">
        <f t="shared" si="260"/>
        <v>10 2020</v>
      </c>
      <c r="H2555" s="34">
        <v>-1</v>
      </c>
      <c r="I2555" s="35">
        <v>0.22770000000000001</v>
      </c>
      <c r="J2555" s="16">
        <f t="shared" si="262"/>
        <v>2.2769999999999999E-3</v>
      </c>
      <c r="K2555" s="36">
        <v>-28765000</v>
      </c>
      <c r="L2555" s="36">
        <v>181.94</v>
      </c>
      <c r="M2555" s="36">
        <v>28765000</v>
      </c>
      <c r="Q2555" s="18">
        <f t="shared" si="261"/>
        <v>1.5121431428921387E-2</v>
      </c>
      <c r="R2555" s="18">
        <f t="shared" si="263"/>
        <v>3.4431499363654E-5</v>
      </c>
    </row>
    <row r="2556" spans="1:18" ht="12.75" hidden="1" customHeight="1" outlineLevel="2" x14ac:dyDescent="0.25">
      <c r="A2556" s="32" t="s">
        <v>23</v>
      </c>
      <c r="B2556" s="32" t="s">
        <v>24</v>
      </c>
      <c r="C2556" s="33">
        <v>44119</v>
      </c>
      <c r="D2556" s="33">
        <v>44120</v>
      </c>
      <c r="E2556" s="13">
        <f t="shared" si="258"/>
        <v>10</v>
      </c>
      <c r="F2556" s="13">
        <f t="shared" si="259"/>
        <v>2020</v>
      </c>
      <c r="G2556" s="13" t="str">
        <f t="shared" si="260"/>
        <v>10 2020</v>
      </c>
      <c r="H2556" s="34">
        <v>-1</v>
      </c>
      <c r="I2556" s="35">
        <v>0.22770000000000001</v>
      </c>
      <c r="J2556" s="16">
        <f t="shared" si="262"/>
        <v>2.2769999999999999E-3</v>
      </c>
      <c r="K2556" s="36">
        <v>-25000000</v>
      </c>
      <c r="L2556" s="36">
        <v>158.13</v>
      </c>
      <c r="M2556" s="36">
        <v>25000000</v>
      </c>
      <c r="Q2556" s="18">
        <f t="shared" si="261"/>
        <v>1.3142214000453144E-2</v>
      </c>
      <c r="R2556" s="18">
        <f t="shared" si="263"/>
        <v>2.9924821279031809E-5</v>
      </c>
    </row>
    <row r="2557" spans="1:18" ht="12.75" hidden="1" customHeight="1" outlineLevel="2" x14ac:dyDescent="0.25">
      <c r="A2557" s="32" t="s">
        <v>28</v>
      </c>
      <c r="B2557" s="32" t="s">
        <v>24</v>
      </c>
      <c r="C2557" s="33">
        <v>44120</v>
      </c>
      <c r="D2557" s="33">
        <v>44123</v>
      </c>
      <c r="E2557" s="13">
        <f t="shared" si="258"/>
        <v>10</v>
      </c>
      <c r="F2557" s="13">
        <f t="shared" si="259"/>
        <v>2020</v>
      </c>
      <c r="G2557" s="13" t="str">
        <f t="shared" si="260"/>
        <v>10 2020</v>
      </c>
      <c r="H2557" s="34">
        <v>-3</v>
      </c>
      <c r="I2557" s="35">
        <v>0.09</v>
      </c>
      <c r="J2557" s="16">
        <f t="shared" si="262"/>
        <v>8.9999999999999998E-4</v>
      </c>
      <c r="K2557" s="36">
        <v>-5402000</v>
      </c>
      <c r="L2557" s="36">
        <v>40.520000000000003</v>
      </c>
      <c r="M2557" s="36">
        <v>16206000</v>
      </c>
      <c r="Q2557" s="18">
        <f t="shared" si="261"/>
        <v>8.5193088036537457E-3</v>
      </c>
      <c r="R2557" s="18">
        <f t="shared" si="263"/>
        <v>7.6673779232883716E-6</v>
      </c>
    </row>
    <row r="2558" spans="1:18" ht="12.75" hidden="1" customHeight="1" outlineLevel="2" x14ac:dyDescent="0.25">
      <c r="A2558" s="32" t="s">
        <v>25</v>
      </c>
      <c r="B2558" s="32" t="s">
        <v>24</v>
      </c>
      <c r="C2558" s="33">
        <v>44120</v>
      </c>
      <c r="D2558" s="33">
        <v>44123</v>
      </c>
      <c r="E2558" s="13">
        <f t="shared" si="258"/>
        <v>10</v>
      </c>
      <c r="F2558" s="13">
        <f t="shared" si="259"/>
        <v>2020</v>
      </c>
      <c r="G2558" s="13" t="str">
        <f t="shared" si="260"/>
        <v>10 2020</v>
      </c>
      <c r="H2558" s="34">
        <v>-3</v>
      </c>
      <c r="I2558" s="35">
        <v>0.09</v>
      </c>
      <c r="J2558" s="16">
        <f t="shared" si="262"/>
        <v>8.9999999999999998E-4</v>
      </c>
      <c r="K2558" s="36">
        <v>-1720000</v>
      </c>
      <c r="L2558" s="36">
        <v>12.9</v>
      </c>
      <c r="M2558" s="36">
        <v>5160000</v>
      </c>
      <c r="Q2558" s="18">
        <f t="shared" si="261"/>
        <v>2.7125529696935286E-3</v>
      </c>
      <c r="R2558" s="18">
        <f t="shared" si="263"/>
        <v>2.4412976727241757E-6</v>
      </c>
    </row>
    <row r="2559" spans="1:18" ht="12.75" hidden="1" customHeight="1" outlineLevel="2" x14ac:dyDescent="0.25">
      <c r="A2559" s="32" t="s">
        <v>29</v>
      </c>
      <c r="B2559" s="32" t="s">
        <v>24</v>
      </c>
      <c r="C2559" s="33">
        <v>44120</v>
      </c>
      <c r="D2559" s="33">
        <v>44123</v>
      </c>
      <c r="E2559" s="13">
        <f t="shared" si="258"/>
        <v>10</v>
      </c>
      <c r="F2559" s="13">
        <f t="shared" si="259"/>
        <v>2020</v>
      </c>
      <c r="G2559" s="13" t="str">
        <f t="shared" si="260"/>
        <v>10 2020</v>
      </c>
      <c r="H2559" s="34">
        <v>-3</v>
      </c>
      <c r="I2559" s="35">
        <v>0.09</v>
      </c>
      <c r="J2559" s="16">
        <f t="shared" si="262"/>
        <v>8.9999999999999998E-4</v>
      </c>
      <c r="K2559" s="36">
        <v>-123000</v>
      </c>
      <c r="L2559" s="36">
        <v>0.92</v>
      </c>
      <c r="M2559" s="36">
        <v>369000</v>
      </c>
      <c r="Q2559" s="18">
        <f t="shared" si="261"/>
        <v>1.9397907864668839E-4</v>
      </c>
      <c r="R2559" s="18">
        <f t="shared" si="263"/>
        <v>1.7458117078201954E-7</v>
      </c>
    </row>
    <row r="2560" spans="1:18" ht="12.75" hidden="1" customHeight="1" outlineLevel="2" x14ac:dyDescent="0.25">
      <c r="A2560" s="32" t="s">
        <v>23</v>
      </c>
      <c r="B2560" s="32" t="s">
        <v>24</v>
      </c>
      <c r="C2560" s="33">
        <v>44120</v>
      </c>
      <c r="D2560" s="33">
        <v>44123</v>
      </c>
      <c r="E2560" s="13">
        <f t="shared" ref="E2560:E2624" si="264">MONTH(D2560)</f>
        <v>10</v>
      </c>
      <c r="F2560" s="13">
        <f t="shared" ref="F2560:F2624" si="265">YEAR(D2560)</f>
        <v>2020</v>
      </c>
      <c r="G2560" s="13" t="str">
        <f t="shared" ref="G2560:G2624" si="266">E2560&amp;" "&amp;F2560</f>
        <v>10 2020</v>
      </c>
      <c r="H2560" s="34">
        <v>-3</v>
      </c>
      <c r="I2560" s="35">
        <v>0.2316</v>
      </c>
      <c r="J2560" s="16">
        <f t="shared" si="262"/>
        <v>2.3159999999999999E-3</v>
      </c>
      <c r="K2560" s="36">
        <v>-26974000</v>
      </c>
      <c r="L2560" s="36">
        <v>520.6</v>
      </c>
      <c r="M2560" s="36">
        <v>80922000</v>
      </c>
      <c r="Q2560" s="18">
        <f t="shared" si="261"/>
        <v>4.2539769653786773E-2</v>
      </c>
      <c r="R2560" s="18">
        <f t="shared" si="263"/>
        <v>9.8522106518170169E-5</v>
      </c>
    </row>
    <row r="2561" spans="1:18" ht="12.75" hidden="1" customHeight="1" outlineLevel="2" x14ac:dyDescent="0.25">
      <c r="A2561" s="32" t="s">
        <v>23</v>
      </c>
      <c r="B2561" s="32" t="s">
        <v>24</v>
      </c>
      <c r="C2561" s="33">
        <v>44120</v>
      </c>
      <c r="D2561" s="33">
        <v>44123</v>
      </c>
      <c r="E2561" s="13">
        <f t="shared" si="264"/>
        <v>10</v>
      </c>
      <c r="F2561" s="13">
        <f t="shared" si="265"/>
        <v>2020</v>
      </c>
      <c r="G2561" s="13" t="str">
        <f t="shared" si="266"/>
        <v>10 2020</v>
      </c>
      <c r="H2561" s="34">
        <v>-3</v>
      </c>
      <c r="I2561" s="35">
        <v>0.2316</v>
      </c>
      <c r="J2561" s="16">
        <f t="shared" si="262"/>
        <v>2.3159999999999999E-3</v>
      </c>
      <c r="K2561" s="36">
        <v>-25000000</v>
      </c>
      <c r="L2561" s="36">
        <v>482.5</v>
      </c>
      <c r="M2561" s="36">
        <v>75000000</v>
      </c>
      <c r="Q2561" s="18">
        <f t="shared" si="261"/>
        <v>3.9426642001359431E-2</v>
      </c>
      <c r="R2561" s="18">
        <f t="shared" si="263"/>
        <v>9.1312102875148446E-5</v>
      </c>
    </row>
    <row r="2562" spans="1:18" ht="12.75" hidden="1" customHeight="1" outlineLevel="2" x14ac:dyDescent="0.25">
      <c r="A2562" s="32" t="s">
        <v>28</v>
      </c>
      <c r="B2562" s="32" t="s">
        <v>24</v>
      </c>
      <c r="C2562" s="33">
        <v>44123</v>
      </c>
      <c r="D2562" s="33">
        <v>44124</v>
      </c>
      <c r="E2562" s="13">
        <f t="shared" si="264"/>
        <v>10</v>
      </c>
      <c r="F2562" s="13">
        <f t="shared" si="265"/>
        <v>2020</v>
      </c>
      <c r="G2562" s="13" t="str">
        <f t="shared" si="266"/>
        <v>10 2020</v>
      </c>
      <c r="H2562" s="34">
        <v>-1</v>
      </c>
      <c r="I2562" s="35">
        <v>0.1</v>
      </c>
      <c r="J2562" s="16">
        <f t="shared" si="262"/>
        <v>1E-3</v>
      </c>
      <c r="K2562" s="36">
        <v>-5710000</v>
      </c>
      <c r="L2562" s="36">
        <v>15.86</v>
      </c>
      <c r="M2562" s="36">
        <v>5710000</v>
      </c>
      <c r="Q2562" s="18">
        <f t="shared" si="261"/>
        <v>3.0016816777034979E-3</v>
      </c>
      <c r="R2562" s="18">
        <f t="shared" si="263"/>
        <v>3.001681677703498E-6</v>
      </c>
    </row>
    <row r="2563" spans="1:18" ht="12.75" hidden="1" customHeight="1" outlineLevel="2" x14ac:dyDescent="0.25">
      <c r="A2563" s="32" t="s">
        <v>25</v>
      </c>
      <c r="B2563" s="32" t="s">
        <v>24</v>
      </c>
      <c r="C2563" s="33">
        <v>44123</v>
      </c>
      <c r="D2563" s="33">
        <v>44124</v>
      </c>
      <c r="E2563" s="13">
        <f t="shared" si="264"/>
        <v>10</v>
      </c>
      <c r="F2563" s="13">
        <f t="shared" si="265"/>
        <v>2020</v>
      </c>
      <c r="G2563" s="13" t="str">
        <f t="shared" si="266"/>
        <v>10 2020</v>
      </c>
      <c r="H2563" s="34">
        <v>-1</v>
      </c>
      <c r="I2563" s="35">
        <v>0.1</v>
      </c>
      <c r="J2563" s="16">
        <f t="shared" si="262"/>
        <v>1E-3</v>
      </c>
      <c r="K2563" s="36">
        <v>-1676000</v>
      </c>
      <c r="L2563" s="36">
        <v>4.66</v>
      </c>
      <c r="M2563" s="36">
        <v>1676000</v>
      </c>
      <c r="Q2563" s="18">
        <f t="shared" si="261"/>
        <v>8.810540265903787E-4</v>
      </c>
      <c r="R2563" s="18">
        <f t="shared" si="263"/>
        <v>8.8105402659037869E-7</v>
      </c>
    </row>
    <row r="2564" spans="1:18" ht="12.75" hidden="1" customHeight="1" outlineLevel="2" x14ac:dyDescent="0.25">
      <c r="A2564" s="32" t="s">
        <v>29</v>
      </c>
      <c r="B2564" s="32" t="s">
        <v>24</v>
      </c>
      <c r="C2564" s="33">
        <v>44123</v>
      </c>
      <c r="D2564" s="33">
        <v>44124</v>
      </c>
      <c r="E2564" s="13">
        <f t="shared" si="264"/>
        <v>10</v>
      </c>
      <c r="F2564" s="13">
        <f t="shared" si="265"/>
        <v>2020</v>
      </c>
      <c r="G2564" s="13" t="str">
        <f t="shared" si="266"/>
        <v>10 2020</v>
      </c>
      <c r="H2564" s="34">
        <v>-1</v>
      </c>
      <c r="I2564" s="35">
        <v>0.1</v>
      </c>
      <c r="J2564" s="16">
        <f t="shared" si="262"/>
        <v>1E-3</v>
      </c>
      <c r="K2564" s="36">
        <v>-208000</v>
      </c>
      <c r="L2564" s="36">
        <v>0.57999999999999996</v>
      </c>
      <c r="M2564" s="36">
        <v>208000</v>
      </c>
      <c r="Q2564" s="18">
        <f t="shared" si="261"/>
        <v>1.0934322048377016E-4</v>
      </c>
      <c r="R2564" s="18">
        <f t="shared" si="263"/>
        <v>1.0934322048377015E-7</v>
      </c>
    </row>
    <row r="2565" spans="1:18" ht="12.75" hidden="1" customHeight="1" outlineLevel="2" x14ac:dyDescent="0.25">
      <c r="A2565" s="32" t="s">
        <v>23</v>
      </c>
      <c r="B2565" s="32" t="s">
        <v>24</v>
      </c>
      <c r="C2565" s="33">
        <v>44123</v>
      </c>
      <c r="D2565" s="33">
        <v>44124</v>
      </c>
      <c r="E2565" s="13">
        <f t="shared" si="264"/>
        <v>10</v>
      </c>
      <c r="F2565" s="13">
        <f t="shared" si="265"/>
        <v>2020</v>
      </c>
      <c r="G2565" s="13" t="str">
        <f t="shared" si="266"/>
        <v>10 2020</v>
      </c>
      <c r="H2565" s="34">
        <v>-1</v>
      </c>
      <c r="I2565" s="35">
        <v>0.23699999999999999</v>
      </c>
      <c r="J2565" s="16">
        <f t="shared" si="262"/>
        <v>2.3699999999999997E-3</v>
      </c>
      <c r="K2565" s="36">
        <v>-26587000</v>
      </c>
      <c r="L2565" s="36">
        <v>175.03</v>
      </c>
      <c r="M2565" s="36">
        <v>26587000</v>
      </c>
      <c r="Q2565" s="18">
        <f t="shared" si="261"/>
        <v>1.397648174520191E-2</v>
      </c>
      <c r="R2565" s="18">
        <f t="shared" si="263"/>
        <v>3.3124261736128522E-5</v>
      </c>
    </row>
    <row r="2566" spans="1:18" ht="12.75" hidden="1" customHeight="1" outlineLevel="2" x14ac:dyDescent="0.25">
      <c r="A2566" s="32" t="s">
        <v>23</v>
      </c>
      <c r="B2566" s="32" t="s">
        <v>24</v>
      </c>
      <c r="C2566" s="33">
        <v>44123</v>
      </c>
      <c r="D2566" s="33">
        <v>44124</v>
      </c>
      <c r="E2566" s="13">
        <f t="shared" si="264"/>
        <v>10</v>
      </c>
      <c r="F2566" s="13">
        <f t="shared" si="265"/>
        <v>2020</v>
      </c>
      <c r="G2566" s="13" t="str">
        <f t="shared" si="266"/>
        <v>10 2020</v>
      </c>
      <c r="H2566" s="34">
        <v>-1</v>
      </c>
      <c r="I2566" s="35">
        <v>0.23699999999999999</v>
      </c>
      <c r="J2566" s="16">
        <f t="shared" si="262"/>
        <v>2.3699999999999997E-3</v>
      </c>
      <c r="K2566" s="36">
        <v>-25000000</v>
      </c>
      <c r="L2566" s="36">
        <v>164.58</v>
      </c>
      <c r="M2566" s="36">
        <v>25000000</v>
      </c>
      <c r="Q2566" s="18">
        <f t="shared" si="261"/>
        <v>1.3142214000453144E-2</v>
      </c>
      <c r="R2566" s="18">
        <f t="shared" si="263"/>
        <v>3.1147047181073947E-5</v>
      </c>
    </row>
    <row r="2567" spans="1:18" ht="12.75" hidden="1" customHeight="1" outlineLevel="2" x14ac:dyDescent="0.25">
      <c r="A2567" s="32" t="s">
        <v>28</v>
      </c>
      <c r="B2567" s="32" t="s">
        <v>24</v>
      </c>
      <c r="C2567" s="33">
        <v>44124</v>
      </c>
      <c r="D2567" s="33">
        <v>44125</v>
      </c>
      <c r="E2567" s="13">
        <f t="shared" si="264"/>
        <v>10</v>
      </c>
      <c r="F2567" s="13">
        <f t="shared" si="265"/>
        <v>2020</v>
      </c>
      <c r="G2567" s="13" t="str">
        <f t="shared" si="266"/>
        <v>10 2020</v>
      </c>
      <c r="H2567" s="34">
        <v>-1</v>
      </c>
      <c r="I2567" s="35">
        <v>0.1</v>
      </c>
      <c r="J2567" s="16">
        <f t="shared" si="262"/>
        <v>1E-3</v>
      </c>
      <c r="K2567" s="36">
        <v>-5677000</v>
      </c>
      <c r="L2567" s="36">
        <v>15.77</v>
      </c>
      <c r="M2567" s="36">
        <v>5677000</v>
      </c>
      <c r="Q2567" s="18">
        <f t="shared" si="261"/>
        <v>2.9843339552228999E-3</v>
      </c>
      <c r="R2567" s="18">
        <f t="shared" si="263"/>
        <v>2.9843339552229001E-6</v>
      </c>
    </row>
    <row r="2568" spans="1:18" ht="12.75" hidden="1" customHeight="1" outlineLevel="2" x14ac:dyDescent="0.25">
      <c r="A2568" s="32" t="s">
        <v>25</v>
      </c>
      <c r="B2568" s="32" t="s">
        <v>24</v>
      </c>
      <c r="C2568" s="33">
        <v>44124</v>
      </c>
      <c r="D2568" s="33">
        <v>44125</v>
      </c>
      <c r="E2568" s="13">
        <f t="shared" si="264"/>
        <v>10</v>
      </c>
      <c r="F2568" s="13">
        <f t="shared" si="265"/>
        <v>2020</v>
      </c>
      <c r="G2568" s="13" t="str">
        <f t="shared" si="266"/>
        <v>10 2020</v>
      </c>
      <c r="H2568" s="34">
        <v>-1</v>
      </c>
      <c r="I2568" s="35">
        <v>0.1</v>
      </c>
      <c r="J2568" s="16">
        <f t="shared" si="262"/>
        <v>1E-3</v>
      </c>
      <c r="K2568" s="36">
        <v>-943000</v>
      </c>
      <c r="L2568" s="36">
        <v>2.62</v>
      </c>
      <c r="M2568" s="36">
        <v>943000</v>
      </c>
      <c r="Q2568" s="18">
        <f t="shared" si="261"/>
        <v>4.9572431209709254E-4</v>
      </c>
      <c r="R2568" s="18">
        <f t="shared" si="263"/>
        <v>4.957243120970926E-7</v>
      </c>
    </row>
    <row r="2569" spans="1:18" ht="12.75" hidden="1" customHeight="1" outlineLevel="2" x14ac:dyDescent="0.25">
      <c r="A2569" s="32" t="s">
        <v>23</v>
      </c>
      <c r="B2569" s="32" t="s">
        <v>24</v>
      </c>
      <c r="C2569" s="33">
        <v>44124</v>
      </c>
      <c r="D2569" s="33">
        <v>44125</v>
      </c>
      <c r="E2569" s="13">
        <f t="shared" si="264"/>
        <v>10</v>
      </c>
      <c r="F2569" s="13">
        <f t="shared" si="265"/>
        <v>2020</v>
      </c>
      <c r="G2569" s="13" t="str">
        <f t="shared" si="266"/>
        <v>10 2020</v>
      </c>
      <c r="H2569" s="34">
        <v>-1</v>
      </c>
      <c r="I2569" s="35">
        <v>0.22789999999999999</v>
      </c>
      <c r="J2569" s="16">
        <f t="shared" si="262"/>
        <v>2.2789999999999998E-3</v>
      </c>
      <c r="K2569" s="36">
        <v>-28078000</v>
      </c>
      <c r="L2569" s="36">
        <v>177.75</v>
      </c>
      <c r="M2569" s="36">
        <v>28078000</v>
      </c>
      <c r="Q2569" s="18">
        <f t="shared" si="261"/>
        <v>1.4760283388188935E-2</v>
      </c>
      <c r="R2569" s="18">
        <f t="shared" si="263"/>
        <v>3.3638685841682578E-5</v>
      </c>
    </row>
    <row r="2570" spans="1:18" ht="12.75" hidden="1" customHeight="1" outlineLevel="2" x14ac:dyDescent="0.25">
      <c r="A2570" s="32" t="s">
        <v>23</v>
      </c>
      <c r="B2570" s="32" t="s">
        <v>24</v>
      </c>
      <c r="C2570" s="33">
        <v>44124</v>
      </c>
      <c r="D2570" s="33">
        <v>44125</v>
      </c>
      <c r="E2570" s="13">
        <f t="shared" si="264"/>
        <v>10</v>
      </c>
      <c r="F2570" s="13">
        <f t="shared" si="265"/>
        <v>2020</v>
      </c>
      <c r="G2570" s="13" t="str">
        <f t="shared" si="266"/>
        <v>10 2020</v>
      </c>
      <c r="H2570" s="34">
        <v>-1</v>
      </c>
      <c r="I2570" s="35">
        <v>0.22789999999999999</v>
      </c>
      <c r="J2570" s="16">
        <f t="shared" si="262"/>
        <v>2.2789999999999998E-3</v>
      </c>
      <c r="K2570" s="36">
        <v>-25000000</v>
      </c>
      <c r="L2570" s="36">
        <v>158.26</v>
      </c>
      <c r="M2570" s="36">
        <v>25000000</v>
      </c>
      <c r="Q2570" s="18">
        <f t="shared" si="261"/>
        <v>1.3142214000453144E-2</v>
      </c>
      <c r="R2570" s="18">
        <f t="shared" si="263"/>
        <v>2.9951105707032711E-5</v>
      </c>
    </row>
    <row r="2571" spans="1:18" ht="12.75" hidden="1" customHeight="1" outlineLevel="2" x14ac:dyDescent="0.25">
      <c r="A2571" s="32" t="s">
        <v>28</v>
      </c>
      <c r="B2571" s="32" t="s">
        <v>24</v>
      </c>
      <c r="C2571" s="33">
        <v>44125</v>
      </c>
      <c r="D2571" s="33">
        <v>44126</v>
      </c>
      <c r="E2571" s="13">
        <f t="shared" si="264"/>
        <v>10</v>
      </c>
      <c r="F2571" s="13">
        <f t="shared" si="265"/>
        <v>2020</v>
      </c>
      <c r="G2571" s="13" t="str">
        <f t="shared" si="266"/>
        <v>10 2020</v>
      </c>
      <c r="H2571" s="34">
        <v>-1</v>
      </c>
      <c r="I2571" s="35">
        <v>0.1</v>
      </c>
      <c r="J2571" s="16">
        <f t="shared" si="262"/>
        <v>1E-3</v>
      </c>
      <c r="K2571" s="36">
        <v>-6198000</v>
      </c>
      <c r="L2571" s="36">
        <v>17.22</v>
      </c>
      <c r="M2571" s="36">
        <v>6198000</v>
      </c>
      <c r="Q2571" s="18">
        <f t="shared" si="261"/>
        <v>3.2582176949923435E-3</v>
      </c>
      <c r="R2571" s="18">
        <f t="shared" si="263"/>
        <v>3.2582176949923436E-6</v>
      </c>
    </row>
    <row r="2572" spans="1:18" ht="12.75" hidden="1" customHeight="1" outlineLevel="2" x14ac:dyDescent="0.25">
      <c r="A2572" s="32" t="s">
        <v>25</v>
      </c>
      <c r="B2572" s="32" t="s">
        <v>24</v>
      </c>
      <c r="C2572" s="33">
        <v>44125</v>
      </c>
      <c r="D2572" s="33">
        <v>44126</v>
      </c>
      <c r="E2572" s="13">
        <f t="shared" si="264"/>
        <v>10</v>
      </c>
      <c r="F2572" s="13">
        <f t="shared" si="265"/>
        <v>2020</v>
      </c>
      <c r="G2572" s="13" t="str">
        <f t="shared" si="266"/>
        <v>10 2020</v>
      </c>
      <c r="H2572" s="34">
        <v>-1</v>
      </c>
      <c r="I2572" s="35">
        <v>0.1</v>
      </c>
      <c r="J2572" s="16">
        <f t="shared" si="262"/>
        <v>1E-3</v>
      </c>
      <c r="K2572" s="36">
        <v>-1753000</v>
      </c>
      <c r="L2572" s="36">
        <v>4.87</v>
      </c>
      <c r="M2572" s="36">
        <v>1753000</v>
      </c>
      <c r="Q2572" s="18">
        <f t="shared" si="261"/>
        <v>9.215320457117744E-4</v>
      </c>
      <c r="R2572" s="18">
        <f t="shared" si="263"/>
        <v>9.2153204571177447E-7</v>
      </c>
    </row>
    <row r="2573" spans="1:18" ht="12.75" hidden="1" customHeight="1" outlineLevel="2" x14ac:dyDescent="0.25">
      <c r="A2573" s="32" t="s">
        <v>23</v>
      </c>
      <c r="B2573" s="32" t="s">
        <v>24</v>
      </c>
      <c r="C2573" s="33">
        <v>44125</v>
      </c>
      <c r="D2573" s="33">
        <v>44126</v>
      </c>
      <c r="E2573" s="13">
        <f t="shared" si="264"/>
        <v>10</v>
      </c>
      <c r="F2573" s="13">
        <f t="shared" si="265"/>
        <v>2020</v>
      </c>
      <c r="G2573" s="13" t="str">
        <f t="shared" si="266"/>
        <v>10 2020</v>
      </c>
      <c r="H2573" s="34">
        <v>-1</v>
      </c>
      <c r="I2573" s="35">
        <v>0.22439999999999999</v>
      </c>
      <c r="J2573" s="16">
        <f t="shared" si="262"/>
        <v>2.2439999999999999E-3</v>
      </c>
      <c r="K2573" s="36">
        <v>-25986000</v>
      </c>
      <c r="L2573" s="36">
        <v>161.97999999999999</v>
      </c>
      <c r="M2573" s="36">
        <v>25986000</v>
      </c>
      <c r="Q2573" s="18">
        <f t="shared" si="261"/>
        <v>1.3660542920631015E-2</v>
      </c>
      <c r="R2573" s="18">
        <f t="shared" si="263"/>
        <v>3.0654258313895998E-5</v>
      </c>
    </row>
    <row r="2574" spans="1:18" ht="12.75" hidden="1" customHeight="1" outlineLevel="2" x14ac:dyDescent="0.25">
      <c r="A2574" s="32" t="s">
        <v>23</v>
      </c>
      <c r="B2574" s="32" t="s">
        <v>24</v>
      </c>
      <c r="C2574" s="33">
        <v>44125</v>
      </c>
      <c r="D2574" s="33">
        <v>44126</v>
      </c>
      <c r="E2574" s="13">
        <f t="shared" si="264"/>
        <v>10</v>
      </c>
      <c r="F2574" s="13">
        <f t="shared" si="265"/>
        <v>2020</v>
      </c>
      <c r="G2574" s="13" t="str">
        <f t="shared" si="266"/>
        <v>10 2020</v>
      </c>
      <c r="H2574" s="34">
        <v>-1</v>
      </c>
      <c r="I2574" s="35">
        <v>0.22439999999999999</v>
      </c>
      <c r="J2574" s="16">
        <f t="shared" si="262"/>
        <v>2.2439999999999999E-3</v>
      </c>
      <c r="K2574" s="36">
        <v>-25000000</v>
      </c>
      <c r="L2574" s="36">
        <v>155.83000000000001</v>
      </c>
      <c r="M2574" s="36">
        <v>25000000</v>
      </c>
      <c r="Q2574" s="18">
        <f t="shared" si="261"/>
        <v>1.3142214000453144E-2</v>
      </c>
      <c r="R2574" s="18">
        <f t="shared" si="263"/>
        <v>2.9491128217016854E-5</v>
      </c>
    </row>
    <row r="2575" spans="1:18" ht="12.75" hidden="1" customHeight="1" outlineLevel="2" x14ac:dyDescent="0.25">
      <c r="A2575" s="32" t="s">
        <v>28</v>
      </c>
      <c r="B2575" s="32" t="s">
        <v>24</v>
      </c>
      <c r="C2575" s="33">
        <v>44126</v>
      </c>
      <c r="D2575" s="33">
        <v>44127</v>
      </c>
      <c r="E2575" s="13">
        <f t="shared" si="264"/>
        <v>10</v>
      </c>
      <c r="F2575" s="13">
        <f t="shared" si="265"/>
        <v>2020</v>
      </c>
      <c r="G2575" s="13" t="str">
        <f t="shared" si="266"/>
        <v>10 2020</v>
      </c>
      <c r="H2575" s="34">
        <v>-1</v>
      </c>
      <c r="I2575" s="35">
        <v>0.1</v>
      </c>
      <c r="J2575" s="16">
        <f t="shared" si="262"/>
        <v>1E-3</v>
      </c>
      <c r="K2575" s="36">
        <v>-7314000</v>
      </c>
      <c r="L2575" s="36">
        <v>20.32</v>
      </c>
      <c r="M2575" s="36">
        <v>7314000</v>
      </c>
      <c r="Q2575" s="18">
        <f t="shared" si="261"/>
        <v>3.8448861279725718E-3</v>
      </c>
      <c r="R2575" s="18">
        <f t="shared" si="263"/>
        <v>3.8448861279725721E-6</v>
      </c>
    </row>
    <row r="2576" spans="1:18" ht="12.75" hidden="1" customHeight="1" outlineLevel="2" x14ac:dyDescent="0.25">
      <c r="A2576" s="32" t="s">
        <v>25</v>
      </c>
      <c r="B2576" s="32" t="s">
        <v>24</v>
      </c>
      <c r="C2576" s="33">
        <v>44126</v>
      </c>
      <c r="D2576" s="33">
        <v>44127</v>
      </c>
      <c r="E2576" s="13">
        <f t="shared" si="264"/>
        <v>10</v>
      </c>
      <c r="F2576" s="13">
        <f t="shared" si="265"/>
        <v>2020</v>
      </c>
      <c r="G2576" s="13" t="str">
        <f t="shared" si="266"/>
        <v>10 2020</v>
      </c>
      <c r="H2576" s="34">
        <v>-1</v>
      </c>
      <c r="I2576" s="35">
        <v>0.1</v>
      </c>
      <c r="J2576" s="16">
        <f t="shared" si="262"/>
        <v>1E-3</v>
      </c>
      <c r="K2576" s="36">
        <v>-894000</v>
      </c>
      <c r="L2576" s="36">
        <v>2.48</v>
      </c>
      <c r="M2576" s="36">
        <v>894000</v>
      </c>
      <c r="Q2576" s="18">
        <f t="shared" si="261"/>
        <v>4.6996557265620439E-4</v>
      </c>
      <c r="R2576" s="18">
        <f t="shared" si="263"/>
        <v>4.6996557265620442E-7</v>
      </c>
    </row>
    <row r="2577" spans="1:18" ht="12.75" hidden="1" customHeight="1" outlineLevel="2" x14ac:dyDescent="0.25">
      <c r="A2577" s="32" t="s">
        <v>23</v>
      </c>
      <c r="B2577" s="32" t="s">
        <v>24</v>
      </c>
      <c r="C2577" s="33">
        <v>44126</v>
      </c>
      <c r="D2577" s="33">
        <v>44127</v>
      </c>
      <c r="E2577" s="13">
        <f t="shared" si="264"/>
        <v>10</v>
      </c>
      <c r="F2577" s="13">
        <f t="shared" si="265"/>
        <v>2020</v>
      </c>
      <c r="G2577" s="13" t="str">
        <f t="shared" si="266"/>
        <v>10 2020</v>
      </c>
      <c r="H2577" s="34">
        <v>-1</v>
      </c>
      <c r="I2577" s="35">
        <v>0.22770000000000001</v>
      </c>
      <c r="J2577" s="16">
        <f t="shared" si="262"/>
        <v>2.2769999999999999E-3</v>
      </c>
      <c r="K2577" s="36">
        <v>-25000000</v>
      </c>
      <c r="L2577" s="36">
        <v>158.13</v>
      </c>
      <c r="M2577" s="36">
        <v>25000000</v>
      </c>
      <c r="Q2577" s="18">
        <f t="shared" si="261"/>
        <v>1.3142214000453144E-2</v>
      </c>
      <c r="R2577" s="18">
        <f t="shared" si="263"/>
        <v>2.9924821279031809E-5</v>
      </c>
    </row>
    <row r="2578" spans="1:18" ht="12.75" hidden="1" customHeight="1" outlineLevel="2" x14ac:dyDescent="0.25">
      <c r="A2578" s="32" t="s">
        <v>23</v>
      </c>
      <c r="B2578" s="32" t="s">
        <v>24</v>
      </c>
      <c r="C2578" s="33">
        <v>44126</v>
      </c>
      <c r="D2578" s="33">
        <v>44127</v>
      </c>
      <c r="E2578" s="13">
        <f t="shared" si="264"/>
        <v>10</v>
      </c>
      <c r="F2578" s="13">
        <f t="shared" si="265"/>
        <v>2020</v>
      </c>
      <c r="G2578" s="13" t="str">
        <f t="shared" si="266"/>
        <v>10 2020</v>
      </c>
      <c r="H2578" s="34">
        <v>-1</v>
      </c>
      <c r="I2578" s="35">
        <v>0.22770000000000001</v>
      </c>
      <c r="J2578" s="16">
        <f t="shared" si="262"/>
        <v>2.2769999999999999E-3</v>
      </c>
      <c r="K2578" s="36">
        <v>-42842000</v>
      </c>
      <c r="L2578" s="36">
        <v>270.98</v>
      </c>
      <c r="M2578" s="36">
        <v>42842000</v>
      </c>
      <c r="Q2578" s="18">
        <f t="shared" si="261"/>
        <v>2.2521549288296545E-2</v>
      </c>
      <c r="R2578" s="18">
        <f t="shared" si="263"/>
        <v>5.1281567729451232E-5</v>
      </c>
    </row>
    <row r="2579" spans="1:18" ht="12.75" hidden="1" customHeight="1" outlineLevel="2" x14ac:dyDescent="0.25">
      <c r="A2579" s="32" t="s">
        <v>28</v>
      </c>
      <c r="B2579" s="32" t="s">
        <v>24</v>
      </c>
      <c r="C2579" s="33">
        <v>44127</v>
      </c>
      <c r="D2579" s="33">
        <v>44130</v>
      </c>
      <c r="E2579" s="13">
        <f t="shared" si="264"/>
        <v>10</v>
      </c>
      <c r="F2579" s="13">
        <f t="shared" si="265"/>
        <v>2020</v>
      </c>
      <c r="G2579" s="13" t="str">
        <f t="shared" si="266"/>
        <v>10 2020</v>
      </c>
      <c r="H2579" s="34">
        <v>-3</v>
      </c>
      <c r="I2579" s="35">
        <v>0.1</v>
      </c>
      <c r="J2579" s="16">
        <f t="shared" si="262"/>
        <v>1E-3</v>
      </c>
      <c r="K2579" s="36">
        <v>-7561000</v>
      </c>
      <c r="L2579" s="36">
        <v>63.01</v>
      </c>
      <c r="M2579" s="36">
        <v>22683000</v>
      </c>
      <c r="Q2579" s="18">
        <f t="shared" si="261"/>
        <v>1.1924193606891146E-2</v>
      </c>
      <c r="R2579" s="18">
        <f t="shared" si="263"/>
        <v>1.1924193606891147E-5</v>
      </c>
    </row>
    <row r="2580" spans="1:18" ht="12.75" hidden="1" customHeight="1" outlineLevel="2" x14ac:dyDescent="0.25">
      <c r="A2580" s="32" t="s">
        <v>25</v>
      </c>
      <c r="B2580" s="32" t="s">
        <v>24</v>
      </c>
      <c r="C2580" s="33">
        <v>44127</v>
      </c>
      <c r="D2580" s="33">
        <v>44130</v>
      </c>
      <c r="E2580" s="13">
        <f t="shared" si="264"/>
        <v>10</v>
      </c>
      <c r="F2580" s="13">
        <f t="shared" si="265"/>
        <v>2020</v>
      </c>
      <c r="G2580" s="13" t="str">
        <f t="shared" si="266"/>
        <v>10 2020</v>
      </c>
      <c r="H2580" s="34">
        <v>-3</v>
      </c>
      <c r="I2580" s="35">
        <v>0.1</v>
      </c>
      <c r="J2580" s="16">
        <f t="shared" si="262"/>
        <v>1E-3</v>
      </c>
      <c r="K2580" s="36">
        <v>-862000</v>
      </c>
      <c r="L2580" s="36">
        <v>7.18</v>
      </c>
      <c r="M2580" s="36">
        <v>2586000</v>
      </c>
      <c r="Q2580" s="18">
        <f t="shared" si="261"/>
        <v>1.3594306162068731E-3</v>
      </c>
      <c r="R2580" s="18">
        <f t="shared" si="263"/>
        <v>1.3594306162068731E-6</v>
      </c>
    </row>
    <row r="2581" spans="1:18" ht="12.75" hidden="1" customHeight="1" outlineLevel="2" x14ac:dyDescent="0.25">
      <c r="A2581" s="32" t="s">
        <v>23</v>
      </c>
      <c r="B2581" s="32" t="s">
        <v>24</v>
      </c>
      <c r="C2581" s="33">
        <v>44127</v>
      </c>
      <c r="D2581" s="33">
        <v>44130</v>
      </c>
      <c r="E2581" s="13">
        <f t="shared" si="264"/>
        <v>10</v>
      </c>
      <c r="F2581" s="13">
        <f t="shared" si="265"/>
        <v>2020</v>
      </c>
      <c r="G2581" s="13" t="str">
        <f t="shared" si="266"/>
        <v>10 2020</v>
      </c>
      <c r="H2581" s="34">
        <v>-3</v>
      </c>
      <c r="I2581" s="35">
        <v>0.2273</v>
      </c>
      <c r="J2581" s="16">
        <f t="shared" si="262"/>
        <v>2.2729999999999998E-3</v>
      </c>
      <c r="K2581" s="36">
        <v>-42766000</v>
      </c>
      <c r="L2581" s="36">
        <v>810.06</v>
      </c>
      <c r="M2581" s="36">
        <v>128298000</v>
      </c>
      <c r="Q2581" s="18">
        <f t="shared" si="261"/>
        <v>6.7444790873205498E-2</v>
      </c>
      <c r="R2581" s="18">
        <f t="shared" si="263"/>
        <v>1.5330200965479608E-4</v>
      </c>
    </row>
    <row r="2582" spans="1:18" ht="12.75" hidden="1" customHeight="1" outlineLevel="2" x14ac:dyDescent="0.25">
      <c r="A2582" s="32" t="s">
        <v>23</v>
      </c>
      <c r="B2582" s="32" t="s">
        <v>24</v>
      </c>
      <c r="C2582" s="33">
        <v>44127</v>
      </c>
      <c r="D2582" s="33">
        <v>44130</v>
      </c>
      <c r="E2582" s="13">
        <f t="shared" si="264"/>
        <v>10</v>
      </c>
      <c r="F2582" s="13">
        <f t="shared" si="265"/>
        <v>2020</v>
      </c>
      <c r="G2582" s="13" t="str">
        <f t="shared" si="266"/>
        <v>10 2020</v>
      </c>
      <c r="H2582" s="34">
        <v>-3</v>
      </c>
      <c r="I2582" s="35">
        <v>0.2273</v>
      </c>
      <c r="J2582" s="16">
        <f t="shared" si="262"/>
        <v>2.2729999999999998E-3</v>
      </c>
      <c r="K2582" s="36">
        <v>-25000000</v>
      </c>
      <c r="L2582" s="36">
        <v>473.54</v>
      </c>
      <c r="M2582" s="36">
        <v>75000000</v>
      </c>
      <c r="Q2582" s="18">
        <f t="shared" ref="Q2582:Q2597" si="267">+M2582/$M$2598</f>
        <v>3.9426642001359431E-2</v>
      </c>
      <c r="R2582" s="18">
        <f t="shared" si="263"/>
        <v>8.9616757269089982E-5</v>
      </c>
    </row>
    <row r="2583" spans="1:18" ht="12.75" hidden="1" customHeight="1" outlineLevel="2" x14ac:dyDescent="0.25">
      <c r="A2583" s="32" t="s">
        <v>28</v>
      </c>
      <c r="B2583" s="32" t="s">
        <v>24</v>
      </c>
      <c r="C2583" s="33">
        <v>44130</v>
      </c>
      <c r="D2583" s="33">
        <v>44131</v>
      </c>
      <c r="E2583" s="13">
        <f t="shared" si="264"/>
        <v>10</v>
      </c>
      <c r="F2583" s="13">
        <f t="shared" si="265"/>
        <v>2020</v>
      </c>
      <c r="G2583" s="13" t="str">
        <f t="shared" si="266"/>
        <v>10 2020</v>
      </c>
      <c r="H2583" s="34">
        <v>-1</v>
      </c>
      <c r="I2583" s="35">
        <v>0.08</v>
      </c>
      <c r="J2583" s="16">
        <f t="shared" si="262"/>
        <v>8.0000000000000004E-4</v>
      </c>
      <c r="K2583" s="36">
        <v>-6129000</v>
      </c>
      <c r="L2583" s="36">
        <v>13.62</v>
      </c>
      <c r="M2583" s="36">
        <v>6129000</v>
      </c>
      <c r="Q2583" s="18">
        <f t="shared" si="267"/>
        <v>3.2219451843510925E-3</v>
      </c>
      <c r="R2583" s="18">
        <f t="shared" si="263"/>
        <v>2.5775561474808741E-6</v>
      </c>
    </row>
    <row r="2584" spans="1:18" ht="12.75" hidden="1" customHeight="1" outlineLevel="2" x14ac:dyDescent="0.25">
      <c r="A2584" s="32" t="s">
        <v>23</v>
      </c>
      <c r="B2584" s="32" t="s">
        <v>24</v>
      </c>
      <c r="C2584" s="33">
        <v>44130</v>
      </c>
      <c r="D2584" s="33">
        <v>44131</v>
      </c>
      <c r="E2584" s="13">
        <f t="shared" si="264"/>
        <v>10</v>
      </c>
      <c r="F2584" s="13">
        <f t="shared" si="265"/>
        <v>2020</v>
      </c>
      <c r="G2584" s="13" t="str">
        <f t="shared" si="266"/>
        <v>10 2020</v>
      </c>
      <c r="H2584" s="34">
        <v>-1</v>
      </c>
      <c r="I2584" s="35">
        <v>0.22570000000000001</v>
      </c>
      <c r="J2584" s="16">
        <f t="shared" si="262"/>
        <v>2.2570000000000003E-3</v>
      </c>
      <c r="K2584" s="36">
        <v>-44765000</v>
      </c>
      <c r="L2584" s="36">
        <v>280.64999999999998</v>
      </c>
      <c r="M2584" s="36">
        <v>44765000</v>
      </c>
      <c r="Q2584" s="18">
        <f t="shared" si="267"/>
        <v>2.35324483892114E-2</v>
      </c>
      <c r="R2584" s="18">
        <f t="shared" si="263"/>
        <v>5.3112736014450141E-5</v>
      </c>
    </row>
    <row r="2585" spans="1:18" ht="12.75" hidden="1" customHeight="1" outlineLevel="2" x14ac:dyDescent="0.25">
      <c r="A2585" s="32" t="s">
        <v>23</v>
      </c>
      <c r="B2585" s="32" t="s">
        <v>24</v>
      </c>
      <c r="C2585" s="33">
        <v>44130</v>
      </c>
      <c r="D2585" s="33">
        <v>44131</v>
      </c>
      <c r="E2585" s="13">
        <f t="shared" si="264"/>
        <v>10</v>
      </c>
      <c r="F2585" s="13">
        <f t="shared" si="265"/>
        <v>2020</v>
      </c>
      <c r="G2585" s="13" t="str">
        <f t="shared" si="266"/>
        <v>10 2020</v>
      </c>
      <c r="H2585" s="34">
        <v>-1</v>
      </c>
      <c r="I2585" s="35">
        <v>0.22570000000000001</v>
      </c>
      <c r="J2585" s="16">
        <f t="shared" si="262"/>
        <v>2.2570000000000003E-3</v>
      </c>
      <c r="K2585" s="36">
        <v>-25000000</v>
      </c>
      <c r="L2585" s="36">
        <v>156.74</v>
      </c>
      <c r="M2585" s="36">
        <v>25000000</v>
      </c>
      <c r="Q2585" s="18">
        <f t="shared" si="267"/>
        <v>1.3142214000453144E-2</v>
      </c>
      <c r="R2585" s="18">
        <f t="shared" si="263"/>
        <v>2.966197699902275E-5</v>
      </c>
    </row>
    <row r="2586" spans="1:18" ht="12.75" hidden="1" customHeight="1" outlineLevel="2" x14ac:dyDescent="0.25">
      <c r="A2586" s="32" t="s">
        <v>28</v>
      </c>
      <c r="B2586" s="32" t="s">
        <v>24</v>
      </c>
      <c r="C2586" s="33">
        <v>44131</v>
      </c>
      <c r="D2586" s="33">
        <v>44132</v>
      </c>
      <c r="E2586" s="13">
        <f t="shared" si="264"/>
        <v>10</v>
      </c>
      <c r="F2586" s="13">
        <f t="shared" si="265"/>
        <v>2020</v>
      </c>
      <c r="G2586" s="13" t="str">
        <f t="shared" si="266"/>
        <v>10 2020</v>
      </c>
      <c r="H2586" s="34">
        <v>-1</v>
      </c>
      <c r="I2586" s="35">
        <v>0.09</v>
      </c>
      <c r="J2586" s="16">
        <f t="shared" si="262"/>
        <v>8.9999999999999998E-4</v>
      </c>
      <c r="K2586" s="36">
        <v>-7572000</v>
      </c>
      <c r="L2586" s="36">
        <v>18.93</v>
      </c>
      <c r="M2586" s="36">
        <v>7572000</v>
      </c>
      <c r="Q2586" s="18">
        <f t="shared" si="267"/>
        <v>3.9805137764572481E-3</v>
      </c>
      <c r="R2586" s="18">
        <f t="shared" si="263"/>
        <v>3.582462398811523E-6</v>
      </c>
    </row>
    <row r="2587" spans="1:18" ht="12.75" hidden="1" customHeight="1" outlineLevel="2" x14ac:dyDescent="0.25">
      <c r="A2587" s="32" t="s">
        <v>25</v>
      </c>
      <c r="B2587" s="32" t="s">
        <v>24</v>
      </c>
      <c r="C2587" s="33">
        <v>44131</v>
      </c>
      <c r="D2587" s="33">
        <v>44132</v>
      </c>
      <c r="E2587" s="13">
        <f t="shared" si="264"/>
        <v>10</v>
      </c>
      <c r="F2587" s="13">
        <f t="shared" si="265"/>
        <v>2020</v>
      </c>
      <c r="G2587" s="13" t="str">
        <f t="shared" si="266"/>
        <v>10 2020</v>
      </c>
      <c r="H2587" s="34">
        <v>-1</v>
      </c>
      <c r="I2587" s="35">
        <v>0.09</v>
      </c>
      <c r="J2587" s="16">
        <f t="shared" si="262"/>
        <v>8.9999999999999998E-4</v>
      </c>
      <c r="K2587" s="36">
        <v>-784000</v>
      </c>
      <c r="L2587" s="36">
        <v>1.96</v>
      </c>
      <c r="M2587" s="36">
        <v>784000</v>
      </c>
      <c r="Q2587" s="18">
        <f t="shared" si="267"/>
        <v>4.1213983105421059E-4</v>
      </c>
      <c r="R2587" s="18">
        <f t="shared" si="263"/>
        <v>3.7092584794878953E-7</v>
      </c>
    </row>
    <row r="2588" spans="1:18" ht="12.75" hidden="1" customHeight="1" outlineLevel="2" x14ac:dyDescent="0.25">
      <c r="A2588" s="32" t="s">
        <v>23</v>
      </c>
      <c r="B2588" s="32" t="s">
        <v>24</v>
      </c>
      <c r="C2588" s="33">
        <v>44131</v>
      </c>
      <c r="D2588" s="33">
        <v>44132</v>
      </c>
      <c r="E2588" s="13">
        <f t="shared" si="264"/>
        <v>10</v>
      </c>
      <c r="F2588" s="13">
        <f t="shared" si="265"/>
        <v>2020</v>
      </c>
      <c r="G2588" s="13" t="str">
        <f t="shared" si="266"/>
        <v>10 2020</v>
      </c>
      <c r="H2588" s="34">
        <v>-1</v>
      </c>
      <c r="I2588" s="35">
        <v>0.2268</v>
      </c>
      <c r="J2588" s="16">
        <f t="shared" si="262"/>
        <v>2.2680000000000001E-3</v>
      </c>
      <c r="K2588" s="36">
        <v>-25000000</v>
      </c>
      <c r="L2588" s="36">
        <v>157.5</v>
      </c>
      <c r="M2588" s="36">
        <v>25000000</v>
      </c>
      <c r="Q2588" s="18">
        <f t="shared" si="267"/>
        <v>1.3142214000453144E-2</v>
      </c>
      <c r="R2588" s="18">
        <f t="shared" si="263"/>
        <v>2.9806541353027732E-5</v>
      </c>
    </row>
    <row r="2589" spans="1:18" ht="12.75" hidden="1" customHeight="1" outlineLevel="2" x14ac:dyDescent="0.25">
      <c r="A2589" s="32" t="s">
        <v>23</v>
      </c>
      <c r="B2589" s="32" t="s">
        <v>24</v>
      </c>
      <c r="C2589" s="33">
        <v>44131</v>
      </c>
      <c r="D2589" s="33">
        <v>44132</v>
      </c>
      <c r="E2589" s="13">
        <f t="shared" si="264"/>
        <v>10</v>
      </c>
      <c r="F2589" s="13">
        <f t="shared" si="265"/>
        <v>2020</v>
      </c>
      <c r="G2589" s="13" t="str">
        <f t="shared" si="266"/>
        <v>10 2020</v>
      </c>
      <c r="H2589" s="34">
        <v>-1</v>
      </c>
      <c r="I2589" s="35">
        <v>0.2268</v>
      </c>
      <c r="J2589" s="16">
        <f t="shared" si="262"/>
        <v>2.2680000000000001E-3</v>
      </c>
      <c r="K2589" s="36">
        <v>-41602000</v>
      </c>
      <c r="L2589" s="36">
        <v>262.08999999999997</v>
      </c>
      <c r="M2589" s="36">
        <v>41602000</v>
      </c>
      <c r="Q2589" s="18">
        <f t="shared" si="267"/>
        <v>2.1869695473874066E-2</v>
      </c>
      <c r="R2589" s="18">
        <f t="shared" si="263"/>
        <v>4.9600469334746386E-5</v>
      </c>
    </row>
    <row r="2590" spans="1:18" ht="12.75" hidden="1" customHeight="1" outlineLevel="2" x14ac:dyDescent="0.25">
      <c r="A2590" s="32" t="s">
        <v>28</v>
      </c>
      <c r="B2590" s="32" t="s">
        <v>24</v>
      </c>
      <c r="C2590" s="33">
        <v>44132</v>
      </c>
      <c r="D2590" s="33">
        <v>44133</v>
      </c>
      <c r="E2590" s="13">
        <f t="shared" si="264"/>
        <v>10</v>
      </c>
      <c r="F2590" s="13">
        <f t="shared" si="265"/>
        <v>2020</v>
      </c>
      <c r="G2590" s="13" t="str">
        <f t="shared" si="266"/>
        <v>10 2020</v>
      </c>
      <c r="H2590" s="34">
        <v>-1</v>
      </c>
      <c r="I2590" s="35">
        <v>0.08</v>
      </c>
      <c r="J2590" s="16">
        <f t="shared" si="262"/>
        <v>8.0000000000000004E-4</v>
      </c>
      <c r="K2590" s="36">
        <v>-7936000</v>
      </c>
      <c r="L2590" s="36">
        <v>17.64</v>
      </c>
      <c r="M2590" s="36">
        <v>7936000</v>
      </c>
      <c r="Q2590" s="18">
        <f t="shared" si="267"/>
        <v>4.1718644123038455E-3</v>
      </c>
      <c r="R2590" s="18">
        <f t="shared" si="263"/>
        <v>3.3374915298430768E-6</v>
      </c>
    </row>
    <row r="2591" spans="1:18" ht="12.75" hidden="1" customHeight="1" outlineLevel="2" x14ac:dyDescent="0.25">
      <c r="A2591" s="32" t="s">
        <v>25</v>
      </c>
      <c r="B2591" s="32" t="s">
        <v>24</v>
      </c>
      <c r="C2591" s="33">
        <v>44132</v>
      </c>
      <c r="D2591" s="33">
        <v>44133</v>
      </c>
      <c r="E2591" s="13">
        <f t="shared" si="264"/>
        <v>10</v>
      </c>
      <c r="F2591" s="13">
        <f t="shared" si="265"/>
        <v>2020</v>
      </c>
      <c r="G2591" s="13" t="str">
        <f t="shared" si="266"/>
        <v>10 2020</v>
      </c>
      <c r="H2591" s="34">
        <v>-1</v>
      </c>
      <c r="I2591" s="35">
        <v>0.08</v>
      </c>
      <c r="J2591" s="16">
        <f t="shared" si="262"/>
        <v>8.0000000000000004E-4</v>
      </c>
      <c r="K2591" s="36">
        <v>-1628000</v>
      </c>
      <c r="L2591" s="36">
        <v>3.62</v>
      </c>
      <c r="M2591" s="36">
        <v>1628000</v>
      </c>
      <c r="Q2591" s="18">
        <f t="shared" si="267"/>
        <v>8.5582097570950871E-4</v>
      </c>
      <c r="R2591" s="18">
        <f t="shared" si="263"/>
        <v>6.8465678056760695E-7</v>
      </c>
    </row>
    <row r="2592" spans="1:18" ht="12.75" hidden="1" customHeight="1" outlineLevel="2" x14ac:dyDescent="0.25">
      <c r="A2592" s="32" t="s">
        <v>23</v>
      </c>
      <c r="B2592" s="32" t="s">
        <v>24</v>
      </c>
      <c r="C2592" s="33">
        <v>44132</v>
      </c>
      <c r="D2592" s="33">
        <v>44133</v>
      </c>
      <c r="E2592" s="13">
        <f t="shared" si="264"/>
        <v>10</v>
      </c>
      <c r="F2592" s="13">
        <f t="shared" si="265"/>
        <v>2020</v>
      </c>
      <c r="G2592" s="13" t="str">
        <f t="shared" si="266"/>
        <v>10 2020</v>
      </c>
      <c r="H2592" s="34">
        <v>-1</v>
      </c>
      <c r="I2592" s="35">
        <v>0.22620000000000001</v>
      </c>
      <c r="J2592" s="16">
        <f t="shared" si="262"/>
        <v>2.2620000000000001E-3</v>
      </c>
      <c r="K2592" s="36">
        <v>-39891000</v>
      </c>
      <c r="L2592" s="36">
        <v>250.65</v>
      </c>
      <c r="M2592" s="36">
        <v>39891000</v>
      </c>
      <c r="Q2592" s="18">
        <f t="shared" si="267"/>
        <v>2.0970242347683053E-2</v>
      </c>
      <c r="R2592" s="18">
        <f t="shared" si="263"/>
        <v>4.7434688190459067E-5</v>
      </c>
    </row>
    <row r="2593" spans="1:18" ht="12.75" hidden="1" customHeight="1" outlineLevel="2" x14ac:dyDescent="0.25">
      <c r="A2593" s="32" t="s">
        <v>23</v>
      </c>
      <c r="B2593" s="32" t="s">
        <v>24</v>
      </c>
      <c r="C2593" s="33">
        <v>44132</v>
      </c>
      <c r="D2593" s="33">
        <v>44133</v>
      </c>
      <c r="E2593" s="13">
        <f t="shared" si="264"/>
        <v>10</v>
      </c>
      <c r="F2593" s="13">
        <f t="shared" si="265"/>
        <v>2020</v>
      </c>
      <c r="G2593" s="13" t="str">
        <f t="shared" si="266"/>
        <v>10 2020</v>
      </c>
      <c r="H2593" s="34">
        <v>-1</v>
      </c>
      <c r="I2593" s="35">
        <v>0.22620000000000001</v>
      </c>
      <c r="J2593" s="16">
        <f t="shared" si="262"/>
        <v>2.2620000000000001E-3</v>
      </c>
      <c r="K2593" s="36">
        <v>-25000000</v>
      </c>
      <c r="L2593" s="36">
        <v>157.08000000000001</v>
      </c>
      <c r="M2593" s="36">
        <v>25000000</v>
      </c>
      <c r="Q2593" s="18">
        <f t="shared" si="267"/>
        <v>1.3142214000453144E-2</v>
      </c>
      <c r="R2593" s="18">
        <f t="shared" si="263"/>
        <v>2.9727688069025014E-5</v>
      </c>
    </row>
    <row r="2594" spans="1:18" ht="12.75" hidden="1" customHeight="1" outlineLevel="2" x14ac:dyDescent="0.25">
      <c r="A2594" s="32" t="s">
        <v>28</v>
      </c>
      <c r="B2594" s="32" t="s">
        <v>24</v>
      </c>
      <c r="C2594" s="33">
        <v>44133</v>
      </c>
      <c r="D2594" s="33">
        <v>44134</v>
      </c>
      <c r="E2594" s="13">
        <f t="shared" si="264"/>
        <v>10</v>
      </c>
      <c r="F2594" s="13">
        <f t="shared" si="265"/>
        <v>2020</v>
      </c>
      <c r="G2594" s="13" t="str">
        <f t="shared" si="266"/>
        <v>10 2020</v>
      </c>
      <c r="H2594" s="34">
        <v>-1</v>
      </c>
      <c r="I2594" s="35">
        <v>0.09</v>
      </c>
      <c r="J2594" s="16">
        <f t="shared" si="262"/>
        <v>8.9999999999999998E-4</v>
      </c>
      <c r="K2594" s="36">
        <v>-8251000</v>
      </c>
      <c r="L2594" s="36">
        <v>20.63</v>
      </c>
      <c r="M2594" s="36">
        <v>8251000</v>
      </c>
      <c r="Q2594" s="18">
        <f t="shared" si="267"/>
        <v>4.3374563087095553E-3</v>
      </c>
      <c r="R2594" s="18">
        <f t="shared" si="263"/>
        <v>3.9037106778386E-6</v>
      </c>
    </row>
    <row r="2595" spans="1:18" ht="12.75" hidden="1" customHeight="1" outlineLevel="2" x14ac:dyDescent="0.25">
      <c r="A2595" s="32" t="s">
        <v>25</v>
      </c>
      <c r="B2595" s="32" t="s">
        <v>24</v>
      </c>
      <c r="C2595" s="33">
        <v>44133</v>
      </c>
      <c r="D2595" s="33">
        <v>44134</v>
      </c>
      <c r="E2595" s="13">
        <f t="shared" si="264"/>
        <v>10</v>
      </c>
      <c r="F2595" s="13">
        <f t="shared" si="265"/>
        <v>2020</v>
      </c>
      <c r="G2595" s="13" t="str">
        <f t="shared" si="266"/>
        <v>10 2020</v>
      </c>
      <c r="H2595" s="34">
        <v>-1</v>
      </c>
      <c r="I2595" s="35">
        <v>0.09</v>
      </c>
      <c r="J2595" s="16">
        <f t="shared" si="262"/>
        <v>8.9999999999999998E-4</v>
      </c>
      <c r="K2595" s="36">
        <v>-1887000</v>
      </c>
      <c r="L2595" s="36">
        <v>4.72</v>
      </c>
      <c r="M2595" s="36">
        <v>1887000</v>
      </c>
      <c r="Q2595" s="18">
        <f t="shared" si="267"/>
        <v>9.9197431275420325E-4</v>
      </c>
      <c r="R2595" s="18">
        <f t="shared" si="263"/>
        <v>8.9277688147878288E-7</v>
      </c>
    </row>
    <row r="2596" spans="1:18" ht="12.75" hidden="1" customHeight="1" outlineLevel="2" x14ac:dyDescent="0.25">
      <c r="A2596" s="32" t="s">
        <v>23</v>
      </c>
      <c r="B2596" s="32" t="s">
        <v>24</v>
      </c>
      <c r="C2596" s="33">
        <v>44133</v>
      </c>
      <c r="D2596" s="33">
        <v>44134</v>
      </c>
      <c r="E2596" s="13">
        <f t="shared" si="264"/>
        <v>10</v>
      </c>
      <c r="F2596" s="13">
        <f t="shared" si="265"/>
        <v>2020</v>
      </c>
      <c r="G2596" s="13" t="str">
        <f t="shared" si="266"/>
        <v>10 2020</v>
      </c>
      <c r="H2596" s="34">
        <v>-1</v>
      </c>
      <c r="I2596" s="35">
        <v>0.22420000000000001</v>
      </c>
      <c r="J2596" s="16">
        <f t="shared" si="262"/>
        <v>2.2420000000000001E-3</v>
      </c>
      <c r="K2596" s="36">
        <v>-39878000</v>
      </c>
      <c r="L2596" s="36">
        <v>248.35</v>
      </c>
      <c r="M2596" s="36">
        <v>39878000</v>
      </c>
      <c r="Q2596" s="18">
        <f t="shared" si="267"/>
        <v>2.096340839640282E-2</v>
      </c>
      <c r="R2596" s="18">
        <f t="shared" si="263"/>
        <v>4.6999961624735124E-5</v>
      </c>
    </row>
    <row r="2597" spans="1:18" ht="12.75" hidden="1" customHeight="1" outlineLevel="2" x14ac:dyDescent="0.25">
      <c r="A2597" s="32" t="s">
        <v>23</v>
      </c>
      <c r="B2597" s="32" t="s">
        <v>24</v>
      </c>
      <c r="C2597" s="33">
        <v>44133</v>
      </c>
      <c r="D2597" s="33">
        <v>44134</v>
      </c>
      <c r="E2597" s="13">
        <f t="shared" si="264"/>
        <v>10</v>
      </c>
      <c r="F2597" s="13">
        <f t="shared" si="265"/>
        <v>2020</v>
      </c>
      <c r="G2597" s="13" t="str">
        <f t="shared" si="266"/>
        <v>10 2020</v>
      </c>
      <c r="H2597" s="34">
        <v>-1</v>
      </c>
      <c r="I2597" s="35">
        <v>0.22420000000000001</v>
      </c>
      <c r="J2597" s="16">
        <f t="shared" si="262"/>
        <v>2.2420000000000001E-3</v>
      </c>
      <c r="K2597" s="36">
        <v>-25000000</v>
      </c>
      <c r="L2597" s="36">
        <v>155.69</v>
      </c>
      <c r="M2597" s="36">
        <v>25000000</v>
      </c>
      <c r="Q2597" s="18">
        <f t="shared" si="267"/>
        <v>1.3142214000453144E-2</v>
      </c>
      <c r="R2597" s="18">
        <f t="shared" si="263"/>
        <v>2.9464843789015948E-5</v>
      </c>
    </row>
    <row r="2598" spans="1:18" ht="12.75" customHeight="1" outlineLevel="1" collapsed="1" x14ac:dyDescent="0.25">
      <c r="A2598" s="32"/>
      <c r="B2598" s="32"/>
      <c r="C2598" s="33"/>
      <c r="D2598" s="33"/>
      <c r="E2598" s="13"/>
      <c r="F2598" s="13"/>
      <c r="G2598" s="24" t="s">
        <v>64</v>
      </c>
      <c r="H2598" s="34"/>
      <c r="I2598" s="35"/>
      <c r="J2598" s="16">
        <f>+J2597</f>
        <v>2.2420000000000001E-3</v>
      </c>
      <c r="K2598" s="36"/>
      <c r="L2598" s="36"/>
      <c r="M2598" s="36">
        <f>SUBTOTAL(9,M2517:M2597)</f>
        <v>1902267000</v>
      </c>
      <c r="N2598" s="10">
        <v>31</v>
      </c>
      <c r="O2598" s="25">
        <f>+M2598/N2598</f>
        <v>61363451.612903222</v>
      </c>
      <c r="P2598" s="26">
        <f>SUM(M2594:M2597)</f>
        <v>75016000</v>
      </c>
      <c r="Q2598" s="18">
        <f>SUM(Q2517:Q2597)</f>
        <v>1.0000000000000002</v>
      </c>
      <c r="R2598" s="18">
        <f>SUM(R2517:R2597)</f>
        <v>2.1340118900238501E-3</v>
      </c>
    </row>
    <row r="2599" spans="1:18" ht="12.75" hidden="1" customHeight="1" outlineLevel="2" x14ac:dyDescent="0.25">
      <c r="A2599" s="32" t="s">
        <v>28</v>
      </c>
      <c r="B2599" s="32" t="s">
        <v>24</v>
      </c>
      <c r="C2599" s="33">
        <v>44134</v>
      </c>
      <c r="D2599" s="33">
        <v>44137</v>
      </c>
      <c r="E2599" s="13">
        <f t="shared" si="264"/>
        <v>11</v>
      </c>
      <c r="F2599" s="13">
        <f t="shared" si="265"/>
        <v>2020</v>
      </c>
      <c r="G2599" s="13" t="str">
        <f t="shared" si="266"/>
        <v>11 2020</v>
      </c>
      <c r="H2599" s="34">
        <v>-2</v>
      </c>
      <c r="I2599" s="35">
        <v>7.0000000000000007E-2</v>
      </c>
      <c r="J2599" s="16">
        <f t="shared" si="262"/>
        <v>7.000000000000001E-4</v>
      </c>
      <c r="K2599" s="36">
        <v>-6747000</v>
      </c>
      <c r="L2599" s="36">
        <v>26.24</v>
      </c>
      <c r="M2599" s="36">
        <v>13494000</v>
      </c>
      <c r="Q2599" s="18">
        <f>+M2599/$M$2664</f>
        <v>5.9441843992250627E-3</v>
      </c>
      <c r="R2599" s="18">
        <f t="shared" si="263"/>
        <v>4.1609290794575447E-6</v>
      </c>
    </row>
    <row r="2600" spans="1:18" ht="12.75" hidden="1" customHeight="1" outlineLevel="2" x14ac:dyDescent="0.25">
      <c r="A2600" s="32" t="s">
        <v>28</v>
      </c>
      <c r="B2600" s="32" t="s">
        <v>24</v>
      </c>
      <c r="C2600" s="33">
        <v>44134</v>
      </c>
      <c r="D2600" s="33">
        <v>44137</v>
      </c>
      <c r="E2600" s="13">
        <f t="shared" si="264"/>
        <v>11</v>
      </c>
      <c r="F2600" s="13">
        <f t="shared" si="265"/>
        <v>2020</v>
      </c>
      <c r="G2600" s="13" t="str">
        <f t="shared" si="266"/>
        <v>11 2020</v>
      </c>
      <c r="H2600" s="34">
        <v>-1</v>
      </c>
      <c r="I2600" s="35">
        <v>7.0000000000000007E-2</v>
      </c>
      <c r="J2600" s="16">
        <f t="shared" si="262"/>
        <v>7.000000000000001E-4</v>
      </c>
      <c r="K2600" s="36">
        <v>-6747000</v>
      </c>
      <c r="L2600" s="36">
        <v>13.12</v>
      </c>
      <c r="M2600" s="36">
        <v>6747000</v>
      </c>
      <c r="Q2600" s="18">
        <f t="shared" ref="Q2600:Q2663" si="268">+M2600/$M$2664</f>
        <v>2.9720921996125313E-3</v>
      </c>
      <c r="R2600" s="18">
        <f t="shared" si="263"/>
        <v>2.0804645397287724E-6</v>
      </c>
    </row>
    <row r="2601" spans="1:18" ht="12.75" hidden="1" customHeight="1" outlineLevel="2" x14ac:dyDescent="0.25">
      <c r="A2601" s="32" t="s">
        <v>25</v>
      </c>
      <c r="B2601" s="32" t="s">
        <v>24</v>
      </c>
      <c r="C2601" s="33">
        <v>44134</v>
      </c>
      <c r="D2601" s="33">
        <v>44137</v>
      </c>
      <c r="E2601" s="13">
        <f t="shared" si="264"/>
        <v>11</v>
      </c>
      <c r="F2601" s="13">
        <f t="shared" si="265"/>
        <v>2020</v>
      </c>
      <c r="G2601" s="13" t="str">
        <f t="shared" si="266"/>
        <v>11 2020</v>
      </c>
      <c r="H2601" s="34">
        <v>-2</v>
      </c>
      <c r="I2601" s="35">
        <v>7.0000000000000007E-2</v>
      </c>
      <c r="J2601" s="16">
        <f t="shared" si="262"/>
        <v>7.000000000000001E-4</v>
      </c>
      <c r="K2601" s="36">
        <v>-1863000</v>
      </c>
      <c r="L2601" s="36">
        <v>7.25</v>
      </c>
      <c r="M2601" s="36">
        <v>3726000</v>
      </c>
      <c r="Q2601" s="18">
        <f t="shared" si="268"/>
        <v>1.6413243716846438E-3</v>
      </c>
      <c r="R2601" s="18">
        <f t="shared" si="263"/>
        <v>1.1489270601792508E-6</v>
      </c>
    </row>
    <row r="2602" spans="1:18" ht="12.75" hidden="1" customHeight="1" outlineLevel="2" x14ac:dyDescent="0.25">
      <c r="A2602" s="32" t="s">
        <v>25</v>
      </c>
      <c r="B2602" s="32" t="s">
        <v>24</v>
      </c>
      <c r="C2602" s="33">
        <v>44134</v>
      </c>
      <c r="D2602" s="33">
        <v>44137</v>
      </c>
      <c r="E2602" s="13">
        <f t="shared" si="264"/>
        <v>11</v>
      </c>
      <c r="F2602" s="13">
        <f t="shared" si="265"/>
        <v>2020</v>
      </c>
      <c r="G2602" s="13" t="str">
        <f t="shared" si="266"/>
        <v>11 2020</v>
      </c>
      <c r="H2602" s="34">
        <v>-1</v>
      </c>
      <c r="I2602" s="35">
        <v>7.0000000000000007E-2</v>
      </c>
      <c r="J2602" s="16">
        <f t="shared" si="262"/>
        <v>7.000000000000001E-4</v>
      </c>
      <c r="K2602" s="36">
        <v>-1863000</v>
      </c>
      <c r="L2602" s="36">
        <v>3.62</v>
      </c>
      <c r="M2602" s="36">
        <v>1863000</v>
      </c>
      <c r="Q2602" s="18">
        <f t="shared" si="268"/>
        <v>8.2066218584232189E-4</v>
      </c>
      <c r="R2602" s="18">
        <f t="shared" si="263"/>
        <v>5.7446353008962542E-7</v>
      </c>
    </row>
    <row r="2603" spans="1:18" ht="12.75" hidden="1" customHeight="1" outlineLevel="2" x14ac:dyDescent="0.25">
      <c r="A2603" s="32" t="s">
        <v>23</v>
      </c>
      <c r="B2603" s="32" t="s">
        <v>24</v>
      </c>
      <c r="C2603" s="33">
        <v>44134</v>
      </c>
      <c r="D2603" s="33">
        <v>44137</v>
      </c>
      <c r="E2603" s="13">
        <f t="shared" si="264"/>
        <v>11</v>
      </c>
      <c r="F2603" s="13">
        <f t="shared" si="265"/>
        <v>2020</v>
      </c>
      <c r="G2603" s="13" t="str">
        <f t="shared" si="266"/>
        <v>11 2020</v>
      </c>
      <c r="H2603" s="34">
        <v>-2</v>
      </c>
      <c r="I2603" s="35">
        <v>0.22420000000000001</v>
      </c>
      <c r="J2603" s="16">
        <f t="shared" ref="J2603:J2666" si="269">+I2603/100</f>
        <v>2.2420000000000001E-3</v>
      </c>
      <c r="K2603" s="36">
        <v>-25000000</v>
      </c>
      <c r="L2603" s="36">
        <v>311.39</v>
      </c>
      <c r="M2603" s="36">
        <v>50000000</v>
      </c>
      <c r="Q2603" s="18">
        <f t="shared" si="268"/>
        <v>2.202528679125931E-2</v>
      </c>
      <c r="R2603" s="18">
        <f t="shared" ref="R2603:R2666" si="270">+Q2603*J2603</f>
        <v>4.9380692986003371E-5</v>
      </c>
    </row>
    <row r="2604" spans="1:18" ht="12.75" hidden="1" customHeight="1" outlineLevel="2" x14ac:dyDescent="0.25">
      <c r="A2604" s="32" t="s">
        <v>23</v>
      </c>
      <c r="B2604" s="32" t="s">
        <v>24</v>
      </c>
      <c r="C2604" s="33">
        <v>44134</v>
      </c>
      <c r="D2604" s="33">
        <v>44137</v>
      </c>
      <c r="E2604" s="13">
        <f t="shared" si="264"/>
        <v>11</v>
      </c>
      <c r="F2604" s="13">
        <f t="shared" si="265"/>
        <v>2020</v>
      </c>
      <c r="G2604" s="13" t="str">
        <f t="shared" si="266"/>
        <v>11 2020</v>
      </c>
      <c r="H2604" s="34">
        <v>-2</v>
      </c>
      <c r="I2604" s="35">
        <v>0.22420000000000001</v>
      </c>
      <c r="J2604" s="16">
        <f t="shared" si="269"/>
        <v>2.2420000000000001E-3</v>
      </c>
      <c r="K2604" s="36">
        <v>-41257000</v>
      </c>
      <c r="L2604" s="36">
        <v>513.88</v>
      </c>
      <c r="M2604" s="36">
        <v>82514000</v>
      </c>
      <c r="Q2604" s="18">
        <f t="shared" si="268"/>
        <v>3.6347890285879411E-2</v>
      </c>
      <c r="R2604" s="18">
        <f t="shared" si="270"/>
        <v>8.1491970020941646E-5</v>
      </c>
    </row>
    <row r="2605" spans="1:18" ht="12.75" hidden="1" customHeight="1" outlineLevel="2" x14ac:dyDescent="0.25">
      <c r="A2605" s="32" t="s">
        <v>23</v>
      </c>
      <c r="B2605" s="32" t="s">
        <v>24</v>
      </c>
      <c r="C2605" s="33">
        <v>44134</v>
      </c>
      <c r="D2605" s="33">
        <v>44137</v>
      </c>
      <c r="E2605" s="13">
        <f t="shared" si="264"/>
        <v>11</v>
      </c>
      <c r="F2605" s="13">
        <f t="shared" si="265"/>
        <v>2020</v>
      </c>
      <c r="G2605" s="13" t="str">
        <f t="shared" si="266"/>
        <v>11 2020</v>
      </c>
      <c r="H2605" s="34">
        <v>-1</v>
      </c>
      <c r="I2605" s="35">
        <v>0.22420000000000001</v>
      </c>
      <c r="J2605" s="16">
        <f t="shared" si="269"/>
        <v>2.2420000000000001E-3</v>
      </c>
      <c r="K2605" s="36">
        <v>-25000000</v>
      </c>
      <c r="L2605" s="36">
        <v>155.69</v>
      </c>
      <c r="M2605" s="36">
        <v>25000000</v>
      </c>
      <c r="Q2605" s="18">
        <f t="shared" si="268"/>
        <v>1.1012643395629655E-2</v>
      </c>
      <c r="R2605" s="18">
        <f t="shared" si="270"/>
        <v>2.4690346493001685E-5</v>
      </c>
    </row>
    <row r="2606" spans="1:18" ht="12.75" hidden="1" customHeight="1" outlineLevel="2" x14ac:dyDescent="0.25">
      <c r="A2606" s="32" t="s">
        <v>23</v>
      </c>
      <c r="B2606" s="32" t="s">
        <v>24</v>
      </c>
      <c r="C2606" s="33">
        <v>44134</v>
      </c>
      <c r="D2606" s="33">
        <v>44137</v>
      </c>
      <c r="E2606" s="13">
        <f t="shared" si="264"/>
        <v>11</v>
      </c>
      <c r="F2606" s="13">
        <f t="shared" si="265"/>
        <v>2020</v>
      </c>
      <c r="G2606" s="13" t="str">
        <f t="shared" si="266"/>
        <v>11 2020</v>
      </c>
      <c r="H2606" s="34">
        <v>-1</v>
      </c>
      <c r="I2606" s="35">
        <v>0.22420000000000001</v>
      </c>
      <c r="J2606" s="16">
        <f t="shared" si="269"/>
        <v>2.2420000000000001E-3</v>
      </c>
      <c r="K2606" s="36">
        <v>-41257000</v>
      </c>
      <c r="L2606" s="36">
        <v>256.94</v>
      </c>
      <c r="M2606" s="36">
        <v>41257000</v>
      </c>
      <c r="Q2606" s="18">
        <f t="shared" si="268"/>
        <v>1.8173945142939706E-2</v>
      </c>
      <c r="R2606" s="18">
        <f t="shared" si="270"/>
        <v>4.0745985010470823E-5</v>
      </c>
    </row>
    <row r="2607" spans="1:18" ht="12.75" hidden="1" customHeight="1" outlineLevel="2" x14ac:dyDescent="0.25">
      <c r="A2607" s="32" t="s">
        <v>25</v>
      </c>
      <c r="B2607" s="32" t="s">
        <v>24</v>
      </c>
      <c r="C2607" s="33">
        <v>44137</v>
      </c>
      <c r="D2607" s="33">
        <v>44138</v>
      </c>
      <c r="E2607" s="13">
        <f t="shared" si="264"/>
        <v>11</v>
      </c>
      <c r="F2607" s="13">
        <f t="shared" si="265"/>
        <v>2020</v>
      </c>
      <c r="G2607" s="13" t="str">
        <f t="shared" si="266"/>
        <v>11 2020</v>
      </c>
      <c r="H2607" s="34">
        <v>-1</v>
      </c>
      <c r="I2607" s="35">
        <v>0.09</v>
      </c>
      <c r="J2607" s="16">
        <f t="shared" si="269"/>
        <v>8.9999999999999998E-4</v>
      </c>
      <c r="K2607" s="36">
        <v>-1868000</v>
      </c>
      <c r="L2607" s="36">
        <v>4.67</v>
      </c>
      <c r="M2607" s="36">
        <v>1868000</v>
      </c>
      <c r="Q2607" s="18">
        <f t="shared" si="268"/>
        <v>8.2286471452144773E-4</v>
      </c>
      <c r="R2607" s="18">
        <f t="shared" si="270"/>
        <v>7.4057824306930298E-7</v>
      </c>
    </row>
    <row r="2608" spans="1:18" ht="12.75" hidden="1" customHeight="1" outlineLevel="2" x14ac:dyDescent="0.25">
      <c r="A2608" s="32" t="s">
        <v>23</v>
      </c>
      <c r="B2608" s="32" t="s">
        <v>24</v>
      </c>
      <c r="C2608" s="33">
        <v>44137</v>
      </c>
      <c r="D2608" s="33">
        <v>44138</v>
      </c>
      <c r="E2608" s="13">
        <f t="shared" si="264"/>
        <v>11</v>
      </c>
      <c r="F2608" s="13">
        <f t="shared" si="265"/>
        <v>2020</v>
      </c>
      <c r="G2608" s="13" t="str">
        <f t="shared" si="266"/>
        <v>11 2020</v>
      </c>
      <c r="H2608" s="34">
        <v>-1</v>
      </c>
      <c r="I2608" s="35">
        <v>0.22040000000000001</v>
      </c>
      <c r="J2608" s="16">
        <f t="shared" si="269"/>
        <v>2.2040000000000002E-3</v>
      </c>
      <c r="K2608" s="36">
        <v>-47850000</v>
      </c>
      <c r="L2608" s="36">
        <v>292.95</v>
      </c>
      <c r="M2608" s="36">
        <v>47850000</v>
      </c>
      <c r="Q2608" s="18">
        <f t="shared" si="268"/>
        <v>2.1078199459235159E-2</v>
      </c>
      <c r="R2608" s="18">
        <f t="shared" si="270"/>
        <v>4.6456351608154298E-5</v>
      </c>
    </row>
    <row r="2609" spans="1:18" ht="12.75" hidden="1" customHeight="1" outlineLevel="2" x14ac:dyDescent="0.25">
      <c r="A2609" s="32" t="s">
        <v>23</v>
      </c>
      <c r="B2609" s="32" t="s">
        <v>24</v>
      </c>
      <c r="C2609" s="33">
        <v>44137</v>
      </c>
      <c r="D2609" s="33">
        <v>44138</v>
      </c>
      <c r="E2609" s="13">
        <f t="shared" si="264"/>
        <v>11</v>
      </c>
      <c r="F2609" s="13">
        <f t="shared" si="265"/>
        <v>2020</v>
      </c>
      <c r="G2609" s="13" t="str">
        <f t="shared" si="266"/>
        <v>11 2020</v>
      </c>
      <c r="H2609" s="34">
        <v>-1</v>
      </c>
      <c r="I2609" s="35">
        <v>0.22040000000000001</v>
      </c>
      <c r="J2609" s="16">
        <f t="shared" si="269"/>
        <v>2.2040000000000002E-3</v>
      </c>
      <c r="K2609" s="36">
        <v>-25000000</v>
      </c>
      <c r="L2609" s="36">
        <v>153.06</v>
      </c>
      <c r="M2609" s="36">
        <v>25000000</v>
      </c>
      <c r="Q2609" s="18">
        <f t="shared" si="268"/>
        <v>1.1012643395629655E-2</v>
      </c>
      <c r="R2609" s="18">
        <f t="shared" si="270"/>
        <v>2.4271866043967763E-5</v>
      </c>
    </row>
    <row r="2610" spans="1:18" ht="12.75" hidden="1" customHeight="1" outlineLevel="2" x14ac:dyDescent="0.25">
      <c r="A2610" s="32" t="s">
        <v>25</v>
      </c>
      <c r="B2610" s="32" t="s">
        <v>24</v>
      </c>
      <c r="C2610" s="33">
        <v>44138</v>
      </c>
      <c r="D2610" s="33">
        <v>44139</v>
      </c>
      <c r="E2610" s="13">
        <f t="shared" si="264"/>
        <v>11</v>
      </c>
      <c r="F2610" s="13">
        <f t="shared" si="265"/>
        <v>2020</v>
      </c>
      <c r="G2610" s="13" t="str">
        <f t="shared" si="266"/>
        <v>11 2020</v>
      </c>
      <c r="H2610" s="34">
        <v>-1</v>
      </c>
      <c r="I2610" s="35">
        <v>0.1</v>
      </c>
      <c r="J2610" s="16">
        <f t="shared" si="269"/>
        <v>1E-3</v>
      </c>
      <c r="K2610" s="36">
        <v>-2564000</v>
      </c>
      <c r="L2610" s="36">
        <v>7.12</v>
      </c>
      <c r="M2610" s="36">
        <v>2564000</v>
      </c>
      <c r="Q2610" s="18">
        <f t="shared" si="268"/>
        <v>1.1294567066557773E-3</v>
      </c>
      <c r="R2610" s="18">
        <f t="shared" si="270"/>
        <v>1.1294567066557774E-6</v>
      </c>
    </row>
    <row r="2611" spans="1:18" ht="12.75" hidden="1" customHeight="1" outlineLevel="2" x14ac:dyDescent="0.25">
      <c r="A2611" s="32" t="s">
        <v>23</v>
      </c>
      <c r="B2611" s="32" t="s">
        <v>24</v>
      </c>
      <c r="C2611" s="33">
        <v>44138</v>
      </c>
      <c r="D2611" s="33">
        <v>44139</v>
      </c>
      <c r="E2611" s="13">
        <f t="shared" si="264"/>
        <v>11</v>
      </c>
      <c r="F2611" s="13">
        <f t="shared" si="265"/>
        <v>2020</v>
      </c>
      <c r="G2611" s="13" t="str">
        <f t="shared" si="266"/>
        <v>11 2020</v>
      </c>
      <c r="H2611" s="34">
        <v>-1</v>
      </c>
      <c r="I2611" s="35">
        <v>0.22289999999999999</v>
      </c>
      <c r="J2611" s="16">
        <f t="shared" si="269"/>
        <v>2.2290000000000001E-3</v>
      </c>
      <c r="K2611" s="36">
        <v>-39881000</v>
      </c>
      <c r="L2611" s="36">
        <v>246.93</v>
      </c>
      <c r="M2611" s="36">
        <v>39881000</v>
      </c>
      <c r="Q2611" s="18">
        <f t="shared" si="268"/>
        <v>1.7567809250444249E-2</v>
      </c>
      <c r="R2611" s="18">
        <f t="shared" si="270"/>
        <v>3.9158646819240232E-5</v>
      </c>
    </row>
    <row r="2612" spans="1:18" ht="12.75" hidden="1" customHeight="1" outlineLevel="2" x14ac:dyDescent="0.25">
      <c r="A2612" s="32" t="s">
        <v>23</v>
      </c>
      <c r="B2612" s="32" t="s">
        <v>24</v>
      </c>
      <c r="C2612" s="33">
        <v>44138</v>
      </c>
      <c r="D2612" s="33">
        <v>44139</v>
      </c>
      <c r="E2612" s="13">
        <f t="shared" si="264"/>
        <v>11</v>
      </c>
      <c r="F2612" s="13">
        <f t="shared" si="265"/>
        <v>2020</v>
      </c>
      <c r="G2612" s="13" t="str">
        <f t="shared" si="266"/>
        <v>11 2020</v>
      </c>
      <c r="H2612" s="34">
        <v>-1</v>
      </c>
      <c r="I2612" s="35">
        <v>0.22289999999999999</v>
      </c>
      <c r="J2612" s="16">
        <f t="shared" si="269"/>
        <v>2.2290000000000001E-3</v>
      </c>
      <c r="K2612" s="36">
        <v>-25000000</v>
      </c>
      <c r="L2612" s="36">
        <v>154.79</v>
      </c>
      <c r="M2612" s="36">
        <v>25000000</v>
      </c>
      <c r="Q2612" s="18">
        <f t="shared" si="268"/>
        <v>1.1012643395629655E-2</v>
      </c>
      <c r="R2612" s="18">
        <f t="shared" si="270"/>
        <v>2.4547182128858501E-5</v>
      </c>
    </row>
    <row r="2613" spans="1:18" ht="12.75" hidden="1" customHeight="1" outlineLevel="2" x14ac:dyDescent="0.25">
      <c r="A2613" s="32" t="s">
        <v>25</v>
      </c>
      <c r="B2613" s="32" t="s">
        <v>24</v>
      </c>
      <c r="C2613" s="33">
        <v>44139</v>
      </c>
      <c r="D2613" s="33">
        <v>44140</v>
      </c>
      <c r="E2613" s="13">
        <f t="shared" si="264"/>
        <v>11</v>
      </c>
      <c r="F2613" s="13">
        <f t="shared" si="265"/>
        <v>2020</v>
      </c>
      <c r="G2613" s="13" t="str">
        <f t="shared" si="266"/>
        <v>11 2020</v>
      </c>
      <c r="H2613" s="34">
        <v>-1</v>
      </c>
      <c r="I2613" s="35">
        <v>0.11</v>
      </c>
      <c r="J2613" s="16">
        <f t="shared" si="269"/>
        <v>1.1000000000000001E-3</v>
      </c>
      <c r="K2613" s="36">
        <v>-4356000</v>
      </c>
      <c r="L2613" s="36">
        <v>13.31</v>
      </c>
      <c r="M2613" s="36">
        <v>4356000</v>
      </c>
      <c r="Q2613" s="18">
        <f t="shared" si="268"/>
        <v>1.918842985254511E-3</v>
      </c>
      <c r="R2613" s="18">
        <f t="shared" si="270"/>
        <v>2.1107272837799623E-6</v>
      </c>
    </row>
    <row r="2614" spans="1:18" ht="12.75" hidden="1" customHeight="1" outlineLevel="2" x14ac:dyDescent="0.25">
      <c r="A2614" s="32" t="s">
        <v>23</v>
      </c>
      <c r="B2614" s="32" t="s">
        <v>24</v>
      </c>
      <c r="C2614" s="33">
        <v>44139</v>
      </c>
      <c r="D2614" s="33">
        <v>44140</v>
      </c>
      <c r="E2614" s="13">
        <f t="shared" si="264"/>
        <v>11</v>
      </c>
      <c r="F2614" s="13">
        <f t="shared" si="265"/>
        <v>2020</v>
      </c>
      <c r="G2614" s="13" t="str">
        <f t="shared" si="266"/>
        <v>11 2020</v>
      </c>
      <c r="H2614" s="34">
        <v>-1</v>
      </c>
      <c r="I2614" s="35">
        <v>0.22559999999999999</v>
      </c>
      <c r="J2614" s="16">
        <f t="shared" si="269"/>
        <v>2.2559999999999998E-3</v>
      </c>
      <c r="K2614" s="36">
        <v>-37198000</v>
      </c>
      <c r="L2614" s="36">
        <v>233.11</v>
      </c>
      <c r="M2614" s="36">
        <v>37198000</v>
      </c>
      <c r="Q2614" s="18">
        <f t="shared" si="268"/>
        <v>1.6385932361225274E-2</v>
      </c>
      <c r="R2614" s="18">
        <f t="shared" si="270"/>
        <v>3.6966663406924215E-5</v>
      </c>
    </row>
    <row r="2615" spans="1:18" ht="12.75" hidden="1" customHeight="1" outlineLevel="2" x14ac:dyDescent="0.25">
      <c r="A2615" s="32" t="s">
        <v>23</v>
      </c>
      <c r="B2615" s="32" t="s">
        <v>24</v>
      </c>
      <c r="C2615" s="33">
        <v>44139</v>
      </c>
      <c r="D2615" s="33">
        <v>44140</v>
      </c>
      <c r="E2615" s="13">
        <f t="shared" si="264"/>
        <v>11</v>
      </c>
      <c r="F2615" s="13">
        <f t="shared" si="265"/>
        <v>2020</v>
      </c>
      <c r="G2615" s="13" t="str">
        <f t="shared" si="266"/>
        <v>11 2020</v>
      </c>
      <c r="H2615" s="34">
        <v>-1</v>
      </c>
      <c r="I2615" s="35">
        <v>0.22559999999999999</v>
      </c>
      <c r="J2615" s="16">
        <f t="shared" si="269"/>
        <v>2.2559999999999998E-3</v>
      </c>
      <c r="K2615" s="36">
        <v>-25000000</v>
      </c>
      <c r="L2615" s="36">
        <v>156.66999999999999</v>
      </c>
      <c r="M2615" s="36">
        <v>25000000</v>
      </c>
      <c r="Q2615" s="18">
        <f t="shared" si="268"/>
        <v>1.1012643395629655E-2</v>
      </c>
      <c r="R2615" s="18">
        <f t="shared" si="270"/>
        <v>2.4844523500540499E-5</v>
      </c>
    </row>
    <row r="2616" spans="1:18" ht="12.75" hidden="1" customHeight="1" outlineLevel="2" x14ac:dyDescent="0.25">
      <c r="A2616" s="32" t="s">
        <v>25</v>
      </c>
      <c r="B2616" s="32" t="s">
        <v>24</v>
      </c>
      <c r="C2616" s="33">
        <v>44140</v>
      </c>
      <c r="D2616" s="33">
        <v>44141</v>
      </c>
      <c r="E2616" s="13">
        <f t="shared" si="264"/>
        <v>11</v>
      </c>
      <c r="F2616" s="13">
        <f t="shared" si="265"/>
        <v>2020</v>
      </c>
      <c r="G2616" s="13" t="str">
        <f t="shared" si="266"/>
        <v>11 2020</v>
      </c>
      <c r="H2616" s="34">
        <v>-1</v>
      </c>
      <c r="I2616" s="35">
        <v>0.1</v>
      </c>
      <c r="J2616" s="16">
        <f t="shared" si="269"/>
        <v>1E-3</v>
      </c>
      <c r="K2616" s="36">
        <v>-5296000</v>
      </c>
      <c r="L2616" s="36">
        <v>14.71</v>
      </c>
      <c r="M2616" s="36">
        <v>5296000</v>
      </c>
      <c r="Q2616" s="18">
        <f t="shared" si="268"/>
        <v>2.3329183769301861E-3</v>
      </c>
      <c r="R2616" s="18">
        <f t="shared" si="270"/>
        <v>2.3329183769301861E-6</v>
      </c>
    </row>
    <row r="2617" spans="1:18" ht="12.75" hidden="1" customHeight="1" outlineLevel="2" x14ac:dyDescent="0.25">
      <c r="A2617" s="32" t="s">
        <v>23</v>
      </c>
      <c r="B2617" s="32" t="s">
        <v>24</v>
      </c>
      <c r="C2617" s="33">
        <v>44140</v>
      </c>
      <c r="D2617" s="33">
        <v>44141</v>
      </c>
      <c r="E2617" s="13">
        <f t="shared" si="264"/>
        <v>11</v>
      </c>
      <c r="F2617" s="13">
        <f t="shared" si="265"/>
        <v>2020</v>
      </c>
      <c r="G2617" s="13" t="str">
        <f t="shared" si="266"/>
        <v>11 2020</v>
      </c>
      <c r="H2617" s="34">
        <v>-1</v>
      </c>
      <c r="I2617" s="35">
        <v>0.2286</v>
      </c>
      <c r="J2617" s="16">
        <f t="shared" si="269"/>
        <v>2.2859999999999998E-3</v>
      </c>
      <c r="K2617" s="36">
        <v>-36886000</v>
      </c>
      <c r="L2617" s="36">
        <v>234.23</v>
      </c>
      <c r="M2617" s="36">
        <v>36886000</v>
      </c>
      <c r="Q2617" s="18">
        <f t="shared" si="268"/>
        <v>1.6248494571647818E-2</v>
      </c>
      <c r="R2617" s="18">
        <f t="shared" si="270"/>
        <v>3.7144058590786908E-5</v>
      </c>
    </row>
    <row r="2618" spans="1:18" ht="12.75" hidden="1" customHeight="1" outlineLevel="2" x14ac:dyDescent="0.25">
      <c r="A2618" s="32" t="s">
        <v>23</v>
      </c>
      <c r="B2618" s="32" t="s">
        <v>24</v>
      </c>
      <c r="C2618" s="33">
        <v>44140</v>
      </c>
      <c r="D2618" s="33">
        <v>44141</v>
      </c>
      <c r="E2618" s="13">
        <f t="shared" si="264"/>
        <v>11</v>
      </c>
      <c r="F2618" s="13">
        <f t="shared" si="265"/>
        <v>2020</v>
      </c>
      <c r="G2618" s="13" t="str">
        <f t="shared" si="266"/>
        <v>11 2020</v>
      </c>
      <c r="H2618" s="34">
        <v>-1</v>
      </c>
      <c r="I2618" s="35">
        <v>0.2286</v>
      </c>
      <c r="J2618" s="16">
        <f t="shared" si="269"/>
        <v>2.2859999999999998E-3</v>
      </c>
      <c r="K2618" s="36">
        <v>-25000000</v>
      </c>
      <c r="L2618" s="36">
        <v>158.75</v>
      </c>
      <c r="M2618" s="36">
        <v>25000000</v>
      </c>
      <c r="Q2618" s="18">
        <f t="shared" si="268"/>
        <v>1.1012643395629655E-2</v>
      </c>
      <c r="R2618" s="18">
        <f t="shared" si="270"/>
        <v>2.5174902802409389E-5</v>
      </c>
    </row>
    <row r="2619" spans="1:18" ht="12.75" hidden="1" customHeight="1" outlineLevel="2" x14ac:dyDescent="0.25">
      <c r="A2619" s="32" t="s">
        <v>25</v>
      </c>
      <c r="B2619" s="32" t="s">
        <v>24</v>
      </c>
      <c r="C2619" s="33">
        <v>44141</v>
      </c>
      <c r="D2619" s="33">
        <v>44144</v>
      </c>
      <c r="E2619" s="13">
        <f t="shared" si="264"/>
        <v>11</v>
      </c>
      <c r="F2619" s="13">
        <f t="shared" si="265"/>
        <v>2020</v>
      </c>
      <c r="G2619" s="13" t="str">
        <f t="shared" si="266"/>
        <v>11 2020</v>
      </c>
      <c r="H2619" s="34">
        <v>-3</v>
      </c>
      <c r="I2619" s="35">
        <v>0.1</v>
      </c>
      <c r="J2619" s="16">
        <f t="shared" si="269"/>
        <v>1E-3</v>
      </c>
      <c r="K2619" s="36">
        <v>-5456000</v>
      </c>
      <c r="L2619" s="36">
        <v>45.47</v>
      </c>
      <c r="M2619" s="36">
        <v>16368000</v>
      </c>
      <c r="Q2619" s="18">
        <f t="shared" si="268"/>
        <v>7.2101978839866476E-3</v>
      </c>
      <c r="R2619" s="18">
        <f t="shared" si="270"/>
        <v>7.2101978839866478E-6</v>
      </c>
    </row>
    <row r="2620" spans="1:18" ht="12.75" hidden="1" customHeight="1" outlineLevel="2" x14ac:dyDescent="0.25">
      <c r="A2620" s="32" t="s">
        <v>23</v>
      </c>
      <c r="B2620" s="32" t="s">
        <v>24</v>
      </c>
      <c r="C2620" s="33">
        <v>44141</v>
      </c>
      <c r="D2620" s="33">
        <v>44144</v>
      </c>
      <c r="E2620" s="13">
        <f t="shared" si="264"/>
        <v>11</v>
      </c>
      <c r="F2620" s="13">
        <f t="shared" si="265"/>
        <v>2020</v>
      </c>
      <c r="G2620" s="13" t="str">
        <f t="shared" si="266"/>
        <v>11 2020</v>
      </c>
      <c r="H2620" s="34">
        <v>-3</v>
      </c>
      <c r="I2620" s="35">
        <v>0.2276</v>
      </c>
      <c r="J2620" s="16">
        <f t="shared" si="269"/>
        <v>2.2759999999999998E-3</v>
      </c>
      <c r="K2620" s="36">
        <v>-36516000</v>
      </c>
      <c r="L2620" s="36">
        <v>692.59</v>
      </c>
      <c r="M2620" s="36">
        <v>109548000</v>
      </c>
      <c r="Q2620" s="18">
        <f t="shared" si="268"/>
        <v>4.8256522348177497E-2</v>
      </c>
      <c r="R2620" s="18">
        <f t="shared" si="270"/>
        <v>1.0983184486445197E-4</v>
      </c>
    </row>
    <row r="2621" spans="1:18" ht="12.75" hidden="1" customHeight="1" outlineLevel="2" x14ac:dyDescent="0.25">
      <c r="A2621" s="32" t="s">
        <v>23</v>
      </c>
      <c r="B2621" s="32" t="s">
        <v>24</v>
      </c>
      <c r="C2621" s="33">
        <v>44141</v>
      </c>
      <c r="D2621" s="33">
        <v>44144</v>
      </c>
      <c r="E2621" s="13">
        <f t="shared" si="264"/>
        <v>11</v>
      </c>
      <c r="F2621" s="13">
        <f t="shared" si="265"/>
        <v>2020</v>
      </c>
      <c r="G2621" s="13" t="str">
        <f t="shared" si="266"/>
        <v>11 2020</v>
      </c>
      <c r="H2621" s="34">
        <v>-3</v>
      </c>
      <c r="I2621" s="35">
        <v>0.2276</v>
      </c>
      <c r="J2621" s="16">
        <f t="shared" si="269"/>
        <v>2.2759999999999998E-3</v>
      </c>
      <c r="K2621" s="36">
        <v>-25000000</v>
      </c>
      <c r="L2621" s="36">
        <v>474.17</v>
      </c>
      <c r="M2621" s="36">
        <v>75000000</v>
      </c>
      <c r="Q2621" s="18">
        <f t="shared" si="268"/>
        <v>3.3037930186888963E-2</v>
      </c>
      <c r="R2621" s="18">
        <f t="shared" si="270"/>
        <v>7.5194329105359269E-5</v>
      </c>
    </row>
    <row r="2622" spans="1:18" ht="12.75" hidden="1" customHeight="1" outlineLevel="2" x14ac:dyDescent="0.25">
      <c r="A2622" s="32" t="s">
        <v>25</v>
      </c>
      <c r="B2622" s="32" t="s">
        <v>24</v>
      </c>
      <c r="C2622" s="33">
        <v>44144</v>
      </c>
      <c r="D2622" s="33">
        <v>44145</v>
      </c>
      <c r="E2622" s="13">
        <f t="shared" si="264"/>
        <v>11</v>
      </c>
      <c r="F2622" s="13">
        <f t="shared" si="265"/>
        <v>2020</v>
      </c>
      <c r="G2622" s="13" t="str">
        <f t="shared" si="266"/>
        <v>11 2020</v>
      </c>
      <c r="H2622" s="34">
        <v>-1</v>
      </c>
      <c r="I2622" s="35">
        <v>0.09</v>
      </c>
      <c r="J2622" s="16">
        <f t="shared" si="269"/>
        <v>8.9999999999999998E-4</v>
      </c>
      <c r="K2622" s="36">
        <v>-5914000</v>
      </c>
      <c r="L2622" s="36">
        <v>14.79</v>
      </c>
      <c r="M2622" s="36">
        <v>5914000</v>
      </c>
      <c r="Q2622" s="18">
        <f t="shared" si="268"/>
        <v>2.6051509216701509E-3</v>
      </c>
      <c r="R2622" s="18">
        <f t="shared" si="270"/>
        <v>2.3446358295031357E-6</v>
      </c>
    </row>
    <row r="2623" spans="1:18" ht="12.75" hidden="1" customHeight="1" outlineLevel="2" x14ac:dyDescent="0.25">
      <c r="A2623" s="32" t="s">
        <v>23</v>
      </c>
      <c r="B2623" s="32" t="s">
        <v>24</v>
      </c>
      <c r="C2623" s="33">
        <v>44144</v>
      </c>
      <c r="D2623" s="33">
        <v>44145</v>
      </c>
      <c r="E2623" s="13">
        <f t="shared" si="264"/>
        <v>11</v>
      </c>
      <c r="F2623" s="13">
        <f t="shared" si="265"/>
        <v>2020</v>
      </c>
      <c r="G2623" s="13" t="str">
        <f t="shared" si="266"/>
        <v>11 2020</v>
      </c>
      <c r="H2623" s="34">
        <v>-1</v>
      </c>
      <c r="I2623" s="35">
        <v>0.22850000000000001</v>
      </c>
      <c r="J2623" s="16">
        <f t="shared" si="269"/>
        <v>2.2850000000000001E-3</v>
      </c>
      <c r="K2623" s="36">
        <v>-37092000</v>
      </c>
      <c r="L2623" s="36">
        <v>235.43</v>
      </c>
      <c r="M2623" s="36">
        <v>37092000</v>
      </c>
      <c r="Q2623" s="18">
        <f t="shared" si="268"/>
        <v>1.6339238753227806E-2</v>
      </c>
      <c r="R2623" s="18">
        <f t="shared" si="270"/>
        <v>3.7335160551125536E-5</v>
      </c>
    </row>
    <row r="2624" spans="1:18" ht="12.75" hidden="1" customHeight="1" outlineLevel="2" x14ac:dyDescent="0.25">
      <c r="A2624" s="32" t="s">
        <v>23</v>
      </c>
      <c r="B2624" s="32" t="s">
        <v>24</v>
      </c>
      <c r="C2624" s="33">
        <v>44144</v>
      </c>
      <c r="D2624" s="33">
        <v>44145</v>
      </c>
      <c r="E2624" s="13">
        <f t="shared" si="264"/>
        <v>11</v>
      </c>
      <c r="F2624" s="13">
        <f t="shared" si="265"/>
        <v>2020</v>
      </c>
      <c r="G2624" s="13" t="str">
        <f t="shared" si="266"/>
        <v>11 2020</v>
      </c>
      <c r="H2624" s="34">
        <v>-1</v>
      </c>
      <c r="I2624" s="35">
        <v>0.22850000000000001</v>
      </c>
      <c r="J2624" s="16">
        <f t="shared" si="269"/>
        <v>2.2850000000000001E-3</v>
      </c>
      <c r="K2624" s="36">
        <v>-25000000</v>
      </c>
      <c r="L2624" s="36">
        <v>158.68</v>
      </c>
      <c r="M2624" s="36">
        <v>25000000</v>
      </c>
      <c r="Q2624" s="18">
        <f t="shared" si="268"/>
        <v>1.1012643395629655E-2</v>
      </c>
      <c r="R2624" s="18">
        <f t="shared" si="270"/>
        <v>2.5163890159013764E-5</v>
      </c>
    </row>
    <row r="2625" spans="1:18" ht="12.75" hidden="1" customHeight="1" outlineLevel="2" x14ac:dyDescent="0.25">
      <c r="A2625" s="32" t="s">
        <v>25</v>
      </c>
      <c r="B2625" s="32" t="s">
        <v>24</v>
      </c>
      <c r="C2625" s="33">
        <v>44145</v>
      </c>
      <c r="D2625" s="33">
        <v>44147</v>
      </c>
      <c r="E2625" s="13">
        <f t="shared" ref="E2625:E2689" si="271">MONTH(D2625)</f>
        <v>11</v>
      </c>
      <c r="F2625" s="13">
        <f t="shared" ref="F2625:F2689" si="272">YEAR(D2625)</f>
        <v>2020</v>
      </c>
      <c r="G2625" s="13" t="str">
        <f t="shared" ref="G2625:G2689" si="273">E2625&amp;" "&amp;F2625</f>
        <v>11 2020</v>
      </c>
      <c r="H2625" s="34">
        <v>-2</v>
      </c>
      <c r="I2625" s="35">
        <v>0.1</v>
      </c>
      <c r="J2625" s="16">
        <f t="shared" si="269"/>
        <v>1E-3</v>
      </c>
      <c r="K2625" s="36">
        <v>-6408000</v>
      </c>
      <c r="L2625" s="36">
        <v>35.6</v>
      </c>
      <c r="M2625" s="36">
        <v>12816000</v>
      </c>
      <c r="Q2625" s="18">
        <f t="shared" si="268"/>
        <v>5.645521510335586E-3</v>
      </c>
      <c r="R2625" s="18">
        <f t="shared" si="270"/>
        <v>5.6455215103355859E-6</v>
      </c>
    </row>
    <row r="2626" spans="1:18" ht="12.75" hidden="1" customHeight="1" outlineLevel="2" x14ac:dyDescent="0.25">
      <c r="A2626" s="32" t="s">
        <v>23</v>
      </c>
      <c r="B2626" s="32" t="s">
        <v>24</v>
      </c>
      <c r="C2626" s="33">
        <v>44145</v>
      </c>
      <c r="D2626" s="33">
        <v>44147</v>
      </c>
      <c r="E2626" s="13">
        <f t="shared" si="271"/>
        <v>11</v>
      </c>
      <c r="F2626" s="13">
        <f t="shared" si="272"/>
        <v>2020</v>
      </c>
      <c r="G2626" s="13" t="str">
        <f t="shared" si="273"/>
        <v>11 2020</v>
      </c>
      <c r="H2626" s="34">
        <v>-2</v>
      </c>
      <c r="I2626" s="35">
        <v>0.22939999999999999</v>
      </c>
      <c r="J2626" s="16">
        <f t="shared" si="269"/>
        <v>2.294E-3</v>
      </c>
      <c r="K2626" s="36">
        <v>-35304000</v>
      </c>
      <c r="L2626" s="36">
        <v>449.93</v>
      </c>
      <c r="M2626" s="36">
        <v>70608000</v>
      </c>
      <c r="Q2626" s="18">
        <f t="shared" si="268"/>
        <v>3.1103228995144745E-2</v>
      </c>
      <c r="R2626" s="18">
        <f t="shared" si="270"/>
        <v>7.1350807314862042E-5</v>
      </c>
    </row>
    <row r="2627" spans="1:18" ht="12.75" hidden="1" customHeight="1" outlineLevel="2" x14ac:dyDescent="0.25">
      <c r="A2627" s="32" t="s">
        <v>23</v>
      </c>
      <c r="B2627" s="32" t="s">
        <v>24</v>
      </c>
      <c r="C2627" s="33">
        <v>44145</v>
      </c>
      <c r="D2627" s="33">
        <v>44147</v>
      </c>
      <c r="E2627" s="13">
        <f t="shared" si="271"/>
        <v>11</v>
      </c>
      <c r="F2627" s="13">
        <f t="shared" si="272"/>
        <v>2020</v>
      </c>
      <c r="G2627" s="13" t="str">
        <f t="shared" si="273"/>
        <v>11 2020</v>
      </c>
      <c r="H2627" s="34">
        <v>-2</v>
      </c>
      <c r="I2627" s="35">
        <v>0.22939999999999999</v>
      </c>
      <c r="J2627" s="16">
        <f t="shared" si="269"/>
        <v>2.294E-3</v>
      </c>
      <c r="K2627" s="36">
        <v>-25000000</v>
      </c>
      <c r="L2627" s="36">
        <v>318.61</v>
      </c>
      <c r="M2627" s="36">
        <v>50000000</v>
      </c>
      <c r="Q2627" s="18">
        <f t="shared" si="268"/>
        <v>2.202528679125931E-2</v>
      </c>
      <c r="R2627" s="18">
        <f t="shared" si="270"/>
        <v>5.0526007899148855E-5</v>
      </c>
    </row>
    <row r="2628" spans="1:18" ht="12.75" hidden="1" customHeight="1" outlineLevel="2" x14ac:dyDescent="0.25">
      <c r="A2628" s="32" t="s">
        <v>25</v>
      </c>
      <c r="B2628" s="32" t="s">
        <v>24</v>
      </c>
      <c r="C2628" s="33">
        <v>44147</v>
      </c>
      <c r="D2628" s="33">
        <v>44148</v>
      </c>
      <c r="E2628" s="13">
        <f t="shared" si="271"/>
        <v>11</v>
      </c>
      <c r="F2628" s="13">
        <f t="shared" si="272"/>
        <v>2020</v>
      </c>
      <c r="G2628" s="13" t="str">
        <f t="shared" si="273"/>
        <v>11 2020</v>
      </c>
      <c r="H2628" s="34">
        <v>-1</v>
      </c>
      <c r="I2628" s="35">
        <v>0.1</v>
      </c>
      <c r="J2628" s="16">
        <f t="shared" si="269"/>
        <v>1E-3</v>
      </c>
      <c r="K2628" s="36">
        <v>-7888000</v>
      </c>
      <c r="L2628" s="36">
        <v>21.91</v>
      </c>
      <c r="M2628" s="36">
        <v>7888000</v>
      </c>
      <c r="Q2628" s="18">
        <f t="shared" si="268"/>
        <v>3.4747092441890686E-3</v>
      </c>
      <c r="R2628" s="18">
        <f t="shared" si="270"/>
        <v>3.4747092441890688E-6</v>
      </c>
    </row>
    <row r="2629" spans="1:18" ht="12.75" hidden="1" customHeight="1" outlineLevel="2" x14ac:dyDescent="0.25">
      <c r="A2629" s="32" t="s">
        <v>23</v>
      </c>
      <c r="B2629" s="32" t="s">
        <v>24</v>
      </c>
      <c r="C2629" s="33">
        <v>44147</v>
      </c>
      <c r="D2629" s="33">
        <v>44148</v>
      </c>
      <c r="E2629" s="13">
        <f t="shared" si="271"/>
        <v>11</v>
      </c>
      <c r="F2629" s="13">
        <f t="shared" si="272"/>
        <v>2020</v>
      </c>
      <c r="G2629" s="13" t="str">
        <f t="shared" si="273"/>
        <v>11 2020</v>
      </c>
      <c r="H2629" s="34">
        <v>-1</v>
      </c>
      <c r="I2629" s="35">
        <v>0.2329</v>
      </c>
      <c r="J2629" s="16">
        <f t="shared" si="269"/>
        <v>2.3289999999999999E-3</v>
      </c>
      <c r="K2629" s="36">
        <v>-25000000</v>
      </c>
      <c r="L2629" s="36">
        <v>161.74</v>
      </c>
      <c r="M2629" s="36">
        <v>25000000</v>
      </c>
      <c r="Q2629" s="18">
        <f t="shared" si="268"/>
        <v>1.1012643395629655E-2</v>
      </c>
      <c r="R2629" s="18">
        <f t="shared" si="270"/>
        <v>2.5648446468421464E-5</v>
      </c>
    </row>
    <row r="2630" spans="1:18" ht="12.75" hidden="1" customHeight="1" outlineLevel="2" x14ac:dyDescent="0.25">
      <c r="A2630" s="32" t="s">
        <v>23</v>
      </c>
      <c r="B2630" s="32" t="s">
        <v>24</v>
      </c>
      <c r="C2630" s="33">
        <v>44147</v>
      </c>
      <c r="D2630" s="33">
        <v>44148</v>
      </c>
      <c r="E2630" s="13">
        <f t="shared" si="271"/>
        <v>11</v>
      </c>
      <c r="F2630" s="13">
        <f t="shared" si="272"/>
        <v>2020</v>
      </c>
      <c r="G2630" s="13" t="str">
        <f t="shared" si="273"/>
        <v>11 2020</v>
      </c>
      <c r="H2630" s="34">
        <v>-1</v>
      </c>
      <c r="I2630" s="35">
        <v>0.2329</v>
      </c>
      <c r="J2630" s="16">
        <f t="shared" si="269"/>
        <v>2.3289999999999999E-3</v>
      </c>
      <c r="K2630" s="36">
        <v>-34670000</v>
      </c>
      <c r="L2630" s="36">
        <v>224.3</v>
      </c>
      <c r="M2630" s="36">
        <v>34670000</v>
      </c>
      <c r="Q2630" s="18">
        <f t="shared" si="268"/>
        <v>1.5272333861059206E-2</v>
      </c>
      <c r="R2630" s="18">
        <f t="shared" si="270"/>
        <v>3.5569265562406888E-5</v>
      </c>
    </row>
    <row r="2631" spans="1:18" ht="12.75" hidden="1" customHeight="1" outlineLevel="2" x14ac:dyDescent="0.25">
      <c r="A2631" s="32" t="s">
        <v>25</v>
      </c>
      <c r="B2631" s="32" t="s">
        <v>24</v>
      </c>
      <c r="C2631" s="33">
        <v>44148</v>
      </c>
      <c r="D2631" s="33">
        <v>44151</v>
      </c>
      <c r="E2631" s="13">
        <f t="shared" si="271"/>
        <v>11</v>
      </c>
      <c r="F2631" s="13">
        <f t="shared" si="272"/>
        <v>2020</v>
      </c>
      <c r="G2631" s="13" t="str">
        <f t="shared" si="273"/>
        <v>11 2020</v>
      </c>
      <c r="H2631" s="34">
        <v>-3</v>
      </c>
      <c r="I2631" s="35">
        <v>0.1</v>
      </c>
      <c r="J2631" s="16">
        <f t="shared" si="269"/>
        <v>1E-3</v>
      </c>
      <c r="K2631" s="36">
        <v>-8052000</v>
      </c>
      <c r="L2631" s="36">
        <v>67.099999999999994</v>
      </c>
      <c r="M2631" s="36">
        <v>24156000</v>
      </c>
      <c r="Q2631" s="18">
        <f t="shared" si="268"/>
        <v>1.0640856554593197E-2</v>
      </c>
      <c r="R2631" s="18">
        <f t="shared" si="270"/>
        <v>1.0640856554593197E-5</v>
      </c>
    </row>
    <row r="2632" spans="1:18" ht="12.75" hidden="1" customHeight="1" outlineLevel="2" x14ac:dyDescent="0.25">
      <c r="A2632" s="32" t="s">
        <v>23</v>
      </c>
      <c r="B2632" s="32" t="s">
        <v>24</v>
      </c>
      <c r="C2632" s="33">
        <v>44148</v>
      </c>
      <c r="D2632" s="33">
        <v>44151</v>
      </c>
      <c r="E2632" s="13">
        <f t="shared" si="271"/>
        <v>11</v>
      </c>
      <c r="F2632" s="13">
        <f t="shared" si="272"/>
        <v>2020</v>
      </c>
      <c r="G2632" s="13" t="str">
        <f t="shared" si="273"/>
        <v>11 2020</v>
      </c>
      <c r="H2632" s="34">
        <v>-3</v>
      </c>
      <c r="I2632" s="35">
        <v>0.23419999999999999</v>
      </c>
      <c r="J2632" s="16">
        <f t="shared" si="269"/>
        <v>2.3419999999999999E-3</v>
      </c>
      <c r="K2632" s="36">
        <v>-34590000</v>
      </c>
      <c r="L2632" s="36">
        <v>675.08</v>
      </c>
      <c r="M2632" s="36">
        <v>103770000</v>
      </c>
      <c r="Q2632" s="18">
        <f t="shared" si="268"/>
        <v>4.5711280206579573E-2</v>
      </c>
      <c r="R2632" s="18">
        <f t="shared" si="270"/>
        <v>1.0705581824380935E-4</v>
      </c>
    </row>
    <row r="2633" spans="1:18" ht="12.75" hidden="1" customHeight="1" outlineLevel="2" x14ac:dyDescent="0.25">
      <c r="A2633" s="32" t="s">
        <v>23</v>
      </c>
      <c r="B2633" s="32" t="s">
        <v>24</v>
      </c>
      <c r="C2633" s="33">
        <v>44148</v>
      </c>
      <c r="D2633" s="33">
        <v>44151</v>
      </c>
      <c r="E2633" s="13">
        <f t="shared" si="271"/>
        <v>11</v>
      </c>
      <c r="F2633" s="13">
        <f t="shared" si="272"/>
        <v>2020</v>
      </c>
      <c r="G2633" s="13" t="str">
        <f t="shared" si="273"/>
        <v>11 2020</v>
      </c>
      <c r="H2633" s="34">
        <v>-3</v>
      </c>
      <c r="I2633" s="35">
        <v>0.23419999999999999</v>
      </c>
      <c r="J2633" s="16">
        <f t="shared" si="269"/>
        <v>2.3419999999999999E-3</v>
      </c>
      <c r="K2633" s="36">
        <v>-25000000</v>
      </c>
      <c r="L2633" s="36">
        <v>487.92</v>
      </c>
      <c r="M2633" s="36">
        <v>75000000</v>
      </c>
      <c r="Q2633" s="18">
        <f t="shared" si="268"/>
        <v>3.3037930186888963E-2</v>
      </c>
      <c r="R2633" s="18">
        <f t="shared" si="270"/>
        <v>7.7374832497693945E-5</v>
      </c>
    </row>
    <row r="2634" spans="1:18" ht="12.75" hidden="1" customHeight="1" outlineLevel="2" x14ac:dyDescent="0.25">
      <c r="A2634" s="32" t="s">
        <v>25</v>
      </c>
      <c r="B2634" s="32" t="s">
        <v>24</v>
      </c>
      <c r="C2634" s="33">
        <v>44151</v>
      </c>
      <c r="D2634" s="33">
        <v>44152</v>
      </c>
      <c r="E2634" s="13">
        <f t="shared" si="271"/>
        <v>11</v>
      </c>
      <c r="F2634" s="13">
        <f t="shared" si="272"/>
        <v>2020</v>
      </c>
      <c r="G2634" s="13" t="str">
        <f t="shared" si="273"/>
        <v>11 2020</v>
      </c>
      <c r="H2634" s="34">
        <v>-1</v>
      </c>
      <c r="I2634" s="35">
        <v>0.1</v>
      </c>
      <c r="J2634" s="16">
        <f t="shared" si="269"/>
        <v>1E-3</v>
      </c>
      <c r="K2634" s="36">
        <v>-5976000</v>
      </c>
      <c r="L2634" s="36">
        <v>16.600000000000001</v>
      </c>
      <c r="M2634" s="36">
        <v>5976000</v>
      </c>
      <c r="Q2634" s="18">
        <f t="shared" si="268"/>
        <v>2.6324622772913127E-3</v>
      </c>
      <c r="R2634" s="18">
        <f t="shared" si="270"/>
        <v>2.6324622772913129E-6</v>
      </c>
    </row>
    <row r="2635" spans="1:18" ht="12.75" hidden="1" customHeight="1" outlineLevel="2" x14ac:dyDescent="0.25">
      <c r="A2635" s="32" t="s">
        <v>23</v>
      </c>
      <c r="B2635" s="32" t="s">
        <v>24</v>
      </c>
      <c r="C2635" s="33">
        <v>44151</v>
      </c>
      <c r="D2635" s="33">
        <v>44152</v>
      </c>
      <c r="E2635" s="13">
        <f t="shared" si="271"/>
        <v>11</v>
      </c>
      <c r="F2635" s="13">
        <f t="shared" si="272"/>
        <v>2020</v>
      </c>
      <c r="G2635" s="13" t="str">
        <f t="shared" si="273"/>
        <v>11 2020</v>
      </c>
      <c r="H2635" s="34">
        <v>-1</v>
      </c>
      <c r="I2635" s="35">
        <v>0.23219999999999999</v>
      </c>
      <c r="J2635" s="16">
        <f t="shared" si="269"/>
        <v>2.3219999999999998E-3</v>
      </c>
      <c r="K2635" s="36">
        <v>-39202000</v>
      </c>
      <c r="L2635" s="36">
        <v>252.85</v>
      </c>
      <c r="M2635" s="36">
        <v>39202000</v>
      </c>
      <c r="Q2635" s="18">
        <f t="shared" si="268"/>
        <v>1.7268705855818949E-2</v>
      </c>
      <c r="R2635" s="18">
        <f t="shared" si="270"/>
        <v>4.0097934997211598E-5</v>
      </c>
    </row>
    <row r="2636" spans="1:18" ht="12.75" hidden="1" customHeight="1" outlineLevel="2" x14ac:dyDescent="0.25">
      <c r="A2636" s="32" t="s">
        <v>23</v>
      </c>
      <c r="B2636" s="32" t="s">
        <v>24</v>
      </c>
      <c r="C2636" s="33">
        <v>44151</v>
      </c>
      <c r="D2636" s="33">
        <v>44152</v>
      </c>
      <c r="E2636" s="13">
        <f t="shared" si="271"/>
        <v>11</v>
      </c>
      <c r="F2636" s="13">
        <f t="shared" si="272"/>
        <v>2020</v>
      </c>
      <c r="G2636" s="13" t="str">
        <f t="shared" si="273"/>
        <v>11 2020</v>
      </c>
      <c r="H2636" s="34">
        <v>-1</v>
      </c>
      <c r="I2636" s="35">
        <v>0.23219999999999999</v>
      </c>
      <c r="J2636" s="16">
        <f t="shared" si="269"/>
        <v>2.3219999999999998E-3</v>
      </c>
      <c r="K2636" s="36">
        <v>-25000000</v>
      </c>
      <c r="L2636" s="36">
        <v>161.25</v>
      </c>
      <c r="M2636" s="36">
        <v>25000000</v>
      </c>
      <c r="Q2636" s="18">
        <f t="shared" si="268"/>
        <v>1.1012643395629655E-2</v>
      </c>
      <c r="R2636" s="18">
        <f t="shared" si="270"/>
        <v>2.5571357964652057E-5</v>
      </c>
    </row>
    <row r="2637" spans="1:18" ht="12.75" hidden="1" customHeight="1" outlineLevel="2" x14ac:dyDescent="0.25">
      <c r="A2637" s="32" t="s">
        <v>25</v>
      </c>
      <c r="B2637" s="32" t="s">
        <v>24</v>
      </c>
      <c r="C2637" s="33">
        <v>44152</v>
      </c>
      <c r="D2637" s="33">
        <v>44153</v>
      </c>
      <c r="E2637" s="13">
        <f t="shared" si="271"/>
        <v>11</v>
      </c>
      <c r="F2637" s="13">
        <f t="shared" si="272"/>
        <v>2020</v>
      </c>
      <c r="G2637" s="13" t="str">
        <f t="shared" si="273"/>
        <v>11 2020</v>
      </c>
      <c r="H2637" s="34">
        <v>-1</v>
      </c>
      <c r="I2637" s="35">
        <v>0.09</v>
      </c>
      <c r="J2637" s="16">
        <f t="shared" si="269"/>
        <v>8.9999999999999998E-4</v>
      </c>
      <c r="K2637" s="36">
        <v>-6553000</v>
      </c>
      <c r="L2637" s="36">
        <v>16.38</v>
      </c>
      <c r="M2637" s="36">
        <v>6553000</v>
      </c>
      <c r="Q2637" s="18">
        <f t="shared" si="268"/>
        <v>2.8866340868624451E-3</v>
      </c>
      <c r="R2637" s="18">
        <f t="shared" si="270"/>
        <v>2.5979706781762003E-6</v>
      </c>
    </row>
    <row r="2638" spans="1:18" ht="12.75" hidden="1" customHeight="1" outlineLevel="2" x14ac:dyDescent="0.25">
      <c r="A2638" s="32" t="s">
        <v>23</v>
      </c>
      <c r="B2638" s="32" t="s">
        <v>24</v>
      </c>
      <c r="C2638" s="33">
        <v>44152</v>
      </c>
      <c r="D2638" s="33">
        <v>44153</v>
      </c>
      <c r="E2638" s="13">
        <f t="shared" si="271"/>
        <v>11</v>
      </c>
      <c r="F2638" s="13">
        <f t="shared" si="272"/>
        <v>2020</v>
      </c>
      <c r="G2638" s="13" t="str">
        <f t="shared" si="273"/>
        <v>11 2020</v>
      </c>
      <c r="H2638" s="34">
        <v>-1</v>
      </c>
      <c r="I2638" s="35">
        <v>0.23430000000000001</v>
      </c>
      <c r="J2638" s="16">
        <f t="shared" si="269"/>
        <v>2.343E-3</v>
      </c>
      <c r="K2638" s="36">
        <v>-37564000</v>
      </c>
      <c r="L2638" s="36">
        <v>244.48</v>
      </c>
      <c r="M2638" s="36">
        <v>37564000</v>
      </c>
      <c r="Q2638" s="18">
        <f t="shared" si="268"/>
        <v>1.6547157460537292E-2</v>
      </c>
      <c r="R2638" s="18">
        <f t="shared" si="270"/>
        <v>3.8769989930038876E-5</v>
      </c>
    </row>
    <row r="2639" spans="1:18" ht="12.75" hidden="1" customHeight="1" outlineLevel="2" x14ac:dyDescent="0.25">
      <c r="A2639" s="32" t="s">
        <v>23</v>
      </c>
      <c r="B2639" s="32" t="s">
        <v>24</v>
      </c>
      <c r="C2639" s="33">
        <v>44152</v>
      </c>
      <c r="D2639" s="33">
        <v>44153</v>
      </c>
      <c r="E2639" s="13">
        <f t="shared" si="271"/>
        <v>11</v>
      </c>
      <c r="F2639" s="13">
        <f t="shared" si="272"/>
        <v>2020</v>
      </c>
      <c r="G2639" s="13" t="str">
        <f t="shared" si="273"/>
        <v>11 2020</v>
      </c>
      <c r="H2639" s="34">
        <v>-1</v>
      </c>
      <c r="I2639" s="35">
        <v>0.23430000000000001</v>
      </c>
      <c r="J2639" s="16">
        <f t="shared" si="269"/>
        <v>2.343E-3</v>
      </c>
      <c r="K2639" s="36">
        <v>-25000000</v>
      </c>
      <c r="L2639" s="36">
        <v>162.71</v>
      </c>
      <c r="M2639" s="36">
        <v>25000000</v>
      </c>
      <c r="Q2639" s="18">
        <f t="shared" si="268"/>
        <v>1.1012643395629655E-2</v>
      </c>
      <c r="R2639" s="18">
        <f t="shared" si="270"/>
        <v>2.580262347596028E-5</v>
      </c>
    </row>
    <row r="2640" spans="1:18" ht="12.75" hidden="1" customHeight="1" outlineLevel="2" x14ac:dyDescent="0.25">
      <c r="A2640" s="32" t="s">
        <v>25</v>
      </c>
      <c r="B2640" s="32" t="s">
        <v>24</v>
      </c>
      <c r="C2640" s="33">
        <v>44153</v>
      </c>
      <c r="D2640" s="33">
        <v>44154</v>
      </c>
      <c r="E2640" s="13">
        <f t="shared" si="271"/>
        <v>11</v>
      </c>
      <c r="F2640" s="13">
        <f t="shared" si="272"/>
        <v>2020</v>
      </c>
      <c r="G2640" s="13" t="str">
        <f t="shared" si="273"/>
        <v>11 2020</v>
      </c>
      <c r="H2640" s="34">
        <v>-1</v>
      </c>
      <c r="I2640" s="35">
        <v>0.1</v>
      </c>
      <c r="J2640" s="16">
        <f t="shared" si="269"/>
        <v>1E-3</v>
      </c>
      <c r="K2640" s="36">
        <v>-7233000</v>
      </c>
      <c r="L2640" s="36">
        <v>20.09</v>
      </c>
      <c r="M2640" s="36">
        <v>7233000</v>
      </c>
      <c r="Q2640" s="18">
        <f t="shared" si="268"/>
        <v>3.1861779872235717E-3</v>
      </c>
      <c r="R2640" s="18">
        <f t="shared" si="270"/>
        <v>3.1861779872235718E-6</v>
      </c>
    </row>
    <row r="2641" spans="1:18" ht="12.75" hidden="1" customHeight="1" outlineLevel="2" x14ac:dyDescent="0.25">
      <c r="A2641" s="32" t="s">
        <v>36</v>
      </c>
      <c r="B2641" s="32" t="s">
        <v>24</v>
      </c>
      <c r="C2641" s="33">
        <v>44153</v>
      </c>
      <c r="D2641" s="33">
        <v>44154</v>
      </c>
      <c r="E2641" s="13">
        <f t="shared" si="271"/>
        <v>11</v>
      </c>
      <c r="F2641" s="13">
        <f t="shared" si="272"/>
        <v>2020</v>
      </c>
      <c r="G2641" s="13" t="str">
        <f t="shared" si="273"/>
        <v>11 2020</v>
      </c>
      <c r="H2641" s="34">
        <v>-1</v>
      </c>
      <c r="I2641" s="35">
        <v>0.1</v>
      </c>
      <c r="J2641" s="16">
        <f t="shared" si="269"/>
        <v>1E-3</v>
      </c>
      <c r="K2641" s="36">
        <v>-360000</v>
      </c>
      <c r="L2641" s="36">
        <v>1</v>
      </c>
      <c r="M2641" s="36">
        <v>360000</v>
      </c>
      <c r="Q2641" s="18">
        <f t="shared" si="268"/>
        <v>1.5858206489706702E-4</v>
      </c>
      <c r="R2641" s="18">
        <f t="shared" si="270"/>
        <v>1.5858206489706703E-7</v>
      </c>
    </row>
    <row r="2642" spans="1:18" ht="12.75" hidden="1" customHeight="1" outlineLevel="2" x14ac:dyDescent="0.25">
      <c r="A2642" s="32" t="s">
        <v>23</v>
      </c>
      <c r="B2642" s="32" t="s">
        <v>24</v>
      </c>
      <c r="C2642" s="33">
        <v>44153</v>
      </c>
      <c r="D2642" s="33">
        <v>44154</v>
      </c>
      <c r="E2642" s="13">
        <f t="shared" si="271"/>
        <v>11</v>
      </c>
      <c r="F2642" s="13">
        <f t="shared" si="272"/>
        <v>2020</v>
      </c>
      <c r="G2642" s="13" t="str">
        <f t="shared" si="273"/>
        <v>11 2020</v>
      </c>
      <c r="H2642" s="34">
        <v>-1</v>
      </c>
      <c r="I2642" s="35">
        <v>0.2344</v>
      </c>
      <c r="J2642" s="16">
        <f t="shared" si="269"/>
        <v>2.3440000000000002E-3</v>
      </c>
      <c r="K2642" s="36">
        <v>-35556000</v>
      </c>
      <c r="L2642" s="36">
        <v>231.51</v>
      </c>
      <c r="M2642" s="36">
        <v>35556000</v>
      </c>
      <c r="Q2642" s="18">
        <f t="shared" si="268"/>
        <v>1.5662621943000318E-2</v>
      </c>
      <c r="R2642" s="18">
        <f t="shared" si="270"/>
        <v>3.6713185834392748E-5</v>
      </c>
    </row>
    <row r="2643" spans="1:18" ht="12.75" hidden="1" customHeight="1" outlineLevel="2" x14ac:dyDescent="0.25">
      <c r="A2643" s="32" t="s">
        <v>23</v>
      </c>
      <c r="B2643" s="32" t="s">
        <v>24</v>
      </c>
      <c r="C2643" s="33">
        <v>44153</v>
      </c>
      <c r="D2643" s="33">
        <v>44154</v>
      </c>
      <c r="E2643" s="13">
        <f t="shared" si="271"/>
        <v>11</v>
      </c>
      <c r="F2643" s="13">
        <f t="shared" si="272"/>
        <v>2020</v>
      </c>
      <c r="G2643" s="13" t="str">
        <f t="shared" si="273"/>
        <v>11 2020</v>
      </c>
      <c r="H2643" s="34">
        <v>-1</v>
      </c>
      <c r="I2643" s="35">
        <v>0.2344</v>
      </c>
      <c r="J2643" s="16">
        <f t="shared" si="269"/>
        <v>2.3440000000000002E-3</v>
      </c>
      <c r="K2643" s="36">
        <v>-25000000</v>
      </c>
      <c r="L2643" s="36">
        <v>162.78</v>
      </c>
      <c r="M2643" s="36">
        <v>25000000</v>
      </c>
      <c r="Q2643" s="18">
        <f t="shared" si="268"/>
        <v>1.1012643395629655E-2</v>
      </c>
      <c r="R2643" s="18">
        <f t="shared" si="270"/>
        <v>2.5813636119355912E-5</v>
      </c>
    </row>
    <row r="2644" spans="1:18" ht="12.75" hidden="1" customHeight="1" outlineLevel="2" x14ac:dyDescent="0.25">
      <c r="A2644" s="32" t="s">
        <v>25</v>
      </c>
      <c r="B2644" s="32" t="s">
        <v>24</v>
      </c>
      <c r="C2644" s="33">
        <v>44154</v>
      </c>
      <c r="D2644" s="33">
        <v>44155</v>
      </c>
      <c r="E2644" s="13">
        <f t="shared" si="271"/>
        <v>11</v>
      </c>
      <c r="F2644" s="13">
        <f t="shared" si="272"/>
        <v>2020</v>
      </c>
      <c r="G2644" s="13" t="str">
        <f t="shared" si="273"/>
        <v>11 2020</v>
      </c>
      <c r="H2644" s="34">
        <v>-1</v>
      </c>
      <c r="I2644" s="35">
        <v>0.09</v>
      </c>
      <c r="J2644" s="16">
        <f t="shared" si="269"/>
        <v>8.9999999999999998E-4</v>
      </c>
      <c r="K2644" s="36">
        <v>-8059000</v>
      </c>
      <c r="L2644" s="36">
        <v>20.149999999999999</v>
      </c>
      <c r="M2644" s="36">
        <v>8059000</v>
      </c>
      <c r="Q2644" s="18">
        <f t="shared" si="268"/>
        <v>3.5500357250151755E-3</v>
      </c>
      <c r="R2644" s="18">
        <f t="shared" si="270"/>
        <v>3.1950321525136578E-6</v>
      </c>
    </row>
    <row r="2645" spans="1:18" ht="12.75" hidden="1" customHeight="1" outlineLevel="2" x14ac:dyDescent="0.25">
      <c r="A2645" s="32" t="s">
        <v>29</v>
      </c>
      <c r="B2645" s="32" t="s">
        <v>24</v>
      </c>
      <c r="C2645" s="33">
        <v>44154</v>
      </c>
      <c r="D2645" s="33">
        <v>44155</v>
      </c>
      <c r="E2645" s="13">
        <f t="shared" si="271"/>
        <v>11</v>
      </c>
      <c r="F2645" s="13">
        <f t="shared" si="272"/>
        <v>2020</v>
      </c>
      <c r="G2645" s="13" t="str">
        <f t="shared" si="273"/>
        <v>11 2020</v>
      </c>
      <c r="H2645" s="34">
        <v>-1</v>
      </c>
      <c r="I2645" s="35">
        <v>0.09</v>
      </c>
      <c r="J2645" s="16">
        <f t="shared" si="269"/>
        <v>8.9999999999999998E-4</v>
      </c>
      <c r="K2645" s="36">
        <v>-12000</v>
      </c>
      <c r="L2645" s="36">
        <v>0.03</v>
      </c>
      <c r="M2645" s="36">
        <v>12000</v>
      </c>
      <c r="Q2645" s="18">
        <f t="shared" si="268"/>
        <v>5.2860688299022345E-6</v>
      </c>
      <c r="R2645" s="18">
        <f t="shared" si="270"/>
        <v>4.7574619469120107E-9</v>
      </c>
    </row>
    <row r="2646" spans="1:18" ht="12.75" hidden="1" customHeight="1" outlineLevel="2" x14ac:dyDescent="0.25">
      <c r="A2646" s="32" t="s">
        <v>36</v>
      </c>
      <c r="B2646" s="32" t="s">
        <v>24</v>
      </c>
      <c r="C2646" s="33">
        <v>44154</v>
      </c>
      <c r="D2646" s="33">
        <v>44155</v>
      </c>
      <c r="E2646" s="13">
        <f t="shared" si="271"/>
        <v>11</v>
      </c>
      <c r="F2646" s="13">
        <f t="shared" si="272"/>
        <v>2020</v>
      </c>
      <c r="G2646" s="13" t="str">
        <f t="shared" si="273"/>
        <v>11 2020</v>
      </c>
      <c r="H2646" s="34">
        <v>-1</v>
      </c>
      <c r="I2646" s="35">
        <v>0.09</v>
      </c>
      <c r="J2646" s="16">
        <f t="shared" si="269"/>
        <v>8.9999999999999998E-4</v>
      </c>
      <c r="K2646" s="36">
        <v>-1426000</v>
      </c>
      <c r="L2646" s="36">
        <v>3.57</v>
      </c>
      <c r="M2646" s="36">
        <v>1426000</v>
      </c>
      <c r="Q2646" s="18">
        <f t="shared" si="268"/>
        <v>6.2816117928671548E-4</v>
      </c>
      <c r="R2646" s="18">
        <f t="shared" si="270"/>
        <v>5.6534506135804389E-7</v>
      </c>
    </row>
    <row r="2647" spans="1:18" ht="12.75" hidden="1" customHeight="1" outlineLevel="2" x14ac:dyDescent="0.25">
      <c r="A2647" s="32" t="s">
        <v>23</v>
      </c>
      <c r="B2647" s="32" t="s">
        <v>24</v>
      </c>
      <c r="C2647" s="33">
        <v>44154</v>
      </c>
      <c r="D2647" s="33">
        <v>44155</v>
      </c>
      <c r="E2647" s="13">
        <f t="shared" si="271"/>
        <v>11</v>
      </c>
      <c r="F2647" s="13">
        <f t="shared" si="272"/>
        <v>2020</v>
      </c>
      <c r="G2647" s="13" t="str">
        <f t="shared" si="273"/>
        <v>11 2020</v>
      </c>
      <c r="H2647" s="34">
        <v>-1</v>
      </c>
      <c r="I2647" s="35">
        <v>0.2334</v>
      </c>
      <c r="J2647" s="16">
        <f t="shared" si="269"/>
        <v>2.3340000000000001E-3</v>
      </c>
      <c r="K2647" s="36">
        <v>-34892000</v>
      </c>
      <c r="L2647" s="36">
        <v>226.22</v>
      </c>
      <c r="M2647" s="36">
        <v>34892000</v>
      </c>
      <c r="Q2647" s="18">
        <f t="shared" si="268"/>
        <v>1.5370126134412396E-2</v>
      </c>
      <c r="R2647" s="18">
        <f t="shared" si="270"/>
        <v>3.5873874397718531E-5</v>
      </c>
    </row>
    <row r="2648" spans="1:18" ht="12.75" hidden="1" customHeight="1" outlineLevel="2" x14ac:dyDescent="0.25">
      <c r="A2648" s="32" t="s">
        <v>23</v>
      </c>
      <c r="B2648" s="32" t="s">
        <v>24</v>
      </c>
      <c r="C2648" s="33">
        <v>44154</v>
      </c>
      <c r="D2648" s="33">
        <v>44155</v>
      </c>
      <c r="E2648" s="13">
        <f t="shared" si="271"/>
        <v>11</v>
      </c>
      <c r="F2648" s="13">
        <f t="shared" si="272"/>
        <v>2020</v>
      </c>
      <c r="G2648" s="13" t="str">
        <f t="shared" si="273"/>
        <v>11 2020</v>
      </c>
      <c r="H2648" s="34">
        <v>-1</v>
      </c>
      <c r="I2648" s="35">
        <v>0.2334</v>
      </c>
      <c r="J2648" s="16">
        <f t="shared" si="269"/>
        <v>2.3340000000000001E-3</v>
      </c>
      <c r="K2648" s="36">
        <v>-25000000</v>
      </c>
      <c r="L2648" s="36">
        <v>162.08000000000001</v>
      </c>
      <c r="M2648" s="36">
        <v>25000000</v>
      </c>
      <c r="Q2648" s="18">
        <f t="shared" si="268"/>
        <v>1.1012643395629655E-2</v>
      </c>
      <c r="R2648" s="18">
        <f t="shared" si="270"/>
        <v>2.5703509685399617E-5</v>
      </c>
    </row>
    <row r="2649" spans="1:18" ht="12.75" hidden="1" customHeight="1" outlineLevel="2" x14ac:dyDescent="0.25">
      <c r="A2649" s="32" t="s">
        <v>25</v>
      </c>
      <c r="B2649" s="32" t="s">
        <v>24</v>
      </c>
      <c r="C2649" s="33">
        <v>44155</v>
      </c>
      <c r="D2649" s="33">
        <v>44158</v>
      </c>
      <c r="E2649" s="13">
        <f t="shared" si="271"/>
        <v>11</v>
      </c>
      <c r="F2649" s="13">
        <f t="shared" si="272"/>
        <v>2020</v>
      </c>
      <c r="G2649" s="13" t="str">
        <f t="shared" si="273"/>
        <v>11 2020</v>
      </c>
      <c r="H2649" s="34">
        <v>-3</v>
      </c>
      <c r="I2649" s="35">
        <v>0.08</v>
      </c>
      <c r="J2649" s="16">
        <f t="shared" si="269"/>
        <v>8.0000000000000004E-4</v>
      </c>
      <c r="K2649" s="36">
        <v>-6403000</v>
      </c>
      <c r="L2649" s="36">
        <v>42.69</v>
      </c>
      <c r="M2649" s="36">
        <v>19209000</v>
      </c>
      <c r="Q2649" s="18">
        <f t="shared" si="268"/>
        <v>8.4616746794660015E-3</v>
      </c>
      <c r="R2649" s="18">
        <f t="shared" si="270"/>
        <v>6.7693397435728014E-6</v>
      </c>
    </row>
    <row r="2650" spans="1:18" ht="12.75" hidden="1" customHeight="1" outlineLevel="2" x14ac:dyDescent="0.25">
      <c r="A2650" s="32" t="s">
        <v>23</v>
      </c>
      <c r="B2650" s="32" t="s">
        <v>24</v>
      </c>
      <c r="C2650" s="33">
        <v>44155</v>
      </c>
      <c r="D2650" s="33">
        <v>44158</v>
      </c>
      <c r="E2650" s="13">
        <f t="shared" si="271"/>
        <v>11</v>
      </c>
      <c r="F2650" s="13">
        <f t="shared" si="272"/>
        <v>2020</v>
      </c>
      <c r="G2650" s="13" t="str">
        <f t="shared" si="273"/>
        <v>11 2020</v>
      </c>
      <c r="H2650" s="34">
        <v>-3</v>
      </c>
      <c r="I2650" s="35">
        <v>0.2286</v>
      </c>
      <c r="J2650" s="16">
        <f t="shared" si="269"/>
        <v>2.2859999999999998E-3</v>
      </c>
      <c r="K2650" s="36">
        <v>-25000000</v>
      </c>
      <c r="L2650" s="36">
        <v>476.25</v>
      </c>
      <c r="M2650" s="36">
        <v>75000000</v>
      </c>
      <c r="Q2650" s="18">
        <f t="shared" si="268"/>
        <v>3.3037930186888963E-2</v>
      </c>
      <c r="R2650" s="18">
        <f t="shared" si="270"/>
        <v>7.5524708407228159E-5</v>
      </c>
    </row>
    <row r="2651" spans="1:18" ht="12.75" hidden="1" customHeight="1" outlineLevel="2" x14ac:dyDescent="0.25">
      <c r="A2651" s="32" t="s">
        <v>23</v>
      </c>
      <c r="B2651" s="32" t="s">
        <v>24</v>
      </c>
      <c r="C2651" s="33">
        <v>44155</v>
      </c>
      <c r="D2651" s="33">
        <v>44158</v>
      </c>
      <c r="E2651" s="13">
        <f t="shared" si="271"/>
        <v>11</v>
      </c>
      <c r="F2651" s="13">
        <f t="shared" si="272"/>
        <v>2020</v>
      </c>
      <c r="G2651" s="13" t="str">
        <f t="shared" si="273"/>
        <v>11 2020</v>
      </c>
      <c r="H2651" s="34">
        <v>-3</v>
      </c>
      <c r="I2651" s="35">
        <v>0.2286</v>
      </c>
      <c r="J2651" s="16">
        <f t="shared" si="269"/>
        <v>2.2859999999999998E-3</v>
      </c>
      <c r="K2651" s="36">
        <v>-39307000</v>
      </c>
      <c r="L2651" s="36">
        <v>748.8</v>
      </c>
      <c r="M2651" s="36">
        <v>117921000</v>
      </c>
      <c r="Q2651" s="18">
        <f t="shared" si="268"/>
        <v>5.1944876874241777E-2</v>
      </c>
      <c r="R2651" s="18">
        <f t="shared" si="270"/>
        <v>1.187459885345167E-4</v>
      </c>
    </row>
    <row r="2652" spans="1:18" ht="12.75" hidden="1" customHeight="1" outlineLevel="2" x14ac:dyDescent="0.25">
      <c r="A2652" s="32" t="s">
        <v>25</v>
      </c>
      <c r="B2652" s="32" t="s">
        <v>24</v>
      </c>
      <c r="C2652" s="33">
        <v>44158</v>
      </c>
      <c r="D2652" s="33">
        <v>44159</v>
      </c>
      <c r="E2652" s="13">
        <f t="shared" si="271"/>
        <v>11</v>
      </c>
      <c r="F2652" s="13">
        <f t="shared" si="272"/>
        <v>2020</v>
      </c>
      <c r="G2652" s="13" t="str">
        <f t="shared" si="273"/>
        <v>11 2020</v>
      </c>
      <c r="H2652" s="34">
        <v>-1</v>
      </c>
      <c r="I2652" s="35">
        <v>0.08</v>
      </c>
      <c r="J2652" s="16">
        <f t="shared" si="269"/>
        <v>8.0000000000000004E-4</v>
      </c>
      <c r="K2652" s="36">
        <v>-6515000</v>
      </c>
      <c r="L2652" s="36">
        <v>14.48</v>
      </c>
      <c r="M2652" s="36">
        <v>6515000</v>
      </c>
      <c r="Q2652" s="18">
        <f t="shared" si="268"/>
        <v>2.8698948689010878E-3</v>
      </c>
      <c r="R2652" s="18">
        <f t="shared" si="270"/>
        <v>2.2959158951208704E-6</v>
      </c>
    </row>
    <row r="2653" spans="1:18" ht="12.75" hidden="1" customHeight="1" outlineLevel="2" x14ac:dyDescent="0.25">
      <c r="A2653" s="32" t="s">
        <v>23</v>
      </c>
      <c r="B2653" s="32" t="s">
        <v>24</v>
      </c>
      <c r="C2653" s="33">
        <v>44158</v>
      </c>
      <c r="D2653" s="33">
        <v>44159</v>
      </c>
      <c r="E2653" s="13">
        <f t="shared" si="271"/>
        <v>11</v>
      </c>
      <c r="F2653" s="13">
        <f t="shared" si="272"/>
        <v>2020</v>
      </c>
      <c r="G2653" s="13" t="str">
        <f t="shared" si="273"/>
        <v>11 2020</v>
      </c>
      <c r="H2653" s="34">
        <v>-1</v>
      </c>
      <c r="I2653" s="35">
        <v>0.2316</v>
      </c>
      <c r="J2653" s="16">
        <f t="shared" si="269"/>
        <v>2.3159999999999999E-3</v>
      </c>
      <c r="K2653" s="36">
        <v>-39978000</v>
      </c>
      <c r="L2653" s="36">
        <v>257.19</v>
      </c>
      <c r="M2653" s="36">
        <v>39978000</v>
      </c>
      <c r="Q2653" s="18">
        <f t="shared" si="268"/>
        <v>1.7610538306819294E-2</v>
      </c>
      <c r="R2653" s="18">
        <f t="shared" si="270"/>
        <v>4.0786006718593481E-5</v>
      </c>
    </row>
    <row r="2654" spans="1:18" ht="12.75" hidden="1" customHeight="1" outlineLevel="2" x14ac:dyDescent="0.25">
      <c r="A2654" s="32" t="s">
        <v>23</v>
      </c>
      <c r="B2654" s="32" t="s">
        <v>24</v>
      </c>
      <c r="C2654" s="33">
        <v>44158</v>
      </c>
      <c r="D2654" s="33">
        <v>44159</v>
      </c>
      <c r="E2654" s="13">
        <f t="shared" si="271"/>
        <v>11</v>
      </c>
      <c r="F2654" s="13">
        <f t="shared" si="272"/>
        <v>2020</v>
      </c>
      <c r="G2654" s="13" t="str">
        <f t="shared" si="273"/>
        <v>11 2020</v>
      </c>
      <c r="H2654" s="34">
        <v>-1</v>
      </c>
      <c r="I2654" s="35">
        <v>0.2316</v>
      </c>
      <c r="J2654" s="16">
        <f t="shared" si="269"/>
        <v>2.3159999999999999E-3</v>
      </c>
      <c r="K2654" s="36">
        <v>-25000000</v>
      </c>
      <c r="L2654" s="36">
        <v>160.83000000000001</v>
      </c>
      <c r="M2654" s="36">
        <v>25000000</v>
      </c>
      <c r="Q2654" s="18">
        <f t="shared" si="268"/>
        <v>1.1012643395629655E-2</v>
      </c>
      <c r="R2654" s="18">
        <f t="shared" si="270"/>
        <v>2.5505282104278279E-5</v>
      </c>
    </row>
    <row r="2655" spans="1:18" ht="12.75" hidden="1" customHeight="1" outlineLevel="2" x14ac:dyDescent="0.25">
      <c r="A2655" s="32" t="s">
        <v>25</v>
      </c>
      <c r="B2655" s="32" t="s">
        <v>24</v>
      </c>
      <c r="C2655" s="33">
        <v>44159</v>
      </c>
      <c r="D2655" s="33">
        <v>44160</v>
      </c>
      <c r="E2655" s="13">
        <f t="shared" si="271"/>
        <v>11</v>
      </c>
      <c r="F2655" s="13">
        <f t="shared" si="272"/>
        <v>2020</v>
      </c>
      <c r="G2655" s="13" t="str">
        <f t="shared" si="273"/>
        <v>11 2020</v>
      </c>
      <c r="H2655" s="34">
        <v>-1</v>
      </c>
      <c r="I2655" s="35">
        <v>0.1</v>
      </c>
      <c r="J2655" s="16">
        <f t="shared" si="269"/>
        <v>1E-3</v>
      </c>
      <c r="K2655" s="36">
        <v>-6735000</v>
      </c>
      <c r="L2655" s="36">
        <v>18.71</v>
      </c>
      <c r="M2655" s="36">
        <v>6735000</v>
      </c>
      <c r="Q2655" s="18">
        <f t="shared" si="268"/>
        <v>2.9668061307826289E-3</v>
      </c>
      <c r="R2655" s="18">
        <f t="shared" si="270"/>
        <v>2.9668061307826289E-6</v>
      </c>
    </row>
    <row r="2656" spans="1:18" ht="12.75" hidden="1" customHeight="1" outlineLevel="2" x14ac:dyDescent="0.25">
      <c r="A2656" s="32" t="s">
        <v>23</v>
      </c>
      <c r="B2656" s="32" t="s">
        <v>24</v>
      </c>
      <c r="C2656" s="33">
        <v>44159</v>
      </c>
      <c r="D2656" s="33">
        <v>44160</v>
      </c>
      <c r="E2656" s="13">
        <f t="shared" si="271"/>
        <v>11</v>
      </c>
      <c r="F2656" s="13">
        <f t="shared" si="272"/>
        <v>2020</v>
      </c>
      <c r="G2656" s="13" t="str">
        <f t="shared" si="273"/>
        <v>11 2020</v>
      </c>
      <c r="H2656" s="34">
        <v>-1</v>
      </c>
      <c r="I2656" s="35">
        <v>0.2341</v>
      </c>
      <c r="J2656" s="16">
        <f t="shared" si="269"/>
        <v>2.3410000000000002E-3</v>
      </c>
      <c r="K2656" s="36">
        <v>-54069000</v>
      </c>
      <c r="L2656" s="36">
        <v>351.6</v>
      </c>
      <c r="M2656" s="36">
        <v>54069000</v>
      </c>
      <c r="Q2656" s="18">
        <f t="shared" si="268"/>
        <v>2.381770463033199E-2</v>
      </c>
      <c r="R2656" s="18">
        <f t="shared" si="270"/>
        <v>5.5757246539607192E-5</v>
      </c>
    </row>
    <row r="2657" spans="1:18" ht="12.75" hidden="1" customHeight="1" outlineLevel="2" x14ac:dyDescent="0.25">
      <c r="A2657" s="32" t="s">
        <v>23</v>
      </c>
      <c r="B2657" s="32" t="s">
        <v>24</v>
      </c>
      <c r="C2657" s="33">
        <v>44159</v>
      </c>
      <c r="D2657" s="33">
        <v>44160</v>
      </c>
      <c r="E2657" s="13">
        <f t="shared" si="271"/>
        <v>11</v>
      </c>
      <c r="F2657" s="13">
        <f t="shared" si="272"/>
        <v>2020</v>
      </c>
      <c r="G2657" s="13" t="str">
        <f t="shared" si="273"/>
        <v>11 2020</v>
      </c>
      <c r="H2657" s="34">
        <v>-1</v>
      </c>
      <c r="I2657" s="35">
        <v>0.2341</v>
      </c>
      <c r="J2657" s="16">
        <f t="shared" si="269"/>
        <v>2.3410000000000002E-3</v>
      </c>
      <c r="K2657" s="36">
        <v>-25000000</v>
      </c>
      <c r="L2657" s="36">
        <v>162.57</v>
      </c>
      <c r="M2657" s="36">
        <v>25000000</v>
      </c>
      <c r="Q2657" s="18">
        <f t="shared" si="268"/>
        <v>1.1012643395629655E-2</v>
      </c>
      <c r="R2657" s="18">
        <f t="shared" si="270"/>
        <v>2.5780598189169023E-5</v>
      </c>
    </row>
    <row r="2658" spans="1:18" ht="12.75" hidden="1" customHeight="1" outlineLevel="2" x14ac:dyDescent="0.25">
      <c r="A2658" s="32" t="s">
        <v>25</v>
      </c>
      <c r="B2658" s="32" t="s">
        <v>24</v>
      </c>
      <c r="C2658" s="33">
        <v>44160</v>
      </c>
      <c r="D2658" s="33">
        <v>44162</v>
      </c>
      <c r="E2658" s="13">
        <f t="shared" si="271"/>
        <v>11</v>
      </c>
      <c r="F2658" s="13">
        <f t="shared" si="272"/>
        <v>2020</v>
      </c>
      <c r="G2658" s="13" t="str">
        <f t="shared" si="273"/>
        <v>11 2020</v>
      </c>
      <c r="H2658" s="34">
        <v>-2</v>
      </c>
      <c r="I2658" s="35">
        <v>0.14000000000000001</v>
      </c>
      <c r="J2658" s="16">
        <f t="shared" si="269"/>
        <v>1.4000000000000002E-3</v>
      </c>
      <c r="K2658" s="36">
        <v>-5025000</v>
      </c>
      <c r="L2658" s="36">
        <v>39.08</v>
      </c>
      <c r="M2658" s="36">
        <v>10050000</v>
      </c>
      <c r="Q2658" s="18">
        <f t="shared" si="268"/>
        <v>4.4270826450431211E-3</v>
      </c>
      <c r="R2658" s="18">
        <f t="shared" si="270"/>
        <v>6.19791570306037E-6</v>
      </c>
    </row>
    <row r="2659" spans="1:18" ht="12.75" hidden="1" customHeight="1" outlineLevel="2" x14ac:dyDescent="0.25">
      <c r="A2659" s="32" t="s">
        <v>23</v>
      </c>
      <c r="B2659" s="32" t="s">
        <v>24</v>
      </c>
      <c r="C2659" s="33">
        <v>44160</v>
      </c>
      <c r="D2659" s="33">
        <v>44162</v>
      </c>
      <c r="E2659" s="13">
        <f t="shared" si="271"/>
        <v>11</v>
      </c>
      <c r="F2659" s="13">
        <f t="shared" si="272"/>
        <v>2020</v>
      </c>
      <c r="G2659" s="13" t="str">
        <f t="shared" si="273"/>
        <v>11 2020</v>
      </c>
      <c r="H2659" s="34">
        <v>-2</v>
      </c>
      <c r="I2659" s="35">
        <v>0.23430000000000001</v>
      </c>
      <c r="J2659" s="16">
        <f t="shared" si="269"/>
        <v>2.343E-3</v>
      </c>
      <c r="K2659" s="36">
        <v>-59777000</v>
      </c>
      <c r="L2659" s="36">
        <v>778.1</v>
      </c>
      <c r="M2659" s="36">
        <v>119554000</v>
      </c>
      <c r="Q2659" s="18">
        <f t="shared" si="268"/>
        <v>5.2664222740844306E-2</v>
      </c>
      <c r="R2659" s="18">
        <f t="shared" si="270"/>
        <v>1.2339227388179821E-4</v>
      </c>
    </row>
    <row r="2660" spans="1:18" ht="12.75" hidden="1" customHeight="1" outlineLevel="2" x14ac:dyDescent="0.25">
      <c r="A2660" s="32" t="s">
        <v>23</v>
      </c>
      <c r="B2660" s="32" t="s">
        <v>24</v>
      </c>
      <c r="C2660" s="33">
        <v>44160</v>
      </c>
      <c r="D2660" s="33">
        <v>44162</v>
      </c>
      <c r="E2660" s="13">
        <f t="shared" si="271"/>
        <v>11</v>
      </c>
      <c r="F2660" s="13">
        <f t="shared" si="272"/>
        <v>2020</v>
      </c>
      <c r="G2660" s="13" t="str">
        <f t="shared" si="273"/>
        <v>11 2020</v>
      </c>
      <c r="H2660" s="34">
        <v>-2</v>
      </c>
      <c r="I2660" s="35">
        <v>0.23430000000000001</v>
      </c>
      <c r="J2660" s="16">
        <f t="shared" si="269"/>
        <v>2.343E-3</v>
      </c>
      <c r="K2660" s="36">
        <v>-25000000</v>
      </c>
      <c r="L2660" s="36">
        <v>325.42</v>
      </c>
      <c r="M2660" s="36">
        <v>50000000</v>
      </c>
      <c r="Q2660" s="18">
        <f t="shared" si="268"/>
        <v>2.202528679125931E-2</v>
      </c>
      <c r="R2660" s="18">
        <f t="shared" si="270"/>
        <v>5.160524695192056E-5</v>
      </c>
    </row>
    <row r="2661" spans="1:18" ht="12.75" hidden="1" customHeight="1" outlineLevel="2" x14ac:dyDescent="0.25">
      <c r="A2661" s="32" t="s">
        <v>25</v>
      </c>
      <c r="B2661" s="32" t="s">
        <v>24</v>
      </c>
      <c r="C2661" s="33">
        <v>44162</v>
      </c>
      <c r="D2661" s="33">
        <v>44165</v>
      </c>
      <c r="E2661" s="13">
        <f t="shared" si="271"/>
        <v>11</v>
      </c>
      <c r="F2661" s="13">
        <f t="shared" si="272"/>
        <v>2020</v>
      </c>
      <c r="G2661" s="13" t="str">
        <f t="shared" si="273"/>
        <v>11 2020</v>
      </c>
      <c r="H2661" s="34">
        <v>-3</v>
      </c>
      <c r="I2661" s="35">
        <v>0.11</v>
      </c>
      <c r="J2661" s="16">
        <f t="shared" si="269"/>
        <v>1.1000000000000001E-3</v>
      </c>
      <c r="K2661" s="36">
        <v>-4283000</v>
      </c>
      <c r="L2661" s="36">
        <v>39.26</v>
      </c>
      <c r="M2661" s="36">
        <v>12849000</v>
      </c>
      <c r="Q2661" s="18">
        <f t="shared" si="268"/>
        <v>5.660058199617817E-3</v>
      </c>
      <c r="R2661" s="18">
        <f t="shared" si="270"/>
        <v>6.2260640195795988E-6</v>
      </c>
    </row>
    <row r="2662" spans="1:18" ht="12.75" hidden="1" customHeight="1" outlineLevel="2" x14ac:dyDescent="0.25">
      <c r="A2662" s="32" t="s">
        <v>23</v>
      </c>
      <c r="B2662" s="32" t="s">
        <v>24</v>
      </c>
      <c r="C2662" s="33">
        <v>44162</v>
      </c>
      <c r="D2662" s="33">
        <v>44165</v>
      </c>
      <c r="E2662" s="13">
        <f t="shared" si="271"/>
        <v>11</v>
      </c>
      <c r="F2662" s="13">
        <f t="shared" si="272"/>
        <v>2020</v>
      </c>
      <c r="G2662" s="13" t="str">
        <f t="shared" si="273"/>
        <v>11 2020</v>
      </c>
      <c r="H2662" s="34">
        <v>-3</v>
      </c>
      <c r="I2662" s="35">
        <v>0.23430000000000001</v>
      </c>
      <c r="J2662" s="16">
        <f t="shared" si="269"/>
        <v>2.343E-3</v>
      </c>
      <c r="K2662" s="36">
        <v>-61025000</v>
      </c>
      <c r="L2662" s="36">
        <v>1191.51</v>
      </c>
      <c r="M2662" s="36">
        <v>183075000</v>
      </c>
      <c r="Q2662" s="18">
        <f t="shared" si="268"/>
        <v>8.0645587586195958E-2</v>
      </c>
      <c r="R2662" s="18">
        <f t="shared" si="270"/>
        <v>1.8895261171445713E-4</v>
      </c>
    </row>
    <row r="2663" spans="1:18" ht="12.75" hidden="1" customHeight="1" outlineLevel="2" x14ac:dyDescent="0.25">
      <c r="A2663" s="32" t="s">
        <v>23</v>
      </c>
      <c r="B2663" s="32" t="s">
        <v>24</v>
      </c>
      <c r="C2663" s="33">
        <v>44162</v>
      </c>
      <c r="D2663" s="33">
        <v>44165</v>
      </c>
      <c r="E2663" s="13">
        <f t="shared" si="271"/>
        <v>11</v>
      </c>
      <c r="F2663" s="13">
        <f t="shared" si="272"/>
        <v>2020</v>
      </c>
      <c r="G2663" s="13" t="str">
        <f t="shared" si="273"/>
        <v>11 2020</v>
      </c>
      <c r="H2663" s="34">
        <v>-3</v>
      </c>
      <c r="I2663" s="35">
        <v>0.23430000000000001</v>
      </c>
      <c r="J2663" s="16">
        <f t="shared" si="269"/>
        <v>2.343E-3</v>
      </c>
      <c r="K2663" s="36">
        <v>-25000000</v>
      </c>
      <c r="L2663" s="36">
        <v>488.13</v>
      </c>
      <c r="M2663" s="36">
        <v>75000000</v>
      </c>
      <c r="Q2663" s="18">
        <f t="shared" si="268"/>
        <v>3.3037930186888963E-2</v>
      </c>
      <c r="R2663" s="18">
        <f t="shared" si="270"/>
        <v>7.7407870427880841E-5</v>
      </c>
    </row>
    <row r="2664" spans="1:18" ht="12.75" customHeight="1" outlineLevel="1" collapsed="1" x14ac:dyDescent="0.25">
      <c r="A2664" s="32"/>
      <c r="B2664" s="32"/>
      <c r="C2664" s="33"/>
      <c r="D2664" s="33"/>
      <c r="E2664" s="13"/>
      <c r="F2664" s="13"/>
      <c r="G2664" s="24" t="s">
        <v>65</v>
      </c>
      <c r="H2664" s="34"/>
      <c r="I2664" s="35"/>
      <c r="J2664" s="16">
        <f>+J2663</f>
        <v>2.343E-3</v>
      </c>
      <c r="K2664" s="36"/>
      <c r="L2664" s="36"/>
      <c r="M2664" s="36">
        <f>SUBTOTAL(9,M2599:M2663)</f>
        <v>2270118000</v>
      </c>
      <c r="N2664" s="10">
        <f>DAY(D2663)</f>
        <v>30</v>
      </c>
      <c r="O2664" s="25">
        <f>+M2664/N2664</f>
        <v>75670600</v>
      </c>
      <c r="P2664" s="26">
        <f>SUM(M2661:M2663)</f>
        <v>270924000</v>
      </c>
      <c r="Q2664" s="18">
        <f>SUM(Q2599:Q2663)</f>
        <v>0.99999999999999967</v>
      </c>
      <c r="R2664" s="18">
        <f>SUM(R2599:R2663)</f>
        <v>2.1881182929697927E-3</v>
      </c>
    </row>
    <row r="2665" spans="1:18" ht="12.75" hidden="1" customHeight="1" outlineLevel="2" x14ac:dyDescent="0.25">
      <c r="A2665" s="32" t="s">
        <v>25</v>
      </c>
      <c r="B2665" s="32" t="s">
        <v>24</v>
      </c>
      <c r="C2665" s="33">
        <v>44165</v>
      </c>
      <c r="D2665" s="33">
        <v>44166</v>
      </c>
      <c r="E2665" s="13">
        <f t="shared" si="271"/>
        <v>12</v>
      </c>
      <c r="F2665" s="13">
        <f t="shared" si="272"/>
        <v>2020</v>
      </c>
      <c r="G2665" s="13" t="str">
        <f t="shared" si="273"/>
        <v>12 2020</v>
      </c>
      <c r="H2665" s="34">
        <v>-1</v>
      </c>
      <c r="I2665" s="35">
        <v>7.0000000000000007E-2</v>
      </c>
      <c r="J2665" s="16">
        <f t="shared" si="269"/>
        <v>7.000000000000001E-4</v>
      </c>
      <c r="K2665" s="36">
        <v>-4972000</v>
      </c>
      <c r="L2665" s="36">
        <v>9.67</v>
      </c>
      <c r="M2665" s="36">
        <v>4972000</v>
      </c>
      <c r="Q2665" s="18">
        <f>+M2665/$M$2722</f>
        <v>1.7415579798347762E-3</v>
      </c>
      <c r="R2665" s="18">
        <f t="shared" si="270"/>
        <v>1.2190905858843434E-6</v>
      </c>
    </row>
    <row r="2666" spans="1:18" ht="12.75" hidden="1" customHeight="1" outlineLevel="2" x14ac:dyDescent="0.25">
      <c r="A2666" s="32" t="s">
        <v>23</v>
      </c>
      <c r="B2666" s="32" t="s">
        <v>24</v>
      </c>
      <c r="C2666" s="33">
        <v>44165</v>
      </c>
      <c r="D2666" s="33">
        <v>44166</v>
      </c>
      <c r="E2666" s="13">
        <f t="shared" si="271"/>
        <v>12</v>
      </c>
      <c r="F2666" s="13">
        <f t="shared" si="272"/>
        <v>2020</v>
      </c>
      <c r="G2666" s="13" t="str">
        <f t="shared" si="273"/>
        <v>12 2020</v>
      </c>
      <c r="H2666" s="34">
        <v>-1</v>
      </c>
      <c r="I2666" s="35">
        <v>0.23499999999999999</v>
      </c>
      <c r="J2666" s="16">
        <f t="shared" si="269"/>
        <v>2.3499999999999997E-3</v>
      </c>
      <c r="K2666" s="36">
        <v>-62289000</v>
      </c>
      <c r="L2666" s="36">
        <v>406.61</v>
      </c>
      <c r="M2666" s="36">
        <v>62289000</v>
      </c>
      <c r="Q2666" s="18">
        <f t="shared" ref="Q2666:Q2721" si="274">+M2666/$M$2722</f>
        <v>2.1818162712374974E-2</v>
      </c>
      <c r="R2666" s="18">
        <f t="shared" si="270"/>
        <v>5.1272682374081183E-5</v>
      </c>
    </row>
    <row r="2667" spans="1:18" ht="12.75" hidden="1" customHeight="1" outlineLevel="2" x14ac:dyDescent="0.25">
      <c r="A2667" s="32" t="s">
        <v>23</v>
      </c>
      <c r="B2667" s="32" t="s">
        <v>24</v>
      </c>
      <c r="C2667" s="33">
        <v>44165</v>
      </c>
      <c r="D2667" s="33">
        <v>44166</v>
      </c>
      <c r="E2667" s="13">
        <f t="shared" si="271"/>
        <v>12</v>
      </c>
      <c r="F2667" s="13">
        <f t="shared" si="272"/>
        <v>2020</v>
      </c>
      <c r="G2667" s="13" t="str">
        <f t="shared" si="273"/>
        <v>12 2020</v>
      </c>
      <c r="H2667" s="34">
        <v>-1</v>
      </c>
      <c r="I2667" s="35">
        <v>0.23499999999999999</v>
      </c>
      <c r="J2667" s="16">
        <f t="shared" ref="J2667:J2730" si="275">+I2667/100</f>
        <v>2.3499999999999997E-3</v>
      </c>
      <c r="K2667" s="36">
        <v>-25000000</v>
      </c>
      <c r="L2667" s="36">
        <v>163.19</v>
      </c>
      <c r="M2667" s="36">
        <v>25000000</v>
      </c>
      <c r="Q2667" s="18">
        <f t="shared" si="274"/>
        <v>8.7568281367396226E-3</v>
      </c>
      <c r="R2667" s="18">
        <f t="shared" ref="R2667:R2730" si="276">+Q2667*J2667</f>
        <v>2.0578546121338109E-5</v>
      </c>
    </row>
    <row r="2668" spans="1:18" ht="12.75" hidden="1" customHeight="1" outlineLevel="2" x14ac:dyDescent="0.25">
      <c r="A2668" s="32" t="s">
        <v>25</v>
      </c>
      <c r="B2668" s="32" t="s">
        <v>24</v>
      </c>
      <c r="C2668" s="33">
        <v>44166</v>
      </c>
      <c r="D2668" s="33">
        <v>44167</v>
      </c>
      <c r="E2668" s="13">
        <f t="shared" si="271"/>
        <v>12</v>
      </c>
      <c r="F2668" s="13">
        <f t="shared" si="272"/>
        <v>2020</v>
      </c>
      <c r="G2668" s="13" t="str">
        <f t="shared" si="273"/>
        <v>12 2020</v>
      </c>
      <c r="H2668" s="34">
        <v>-1</v>
      </c>
      <c r="I2668" s="35">
        <v>0.09</v>
      </c>
      <c r="J2668" s="16">
        <f t="shared" si="275"/>
        <v>8.9999999999999998E-4</v>
      </c>
      <c r="K2668" s="36">
        <v>-2620000</v>
      </c>
      <c r="L2668" s="36">
        <v>6.55</v>
      </c>
      <c r="M2668" s="36">
        <v>2620000</v>
      </c>
      <c r="Q2668" s="18">
        <f t="shared" si="274"/>
        <v>9.1771558873031248E-4</v>
      </c>
      <c r="R2668" s="18">
        <f t="shared" si="276"/>
        <v>8.2594402985728125E-7</v>
      </c>
    </row>
    <row r="2669" spans="1:18" ht="12.75" hidden="1" customHeight="1" outlineLevel="2" x14ac:dyDescent="0.25">
      <c r="A2669" s="32" t="s">
        <v>23</v>
      </c>
      <c r="B2669" s="32" t="s">
        <v>24</v>
      </c>
      <c r="C2669" s="33">
        <v>44166</v>
      </c>
      <c r="D2669" s="33">
        <v>44167</v>
      </c>
      <c r="E2669" s="13">
        <f t="shared" si="271"/>
        <v>12</v>
      </c>
      <c r="F2669" s="13">
        <f t="shared" si="272"/>
        <v>2020</v>
      </c>
      <c r="G2669" s="13" t="str">
        <f t="shared" si="273"/>
        <v>12 2020</v>
      </c>
      <c r="H2669" s="34">
        <v>-1</v>
      </c>
      <c r="I2669" s="35">
        <v>0.23530000000000001</v>
      </c>
      <c r="J2669" s="16">
        <f t="shared" si="275"/>
        <v>2.3530000000000001E-3</v>
      </c>
      <c r="K2669" s="36">
        <v>-62884000</v>
      </c>
      <c r="L2669" s="36">
        <v>411.02</v>
      </c>
      <c r="M2669" s="36">
        <v>62884000</v>
      </c>
      <c r="Q2669" s="18">
        <f t="shared" si="274"/>
        <v>2.2026575222029377E-2</v>
      </c>
      <c r="R2669" s="18">
        <f t="shared" si="276"/>
        <v>5.1828531497435126E-5</v>
      </c>
    </row>
    <row r="2670" spans="1:18" ht="12.75" hidden="1" customHeight="1" outlineLevel="2" x14ac:dyDescent="0.25">
      <c r="A2670" s="32" t="s">
        <v>23</v>
      </c>
      <c r="B2670" s="32" t="s">
        <v>24</v>
      </c>
      <c r="C2670" s="33">
        <v>44166</v>
      </c>
      <c r="D2670" s="33">
        <v>44167</v>
      </c>
      <c r="E2670" s="13">
        <f t="shared" si="271"/>
        <v>12</v>
      </c>
      <c r="F2670" s="13">
        <f t="shared" si="272"/>
        <v>2020</v>
      </c>
      <c r="G2670" s="13" t="str">
        <f t="shared" si="273"/>
        <v>12 2020</v>
      </c>
      <c r="H2670" s="34">
        <v>-1</v>
      </c>
      <c r="I2670" s="35">
        <v>0.23530000000000001</v>
      </c>
      <c r="J2670" s="16">
        <f t="shared" si="275"/>
        <v>2.3530000000000001E-3</v>
      </c>
      <c r="K2670" s="36">
        <v>-25000000</v>
      </c>
      <c r="L2670" s="36">
        <v>163.4</v>
      </c>
      <c r="M2670" s="36">
        <v>25000000</v>
      </c>
      <c r="Q2670" s="18">
        <f t="shared" si="274"/>
        <v>8.7568281367396226E-3</v>
      </c>
      <c r="R2670" s="18">
        <f t="shared" si="276"/>
        <v>2.0604816605748331E-5</v>
      </c>
    </row>
    <row r="2671" spans="1:18" ht="12.75" hidden="1" customHeight="1" outlineLevel="2" x14ac:dyDescent="0.25">
      <c r="A2671" s="32" t="s">
        <v>25</v>
      </c>
      <c r="B2671" s="32" t="s">
        <v>24</v>
      </c>
      <c r="C2671" s="33">
        <v>44167</v>
      </c>
      <c r="D2671" s="33">
        <v>44168</v>
      </c>
      <c r="E2671" s="13">
        <f t="shared" si="271"/>
        <v>12</v>
      </c>
      <c r="F2671" s="13">
        <f t="shared" si="272"/>
        <v>2020</v>
      </c>
      <c r="G2671" s="13" t="str">
        <f t="shared" si="273"/>
        <v>12 2020</v>
      </c>
      <c r="H2671" s="34">
        <v>-1</v>
      </c>
      <c r="I2671" s="35">
        <v>0.1</v>
      </c>
      <c r="J2671" s="16">
        <f t="shared" si="275"/>
        <v>1E-3</v>
      </c>
      <c r="K2671" s="36">
        <v>-2964000</v>
      </c>
      <c r="L2671" s="36">
        <v>8.23</v>
      </c>
      <c r="M2671" s="36">
        <v>2964000</v>
      </c>
      <c r="Q2671" s="18">
        <f t="shared" si="274"/>
        <v>1.0382095438918498E-3</v>
      </c>
      <c r="R2671" s="18">
        <f t="shared" si="276"/>
        <v>1.0382095438918497E-6</v>
      </c>
    </row>
    <row r="2672" spans="1:18" ht="12.75" hidden="1" customHeight="1" outlineLevel="2" x14ac:dyDescent="0.25">
      <c r="A2672" s="32" t="s">
        <v>23</v>
      </c>
      <c r="B2672" s="32" t="s">
        <v>24</v>
      </c>
      <c r="C2672" s="33">
        <v>44167</v>
      </c>
      <c r="D2672" s="33">
        <v>44168</v>
      </c>
      <c r="E2672" s="13">
        <f t="shared" si="271"/>
        <v>12</v>
      </c>
      <c r="F2672" s="13">
        <f t="shared" si="272"/>
        <v>2020</v>
      </c>
      <c r="G2672" s="13" t="str">
        <f t="shared" si="273"/>
        <v>12 2020</v>
      </c>
      <c r="H2672" s="34">
        <v>-1</v>
      </c>
      <c r="I2672" s="35">
        <v>0.23760000000000001</v>
      </c>
      <c r="J2672" s="16">
        <f t="shared" si="275"/>
        <v>2.3760000000000001E-3</v>
      </c>
      <c r="K2672" s="36">
        <v>-61758000</v>
      </c>
      <c r="L2672" s="36">
        <v>407.6</v>
      </c>
      <c r="M2672" s="36">
        <v>61758000</v>
      </c>
      <c r="Q2672" s="18">
        <f t="shared" si="274"/>
        <v>2.1632167682750624E-2</v>
      </c>
      <c r="R2672" s="18">
        <f t="shared" si="276"/>
        <v>5.1398030414215483E-5</v>
      </c>
    </row>
    <row r="2673" spans="1:18" ht="12.75" hidden="1" customHeight="1" outlineLevel="2" x14ac:dyDescent="0.25">
      <c r="A2673" s="32" t="s">
        <v>23</v>
      </c>
      <c r="B2673" s="32" t="s">
        <v>24</v>
      </c>
      <c r="C2673" s="33">
        <v>44167</v>
      </c>
      <c r="D2673" s="33">
        <v>44168</v>
      </c>
      <c r="E2673" s="13">
        <f t="shared" si="271"/>
        <v>12</v>
      </c>
      <c r="F2673" s="13">
        <f t="shared" si="272"/>
        <v>2020</v>
      </c>
      <c r="G2673" s="13" t="str">
        <f t="shared" si="273"/>
        <v>12 2020</v>
      </c>
      <c r="H2673" s="34">
        <v>-1</v>
      </c>
      <c r="I2673" s="35">
        <v>0.23760000000000001</v>
      </c>
      <c r="J2673" s="16">
        <f t="shared" si="275"/>
        <v>2.3760000000000001E-3</v>
      </c>
      <c r="K2673" s="36">
        <v>-25000000</v>
      </c>
      <c r="L2673" s="36">
        <v>165</v>
      </c>
      <c r="M2673" s="36">
        <v>25000000</v>
      </c>
      <c r="Q2673" s="18">
        <f t="shared" si="274"/>
        <v>8.7568281367396226E-3</v>
      </c>
      <c r="R2673" s="18">
        <f t="shared" si="276"/>
        <v>2.0806223652893345E-5</v>
      </c>
    </row>
    <row r="2674" spans="1:18" ht="12.75" hidden="1" customHeight="1" outlineLevel="2" x14ac:dyDescent="0.25">
      <c r="A2674" s="32" t="s">
        <v>25</v>
      </c>
      <c r="B2674" s="32" t="s">
        <v>24</v>
      </c>
      <c r="C2674" s="33">
        <v>44168</v>
      </c>
      <c r="D2674" s="33">
        <v>44169</v>
      </c>
      <c r="E2674" s="13">
        <f t="shared" si="271"/>
        <v>12</v>
      </c>
      <c r="F2674" s="13">
        <f t="shared" si="272"/>
        <v>2020</v>
      </c>
      <c r="G2674" s="13" t="str">
        <f t="shared" si="273"/>
        <v>12 2020</v>
      </c>
      <c r="H2674" s="34">
        <v>-1</v>
      </c>
      <c r="I2674" s="35">
        <v>0.1</v>
      </c>
      <c r="J2674" s="16">
        <f t="shared" si="275"/>
        <v>1E-3</v>
      </c>
      <c r="K2674" s="36">
        <v>-2708000</v>
      </c>
      <c r="L2674" s="36">
        <v>7.52</v>
      </c>
      <c r="M2674" s="36">
        <v>2708000</v>
      </c>
      <c r="Q2674" s="18">
        <f t="shared" si="274"/>
        <v>9.4853962377163589E-4</v>
      </c>
      <c r="R2674" s="18">
        <f t="shared" si="276"/>
        <v>9.4853962377163595E-7</v>
      </c>
    </row>
    <row r="2675" spans="1:18" ht="12.75" hidden="1" customHeight="1" outlineLevel="2" x14ac:dyDescent="0.25">
      <c r="A2675" s="32" t="s">
        <v>23</v>
      </c>
      <c r="B2675" s="32" t="s">
        <v>24</v>
      </c>
      <c r="C2675" s="33">
        <v>44168</v>
      </c>
      <c r="D2675" s="33">
        <v>44169</v>
      </c>
      <c r="E2675" s="13">
        <f t="shared" si="271"/>
        <v>12</v>
      </c>
      <c r="F2675" s="13">
        <f t="shared" si="272"/>
        <v>2020</v>
      </c>
      <c r="G2675" s="13" t="str">
        <f t="shared" si="273"/>
        <v>12 2020</v>
      </c>
      <c r="H2675" s="34">
        <v>-1</v>
      </c>
      <c r="I2675" s="35">
        <v>0.23849999999999999</v>
      </c>
      <c r="J2675" s="16">
        <f t="shared" si="275"/>
        <v>2.385E-3</v>
      </c>
      <c r="K2675" s="36">
        <v>-62232000</v>
      </c>
      <c r="L2675" s="36">
        <v>412.29</v>
      </c>
      <c r="M2675" s="36">
        <v>62232000</v>
      </c>
      <c r="Q2675" s="18">
        <f t="shared" si="274"/>
        <v>2.1798197144223208E-2</v>
      </c>
      <c r="R2675" s="18">
        <f t="shared" si="276"/>
        <v>5.1988700188972352E-5</v>
      </c>
    </row>
    <row r="2676" spans="1:18" ht="12.75" hidden="1" customHeight="1" outlineLevel="2" x14ac:dyDescent="0.25">
      <c r="A2676" s="32" t="s">
        <v>23</v>
      </c>
      <c r="B2676" s="32" t="s">
        <v>24</v>
      </c>
      <c r="C2676" s="33">
        <v>44168</v>
      </c>
      <c r="D2676" s="33">
        <v>44169</v>
      </c>
      <c r="E2676" s="13">
        <f t="shared" si="271"/>
        <v>12</v>
      </c>
      <c r="F2676" s="13">
        <f t="shared" si="272"/>
        <v>2020</v>
      </c>
      <c r="G2676" s="13" t="str">
        <f t="shared" si="273"/>
        <v>12 2020</v>
      </c>
      <c r="H2676" s="34">
        <v>-1</v>
      </c>
      <c r="I2676" s="35">
        <v>0.23849999999999999</v>
      </c>
      <c r="J2676" s="16">
        <f t="shared" si="275"/>
        <v>2.385E-3</v>
      </c>
      <c r="K2676" s="36">
        <v>-25000000</v>
      </c>
      <c r="L2676" s="36">
        <v>165.63</v>
      </c>
      <c r="M2676" s="36">
        <v>25000000</v>
      </c>
      <c r="Q2676" s="18">
        <f t="shared" si="274"/>
        <v>8.7568281367396226E-3</v>
      </c>
      <c r="R2676" s="18">
        <f t="shared" si="276"/>
        <v>2.0885035106123999E-5</v>
      </c>
    </row>
    <row r="2677" spans="1:18" ht="12.75" hidden="1" customHeight="1" outlineLevel="2" x14ac:dyDescent="0.25">
      <c r="A2677" s="32" t="s">
        <v>25</v>
      </c>
      <c r="B2677" s="32" t="s">
        <v>24</v>
      </c>
      <c r="C2677" s="33">
        <v>44169</v>
      </c>
      <c r="D2677" s="33">
        <v>44172</v>
      </c>
      <c r="E2677" s="13">
        <f t="shared" si="271"/>
        <v>12</v>
      </c>
      <c r="F2677" s="13">
        <f t="shared" si="272"/>
        <v>2020</v>
      </c>
      <c r="G2677" s="13" t="str">
        <f t="shared" si="273"/>
        <v>12 2020</v>
      </c>
      <c r="H2677" s="34">
        <v>-3</v>
      </c>
      <c r="I2677" s="35">
        <v>0.09</v>
      </c>
      <c r="J2677" s="16">
        <f t="shared" si="275"/>
        <v>8.9999999999999998E-4</v>
      </c>
      <c r="K2677" s="36">
        <v>-2502000</v>
      </c>
      <c r="L2677" s="36">
        <v>18.77</v>
      </c>
      <c r="M2677" s="36">
        <v>7506000</v>
      </c>
      <c r="Q2677" s="18">
        <f t="shared" si="274"/>
        <v>2.6291500797747044E-3</v>
      </c>
      <c r="R2677" s="18">
        <f t="shared" si="276"/>
        <v>2.3662350717972339E-6</v>
      </c>
    </row>
    <row r="2678" spans="1:18" ht="12.75" hidden="1" customHeight="1" outlineLevel="2" x14ac:dyDescent="0.25">
      <c r="A2678" s="32" t="s">
        <v>23</v>
      </c>
      <c r="B2678" s="32" t="s">
        <v>24</v>
      </c>
      <c r="C2678" s="33">
        <v>44169</v>
      </c>
      <c r="D2678" s="33">
        <v>44172</v>
      </c>
      <c r="E2678" s="13">
        <f t="shared" si="271"/>
        <v>12</v>
      </c>
      <c r="F2678" s="13">
        <f t="shared" si="272"/>
        <v>2020</v>
      </c>
      <c r="G2678" s="13" t="str">
        <f t="shared" si="273"/>
        <v>12 2020</v>
      </c>
      <c r="H2678" s="34">
        <v>-3</v>
      </c>
      <c r="I2678" s="35">
        <v>0.23669999999999999</v>
      </c>
      <c r="J2678" s="16">
        <f t="shared" si="275"/>
        <v>2.3669999999999997E-3</v>
      </c>
      <c r="K2678" s="36">
        <v>-56239000</v>
      </c>
      <c r="L2678" s="36">
        <v>1109.31</v>
      </c>
      <c r="M2678" s="36">
        <v>168717000</v>
      </c>
      <c r="Q2678" s="18">
        <f t="shared" si="274"/>
        <v>5.9097030909851959E-2</v>
      </c>
      <c r="R2678" s="18">
        <f t="shared" si="276"/>
        <v>1.3988267216361958E-4</v>
      </c>
    </row>
    <row r="2679" spans="1:18" ht="12.75" hidden="1" customHeight="1" outlineLevel="2" x14ac:dyDescent="0.25">
      <c r="A2679" s="32" t="s">
        <v>23</v>
      </c>
      <c r="B2679" s="32" t="s">
        <v>24</v>
      </c>
      <c r="C2679" s="33">
        <v>44169</v>
      </c>
      <c r="D2679" s="33">
        <v>44172</v>
      </c>
      <c r="E2679" s="13">
        <f t="shared" si="271"/>
        <v>12</v>
      </c>
      <c r="F2679" s="13">
        <f t="shared" si="272"/>
        <v>2020</v>
      </c>
      <c r="G2679" s="13" t="str">
        <f t="shared" si="273"/>
        <v>12 2020</v>
      </c>
      <c r="H2679" s="34">
        <v>-3</v>
      </c>
      <c r="I2679" s="35">
        <v>0.23669999999999999</v>
      </c>
      <c r="J2679" s="16">
        <f t="shared" si="275"/>
        <v>2.3669999999999997E-3</v>
      </c>
      <c r="K2679" s="36">
        <v>-25000000</v>
      </c>
      <c r="L2679" s="36">
        <v>493.13</v>
      </c>
      <c r="M2679" s="36">
        <v>75000000</v>
      </c>
      <c r="Q2679" s="18">
        <f t="shared" si="274"/>
        <v>2.6270484410218869E-2</v>
      </c>
      <c r="R2679" s="18">
        <f t="shared" si="276"/>
        <v>6.2182236598988064E-5</v>
      </c>
    </row>
    <row r="2680" spans="1:18" ht="12.75" hidden="1" customHeight="1" outlineLevel="2" x14ac:dyDescent="0.25">
      <c r="A2680" s="32" t="s">
        <v>25</v>
      </c>
      <c r="B2680" s="32" t="s">
        <v>24</v>
      </c>
      <c r="C2680" s="33">
        <v>44172</v>
      </c>
      <c r="D2680" s="33">
        <v>44173</v>
      </c>
      <c r="E2680" s="13">
        <f t="shared" si="271"/>
        <v>12</v>
      </c>
      <c r="F2680" s="13">
        <f t="shared" si="272"/>
        <v>2020</v>
      </c>
      <c r="G2680" s="13" t="str">
        <f t="shared" si="273"/>
        <v>12 2020</v>
      </c>
      <c r="H2680" s="34">
        <v>-1</v>
      </c>
      <c r="I2680" s="35">
        <v>0.09</v>
      </c>
      <c r="J2680" s="16">
        <f t="shared" si="275"/>
        <v>8.9999999999999998E-4</v>
      </c>
      <c r="K2680" s="36">
        <v>-1330000</v>
      </c>
      <c r="L2680" s="36">
        <v>3.33</v>
      </c>
      <c r="M2680" s="36">
        <v>1330000</v>
      </c>
      <c r="Q2680" s="18">
        <f t="shared" si="274"/>
        <v>4.6586325687454795E-4</v>
      </c>
      <c r="R2680" s="18">
        <f t="shared" si="276"/>
        <v>4.1927693118709313E-7</v>
      </c>
    </row>
    <row r="2681" spans="1:18" ht="12.75" hidden="1" customHeight="1" outlineLevel="2" x14ac:dyDescent="0.25">
      <c r="A2681" s="32" t="s">
        <v>23</v>
      </c>
      <c r="B2681" s="32" t="s">
        <v>24</v>
      </c>
      <c r="C2681" s="33">
        <v>44172</v>
      </c>
      <c r="D2681" s="33">
        <v>44173</v>
      </c>
      <c r="E2681" s="13">
        <f t="shared" si="271"/>
        <v>12</v>
      </c>
      <c r="F2681" s="13">
        <f t="shared" si="272"/>
        <v>2020</v>
      </c>
      <c r="G2681" s="13" t="str">
        <f t="shared" si="273"/>
        <v>12 2020</v>
      </c>
      <c r="H2681" s="34">
        <v>-1</v>
      </c>
      <c r="I2681" s="35">
        <v>0.23430000000000001</v>
      </c>
      <c r="J2681" s="16">
        <f t="shared" si="275"/>
        <v>2.343E-3</v>
      </c>
      <c r="K2681" s="36">
        <v>-57272000</v>
      </c>
      <c r="L2681" s="36">
        <v>372.75</v>
      </c>
      <c r="M2681" s="36">
        <v>57272000</v>
      </c>
      <c r="Q2681" s="18">
        <f t="shared" si="274"/>
        <v>2.0060842441894065E-2</v>
      </c>
      <c r="R2681" s="18">
        <f t="shared" si="276"/>
        <v>4.7002553841357794E-5</v>
      </c>
    </row>
    <row r="2682" spans="1:18" ht="12.75" hidden="1" customHeight="1" outlineLevel="2" x14ac:dyDescent="0.25">
      <c r="A2682" s="32" t="s">
        <v>23</v>
      </c>
      <c r="B2682" s="32" t="s">
        <v>24</v>
      </c>
      <c r="C2682" s="33">
        <v>44172</v>
      </c>
      <c r="D2682" s="33">
        <v>44173</v>
      </c>
      <c r="E2682" s="13">
        <f t="shared" si="271"/>
        <v>12</v>
      </c>
      <c r="F2682" s="13">
        <f t="shared" si="272"/>
        <v>2020</v>
      </c>
      <c r="G2682" s="13" t="str">
        <f t="shared" si="273"/>
        <v>12 2020</v>
      </c>
      <c r="H2682" s="34">
        <v>-1</v>
      </c>
      <c r="I2682" s="35">
        <v>0.23430000000000001</v>
      </c>
      <c r="J2682" s="16">
        <f t="shared" si="275"/>
        <v>2.343E-3</v>
      </c>
      <c r="K2682" s="36">
        <v>-25000000</v>
      </c>
      <c r="L2682" s="36">
        <v>162.71</v>
      </c>
      <c r="M2682" s="36">
        <v>25000000</v>
      </c>
      <c r="Q2682" s="18">
        <f t="shared" si="274"/>
        <v>8.7568281367396226E-3</v>
      </c>
      <c r="R2682" s="18">
        <f t="shared" si="276"/>
        <v>2.0517248324380935E-5</v>
      </c>
    </row>
    <row r="2683" spans="1:18" ht="12.75" hidden="1" customHeight="1" outlineLevel="2" x14ac:dyDescent="0.25">
      <c r="A2683" s="32" t="s">
        <v>25</v>
      </c>
      <c r="B2683" s="32" t="s">
        <v>24</v>
      </c>
      <c r="C2683" s="33">
        <v>44173</v>
      </c>
      <c r="D2683" s="33">
        <v>44174</v>
      </c>
      <c r="E2683" s="13">
        <f t="shared" si="271"/>
        <v>12</v>
      </c>
      <c r="F2683" s="13">
        <f t="shared" si="272"/>
        <v>2020</v>
      </c>
      <c r="G2683" s="13" t="str">
        <f t="shared" si="273"/>
        <v>12 2020</v>
      </c>
      <c r="H2683" s="34">
        <v>-1</v>
      </c>
      <c r="I2683" s="35">
        <v>0.1</v>
      </c>
      <c r="J2683" s="16">
        <f t="shared" si="275"/>
        <v>1E-3</v>
      </c>
      <c r="K2683" s="36">
        <v>-2403000</v>
      </c>
      <c r="L2683" s="36">
        <v>6.68</v>
      </c>
      <c r="M2683" s="36">
        <v>2403000</v>
      </c>
      <c r="Q2683" s="18">
        <f t="shared" si="274"/>
        <v>8.4170632050341255E-4</v>
      </c>
      <c r="R2683" s="18">
        <f t="shared" si="276"/>
        <v>8.4170632050341262E-7</v>
      </c>
    </row>
    <row r="2684" spans="1:18" ht="12.75" hidden="1" customHeight="1" outlineLevel="2" x14ac:dyDescent="0.25">
      <c r="A2684" s="32" t="s">
        <v>23</v>
      </c>
      <c r="B2684" s="32" t="s">
        <v>24</v>
      </c>
      <c r="C2684" s="33">
        <v>44173</v>
      </c>
      <c r="D2684" s="33">
        <v>44174</v>
      </c>
      <c r="E2684" s="13">
        <f t="shared" si="271"/>
        <v>12</v>
      </c>
      <c r="F2684" s="13">
        <f t="shared" si="272"/>
        <v>2020</v>
      </c>
      <c r="G2684" s="13" t="str">
        <f t="shared" si="273"/>
        <v>12 2020</v>
      </c>
      <c r="H2684" s="34">
        <v>-1</v>
      </c>
      <c r="I2684" s="35">
        <v>0.2326</v>
      </c>
      <c r="J2684" s="16">
        <f t="shared" si="275"/>
        <v>2.3259999999999999E-3</v>
      </c>
      <c r="K2684" s="36">
        <v>-57183000</v>
      </c>
      <c r="L2684" s="36">
        <v>369.47</v>
      </c>
      <c r="M2684" s="36">
        <v>57183000</v>
      </c>
      <c r="Q2684" s="18">
        <f t="shared" si="274"/>
        <v>2.0029668133727273E-2</v>
      </c>
      <c r="R2684" s="18">
        <f t="shared" si="276"/>
        <v>4.6589008079049634E-5</v>
      </c>
    </row>
    <row r="2685" spans="1:18" ht="12.75" hidden="1" customHeight="1" outlineLevel="2" x14ac:dyDescent="0.25">
      <c r="A2685" s="32" t="s">
        <v>23</v>
      </c>
      <c r="B2685" s="32" t="s">
        <v>24</v>
      </c>
      <c r="C2685" s="33">
        <v>44173</v>
      </c>
      <c r="D2685" s="33">
        <v>44174</v>
      </c>
      <c r="E2685" s="13">
        <f t="shared" si="271"/>
        <v>12</v>
      </c>
      <c r="F2685" s="13">
        <f t="shared" si="272"/>
        <v>2020</v>
      </c>
      <c r="G2685" s="13" t="str">
        <f t="shared" si="273"/>
        <v>12 2020</v>
      </c>
      <c r="H2685" s="34">
        <v>-1</v>
      </c>
      <c r="I2685" s="35">
        <v>0.2326</v>
      </c>
      <c r="J2685" s="16">
        <f t="shared" si="275"/>
        <v>2.3259999999999999E-3</v>
      </c>
      <c r="K2685" s="36">
        <v>-25000000</v>
      </c>
      <c r="L2685" s="36">
        <v>161.53</v>
      </c>
      <c r="M2685" s="36">
        <v>25000000</v>
      </c>
      <c r="Q2685" s="18">
        <f t="shared" si="274"/>
        <v>8.7568281367396226E-3</v>
      </c>
      <c r="R2685" s="18">
        <f t="shared" si="276"/>
        <v>2.0368382246056363E-5</v>
      </c>
    </row>
    <row r="2686" spans="1:18" ht="12.75" hidden="1" customHeight="1" outlineLevel="2" x14ac:dyDescent="0.25">
      <c r="A2686" s="32" t="s">
        <v>25</v>
      </c>
      <c r="B2686" s="32" t="s">
        <v>24</v>
      </c>
      <c r="C2686" s="33">
        <v>44174</v>
      </c>
      <c r="D2686" s="33">
        <v>44175</v>
      </c>
      <c r="E2686" s="13">
        <f t="shared" si="271"/>
        <v>12</v>
      </c>
      <c r="F2686" s="13">
        <f t="shared" si="272"/>
        <v>2020</v>
      </c>
      <c r="G2686" s="13" t="str">
        <f t="shared" si="273"/>
        <v>12 2020</v>
      </c>
      <c r="H2686" s="34">
        <v>-1</v>
      </c>
      <c r="I2686" s="35">
        <v>0.11</v>
      </c>
      <c r="J2686" s="16">
        <f t="shared" si="275"/>
        <v>1.1000000000000001E-3</v>
      </c>
      <c r="K2686" s="36">
        <v>-3062000</v>
      </c>
      <c r="L2686" s="36">
        <v>9.36</v>
      </c>
      <c r="M2686" s="36">
        <v>3062000</v>
      </c>
      <c r="Q2686" s="18">
        <f t="shared" si="274"/>
        <v>1.0725363101878689E-3</v>
      </c>
      <c r="R2686" s="18">
        <f t="shared" si="276"/>
        <v>1.1797899412066559E-6</v>
      </c>
    </row>
    <row r="2687" spans="1:18" ht="12.75" hidden="1" customHeight="1" outlineLevel="2" x14ac:dyDescent="0.25">
      <c r="A2687" s="32" t="s">
        <v>23</v>
      </c>
      <c r="B2687" s="32" t="s">
        <v>24</v>
      </c>
      <c r="C2687" s="33">
        <v>44174</v>
      </c>
      <c r="D2687" s="33">
        <v>44175</v>
      </c>
      <c r="E2687" s="13">
        <f t="shared" si="271"/>
        <v>12</v>
      </c>
      <c r="F2687" s="13">
        <f t="shared" si="272"/>
        <v>2020</v>
      </c>
      <c r="G2687" s="13" t="str">
        <f t="shared" si="273"/>
        <v>12 2020</v>
      </c>
      <c r="H2687" s="34">
        <v>-1</v>
      </c>
      <c r="I2687" s="35">
        <v>0.23180000000000001</v>
      </c>
      <c r="J2687" s="16">
        <f t="shared" si="275"/>
        <v>2.3180000000000002E-3</v>
      </c>
      <c r="K2687" s="36">
        <v>-55819000</v>
      </c>
      <c r="L2687" s="36">
        <v>359.41</v>
      </c>
      <c r="M2687" s="36">
        <v>55819000</v>
      </c>
      <c r="Q2687" s="18">
        <f t="shared" si="274"/>
        <v>1.955189559058676E-2</v>
      </c>
      <c r="R2687" s="18">
        <f t="shared" si="276"/>
        <v>4.5321293978980111E-5</v>
      </c>
    </row>
    <row r="2688" spans="1:18" ht="12.75" hidden="1" customHeight="1" outlineLevel="2" x14ac:dyDescent="0.25">
      <c r="A2688" s="32" t="s">
        <v>23</v>
      </c>
      <c r="B2688" s="32" t="s">
        <v>24</v>
      </c>
      <c r="C2688" s="33">
        <v>44174</v>
      </c>
      <c r="D2688" s="33">
        <v>44175</v>
      </c>
      <c r="E2688" s="13">
        <f t="shared" si="271"/>
        <v>12</v>
      </c>
      <c r="F2688" s="13">
        <f t="shared" si="272"/>
        <v>2020</v>
      </c>
      <c r="G2688" s="13" t="str">
        <f t="shared" si="273"/>
        <v>12 2020</v>
      </c>
      <c r="H2688" s="34">
        <v>-1</v>
      </c>
      <c r="I2688" s="35">
        <v>0.23180000000000001</v>
      </c>
      <c r="J2688" s="16">
        <f t="shared" si="275"/>
        <v>2.3180000000000002E-3</v>
      </c>
      <c r="K2688" s="36">
        <v>-25000000</v>
      </c>
      <c r="L2688" s="36">
        <v>160.97</v>
      </c>
      <c r="M2688" s="36">
        <v>25000000</v>
      </c>
      <c r="Q2688" s="18">
        <f t="shared" si="274"/>
        <v>8.7568281367396226E-3</v>
      </c>
      <c r="R2688" s="18">
        <f t="shared" si="276"/>
        <v>2.0298327620962448E-5</v>
      </c>
    </row>
    <row r="2689" spans="1:18" ht="12.75" hidden="1" customHeight="1" outlineLevel="2" x14ac:dyDescent="0.25">
      <c r="A2689" s="32" t="s">
        <v>25</v>
      </c>
      <c r="B2689" s="32" t="s">
        <v>24</v>
      </c>
      <c r="C2689" s="33">
        <v>44175</v>
      </c>
      <c r="D2689" s="33">
        <v>44176</v>
      </c>
      <c r="E2689" s="13">
        <f t="shared" si="271"/>
        <v>12</v>
      </c>
      <c r="F2689" s="13">
        <f t="shared" si="272"/>
        <v>2020</v>
      </c>
      <c r="G2689" s="13" t="str">
        <f t="shared" si="273"/>
        <v>12 2020</v>
      </c>
      <c r="H2689" s="34">
        <v>-1</v>
      </c>
      <c r="I2689" s="35">
        <v>0.11</v>
      </c>
      <c r="J2689" s="16">
        <f t="shared" si="275"/>
        <v>1.1000000000000001E-3</v>
      </c>
      <c r="K2689" s="36">
        <v>-2661000</v>
      </c>
      <c r="L2689" s="36">
        <v>8.1300000000000008</v>
      </c>
      <c r="M2689" s="36">
        <v>2661000</v>
      </c>
      <c r="Q2689" s="18">
        <f t="shared" si="274"/>
        <v>9.320767868745654E-4</v>
      </c>
      <c r="R2689" s="18">
        <f t="shared" si="276"/>
        <v>1.0252844655620221E-6</v>
      </c>
    </row>
    <row r="2690" spans="1:18" ht="12.75" hidden="1" customHeight="1" outlineLevel="2" x14ac:dyDescent="0.25">
      <c r="A2690" s="32" t="s">
        <v>23</v>
      </c>
      <c r="B2690" s="32" t="s">
        <v>24</v>
      </c>
      <c r="C2690" s="33">
        <v>44175</v>
      </c>
      <c r="D2690" s="33">
        <v>44176</v>
      </c>
      <c r="E2690" s="13">
        <f t="shared" ref="E2690:E2754" si="277">MONTH(D2690)</f>
        <v>12</v>
      </c>
      <c r="F2690" s="13">
        <f t="shared" ref="F2690:F2754" si="278">YEAR(D2690)</f>
        <v>2020</v>
      </c>
      <c r="G2690" s="13" t="str">
        <f t="shared" ref="G2690:G2754" si="279">E2690&amp;" "&amp;F2690</f>
        <v>12 2020</v>
      </c>
      <c r="H2690" s="34">
        <v>-1</v>
      </c>
      <c r="I2690" s="35">
        <v>0.2301</v>
      </c>
      <c r="J2690" s="16">
        <f t="shared" si="275"/>
        <v>2.3010000000000001E-3</v>
      </c>
      <c r="K2690" s="36">
        <v>-25000000</v>
      </c>
      <c r="L2690" s="36">
        <v>159.79</v>
      </c>
      <c r="M2690" s="36">
        <v>25000000</v>
      </c>
      <c r="Q2690" s="18">
        <f t="shared" si="274"/>
        <v>8.7568281367396226E-3</v>
      </c>
      <c r="R2690" s="18">
        <f t="shared" si="276"/>
        <v>2.0149461542637872E-5</v>
      </c>
    </row>
    <row r="2691" spans="1:18" ht="12.75" hidden="1" customHeight="1" outlineLevel="2" x14ac:dyDescent="0.25">
      <c r="A2691" s="32" t="s">
        <v>23</v>
      </c>
      <c r="B2691" s="32" t="s">
        <v>24</v>
      </c>
      <c r="C2691" s="33">
        <v>44175</v>
      </c>
      <c r="D2691" s="33">
        <v>44176</v>
      </c>
      <c r="E2691" s="13">
        <f t="shared" si="277"/>
        <v>12</v>
      </c>
      <c r="F2691" s="13">
        <f t="shared" si="278"/>
        <v>2020</v>
      </c>
      <c r="G2691" s="13" t="str">
        <f t="shared" si="279"/>
        <v>12 2020</v>
      </c>
      <c r="H2691" s="34">
        <v>-1</v>
      </c>
      <c r="I2691" s="35">
        <v>0.2301</v>
      </c>
      <c r="J2691" s="16">
        <f t="shared" si="275"/>
        <v>2.3010000000000001E-3</v>
      </c>
      <c r="K2691" s="36">
        <v>-58041000</v>
      </c>
      <c r="L2691" s="36">
        <v>370.98</v>
      </c>
      <c r="M2691" s="36">
        <v>58041000</v>
      </c>
      <c r="Q2691" s="18">
        <f t="shared" si="274"/>
        <v>2.0330202475380178E-2</v>
      </c>
      <c r="R2691" s="18">
        <f t="shared" si="276"/>
        <v>4.6779795895849789E-5</v>
      </c>
    </row>
    <row r="2692" spans="1:18" ht="12.75" hidden="1" customHeight="1" outlineLevel="2" x14ac:dyDescent="0.25">
      <c r="A2692" s="32" t="s">
        <v>25</v>
      </c>
      <c r="B2692" s="32" t="s">
        <v>24</v>
      </c>
      <c r="C2692" s="33">
        <v>44176</v>
      </c>
      <c r="D2692" s="33">
        <v>44179</v>
      </c>
      <c r="E2692" s="13">
        <f t="shared" si="277"/>
        <v>12</v>
      </c>
      <c r="F2692" s="13">
        <f t="shared" si="278"/>
        <v>2020</v>
      </c>
      <c r="G2692" s="13" t="str">
        <f t="shared" si="279"/>
        <v>12 2020</v>
      </c>
      <c r="H2692" s="34">
        <v>-3</v>
      </c>
      <c r="I2692" s="35">
        <v>0.11</v>
      </c>
      <c r="J2692" s="16">
        <f t="shared" si="275"/>
        <v>1.1000000000000001E-3</v>
      </c>
      <c r="K2692" s="36">
        <v>-2762000</v>
      </c>
      <c r="L2692" s="36">
        <v>25.32</v>
      </c>
      <c r="M2692" s="36">
        <v>8286000</v>
      </c>
      <c r="Q2692" s="18">
        <f t="shared" si="274"/>
        <v>2.9023631176409805E-3</v>
      </c>
      <c r="R2692" s="18">
        <f t="shared" si="276"/>
        <v>3.1925994294050788E-6</v>
      </c>
    </row>
    <row r="2693" spans="1:18" ht="12.75" hidden="1" customHeight="1" outlineLevel="2" x14ac:dyDescent="0.25">
      <c r="A2693" s="32" t="s">
        <v>23</v>
      </c>
      <c r="B2693" s="32" t="s">
        <v>24</v>
      </c>
      <c r="C2693" s="33">
        <v>44176</v>
      </c>
      <c r="D2693" s="33">
        <v>44179</v>
      </c>
      <c r="E2693" s="13">
        <f t="shared" si="277"/>
        <v>12</v>
      </c>
      <c r="F2693" s="13">
        <f t="shared" si="278"/>
        <v>2020</v>
      </c>
      <c r="G2693" s="13" t="str">
        <f t="shared" si="279"/>
        <v>12 2020</v>
      </c>
      <c r="H2693" s="34">
        <v>-3</v>
      </c>
      <c r="I2693" s="35">
        <v>0.2286</v>
      </c>
      <c r="J2693" s="16">
        <f t="shared" si="275"/>
        <v>2.2859999999999998E-3</v>
      </c>
      <c r="K2693" s="36">
        <v>-57281000</v>
      </c>
      <c r="L2693" s="36">
        <v>1091.2</v>
      </c>
      <c r="M2693" s="36">
        <v>171843000</v>
      </c>
      <c r="Q2693" s="18">
        <f t="shared" si="274"/>
        <v>6.0191984700069881E-2</v>
      </c>
      <c r="R2693" s="18">
        <f t="shared" si="276"/>
        <v>1.3759887702435974E-4</v>
      </c>
    </row>
    <row r="2694" spans="1:18" ht="12.75" hidden="1" customHeight="1" outlineLevel="2" x14ac:dyDescent="0.25">
      <c r="A2694" s="32" t="s">
        <v>23</v>
      </c>
      <c r="B2694" s="32" t="s">
        <v>24</v>
      </c>
      <c r="C2694" s="33">
        <v>44176</v>
      </c>
      <c r="D2694" s="33">
        <v>44179</v>
      </c>
      <c r="E2694" s="13">
        <f t="shared" si="277"/>
        <v>12</v>
      </c>
      <c r="F2694" s="13">
        <f t="shared" si="278"/>
        <v>2020</v>
      </c>
      <c r="G2694" s="13" t="str">
        <f t="shared" si="279"/>
        <v>12 2020</v>
      </c>
      <c r="H2694" s="34">
        <v>-3</v>
      </c>
      <c r="I2694" s="35">
        <v>0.2286</v>
      </c>
      <c r="J2694" s="16">
        <f t="shared" si="275"/>
        <v>2.2859999999999998E-3</v>
      </c>
      <c r="K2694" s="36">
        <v>-25000000</v>
      </c>
      <c r="L2694" s="36">
        <v>476.25</v>
      </c>
      <c r="M2694" s="36">
        <v>75000000</v>
      </c>
      <c r="Q2694" s="18">
        <f t="shared" si="274"/>
        <v>2.6270484410218869E-2</v>
      </c>
      <c r="R2694" s="18">
        <f t="shared" si="276"/>
        <v>6.0054327361760331E-5</v>
      </c>
    </row>
    <row r="2695" spans="1:18" ht="12.75" hidden="1" customHeight="1" outlineLevel="2" x14ac:dyDescent="0.25">
      <c r="A2695" s="32" t="s">
        <v>25</v>
      </c>
      <c r="B2695" s="32" t="s">
        <v>24</v>
      </c>
      <c r="C2695" s="33">
        <v>44179</v>
      </c>
      <c r="D2695" s="33">
        <v>44180</v>
      </c>
      <c r="E2695" s="13">
        <f t="shared" si="277"/>
        <v>12</v>
      </c>
      <c r="F2695" s="13">
        <f t="shared" si="278"/>
        <v>2020</v>
      </c>
      <c r="G2695" s="13" t="str">
        <f t="shared" si="279"/>
        <v>12 2020</v>
      </c>
      <c r="H2695" s="34">
        <v>-1</v>
      </c>
      <c r="I2695" s="35">
        <v>0.11</v>
      </c>
      <c r="J2695" s="16">
        <f t="shared" si="275"/>
        <v>1.1000000000000001E-3</v>
      </c>
      <c r="K2695" s="36">
        <v>-2564000</v>
      </c>
      <c r="L2695" s="36">
        <v>7.83</v>
      </c>
      <c r="M2695" s="36">
        <v>2564000</v>
      </c>
      <c r="Q2695" s="18">
        <f t="shared" si="274"/>
        <v>8.9810029370401574E-4</v>
      </c>
      <c r="R2695" s="18">
        <f t="shared" si="276"/>
        <v>9.8791032307441731E-7</v>
      </c>
    </row>
    <row r="2696" spans="1:18" ht="12.75" hidden="1" customHeight="1" outlineLevel="2" x14ac:dyDescent="0.25">
      <c r="A2696" s="32" t="s">
        <v>23</v>
      </c>
      <c r="B2696" s="32" t="s">
        <v>24</v>
      </c>
      <c r="C2696" s="33">
        <v>44179</v>
      </c>
      <c r="D2696" s="33">
        <v>44180</v>
      </c>
      <c r="E2696" s="13">
        <f t="shared" si="277"/>
        <v>12</v>
      </c>
      <c r="F2696" s="13">
        <f t="shared" si="278"/>
        <v>2020</v>
      </c>
      <c r="G2696" s="13" t="str">
        <f t="shared" si="279"/>
        <v>12 2020</v>
      </c>
      <c r="H2696" s="34">
        <v>-1</v>
      </c>
      <c r="I2696" s="35">
        <v>0.24340000000000001</v>
      </c>
      <c r="J2696" s="16">
        <f t="shared" si="275"/>
        <v>2.434E-3</v>
      </c>
      <c r="K2696" s="36">
        <v>-60358000</v>
      </c>
      <c r="L2696" s="36">
        <v>408.09</v>
      </c>
      <c r="M2696" s="36">
        <v>60358000</v>
      </c>
      <c r="Q2696" s="18">
        <f t="shared" si="274"/>
        <v>2.1141785307093205E-2</v>
      </c>
      <c r="R2696" s="18">
        <f t="shared" si="276"/>
        <v>5.145910543746486E-5</v>
      </c>
    </row>
    <row r="2697" spans="1:18" ht="12.75" hidden="1" customHeight="1" outlineLevel="2" x14ac:dyDescent="0.25">
      <c r="A2697" s="32" t="s">
        <v>23</v>
      </c>
      <c r="B2697" s="32" t="s">
        <v>24</v>
      </c>
      <c r="C2697" s="33">
        <v>44179</v>
      </c>
      <c r="D2697" s="33">
        <v>44180</v>
      </c>
      <c r="E2697" s="13">
        <f t="shared" si="277"/>
        <v>12</v>
      </c>
      <c r="F2697" s="13">
        <f t="shared" si="278"/>
        <v>2020</v>
      </c>
      <c r="G2697" s="13" t="str">
        <f t="shared" si="279"/>
        <v>12 2020</v>
      </c>
      <c r="H2697" s="34">
        <v>-1</v>
      </c>
      <c r="I2697" s="35">
        <v>0.24340000000000001</v>
      </c>
      <c r="J2697" s="16">
        <f t="shared" si="275"/>
        <v>2.434E-3</v>
      </c>
      <c r="K2697" s="36">
        <v>-25000000</v>
      </c>
      <c r="L2697" s="36">
        <v>169.03</v>
      </c>
      <c r="M2697" s="36">
        <v>25000000</v>
      </c>
      <c r="Q2697" s="18">
        <f t="shared" si="274"/>
        <v>8.7568281367396226E-3</v>
      </c>
      <c r="R2697" s="18">
        <f t="shared" si="276"/>
        <v>2.1314119684824242E-5</v>
      </c>
    </row>
    <row r="2698" spans="1:18" ht="12.75" hidden="1" customHeight="1" outlineLevel="2" x14ac:dyDescent="0.25">
      <c r="A2698" s="32" t="s">
        <v>25</v>
      </c>
      <c r="B2698" s="32" t="s">
        <v>24</v>
      </c>
      <c r="C2698" s="33">
        <v>44180</v>
      </c>
      <c r="D2698" s="33">
        <v>44181</v>
      </c>
      <c r="E2698" s="13">
        <f t="shared" si="277"/>
        <v>12</v>
      </c>
      <c r="F2698" s="13">
        <f t="shared" si="278"/>
        <v>2020</v>
      </c>
      <c r="G2698" s="13" t="str">
        <f t="shared" si="279"/>
        <v>12 2020</v>
      </c>
      <c r="H2698" s="34">
        <v>-1</v>
      </c>
      <c r="I2698" s="35">
        <v>0.13</v>
      </c>
      <c r="J2698" s="16">
        <f t="shared" si="275"/>
        <v>1.2999999999999999E-3</v>
      </c>
      <c r="K2698" s="36">
        <v>-304000</v>
      </c>
      <c r="L2698" s="36">
        <v>1.1000000000000001</v>
      </c>
      <c r="M2698" s="36">
        <v>304000</v>
      </c>
      <c r="Q2698" s="18">
        <f t="shared" si="274"/>
        <v>1.0648303014275382E-4</v>
      </c>
      <c r="R2698" s="18">
        <f t="shared" si="276"/>
        <v>1.3842793918557996E-7</v>
      </c>
    </row>
    <row r="2699" spans="1:18" ht="12.75" hidden="1" customHeight="1" outlineLevel="2" x14ac:dyDescent="0.25">
      <c r="A2699" s="32" t="s">
        <v>23</v>
      </c>
      <c r="B2699" s="32" t="s">
        <v>24</v>
      </c>
      <c r="C2699" s="33">
        <v>44180</v>
      </c>
      <c r="D2699" s="33">
        <v>44181</v>
      </c>
      <c r="E2699" s="13">
        <f t="shared" si="277"/>
        <v>12</v>
      </c>
      <c r="F2699" s="13">
        <f t="shared" si="278"/>
        <v>2020</v>
      </c>
      <c r="G2699" s="13" t="str">
        <f t="shared" si="279"/>
        <v>12 2020</v>
      </c>
      <c r="H2699" s="34">
        <v>-1</v>
      </c>
      <c r="I2699" s="35">
        <v>0.26029999999999998</v>
      </c>
      <c r="J2699" s="16">
        <f t="shared" si="275"/>
        <v>2.6029999999999998E-3</v>
      </c>
      <c r="K2699" s="36">
        <v>-65400000</v>
      </c>
      <c r="L2699" s="36">
        <v>472.88</v>
      </c>
      <c r="M2699" s="36">
        <v>65400000</v>
      </c>
      <c r="Q2699" s="18">
        <f t="shared" si="274"/>
        <v>2.2907862405710851E-2</v>
      </c>
      <c r="R2699" s="18">
        <f t="shared" si="276"/>
        <v>5.9629165842065342E-5</v>
      </c>
    </row>
    <row r="2700" spans="1:18" ht="12.75" hidden="1" customHeight="1" outlineLevel="2" x14ac:dyDescent="0.25">
      <c r="A2700" s="32" t="s">
        <v>23</v>
      </c>
      <c r="B2700" s="32" t="s">
        <v>24</v>
      </c>
      <c r="C2700" s="33">
        <v>44180</v>
      </c>
      <c r="D2700" s="33">
        <v>44181</v>
      </c>
      <c r="E2700" s="13">
        <f t="shared" si="277"/>
        <v>12</v>
      </c>
      <c r="F2700" s="13">
        <f t="shared" si="278"/>
        <v>2020</v>
      </c>
      <c r="G2700" s="13" t="str">
        <f t="shared" si="279"/>
        <v>12 2020</v>
      </c>
      <c r="H2700" s="34">
        <v>-1</v>
      </c>
      <c r="I2700" s="35">
        <v>0.26029999999999998</v>
      </c>
      <c r="J2700" s="16">
        <f t="shared" si="275"/>
        <v>2.6029999999999998E-3</v>
      </c>
      <c r="K2700" s="36">
        <v>-25000000</v>
      </c>
      <c r="L2700" s="36">
        <v>180.76</v>
      </c>
      <c r="M2700" s="36">
        <v>25000000</v>
      </c>
      <c r="Q2700" s="18">
        <f t="shared" si="274"/>
        <v>8.7568281367396226E-3</v>
      </c>
      <c r="R2700" s="18">
        <f t="shared" si="276"/>
        <v>2.2794023639933238E-5</v>
      </c>
    </row>
    <row r="2701" spans="1:18" ht="12.75" hidden="1" customHeight="1" outlineLevel="2" x14ac:dyDescent="0.25">
      <c r="A2701" s="32" t="s">
        <v>25</v>
      </c>
      <c r="B2701" s="32" t="s">
        <v>24</v>
      </c>
      <c r="C2701" s="33">
        <v>44181</v>
      </c>
      <c r="D2701" s="33">
        <v>44182</v>
      </c>
      <c r="E2701" s="13">
        <f t="shared" si="277"/>
        <v>12</v>
      </c>
      <c r="F2701" s="13">
        <f t="shared" si="278"/>
        <v>2020</v>
      </c>
      <c r="G2701" s="13" t="str">
        <f t="shared" si="279"/>
        <v>12 2020</v>
      </c>
      <c r="H2701" s="34">
        <v>-1</v>
      </c>
      <c r="I2701" s="35">
        <v>0.13</v>
      </c>
      <c r="J2701" s="16">
        <f t="shared" si="275"/>
        <v>1.2999999999999999E-3</v>
      </c>
      <c r="K2701" s="36">
        <v>-1114000</v>
      </c>
      <c r="L2701" s="36">
        <v>4.0199999999999996</v>
      </c>
      <c r="M2701" s="36">
        <v>1114000</v>
      </c>
      <c r="Q2701" s="18">
        <f t="shared" si="274"/>
        <v>3.9020426177311757E-4</v>
      </c>
      <c r="R2701" s="18">
        <f t="shared" si="276"/>
        <v>5.0726554030505281E-7</v>
      </c>
    </row>
    <row r="2702" spans="1:18" ht="12.75" hidden="1" customHeight="1" outlineLevel="2" x14ac:dyDescent="0.25">
      <c r="A2702" s="32" t="s">
        <v>23</v>
      </c>
      <c r="B2702" s="32" t="s">
        <v>24</v>
      </c>
      <c r="C2702" s="33">
        <v>44181</v>
      </c>
      <c r="D2702" s="33">
        <v>44182</v>
      </c>
      <c r="E2702" s="13">
        <f t="shared" si="277"/>
        <v>12</v>
      </c>
      <c r="F2702" s="13">
        <f t="shared" si="278"/>
        <v>2020</v>
      </c>
      <c r="G2702" s="13" t="str">
        <f t="shared" si="279"/>
        <v>12 2020</v>
      </c>
      <c r="H2702" s="34">
        <v>-1</v>
      </c>
      <c r="I2702" s="35">
        <v>0.26569999999999999</v>
      </c>
      <c r="J2702" s="16">
        <f t="shared" si="275"/>
        <v>2.6570000000000001E-3</v>
      </c>
      <c r="K2702" s="36">
        <v>-63794000</v>
      </c>
      <c r="L2702" s="36">
        <v>470.84</v>
      </c>
      <c r="M2702" s="36">
        <v>63794000</v>
      </c>
      <c r="Q2702" s="18">
        <f t="shared" si="274"/>
        <v>2.2345323766206699E-2</v>
      </c>
      <c r="R2702" s="18">
        <f t="shared" si="276"/>
        <v>5.9371525246811199E-5</v>
      </c>
    </row>
    <row r="2703" spans="1:18" ht="12.75" hidden="1" customHeight="1" outlineLevel="2" x14ac:dyDescent="0.25">
      <c r="A2703" s="32" t="s">
        <v>23</v>
      </c>
      <c r="B2703" s="32" t="s">
        <v>24</v>
      </c>
      <c r="C2703" s="33">
        <v>44181</v>
      </c>
      <c r="D2703" s="33">
        <v>44182</v>
      </c>
      <c r="E2703" s="13">
        <f t="shared" si="277"/>
        <v>12</v>
      </c>
      <c r="F2703" s="13">
        <f t="shared" si="278"/>
        <v>2020</v>
      </c>
      <c r="G2703" s="13" t="str">
        <f t="shared" si="279"/>
        <v>12 2020</v>
      </c>
      <c r="H2703" s="34">
        <v>-1</v>
      </c>
      <c r="I2703" s="35">
        <v>0.26569999999999999</v>
      </c>
      <c r="J2703" s="16">
        <f t="shared" si="275"/>
        <v>2.6570000000000001E-3</v>
      </c>
      <c r="K2703" s="36">
        <v>-25000000</v>
      </c>
      <c r="L2703" s="36">
        <v>184.51</v>
      </c>
      <c r="M2703" s="36">
        <v>25000000</v>
      </c>
      <c r="Q2703" s="18">
        <f t="shared" si="274"/>
        <v>8.7568281367396226E-3</v>
      </c>
      <c r="R2703" s="18">
        <f t="shared" si="276"/>
        <v>2.3266892359317177E-5</v>
      </c>
    </row>
    <row r="2704" spans="1:18" ht="12.75" hidden="1" customHeight="1" outlineLevel="2" x14ac:dyDescent="0.25">
      <c r="A2704" s="32" t="s">
        <v>23</v>
      </c>
      <c r="B2704" s="32" t="s">
        <v>24</v>
      </c>
      <c r="C2704" s="33">
        <v>44182</v>
      </c>
      <c r="D2704" s="33">
        <v>44183</v>
      </c>
      <c r="E2704" s="13">
        <f t="shared" si="277"/>
        <v>12</v>
      </c>
      <c r="F2704" s="13">
        <f t="shared" si="278"/>
        <v>2020</v>
      </c>
      <c r="G2704" s="13" t="str">
        <f t="shared" si="279"/>
        <v>12 2020</v>
      </c>
      <c r="H2704" s="34">
        <v>-1</v>
      </c>
      <c r="I2704" s="35">
        <v>0.2727</v>
      </c>
      <c r="J2704" s="16">
        <f t="shared" si="275"/>
        <v>2.7269999999999998E-3</v>
      </c>
      <c r="K2704" s="36">
        <v>-25000000</v>
      </c>
      <c r="L2704" s="36">
        <v>189.38</v>
      </c>
      <c r="M2704" s="36">
        <v>25000000</v>
      </c>
      <c r="Q2704" s="18">
        <f t="shared" si="274"/>
        <v>8.7568281367396226E-3</v>
      </c>
      <c r="R2704" s="18">
        <f t="shared" si="276"/>
        <v>2.3879870328888951E-5</v>
      </c>
    </row>
    <row r="2705" spans="1:18" ht="12.75" hidden="1" customHeight="1" outlineLevel="2" x14ac:dyDescent="0.25">
      <c r="A2705" s="32" t="s">
        <v>23</v>
      </c>
      <c r="B2705" s="32" t="s">
        <v>24</v>
      </c>
      <c r="C2705" s="33">
        <v>44182</v>
      </c>
      <c r="D2705" s="33">
        <v>44183</v>
      </c>
      <c r="E2705" s="13">
        <f t="shared" si="277"/>
        <v>12</v>
      </c>
      <c r="F2705" s="13">
        <f t="shared" si="278"/>
        <v>2020</v>
      </c>
      <c r="G2705" s="13" t="str">
        <f t="shared" si="279"/>
        <v>12 2020</v>
      </c>
      <c r="H2705" s="34">
        <v>-1</v>
      </c>
      <c r="I2705" s="35">
        <v>0.2727</v>
      </c>
      <c r="J2705" s="16">
        <f t="shared" si="275"/>
        <v>2.7269999999999998E-3</v>
      </c>
      <c r="K2705" s="36">
        <v>-71518000</v>
      </c>
      <c r="L2705" s="36">
        <v>541.75</v>
      </c>
      <c r="M2705" s="36">
        <v>71518000</v>
      </c>
      <c r="Q2705" s="18">
        <f t="shared" si="274"/>
        <v>2.5050833387333774E-2</v>
      </c>
      <c r="R2705" s="18">
        <f t="shared" si="276"/>
        <v>6.83136226472592E-5</v>
      </c>
    </row>
    <row r="2706" spans="1:18" ht="12.75" hidden="1" customHeight="1" outlineLevel="2" x14ac:dyDescent="0.25">
      <c r="A2706" s="32" t="s">
        <v>23</v>
      </c>
      <c r="B2706" s="32" t="s">
        <v>24</v>
      </c>
      <c r="C2706" s="33">
        <v>44183</v>
      </c>
      <c r="D2706" s="33">
        <v>44186</v>
      </c>
      <c r="E2706" s="13">
        <f t="shared" si="277"/>
        <v>12</v>
      </c>
      <c r="F2706" s="13">
        <f t="shared" si="278"/>
        <v>2020</v>
      </c>
      <c r="G2706" s="13" t="str">
        <f t="shared" si="279"/>
        <v>12 2020</v>
      </c>
      <c r="H2706" s="34">
        <v>-3</v>
      </c>
      <c r="I2706" s="35">
        <v>0.26579999999999998</v>
      </c>
      <c r="J2706" s="16">
        <f t="shared" si="275"/>
        <v>2.6579999999999998E-3</v>
      </c>
      <c r="K2706" s="36">
        <v>-25000000</v>
      </c>
      <c r="L2706" s="36">
        <v>553.75</v>
      </c>
      <c r="M2706" s="36">
        <v>75000000</v>
      </c>
      <c r="Q2706" s="18">
        <f t="shared" si="274"/>
        <v>2.6270484410218869E-2</v>
      </c>
      <c r="R2706" s="18">
        <f t="shared" si="276"/>
        <v>6.9826947562361751E-5</v>
      </c>
    </row>
    <row r="2707" spans="1:18" ht="12.75" hidden="1" customHeight="1" outlineLevel="2" x14ac:dyDescent="0.25">
      <c r="A2707" s="32" t="s">
        <v>23</v>
      </c>
      <c r="B2707" s="32" t="s">
        <v>24</v>
      </c>
      <c r="C2707" s="33">
        <v>44183</v>
      </c>
      <c r="D2707" s="33">
        <v>44186</v>
      </c>
      <c r="E2707" s="13">
        <f t="shared" si="277"/>
        <v>12</v>
      </c>
      <c r="F2707" s="13">
        <f t="shared" si="278"/>
        <v>2020</v>
      </c>
      <c r="G2707" s="13" t="str">
        <f t="shared" si="279"/>
        <v>12 2020</v>
      </c>
      <c r="H2707" s="34">
        <v>-3</v>
      </c>
      <c r="I2707" s="35">
        <v>0.26579999999999998</v>
      </c>
      <c r="J2707" s="16">
        <f t="shared" si="275"/>
        <v>2.6579999999999998E-3</v>
      </c>
      <c r="K2707" s="36">
        <v>-72447000</v>
      </c>
      <c r="L2707" s="36">
        <v>1604.7</v>
      </c>
      <c r="M2707" s="36">
        <v>217341000</v>
      </c>
      <c r="Q2707" s="18">
        <f t="shared" si="274"/>
        <v>7.612871136268505E-2</v>
      </c>
      <c r="R2707" s="18">
        <f t="shared" si="276"/>
        <v>2.0235011480201684E-4</v>
      </c>
    </row>
    <row r="2708" spans="1:18" ht="12.75" hidden="1" customHeight="1" outlineLevel="2" x14ac:dyDescent="0.25">
      <c r="A2708" s="32" t="s">
        <v>23</v>
      </c>
      <c r="B2708" s="32" t="s">
        <v>24</v>
      </c>
      <c r="C2708" s="33">
        <v>44186</v>
      </c>
      <c r="D2708" s="33">
        <v>44187</v>
      </c>
      <c r="E2708" s="13">
        <f t="shared" si="277"/>
        <v>12</v>
      </c>
      <c r="F2708" s="13">
        <f t="shared" si="278"/>
        <v>2020</v>
      </c>
      <c r="G2708" s="13" t="str">
        <f t="shared" si="279"/>
        <v>12 2020</v>
      </c>
      <c r="H2708" s="34">
        <v>-1</v>
      </c>
      <c r="I2708" s="35">
        <v>0.25669999999999998</v>
      </c>
      <c r="J2708" s="16">
        <f t="shared" si="275"/>
        <v>2.5669999999999998E-3</v>
      </c>
      <c r="K2708" s="36">
        <v>-73752000</v>
      </c>
      <c r="L2708" s="36">
        <v>525.89</v>
      </c>
      <c r="M2708" s="36">
        <v>73752000</v>
      </c>
      <c r="Q2708" s="18">
        <f t="shared" si="274"/>
        <v>2.5833343549632827E-2</v>
      </c>
      <c r="R2708" s="18">
        <f t="shared" si="276"/>
        <v>6.6314192891907459E-5</v>
      </c>
    </row>
    <row r="2709" spans="1:18" ht="12.75" hidden="1" customHeight="1" outlineLevel="2" x14ac:dyDescent="0.25">
      <c r="A2709" s="32" t="s">
        <v>23</v>
      </c>
      <c r="B2709" s="32" t="s">
        <v>24</v>
      </c>
      <c r="C2709" s="33">
        <v>44186</v>
      </c>
      <c r="D2709" s="33">
        <v>44187</v>
      </c>
      <c r="E2709" s="13">
        <f t="shared" si="277"/>
        <v>12</v>
      </c>
      <c r="F2709" s="13">
        <f t="shared" si="278"/>
        <v>2020</v>
      </c>
      <c r="G2709" s="13" t="str">
        <f t="shared" si="279"/>
        <v>12 2020</v>
      </c>
      <c r="H2709" s="34">
        <v>-1</v>
      </c>
      <c r="I2709" s="35">
        <v>0.25669999999999998</v>
      </c>
      <c r="J2709" s="16">
        <f t="shared" si="275"/>
        <v>2.5669999999999998E-3</v>
      </c>
      <c r="K2709" s="36">
        <v>-25000000</v>
      </c>
      <c r="L2709" s="36">
        <v>178.26</v>
      </c>
      <c r="M2709" s="36">
        <v>25000000</v>
      </c>
      <c r="Q2709" s="18">
        <f t="shared" si="274"/>
        <v>8.7568281367396226E-3</v>
      </c>
      <c r="R2709" s="18">
        <f t="shared" si="276"/>
        <v>2.2478777827010609E-5</v>
      </c>
    </row>
    <row r="2710" spans="1:18" ht="12.75" hidden="1" customHeight="1" outlineLevel="2" x14ac:dyDescent="0.25">
      <c r="A2710" s="32" t="s">
        <v>23</v>
      </c>
      <c r="B2710" s="32" t="s">
        <v>24</v>
      </c>
      <c r="C2710" s="33">
        <v>44187</v>
      </c>
      <c r="D2710" s="33">
        <v>44188</v>
      </c>
      <c r="E2710" s="13">
        <f t="shared" si="277"/>
        <v>12</v>
      </c>
      <c r="F2710" s="13">
        <f t="shared" si="278"/>
        <v>2020</v>
      </c>
      <c r="G2710" s="13" t="str">
        <f t="shared" si="279"/>
        <v>12 2020</v>
      </c>
      <c r="H2710" s="34">
        <v>-1</v>
      </c>
      <c r="I2710" s="35">
        <v>0.26090000000000002</v>
      </c>
      <c r="J2710" s="16">
        <f t="shared" si="275"/>
        <v>2.6090000000000002E-3</v>
      </c>
      <c r="K2710" s="36">
        <v>-72041000</v>
      </c>
      <c r="L2710" s="36">
        <v>522.1</v>
      </c>
      <c r="M2710" s="36">
        <v>72041000</v>
      </c>
      <c r="Q2710" s="18">
        <f t="shared" si="274"/>
        <v>2.5234026231954365E-2</v>
      </c>
      <c r="R2710" s="18">
        <f t="shared" si="276"/>
        <v>6.5835574439168944E-5</v>
      </c>
    </row>
    <row r="2711" spans="1:18" ht="12.75" hidden="1" customHeight="1" outlineLevel="2" x14ac:dyDescent="0.25">
      <c r="A2711" s="32" t="s">
        <v>23</v>
      </c>
      <c r="B2711" s="32" t="s">
        <v>24</v>
      </c>
      <c r="C2711" s="33">
        <v>44187</v>
      </c>
      <c r="D2711" s="33">
        <v>44188</v>
      </c>
      <c r="E2711" s="13">
        <f t="shared" si="277"/>
        <v>12</v>
      </c>
      <c r="F2711" s="13">
        <f t="shared" si="278"/>
        <v>2020</v>
      </c>
      <c r="G2711" s="13" t="str">
        <f t="shared" si="279"/>
        <v>12 2020</v>
      </c>
      <c r="H2711" s="34">
        <v>-1</v>
      </c>
      <c r="I2711" s="35">
        <v>0.26090000000000002</v>
      </c>
      <c r="J2711" s="16">
        <f t="shared" si="275"/>
        <v>2.6090000000000002E-3</v>
      </c>
      <c r="K2711" s="36">
        <v>-25000000</v>
      </c>
      <c r="L2711" s="36">
        <v>181.18</v>
      </c>
      <c r="M2711" s="36">
        <v>25000000</v>
      </c>
      <c r="Q2711" s="18">
        <f t="shared" si="274"/>
        <v>8.7568281367396226E-3</v>
      </c>
      <c r="R2711" s="18">
        <f t="shared" si="276"/>
        <v>2.2846564608753676E-5</v>
      </c>
    </row>
    <row r="2712" spans="1:18" ht="12.75" hidden="1" customHeight="1" outlineLevel="2" x14ac:dyDescent="0.25">
      <c r="A2712" s="32" t="s">
        <v>23</v>
      </c>
      <c r="B2712" s="32" t="s">
        <v>24</v>
      </c>
      <c r="C2712" s="33">
        <v>44188</v>
      </c>
      <c r="D2712" s="33">
        <v>44189</v>
      </c>
      <c r="E2712" s="13">
        <f t="shared" si="277"/>
        <v>12</v>
      </c>
      <c r="F2712" s="13">
        <f t="shared" si="278"/>
        <v>2020</v>
      </c>
      <c r="G2712" s="13" t="str">
        <f t="shared" si="279"/>
        <v>12 2020</v>
      </c>
      <c r="H2712" s="34">
        <v>-1</v>
      </c>
      <c r="I2712" s="35">
        <v>0.2641</v>
      </c>
      <c r="J2712" s="16">
        <f t="shared" si="275"/>
        <v>2.6410000000000001E-3</v>
      </c>
      <c r="K2712" s="36">
        <v>-71777000</v>
      </c>
      <c r="L2712" s="36">
        <v>526.55999999999995</v>
      </c>
      <c r="M2712" s="36">
        <v>71777000</v>
      </c>
      <c r="Q2712" s="18">
        <f t="shared" si="274"/>
        <v>2.5141554126830397E-2</v>
      </c>
      <c r="R2712" s="18">
        <f t="shared" si="276"/>
        <v>6.6398844448959079E-5</v>
      </c>
    </row>
    <row r="2713" spans="1:18" ht="12.75" hidden="1" customHeight="1" outlineLevel="2" x14ac:dyDescent="0.25">
      <c r="A2713" s="32" t="s">
        <v>23</v>
      </c>
      <c r="B2713" s="32" t="s">
        <v>24</v>
      </c>
      <c r="C2713" s="33">
        <v>44188</v>
      </c>
      <c r="D2713" s="33">
        <v>44189</v>
      </c>
      <c r="E2713" s="13">
        <f t="shared" si="277"/>
        <v>12</v>
      </c>
      <c r="F2713" s="13">
        <f t="shared" si="278"/>
        <v>2020</v>
      </c>
      <c r="G2713" s="13" t="str">
        <f t="shared" si="279"/>
        <v>12 2020</v>
      </c>
      <c r="H2713" s="34">
        <v>-1</v>
      </c>
      <c r="I2713" s="35">
        <v>0.2641</v>
      </c>
      <c r="J2713" s="16">
        <f t="shared" si="275"/>
        <v>2.6410000000000001E-3</v>
      </c>
      <c r="K2713" s="36">
        <v>-25000000</v>
      </c>
      <c r="L2713" s="36">
        <v>183.4</v>
      </c>
      <c r="M2713" s="36">
        <v>25000000</v>
      </c>
      <c r="Q2713" s="18">
        <f t="shared" si="274"/>
        <v>8.7568281367396226E-3</v>
      </c>
      <c r="R2713" s="18">
        <f t="shared" si="276"/>
        <v>2.3126783109129343E-5</v>
      </c>
    </row>
    <row r="2714" spans="1:18" ht="12.75" hidden="1" customHeight="1" outlineLevel="2" x14ac:dyDescent="0.25">
      <c r="A2714" s="32" t="s">
        <v>23</v>
      </c>
      <c r="B2714" s="32" t="s">
        <v>24</v>
      </c>
      <c r="C2714" s="33">
        <v>44189</v>
      </c>
      <c r="D2714" s="33">
        <v>44193</v>
      </c>
      <c r="E2714" s="13">
        <f t="shared" si="277"/>
        <v>12</v>
      </c>
      <c r="F2714" s="13">
        <f t="shared" si="278"/>
        <v>2020</v>
      </c>
      <c r="G2714" s="13" t="str">
        <f t="shared" si="279"/>
        <v>12 2020</v>
      </c>
      <c r="H2714" s="34">
        <v>-4</v>
      </c>
      <c r="I2714" s="35">
        <v>0.2626</v>
      </c>
      <c r="J2714" s="16">
        <f t="shared" si="275"/>
        <v>2.6259999999999999E-3</v>
      </c>
      <c r="K2714" s="36">
        <v>-74807000</v>
      </c>
      <c r="L2714" s="36">
        <v>2182.6999999999998</v>
      </c>
      <c r="M2714" s="36">
        <v>299228000</v>
      </c>
      <c r="Q2714" s="18">
        <f t="shared" si="274"/>
        <v>0.10481152678801295</v>
      </c>
      <c r="R2714" s="18">
        <f t="shared" si="276"/>
        <v>2.75235069345322E-4</v>
      </c>
    </row>
    <row r="2715" spans="1:18" ht="12.75" hidden="1" customHeight="1" outlineLevel="2" x14ac:dyDescent="0.25">
      <c r="A2715" s="32" t="s">
        <v>23</v>
      </c>
      <c r="B2715" s="32" t="s">
        <v>24</v>
      </c>
      <c r="C2715" s="33">
        <v>44189</v>
      </c>
      <c r="D2715" s="33">
        <v>44193</v>
      </c>
      <c r="E2715" s="13">
        <f t="shared" si="277"/>
        <v>12</v>
      </c>
      <c r="F2715" s="13">
        <f t="shared" si="278"/>
        <v>2020</v>
      </c>
      <c r="G2715" s="13" t="str">
        <f t="shared" si="279"/>
        <v>12 2020</v>
      </c>
      <c r="H2715" s="34">
        <v>-4</v>
      </c>
      <c r="I2715" s="35">
        <v>0.2626</v>
      </c>
      <c r="J2715" s="16">
        <f t="shared" si="275"/>
        <v>2.6259999999999999E-3</v>
      </c>
      <c r="K2715" s="36">
        <v>-25000000</v>
      </c>
      <c r="L2715" s="36">
        <v>729.44</v>
      </c>
      <c r="M2715" s="36">
        <v>100000000</v>
      </c>
      <c r="Q2715" s="18">
        <f t="shared" si="274"/>
        <v>3.502731254695849E-2</v>
      </c>
      <c r="R2715" s="18">
        <f t="shared" si="276"/>
        <v>9.1981722748312993E-5</v>
      </c>
    </row>
    <row r="2716" spans="1:18" ht="12.75" hidden="1" customHeight="1" outlineLevel="2" x14ac:dyDescent="0.25">
      <c r="A2716" s="32" t="s">
        <v>23</v>
      </c>
      <c r="B2716" s="32" t="s">
        <v>24</v>
      </c>
      <c r="C2716" s="33">
        <v>44193</v>
      </c>
      <c r="D2716" s="33">
        <v>44194</v>
      </c>
      <c r="E2716" s="13">
        <f t="shared" si="277"/>
        <v>12</v>
      </c>
      <c r="F2716" s="13">
        <f t="shared" si="278"/>
        <v>2020</v>
      </c>
      <c r="G2716" s="13" t="str">
        <f t="shared" si="279"/>
        <v>12 2020</v>
      </c>
      <c r="H2716" s="34">
        <v>-1</v>
      </c>
      <c r="I2716" s="35">
        <v>0.25750000000000001</v>
      </c>
      <c r="J2716" s="16">
        <f t="shared" si="275"/>
        <v>2.575E-3</v>
      </c>
      <c r="K2716" s="36">
        <v>-74579000</v>
      </c>
      <c r="L2716" s="36">
        <v>533.45000000000005</v>
      </c>
      <c r="M2716" s="36">
        <v>74579000</v>
      </c>
      <c r="Q2716" s="18">
        <f t="shared" si="274"/>
        <v>2.6123019424396172E-2</v>
      </c>
      <c r="R2716" s="18">
        <f t="shared" si="276"/>
        <v>6.7266775017820146E-5</v>
      </c>
    </row>
    <row r="2717" spans="1:18" ht="12.75" hidden="1" customHeight="1" outlineLevel="2" x14ac:dyDescent="0.25">
      <c r="A2717" s="32" t="s">
        <v>23</v>
      </c>
      <c r="B2717" s="32" t="s">
        <v>24</v>
      </c>
      <c r="C2717" s="33">
        <v>44193</v>
      </c>
      <c r="D2717" s="33">
        <v>44194</v>
      </c>
      <c r="E2717" s="13">
        <f t="shared" si="277"/>
        <v>12</v>
      </c>
      <c r="F2717" s="13">
        <f t="shared" si="278"/>
        <v>2020</v>
      </c>
      <c r="G2717" s="13" t="str">
        <f t="shared" si="279"/>
        <v>12 2020</v>
      </c>
      <c r="H2717" s="34">
        <v>-1</v>
      </c>
      <c r="I2717" s="35">
        <v>0.25750000000000001</v>
      </c>
      <c r="J2717" s="16">
        <f t="shared" si="275"/>
        <v>2.575E-3</v>
      </c>
      <c r="K2717" s="36">
        <v>-25000000</v>
      </c>
      <c r="L2717" s="36">
        <v>178.82</v>
      </c>
      <c r="M2717" s="36">
        <v>25000000</v>
      </c>
      <c r="Q2717" s="18">
        <f t="shared" si="274"/>
        <v>8.7568281367396226E-3</v>
      </c>
      <c r="R2717" s="18">
        <f t="shared" si="276"/>
        <v>2.2548832452104528E-5</v>
      </c>
    </row>
    <row r="2718" spans="1:18" ht="12.75" hidden="1" customHeight="1" outlineLevel="2" x14ac:dyDescent="0.25">
      <c r="A2718" s="32" t="s">
        <v>23</v>
      </c>
      <c r="B2718" s="32" t="s">
        <v>24</v>
      </c>
      <c r="C2718" s="33">
        <v>44194</v>
      </c>
      <c r="D2718" s="33">
        <v>44195</v>
      </c>
      <c r="E2718" s="13">
        <f t="shared" si="277"/>
        <v>12</v>
      </c>
      <c r="F2718" s="13">
        <f t="shared" si="278"/>
        <v>2020</v>
      </c>
      <c r="G2718" s="13" t="str">
        <f t="shared" si="279"/>
        <v>12 2020</v>
      </c>
      <c r="H2718" s="34">
        <v>-1</v>
      </c>
      <c r="I2718" s="35">
        <v>0.2616</v>
      </c>
      <c r="J2718" s="16">
        <f t="shared" si="275"/>
        <v>2.6159999999999998E-3</v>
      </c>
      <c r="K2718" s="36">
        <v>-72812000</v>
      </c>
      <c r="L2718" s="36">
        <v>529.1</v>
      </c>
      <c r="M2718" s="36">
        <v>72812000</v>
      </c>
      <c r="Q2718" s="18">
        <f t="shared" si="274"/>
        <v>2.5504086811691418E-2</v>
      </c>
      <c r="R2718" s="18">
        <f t="shared" si="276"/>
        <v>6.6718691099384745E-5</v>
      </c>
    </row>
    <row r="2719" spans="1:18" ht="12.75" hidden="1" customHeight="1" outlineLevel="2" x14ac:dyDescent="0.25">
      <c r="A2719" s="32" t="s">
        <v>23</v>
      </c>
      <c r="B2719" s="32" t="s">
        <v>24</v>
      </c>
      <c r="C2719" s="33">
        <v>44194</v>
      </c>
      <c r="D2719" s="33">
        <v>44195</v>
      </c>
      <c r="E2719" s="13">
        <f t="shared" si="277"/>
        <v>12</v>
      </c>
      <c r="F2719" s="13">
        <f t="shared" si="278"/>
        <v>2020</v>
      </c>
      <c r="G2719" s="13" t="str">
        <f t="shared" si="279"/>
        <v>12 2020</v>
      </c>
      <c r="H2719" s="34">
        <v>-1</v>
      </c>
      <c r="I2719" s="35">
        <v>0.2616</v>
      </c>
      <c r="J2719" s="16">
        <f t="shared" si="275"/>
        <v>2.6159999999999998E-3</v>
      </c>
      <c r="K2719" s="36">
        <v>-25000000</v>
      </c>
      <c r="L2719" s="36">
        <v>181.67</v>
      </c>
      <c r="M2719" s="36">
        <v>25000000</v>
      </c>
      <c r="Q2719" s="18">
        <f t="shared" si="274"/>
        <v>8.7568281367396226E-3</v>
      </c>
      <c r="R2719" s="18">
        <f t="shared" si="276"/>
        <v>2.2907862405710852E-5</v>
      </c>
    </row>
    <row r="2720" spans="1:18" ht="12.75" hidden="1" customHeight="1" outlineLevel="2" x14ac:dyDescent="0.25">
      <c r="A2720" s="32" t="s">
        <v>23</v>
      </c>
      <c r="B2720" s="32" t="s">
        <v>24</v>
      </c>
      <c r="C2720" s="33">
        <v>44195</v>
      </c>
      <c r="D2720" s="33">
        <v>44196</v>
      </c>
      <c r="E2720" s="13">
        <f t="shared" si="277"/>
        <v>12</v>
      </c>
      <c r="F2720" s="13">
        <f t="shared" si="278"/>
        <v>2020</v>
      </c>
      <c r="G2720" s="13" t="str">
        <f t="shared" si="279"/>
        <v>12 2020</v>
      </c>
      <c r="H2720" s="34">
        <v>-1</v>
      </c>
      <c r="I2720" s="35">
        <v>0.26479999999999998</v>
      </c>
      <c r="J2720" s="16">
        <f t="shared" si="275"/>
        <v>2.6479999999999997E-3</v>
      </c>
      <c r="K2720" s="36">
        <v>-25000000</v>
      </c>
      <c r="L2720" s="36">
        <v>183.89</v>
      </c>
      <c r="M2720" s="36">
        <v>25000000</v>
      </c>
      <c r="Q2720" s="18">
        <f t="shared" si="274"/>
        <v>8.7568281367396226E-3</v>
      </c>
      <c r="R2720" s="18">
        <f t="shared" si="276"/>
        <v>2.3188080906086517E-5</v>
      </c>
    </row>
    <row r="2721" spans="1:18" ht="12.75" hidden="1" customHeight="1" outlineLevel="2" x14ac:dyDescent="0.25">
      <c r="A2721" s="32" t="s">
        <v>23</v>
      </c>
      <c r="B2721" s="32" t="s">
        <v>24</v>
      </c>
      <c r="C2721" s="33">
        <v>44195</v>
      </c>
      <c r="D2721" s="33">
        <v>44196</v>
      </c>
      <c r="E2721" s="13">
        <f t="shared" si="277"/>
        <v>12</v>
      </c>
      <c r="F2721" s="13">
        <f t="shared" si="278"/>
        <v>2020</v>
      </c>
      <c r="G2721" s="13" t="str">
        <f t="shared" si="279"/>
        <v>12 2020</v>
      </c>
      <c r="H2721" s="34">
        <v>-1</v>
      </c>
      <c r="I2721" s="35">
        <v>0.26479999999999998</v>
      </c>
      <c r="J2721" s="16">
        <f t="shared" si="275"/>
        <v>2.6479999999999997E-3</v>
      </c>
      <c r="K2721" s="36">
        <v>-76783000</v>
      </c>
      <c r="L2721" s="36">
        <v>564.78</v>
      </c>
      <c r="M2721" s="36">
        <v>76783000</v>
      </c>
      <c r="Q2721" s="18">
        <f t="shared" si="274"/>
        <v>2.6895021392931137E-2</v>
      </c>
      <c r="R2721" s="18">
        <f t="shared" si="276"/>
        <v>7.1218016648481647E-5</v>
      </c>
    </row>
    <row r="2722" spans="1:18" ht="12.75" customHeight="1" outlineLevel="1" collapsed="1" x14ac:dyDescent="0.25">
      <c r="A2722" s="32"/>
      <c r="B2722" s="32"/>
      <c r="C2722" s="33"/>
      <c r="D2722" s="33"/>
      <c r="E2722" s="13"/>
      <c r="F2722" s="13"/>
      <c r="G2722" s="24" t="s">
        <v>66</v>
      </c>
      <c r="H2722" s="34"/>
      <c r="I2722" s="35"/>
      <c r="J2722" s="16">
        <f>+J2721</f>
        <v>2.6479999999999997E-3</v>
      </c>
      <c r="K2722" s="36"/>
      <c r="L2722" s="36"/>
      <c r="M2722" s="36">
        <f>SUBTOTAL(9,M2665:M2721)</f>
        <v>2854915000</v>
      </c>
      <c r="N2722" s="10">
        <f>DAY(D2721)</f>
        <v>31</v>
      </c>
      <c r="O2722" s="25">
        <f>+M2722/N2722</f>
        <v>92094032.258064523</v>
      </c>
      <c r="P2722" s="26">
        <f>SUM(M2720:M2721)</f>
        <v>101783000</v>
      </c>
      <c r="Q2722" s="18">
        <f>SUM(Q2665:Q2721)</f>
        <v>1</v>
      </c>
      <c r="R2722" s="18">
        <f>SUM(R2665:R2721)</f>
        <v>2.4810682058835376E-3</v>
      </c>
    </row>
    <row r="2723" spans="1:18" ht="12.75" hidden="1" customHeight="1" outlineLevel="2" x14ac:dyDescent="0.25">
      <c r="A2723" s="32" t="s">
        <v>23</v>
      </c>
      <c r="B2723" s="32" t="s">
        <v>24</v>
      </c>
      <c r="C2723" s="33">
        <v>44196</v>
      </c>
      <c r="D2723" s="33">
        <v>44200</v>
      </c>
      <c r="E2723" s="13">
        <f t="shared" si="277"/>
        <v>1</v>
      </c>
      <c r="F2723" s="13">
        <f t="shared" si="278"/>
        <v>2021</v>
      </c>
      <c r="G2723" s="13" t="str">
        <f t="shared" si="279"/>
        <v>1 2021</v>
      </c>
      <c r="H2723" s="34">
        <v>-1</v>
      </c>
      <c r="I2723" s="35">
        <v>0.2596</v>
      </c>
      <c r="J2723" s="16">
        <f t="shared" si="275"/>
        <v>2.5959999999999998E-3</v>
      </c>
      <c r="K2723" s="36">
        <v>-75472000</v>
      </c>
      <c r="L2723" s="36">
        <v>544.24</v>
      </c>
      <c r="M2723" s="36">
        <v>75472000</v>
      </c>
      <c r="Q2723" s="18">
        <f>+M2723/$M$2763</f>
        <v>2.7398344380838147E-2</v>
      </c>
      <c r="R2723" s="18">
        <f t="shared" si="276"/>
        <v>7.112610201265582E-5</v>
      </c>
    </row>
    <row r="2724" spans="1:18" ht="12.75" hidden="1" customHeight="1" outlineLevel="2" x14ac:dyDescent="0.25">
      <c r="A2724" s="32" t="s">
        <v>23</v>
      </c>
      <c r="B2724" s="32" t="s">
        <v>24</v>
      </c>
      <c r="C2724" s="33">
        <v>44196</v>
      </c>
      <c r="D2724" s="33">
        <v>44200</v>
      </c>
      <c r="E2724" s="13">
        <f t="shared" si="277"/>
        <v>1</v>
      </c>
      <c r="F2724" s="13">
        <f t="shared" si="278"/>
        <v>2021</v>
      </c>
      <c r="G2724" s="13" t="str">
        <f t="shared" si="279"/>
        <v>1 2021</v>
      </c>
      <c r="H2724" s="34">
        <v>-1</v>
      </c>
      <c r="I2724" s="35">
        <v>0.2596</v>
      </c>
      <c r="J2724" s="16">
        <f t="shared" si="275"/>
        <v>2.5959999999999998E-3</v>
      </c>
      <c r="K2724" s="36">
        <v>-25000000</v>
      </c>
      <c r="L2724" s="36">
        <v>180.28</v>
      </c>
      <c r="M2724" s="36">
        <v>25000000</v>
      </c>
      <c r="Q2724" s="18">
        <f t="shared" ref="Q2724:Q2762" si="280">+M2724/$M$2763</f>
        <v>9.075665273491542E-3</v>
      </c>
      <c r="R2724" s="18">
        <f t="shared" si="276"/>
        <v>2.356042704998404E-5</v>
      </c>
    </row>
    <row r="2725" spans="1:18" ht="12.75" hidden="1" customHeight="1" outlineLevel="2" x14ac:dyDescent="0.25">
      <c r="A2725" s="32" t="s">
        <v>23</v>
      </c>
      <c r="B2725" s="32" t="s">
        <v>24</v>
      </c>
      <c r="C2725" s="33">
        <v>44196</v>
      </c>
      <c r="D2725" s="33">
        <v>44200</v>
      </c>
      <c r="E2725" s="13">
        <f t="shared" si="277"/>
        <v>1</v>
      </c>
      <c r="F2725" s="13">
        <f t="shared" si="278"/>
        <v>2021</v>
      </c>
      <c r="G2725" s="13" t="str">
        <f t="shared" si="279"/>
        <v>1 2021</v>
      </c>
      <c r="H2725" s="34">
        <v>-3</v>
      </c>
      <c r="I2725" s="35">
        <v>0.2596</v>
      </c>
      <c r="J2725" s="16">
        <f t="shared" si="275"/>
        <v>2.5959999999999998E-3</v>
      </c>
      <c r="K2725" s="36">
        <v>-25000000</v>
      </c>
      <c r="L2725" s="36">
        <v>540.83000000000004</v>
      </c>
      <c r="M2725" s="36">
        <v>75000000</v>
      </c>
      <c r="Q2725" s="18">
        <f t="shared" si="280"/>
        <v>2.722699582047463E-2</v>
      </c>
      <c r="R2725" s="18">
        <f t="shared" si="276"/>
        <v>7.0681281149952138E-5</v>
      </c>
    </row>
    <row r="2726" spans="1:18" ht="12.75" hidden="1" customHeight="1" outlineLevel="2" x14ac:dyDescent="0.25">
      <c r="A2726" s="32" t="s">
        <v>23</v>
      </c>
      <c r="B2726" s="32" t="s">
        <v>24</v>
      </c>
      <c r="C2726" s="33">
        <v>44196</v>
      </c>
      <c r="D2726" s="33">
        <v>44200</v>
      </c>
      <c r="E2726" s="13">
        <f t="shared" si="277"/>
        <v>1</v>
      </c>
      <c r="F2726" s="13">
        <f t="shared" si="278"/>
        <v>2021</v>
      </c>
      <c r="G2726" s="13" t="str">
        <f t="shared" si="279"/>
        <v>1 2021</v>
      </c>
      <c r="H2726" s="34">
        <v>-3</v>
      </c>
      <c r="I2726" s="35">
        <v>0.2596</v>
      </c>
      <c r="J2726" s="16">
        <f t="shared" si="275"/>
        <v>2.5959999999999998E-3</v>
      </c>
      <c r="K2726" s="36">
        <v>-75472000</v>
      </c>
      <c r="L2726" s="36">
        <v>1632.71</v>
      </c>
      <c r="M2726" s="36">
        <v>226416000</v>
      </c>
      <c r="Q2726" s="18">
        <f t="shared" si="280"/>
        <v>8.2195033142514445E-2</v>
      </c>
      <c r="R2726" s="18">
        <f t="shared" si="276"/>
        <v>2.1337830603796747E-4</v>
      </c>
    </row>
    <row r="2727" spans="1:18" ht="12.75" hidden="1" customHeight="1" outlineLevel="2" x14ac:dyDescent="0.25">
      <c r="A2727" s="32" t="s">
        <v>23</v>
      </c>
      <c r="B2727" s="32" t="s">
        <v>24</v>
      </c>
      <c r="C2727" s="33">
        <v>44200</v>
      </c>
      <c r="D2727" s="33">
        <v>44201</v>
      </c>
      <c r="E2727" s="13">
        <f t="shared" si="277"/>
        <v>1</v>
      </c>
      <c r="F2727" s="13">
        <f t="shared" si="278"/>
        <v>2021</v>
      </c>
      <c r="G2727" s="13" t="str">
        <f t="shared" si="279"/>
        <v>1 2021</v>
      </c>
      <c r="H2727" s="34">
        <v>-1</v>
      </c>
      <c r="I2727" s="35">
        <v>0.2576</v>
      </c>
      <c r="J2727" s="16">
        <f t="shared" si="275"/>
        <v>2.5760000000000002E-3</v>
      </c>
      <c r="K2727" s="36">
        <v>-75135000</v>
      </c>
      <c r="L2727" s="36">
        <v>537.63</v>
      </c>
      <c r="M2727" s="36">
        <v>75135000</v>
      </c>
      <c r="Q2727" s="18">
        <f t="shared" si="280"/>
        <v>2.7276004412951482E-2</v>
      </c>
      <c r="R2727" s="18">
        <f t="shared" si="276"/>
        <v>7.0262987367763016E-5</v>
      </c>
    </row>
    <row r="2728" spans="1:18" ht="12.75" hidden="1" customHeight="1" outlineLevel="2" x14ac:dyDescent="0.25">
      <c r="A2728" s="32" t="s">
        <v>23</v>
      </c>
      <c r="B2728" s="32" t="s">
        <v>24</v>
      </c>
      <c r="C2728" s="33">
        <v>44200</v>
      </c>
      <c r="D2728" s="33">
        <v>44201</v>
      </c>
      <c r="E2728" s="13">
        <f t="shared" si="277"/>
        <v>1</v>
      </c>
      <c r="F2728" s="13">
        <f t="shared" si="278"/>
        <v>2021</v>
      </c>
      <c r="G2728" s="13" t="str">
        <f t="shared" si="279"/>
        <v>1 2021</v>
      </c>
      <c r="H2728" s="34">
        <v>-1</v>
      </c>
      <c r="I2728" s="35">
        <v>0.2576</v>
      </c>
      <c r="J2728" s="16">
        <f t="shared" si="275"/>
        <v>2.5760000000000002E-3</v>
      </c>
      <c r="K2728" s="36">
        <v>-25000000</v>
      </c>
      <c r="L2728" s="36">
        <v>178.89</v>
      </c>
      <c r="M2728" s="36">
        <v>25000000</v>
      </c>
      <c r="Q2728" s="18">
        <f t="shared" si="280"/>
        <v>9.075665273491542E-3</v>
      </c>
      <c r="R2728" s="18">
        <f t="shared" si="276"/>
        <v>2.3378913744514215E-5</v>
      </c>
    </row>
    <row r="2729" spans="1:18" ht="12.75" hidden="1" customHeight="1" outlineLevel="2" x14ac:dyDescent="0.25">
      <c r="A2729" s="32" t="s">
        <v>23</v>
      </c>
      <c r="B2729" s="32" t="s">
        <v>24</v>
      </c>
      <c r="C2729" s="33">
        <v>44201</v>
      </c>
      <c r="D2729" s="33">
        <v>44202</v>
      </c>
      <c r="E2729" s="13">
        <f t="shared" si="277"/>
        <v>1</v>
      </c>
      <c r="F2729" s="13">
        <f t="shared" si="278"/>
        <v>2021</v>
      </c>
      <c r="G2729" s="13" t="str">
        <f t="shared" si="279"/>
        <v>1 2021</v>
      </c>
      <c r="H2729" s="34">
        <v>-1</v>
      </c>
      <c r="I2729" s="35">
        <v>0.25869999999999999</v>
      </c>
      <c r="J2729" s="16">
        <f t="shared" si="275"/>
        <v>2.5869999999999999E-3</v>
      </c>
      <c r="K2729" s="36">
        <v>-67108000</v>
      </c>
      <c r="L2729" s="36">
        <v>482.25</v>
      </c>
      <c r="M2729" s="36">
        <v>67108000</v>
      </c>
      <c r="Q2729" s="18">
        <f t="shared" si="280"/>
        <v>2.4361989806938818E-2</v>
      </c>
      <c r="R2729" s="18">
        <f t="shared" si="276"/>
        <v>6.3024467630550722E-5</v>
      </c>
    </row>
    <row r="2730" spans="1:18" ht="12.75" hidden="1" customHeight="1" outlineLevel="2" x14ac:dyDescent="0.25">
      <c r="A2730" s="32" t="s">
        <v>23</v>
      </c>
      <c r="B2730" s="32" t="s">
        <v>24</v>
      </c>
      <c r="C2730" s="33">
        <v>44201</v>
      </c>
      <c r="D2730" s="33">
        <v>44202</v>
      </c>
      <c r="E2730" s="13">
        <f t="shared" si="277"/>
        <v>1</v>
      </c>
      <c r="F2730" s="13">
        <f t="shared" si="278"/>
        <v>2021</v>
      </c>
      <c r="G2730" s="13" t="str">
        <f t="shared" si="279"/>
        <v>1 2021</v>
      </c>
      <c r="H2730" s="34">
        <v>-1</v>
      </c>
      <c r="I2730" s="35">
        <v>0.25869999999999999</v>
      </c>
      <c r="J2730" s="16">
        <f t="shared" si="275"/>
        <v>2.5869999999999999E-3</v>
      </c>
      <c r="K2730" s="36">
        <v>-25000000</v>
      </c>
      <c r="L2730" s="36">
        <v>179.65</v>
      </c>
      <c r="M2730" s="36">
        <v>25000000</v>
      </c>
      <c r="Q2730" s="18">
        <f t="shared" si="280"/>
        <v>9.075665273491542E-3</v>
      </c>
      <c r="R2730" s="18">
        <f t="shared" si="276"/>
        <v>2.3478746062522617E-5</v>
      </c>
    </row>
    <row r="2731" spans="1:18" ht="12.75" hidden="1" customHeight="1" outlineLevel="2" x14ac:dyDescent="0.25">
      <c r="A2731" s="32" t="s">
        <v>23</v>
      </c>
      <c r="B2731" s="32" t="s">
        <v>24</v>
      </c>
      <c r="C2731" s="33">
        <v>44202</v>
      </c>
      <c r="D2731" s="33">
        <v>44203</v>
      </c>
      <c r="E2731" s="13">
        <f t="shared" si="277"/>
        <v>1</v>
      </c>
      <c r="F2731" s="13">
        <f t="shared" si="278"/>
        <v>2021</v>
      </c>
      <c r="G2731" s="13" t="str">
        <f t="shared" si="279"/>
        <v>1 2021</v>
      </c>
      <c r="H2731" s="34">
        <v>-1</v>
      </c>
      <c r="I2731" s="35">
        <v>0.2581</v>
      </c>
      <c r="J2731" s="16">
        <f t="shared" ref="J2731:J2794" si="281">+I2731/100</f>
        <v>2.581E-3</v>
      </c>
      <c r="K2731" s="36">
        <v>-65893000</v>
      </c>
      <c r="L2731" s="36">
        <v>472.42</v>
      </c>
      <c r="M2731" s="36">
        <v>65893000</v>
      </c>
      <c r="Q2731" s="18">
        <f t="shared" si="280"/>
        <v>2.392091247464713E-2</v>
      </c>
      <c r="R2731" s="18">
        <f t="shared" ref="R2731:R2794" si="282">+Q2731*J2731</f>
        <v>6.1739875097064243E-5</v>
      </c>
    </row>
    <row r="2732" spans="1:18" ht="12.75" hidden="1" customHeight="1" outlineLevel="2" x14ac:dyDescent="0.25">
      <c r="A2732" s="32" t="s">
        <v>23</v>
      </c>
      <c r="B2732" s="32" t="s">
        <v>24</v>
      </c>
      <c r="C2732" s="33">
        <v>44202</v>
      </c>
      <c r="D2732" s="33">
        <v>44203</v>
      </c>
      <c r="E2732" s="13">
        <f t="shared" si="277"/>
        <v>1</v>
      </c>
      <c r="F2732" s="13">
        <f t="shared" si="278"/>
        <v>2021</v>
      </c>
      <c r="G2732" s="13" t="str">
        <f t="shared" si="279"/>
        <v>1 2021</v>
      </c>
      <c r="H2732" s="34">
        <v>-1</v>
      </c>
      <c r="I2732" s="35">
        <v>0.2581</v>
      </c>
      <c r="J2732" s="16">
        <f t="shared" si="281"/>
        <v>2.581E-3</v>
      </c>
      <c r="K2732" s="36">
        <v>-25000000</v>
      </c>
      <c r="L2732" s="36">
        <v>179.24</v>
      </c>
      <c r="M2732" s="36">
        <v>25000000</v>
      </c>
      <c r="Q2732" s="18">
        <f t="shared" si="280"/>
        <v>9.075665273491542E-3</v>
      </c>
      <c r="R2732" s="18">
        <f t="shared" si="282"/>
        <v>2.3424292070881669E-5</v>
      </c>
    </row>
    <row r="2733" spans="1:18" ht="12.75" hidden="1" customHeight="1" outlineLevel="2" x14ac:dyDescent="0.25">
      <c r="A2733" s="32" t="s">
        <v>23</v>
      </c>
      <c r="B2733" s="32" t="s">
        <v>24</v>
      </c>
      <c r="C2733" s="33">
        <v>44203</v>
      </c>
      <c r="D2733" s="33">
        <v>44204</v>
      </c>
      <c r="E2733" s="13">
        <f t="shared" si="277"/>
        <v>1</v>
      </c>
      <c r="F2733" s="13">
        <f t="shared" si="278"/>
        <v>2021</v>
      </c>
      <c r="G2733" s="13" t="str">
        <f t="shared" si="279"/>
        <v>1 2021</v>
      </c>
      <c r="H2733" s="34">
        <v>-1</v>
      </c>
      <c r="I2733" s="35">
        <v>0.25740000000000002</v>
      </c>
      <c r="J2733" s="16">
        <f t="shared" si="281"/>
        <v>2.5740000000000003E-3</v>
      </c>
      <c r="K2733" s="36">
        <v>-64913000</v>
      </c>
      <c r="L2733" s="36">
        <v>464.13</v>
      </c>
      <c r="M2733" s="36">
        <v>64913000</v>
      </c>
      <c r="Q2733" s="18">
        <f t="shared" si="280"/>
        <v>2.3565146395926259E-2</v>
      </c>
      <c r="R2733" s="18">
        <f t="shared" si="282"/>
        <v>6.06566868231142E-5</v>
      </c>
    </row>
    <row r="2734" spans="1:18" ht="12.75" hidden="1" customHeight="1" outlineLevel="2" x14ac:dyDescent="0.25">
      <c r="A2734" s="32" t="s">
        <v>23</v>
      </c>
      <c r="B2734" s="32" t="s">
        <v>24</v>
      </c>
      <c r="C2734" s="33">
        <v>44203</v>
      </c>
      <c r="D2734" s="33">
        <v>44204</v>
      </c>
      <c r="E2734" s="13">
        <f t="shared" si="277"/>
        <v>1</v>
      </c>
      <c r="F2734" s="13">
        <f t="shared" si="278"/>
        <v>2021</v>
      </c>
      <c r="G2734" s="13" t="str">
        <f t="shared" si="279"/>
        <v>1 2021</v>
      </c>
      <c r="H2734" s="34">
        <v>-1</v>
      </c>
      <c r="I2734" s="35">
        <v>0.25740000000000002</v>
      </c>
      <c r="J2734" s="16">
        <f t="shared" si="281"/>
        <v>2.5740000000000003E-3</v>
      </c>
      <c r="K2734" s="36">
        <v>-25000000</v>
      </c>
      <c r="L2734" s="36">
        <v>178.75</v>
      </c>
      <c r="M2734" s="36">
        <v>25000000</v>
      </c>
      <c r="Q2734" s="18">
        <f t="shared" si="280"/>
        <v>9.075665273491542E-3</v>
      </c>
      <c r="R2734" s="18">
        <f t="shared" si="282"/>
        <v>2.3360762413967232E-5</v>
      </c>
    </row>
    <row r="2735" spans="1:18" ht="12.75" hidden="1" customHeight="1" outlineLevel="2" x14ac:dyDescent="0.25">
      <c r="A2735" s="32" t="s">
        <v>23</v>
      </c>
      <c r="B2735" s="32" t="s">
        <v>24</v>
      </c>
      <c r="C2735" s="33">
        <v>44204</v>
      </c>
      <c r="D2735" s="33">
        <v>44207</v>
      </c>
      <c r="E2735" s="13">
        <f t="shared" si="277"/>
        <v>1</v>
      </c>
      <c r="F2735" s="13">
        <f t="shared" si="278"/>
        <v>2021</v>
      </c>
      <c r="G2735" s="13" t="str">
        <f t="shared" si="279"/>
        <v>1 2021</v>
      </c>
      <c r="H2735" s="34">
        <v>-3</v>
      </c>
      <c r="I2735" s="35">
        <v>0.25419999999999998</v>
      </c>
      <c r="J2735" s="16">
        <f t="shared" si="281"/>
        <v>2.542E-3</v>
      </c>
      <c r="K2735" s="36">
        <v>-65205000</v>
      </c>
      <c r="L2735" s="36">
        <v>1381.26</v>
      </c>
      <c r="M2735" s="36">
        <v>195615000</v>
      </c>
      <c r="Q2735" s="18">
        <f t="shared" si="280"/>
        <v>7.1013450498961919E-2</v>
      </c>
      <c r="R2735" s="18">
        <f t="shared" si="282"/>
        <v>1.805161911683612E-4</v>
      </c>
    </row>
    <row r="2736" spans="1:18" ht="12.75" hidden="1" customHeight="1" outlineLevel="2" x14ac:dyDescent="0.25">
      <c r="A2736" s="32" t="s">
        <v>23</v>
      </c>
      <c r="B2736" s="32" t="s">
        <v>24</v>
      </c>
      <c r="C2736" s="33">
        <v>44204</v>
      </c>
      <c r="D2736" s="33">
        <v>44207</v>
      </c>
      <c r="E2736" s="13">
        <f t="shared" si="277"/>
        <v>1</v>
      </c>
      <c r="F2736" s="13">
        <f t="shared" si="278"/>
        <v>2021</v>
      </c>
      <c r="G2736" s="13" t="str">
        <f t="shared" si="279"/>
        <v>1 2021</v>
      </c>
      <c r="H2736" s="34">
        <v>-3</v>
      </c>
      <c r="I2736" s="35">
        <v>0.25419999999999998</v>
      </c>
      <c r="J2736" s="16">
        <f t="shared" si="281"/>
        <v>2.542E-3</v>
      </c>
      <c r="K2736" s="36">
        <v>-25000000</v>
      </c>
      <c r="L2736" s="36">
        <v>529.58000000000004</v>
      </c>
      <c r="M2736" s="36">
        <v>75000000</v>
      </c>
      <c r="Q2736" s="18">
        <f t="shared" si="280"/>
        <v>2.722699582047463E-2</v>
      </c>
      <c r="R2736" s="18">
        <f t="shared" si="282"/>
        <v>6.921102337564651E-5</v>
      </c>
    </row>
    <row r="2737" spans="1:18" ht="12.75" hidden="1" customHeight="1" outlineLevel="2" x14ac:dyDescent="0.25">
      <c r="A2737" s="32" t="s">
        <v>23</v>
      </c>
      <c r="B2737" s="32" t="s">
        <v>24</v>
      </c>
      <c r="C2737" s="33">
        <v>44207</v>
      </c>
      <c r="D2737" s="33">
        <v>44208</v>
      </c>
      <c r="E2737" s="13">
        <f t="shared" si="277"/>
        <v>1</v>
      </c>
      <c r="F2737" s="13">
        <f t="shared" si="278"/>
        <v>2021</v>
      </c>
      <c r="G2737" s="13" t="str">
        <f t="shared" si="279"/>
        <v>1 2021</v>
      </c>
      <c r="H2737" s="34">
        <v>-1</v>
      </c>
      <c r="I2737" s="35">
        <v>0.24729999999999999</v>
      </c>
      <c r="J2737" s="16">
        <f t="shared" si="281"/>
        <v>2.4729999999999999E-3</v>
      </c>
      <c r="K2737" s="36">
        <v>-65255000</v>
      </c>
      <c r="L2737" s="36">
        <v>448.27</v>
      </c>
      <c r="M2737" s="36">
        <v>65255000</v>
      </c>
      <c r="Q2737" s="18">
        <f t="shared" si="280"/>
        <v>2.3689301496867626E-2</v>
      </c>
      <c r="R2737" s="18">
        <f t="shared" si="282"/>
        <v>5.858364260175364E-5</v>
      </c>
    </row>
    <row r="2738" spans="1:18" ht="12.75" hidden="1" customHeight="1" outlineLevel="2" x14ac:dyDescent="0.25">
      <c r="A2738" s="32" t="s">
        <v>23</v>
      </c>
      <c r="B2738" s="32" t="s">
        <v>24</v>
      </c>
      <c r="C2738" s="33">
        <v>44207</v>
      </c>
      <c r="D2738" s="33">
        <v>44208</v>
      </c>
      <c r="E2738" s="13">
        <f t="shared" si="277"/>
        <v>1</v>
      </c>
      <c r="F2738" s="13">
        <f t="shared" si="278"/>
        <v>2021</v>
      </c>
      <c r="G2738" s="13" t="str">
        <f t="shared" si="279"/>
        <v>1 2021</v>
      </c>
      <c r="H2738" s="34">
        <v>-1</v>
      </c>
      <c r="I2738" s="35">
        <v>0.24729999999999999</v>
      </c>
      <c r="J2738" s="16">
        <f t="shared" si="281"/>
        <v>2.4729999999999999E-3</v>
      </c>
      <c r="K2738" s="36">
        <v>-25000000</v>
      </c>
      <c r="L2738" s="36">
        <v>171.74</v>
      </c>
      <c r="M2738" s="36">
        <v>25000000</v>
      </c>
      <c r="Q2738" s="18">
        <f t="shared" si="280"/>
        <v>9.075665273491542E-3</v>
      </c>
      <c r="R2738" s="18">
        <f t="shared" si="282"/>
        <v>2.2444120221344582E-5</v>
      </c>
    </row>
    <row r="2739" spans="1:18" ht="12.75" hidden="1" customHeight="1" outlineLevel="2" x14ac:dyDescent="0.25">
      <c r="A2739" s="32" t="s">
        <v>23</v>
      </c>
      <c r="B2739" s="32" t="s">
        <v>24</v>
      </c>
      <c r="C2739" s="33">
        <v>44208</v>
      </c>
      <c r="D2739" s="33">
        <v>44209</v>
      </c>
      <c r="E2739" s="13">
        <f t="shared" si="277"/>
        <v>1</v>
      </c>
      <c r="F2739" s="13">
        <f t="shared" si="278"/>
        <v>2021</v>
      </c>
      <c r="G2739" s="13" t="str">
        <f t="shared" si="279"/>
        <v>1 2021</v>
      </c>
      <c r="H2739" s="34">
        <v>-1</v>
      </c>
      <c r="I2739" s="35">
        <v>0.24840000000000001</v>
      </c>
      <c r="J2739" s="16">
        <f t="shared" si="281"/>
        <v>2.4840000000000001E-3</v>
      </c>
      <c r="K2739" s="36">
        <v>-25000000</v>
      </c>
      <c r="L2739" s="36">
        <v>172.5</v>
      </c>
      <c r="M2739" s="36">
        <v>25000000</v>
      </c>
      <c r="Q2739" s="18">
        <f t="shared" si="280"/>
        <v>9.075665273491542E-3</v>
      </c>
      <c r="R2739" s="18">
        <f t="shared" si="282"/>
        <v>2.2543952539352991E-5</v>
      </c>
    </row>
    <row r="2740" spans="1:18" ht="12.75" hidden="1" customHeight="1" outlineLevel="2" x14ac:dyDescent="0.25">
      <c r="A2740" s="32" t="s">
        <v>23</v>
      </c>
      <c r="B2740" s="32" t="s">
        <v>24</v>
      </c>
      <c r="C2740" s="33">
        <v>44208</v>
      </c>
      <c r="D2740" s="33">
        <v>44209</v>
      </c>
      <c r="E2740" s="13">
        <f t="shared" si="277"/>
        <v>1</v>
      </c>
      <c r="F2740" s="13">
        <f t="shared" si="278"/>
        <v>2021</v>
      </c>
      <c r="G2740" s="13" t="str">
        <f t="shared" si="279"/>
        <v>1 2021</v>
      </c>
      <c r="H2740" s="34">
        <v>-1</v>
      </c>
      <c r="I2740" s="35">
        <v>0.24840000000000001</v>
      </c>
      <c r="J2740" s="16">
        <f t="shared" si="281"/>
        <v>2.4840000000000001E-3</v>
      </c>
      <c r="K2740" s="36">
        <v>-62546000</v>
      </c>
      <c r="L2740" s="36">
        <v>431.57</v>
      </c>
      <c r="M2740" s="36">
        <v>62546000</v>
      </c>
      <c r="Q2740" s="18">
        <f t="shared" si="280"/>
        <v>2.2705862407832081E-2</v>
      </c>
      <c r="R2740" s="18">
        <f t="shared" si="282"/>
        <v>5.6401362221054892E-5</v>
      </c>
    </row>
    <row r="2741" spans="1:18" ht="12.75" hidden="1" customHeight="1" outlineLevel="2" x14ac:dyDescent="0.25">
      <c r="A2741" s="32" t="s">
        <v>23</v>
      </c>
      <c r="B2741" s="32" t="s">
        <v>24</v>
      </c>
      <c r="C2741" s="33">
        <v>44209</v>
      </c>
      <c r="D2741" s="33">
        <v>44210</v>
      </c>
      <c r="E2741" s="13">
        <f t="shared" si="277"/>
        <v>1</v>
      </c>
      <c r="F2741" s="13">
        <f t="shared" si="278"/>
        <v>2021</v>
      </c>
      <c r="G2741" s="13" t="str">
        <f t="shared" si="279"/>
        <v>1 2021</v>
      </c>
      <c r="H2741" s="34">
        <v>-1</v>
      </c>
      <c r="I2741" s="35">
        <v>0.2414</v>
      </c>
      <c r="J2741" s="16">
        <f t="shared" si="281"/>
        <v>2.4139999999999999E-3</v>
      </c>
      <c r="K2741" s="36">
        <v>-60790000</v>
      </c>
      <c r="L2741" s="36">
        <v>407.63</v>
      </c>
      <c r="M2741" s="36">
        <v>60790000</v>
      </c>
      <c r="Q2741" s="18">
        <f t="shared" si="280"/>
        <v>2.2068387679022035E-2</v>
      </c>
      <c r="R2741" s="18">
        <f t="shared" si="282"/>
        <v>5.3273087857159193E-5</v>
      </c>
    </row>
    <row r="2742" spans="1:18" ht="12.75" hidden="1" customHeight="1" outlineLevel="2" x14ac:dyDescent="0.25">
      <c r="A2742" s="32" t="s">
        <v>23</v>
      </c>
      <c r="B2742" s="32" t="s">
        <v>24</v>
      </c>
      <c r="C2742" s="33">
        <v>44209</v>
      </c>
      <c r="D2742" s="33">
        <v>44210</v>
      </c>
      <c r="E2742" s="13">
        <f t="shared" si="277"/>
        <v>1</v>
      </c>
      <c r="F2742" s="13">
        <f t="shared" si="278"/>
        <v>2021</v>
      </c>
      <c r="G2742" s="13" t="str">
        <f t="shared" si="279"/>
        <v>1 2021</v>
      </c>
      <c r="H2742" s="34">
        <v>-1</v>
      </c>
      <c r="I2742" s="35">
        <v>0.2414</v>
      </c>
      <c r="J2742" s="16">
        <f t="shared" si="281"/>
        <v>2.4139999999999999E-3</v>
      </c>
      <c r="K2742" s="36">
        <v>-25000000</v>
      </c>
      <c r="L2742" s="36">
        <v>167.64</v>
      </c>
      <c r="M2742" s="36">
        <v>25000000</v>
      </c>
      <c r="Q2742" s="18">
        <f t="shared" si="280"/>
        <v>9.075665273491542E-3</v>
      </c>
      <c r="R2742" s="18">
        <f t="shared" si="282"/>
        <v>2.1908655970208583E-5</v>
      </c>
    </row>
    <row r="2743" spans="1:18" ht="12.75" hidden="1" customHeight="1" outlineLevel="2" x14ac:dyDescent="0.25">
      <c r="A2743" s="32" t="s">
        <v>23</v>
      </c>
      <c r="B2743" s="32" t="s">
        <v>24</v>
      </c>
      <c r="C2743" s="33">
        <v>44210</v>
      </c>
      <c r="D2743" s="33">
        <v>44211</v>
      </c>
      <c r="E2743" s="13">
        <f t="shared" si="277"/>
        <v>1</v>
      </c>
      <c r="F2743" s="13">
        <f t="shared" si="278"/>
        <v>2021</v>
      </c>
      <c r="G2743" s="13" t="str">
        <f t="shared" si="279"/>
        <v>1 2021</v>
      </c>
      <c r="H2743" s="34">
        <v>-1</v>
      </c>
      <c r="I2743" s="35">
        <v>0.2366</v>
      </c>
      <c r="J2743" s="16">
        <f t="shared" si="281"/>
        <v>2.366E-3</v>
      </c>
      <c r="K2743" s="36">
        <v>-59660000</v>
      </c>
      <c r="L2743" s="36">
        <v>392.1</v>
      </c>
      <c r="M2743" s="36">
        <v>59660000</v>
      </c>
      <c r="Q2743" s="18">
        <f t="shared" si="280"/>
        <v>2.1658167608660218E-2</v>
      </c>
      <c r="R2743" s="18">
        <f t="shared" si="282"/>
        <v>5.1243224562090078E-5</v>
      </c>
    </row>
    <row r="2744" spans="1:18" ht="12.75" hidden="1" customHeight="1" outlineLevel="2" x14ac:dyDescent="0.25">
      <c r="A2744" s="32" t="s">
        <v>23</v>
      </c>
      <c r="B2744" s="32" t="s">
        <v>24</v>
      </c>
      <c r="C2744" s="33">
        <v>44210</v>
      </c>
      <c r="D2744" s="33">
        <v>44211</v>
      </c>
      <c r="E2744" s="13">
        <f t="shared" si="277"/>
        <v>1</v>
      </c>
      <c r="F2744" s="13">
        <f t="shared" si="278"/>
        <v>2021</v>
      </c>
      <c r="G2744" s="13" t="str">
        <f t="shared" si="279"/>
        <v>1 2021</v>
      </c>
      <c r="H2744" s="34">
        <v>-1</v>
      </c>
      <c r="I2744" s="35">
        <v>0.2366</v>
      </c>
      <c r="J2744" s="16">
        <f t="shared" si="281"/>
        <v>2.366E-3</v>
      </c>
      <c r="K2744" s="36">
        <v>-25000000</v>
      </c>
      <c r="L2744" s="36">
        <v>164.31</v>
      </c>
      <c r="M2744" s="36">
        <v>25000000</v>
      </c>
      <c r="Q2744" s="18">
        <f t="shared" si="280"/>
        <v>9.075665273491542E-3</v>
      </c>
      <c r="R2744" s="18">
        <f t="shared" si="282"/>
        <v>2.147302403708099E-5</v>
      </c>
    </row>
    <row r="2745" spans="1:18" ht="12.75" hidden="1" customHeight="1" outlineLevel="2" x14ac:dyDescent="0.25">
      <c r="A2745" s="32" t="s">
        <v>23</v>
      </c>
      <c r="B2745" s="32" t="s">
        <v>24</v>
      </c>
      <c r="C2745" s="33">
        <v>44211</v>
      </c>
      <c r="D2745" s="33">
        <v>44215</v>
      </c>
      <c r="E2745" s="13">
        <f t="shared" si="277"/>
        <v>1</v>
      </c>
      <c r="F2745" s="13">
        <f t="shared" si="278"/>
        <v>2021</v>
      </c>
      <c r="G2745" s="13" t="str">
        <f t="shared" si="279"/>
        <v>1 2021</v>
      </c>
      <c r="H2745" s="34">
        <v>-4</v>
      </c>
      <c r="I2745" s="35">
        <v>0.23139999999999999</v>
      </c>
      <c r="J2745" s="16">
        <f t="shared" si="281"/>
        <v>2.3140000000000001E-3</v>
      </c>
      <c r="K2745" s="36">
        <v>-25000000</v>
      </c>
      <c r="L2745" s="36">
        <v>642.78</v>
      </c>
      <c r="M2745" s="36">
        <v>100000000</v>
      </c>
      <c r="Q2745" s="18">
        <f t="shared" si="280"/>
        <v>3.6302661093966168E-2</v>
      </c>
      <c r="R2745" s="18">
        <f t="shared" si="282"/>
        <v>8.400435777143771E-5</v>
      </c>
    </row>
    <row r="2746" spans="1:18" ht="12.75" hidden="1" customHeight="1" outlineLevel="2" x14ac:dyDescent="0.25">
      <c r="A2746" s="32" t="s">
        <v>23</v>
      </c>
      <c r="B2746" s="32" t="s">
        <v>24</v>
      </c>
      <c r="C2746" s="33">
        <v>44211</v>
      </c>
      <c r="D2746" s="33">
        <v>44215</v>
      </c>
      <c r="E2746" s="13">
        <f t="shared" si="277"/>
        <v>1</v>
      </c>
      <c r="F2746" s="13">
        <f t="shared" si="278"/>
        <v>2021</v>
      </c>
      <c r="G2746" s="13" t="str">
        <f t="shared" si="279"/>
        <v>1 2021</v>
      </c>
      <c r="H2746" s="34">
        <v>-4</v>
      </c>
      <c r="I2746" s="35">
        <v>0.23139999999999999</v>
      </c>
      <c r="J2746" s="16">
        <f t="shared" si="281"/>
        <v>2.3140000000000001E-3</v>
      </c>
      <c r="K2746" s="36">
        <v>-64535000</v>
      </c>
      <c r="L2746" s="36">
        <v>1659.27</v>
      </c>
      <c r="M2746" s="36">
        <v>258140000</v>
      </c>
      <c r="Q2746" s="18">
        <f t="shared" si="280"/>
        <v>9.3711689347964269E-2</v>
      </c>
      <c r="R2746" s="18">
        <f t="shared" si="282"/>
        <v>2.1684884915118934E-4</v>
      </c>
    </row>
    <row r="2747" spans="1:18" ht="12.75" hidden="1" customHeight="1" outlineLevel="2" x14ac:dyDescent="0.25">
      <c r="A2747" s="32" t="s">
        <v>23</v>
      </c>
      <c r="B2747" s="32" t="s">
        <v>24</v>
      </c>
      <c r="C2747" s="33">
        <v>44215</v>
      </c>
      <c r="D2747" s="33">
        <v>44216</v>
      </c>
      <c r="E2747" s="13">
        <f t="shared" si="277"/>
        <v>1</v>
      </c>
      <c r="F2747" s="13">
        <f t="shared" si="278"/>
        <v>2021</v>
      </c>
      <c r="G2747" s="13" t="str">
        <f t="shared" si="279"/>
        <v>1 2021</v>
      </c>
      <c r="H2747" s="34">
        <v>-1</v>
      </c>
      <c r="I2747" s="35">
        <v>0.23069999999999999</v>
      </c>
      <c r="J2747" s="16">
        <f t="shared" si="281"/>
        <v>2.307E-3</v>
      </c>
      <c r="K2747" s="36">
        <v>-63722000</v>
      </c>
      <c r="L2747" s="36">
        <v>408.35</v>
      </c>
      <c r="M2747" s="36">
        <v>63722000</v>
      </c>
      <c r="Q2747" s="18">
        <f t="shared" si="280"/>
        <v>2.3132781702297125E-2</v>
      </c>
      <c r="R2747" s="18">
        <f t="shared" si="282"/>
        <v>5.3367327387199469E-5</v>
      </c>
    </row>
    <row r="2748" spans="1:18" ht="12.75" hidden="1" customHeight="1" outlineLevel="2" x14ac:dyDescent="0.25">
      <c r="A2748" s="32" t="s">
        <v>23</v>
      </c>
      <c r="B2748" s="32" t="s">
        <v>24</v>
      </c>
      <c r="C2748" s="33">
        <v>44215</v>
      </c>
      <c r="D2748" s="33">
        <v>44216</v>
      </c>
      <c r="E2748" s="13">
        <f t="shared" si="277"/>
        <v>1</v>
      </c>
      <c r="F2748" s="13">
        <f t="shared" si="278"/>
        <v>2021</v>
      </c>
      <c r="G2748" s="13" t="str">
        <f t="shared" si="279"/>
        <v>1 2021</v>
      </c>
      <c r="H2748" s="34">
        <v>-1</v>
      </c>
      <c r="I2748" s="35">
        <v>0.23069999999999999</v>
      </c>
      <c r="J2748" s="16">
        <f t="shared" si="281"/>
        <v>2.307E-3</v>
      </c>
      <c r="K2748" s="36">
        <v>-25000000</v>
      </c>
      <c r="L2748" s="36">
        <v>160.21</v>
      </c>
      <c r="M2748" s="36">
        <v>25000000</v>
      </c>
      <c r="Q2748" s="18">
        <f t="shared" si="280"/>
        <v>9.075665273491542E-3</v>
      </c>
      <c r="R2748" s="18">
        <f t="shared" si="282"/>
        <v>2.0937559785944987E-5</v>
      </c>
    </row>
    <row r="2749" spans="1:18" ht="12.75" hidden="1" customHeight="1" outlineLevel="2" x14ac:dyDescent="0.25">
      <c r="A2749" s="32" t="s">
        <v>23</v>
      </c>
      <c r="B2749" s="32" t="s">
        <v>24</v>
      </c>
      <c r="C2749" s="33">
        <v>44216</v>
      </c>
      <c r="D2749" s="33">
        <v>44217</v>
      </c>
      <c r="E2749" s="13">
        <f t="shared" si="277"/>
        <v>1</v>
      </c>
      <c r="F2749" s="13">
        <f t="shared" si="278"/>
        <v>2021</v>
      </c>
      <c r="G2749" s="13" t="str">
        <f t="shared" si="279"/>
        <v>1 2021</v>
      </c>
      <c r="H2749" s="34">
        <v>-1</v>
      </c>
      <c r="I2749" s="35">
        <v>0.23050000000000001</v>
      </c>
      <c r="J2749" s="16">
        <f t="shared" si="281"/>
        <v>2.3050000000000002E-3</v>
      </c>
      <c r="K2749" s="36">
        <v>-25000000</v>
      </c>
      <c r="L2749" s="36">
        <v>160.07</v>
      </c>
      <c r="M2749" s="36">
        <v>25000000</v>
      </c>
      <c r="Q2749" s="18">
        <f t="shared" si="280"/>
        <v>9.075665273491542E-3</v>
      </c>
      <c r="R2749" s="18">
        <f t="shared" si="282"/>
        <v>2.0919408455398005E-5</v>
      </c>
    </row>
    <row r="2750" spans="1:18" ht="12.75" hidden="1" customHeight="1" outlineLevel="2" x14ac:dyDescent="0.25">
      <c r="A2750" s="32" t="s">
        <v>23</v>
      </c>
      <c r="B2750" s="32" t="s">
        <v>24</v>
      </c>
      <c r="C2750" s="33">
        <v>44216</v>
      </c>
      <c r="D2750" s="33">
        <v>44217</v>
      </c>
      <c r="E2750" s="13">
        <f t="shared" si="277"/>
        <v>1</v>
      </c>
      <c r="F2750" s="13">
        <f t="shared" si="278"/>
        <v>2021</v>
      </c>
      <c r="G2750" s="13" t="str">
        <f t="shared" si="279"/>
        <v>1 2021</v>
      </c>
      <c r="H2750" s="34">
        <v>-1</v>
      </c>
      <c r="I2750" s="35">
        <v>0.23050000000000001</v>
      </c>
      <c r="J2750" s="16">
        <f t="shared" si="281"/>
        <v>2.3050000000000002E-3</v>
      </c>
      <c r="K2750" s="36">
        <v>-63655000</v>
      </c>
      <c r="L2750" s="36">
        <v>407.57</v>
      </c>
      <c r="M2750" s="36">
        <v>63655000</v>
      </c>
      <c r="Q2750" s="18">
        <f t="shared" si="280"/>
        <v>2.3108458919364167E-2</v>
      </c>
      <c r="R2750" s="18">
        <f t="shared" si="282"/>
        <v>5.3264997809134407E-5</v>
      </c>
    </row>
    <row r="2751" spans="1:18" ht="12.75" hidden="1" customHeight="1" outlineLevel="2" x14ac:dyDescent="0.25">
      <c r="A2751" s="32" t="s">
        <v>23</v>
      </c>
      <c r="B2751" s="32" t="s">
        <v>24</v>
      </c>
      <c r="C2751" s="33">
        <v>44217</v>
      </c>
      <c r="D2751" s="33">
        <v>44218</v>
      </c>
      <c r="E2751" s="13">
        <f t="shared" si="277"/>
        <v>1</v>
      </c>
      <c r="F2751" s="13">
        <f t="shared" si="278"/>
        <v>2021</v>
      </c>
      <c r="G2751" s="13" t="str">
        <f t="shared" si="279"/>
        <v>1 2021</v>
      </c>
      <c r="H2751" s="34">
        <v>-1</v>
      </c>
      <c r="I2751" s="35">
        <v>0.23069999999999999</v>
      </c>
      <c r="J2751" s="16">
        <f t="shared" si="281"/>
        <v>2.307E-3</v>
      </c>
      <c r="K2751" s="36">
        <v>-76151000</v>
      </c>
      <c r="L2751" s="36">
        <v>488</v>
      </c>
      <c r="M2751" s="36">
        <v>76151000</v>
      </c>
      <c r="Q2751" s="18">
        <f t="shared" si="280"/>
        <v>2.764483944966618E-2</v>
      </c>
      <c r="R2751" s="18">
        <f t="shared" si="282"/>
        <v>6.3776644610379879E-5</v>
      </c>
    </row>
    <row r="2752" spans="1:18" ht="12.75" hidden="1" customHeight="1" outlineLevel="2" x14ac:dyDescent="0.25">
      <c r="A2752" s="32" t="s">
        <v>23</v>
      </c>
      <c r="B2752" s="32" t="s">
        <v>24</v>
      </c>
      <c r="C2752" s="33">
        <v>44217</v>
      </c>
      <c r="D2752" s="33">
        <v>44218</v>
      </c>
      <c r="E2752" s="13">
        <f t="shared" si="277"/>
        <v>1</v>
      </c>
      <c r="F2752" s="13">
        <f t="shared" si="278"/>
        <v>2021</v>
      </c>
      <c r="G2752" s="13" t="str">
        <f t="shared" si="279"/>
        <v>1 2021</v>
      </c>
      <c r="H2752" s="34">
        <v>-1</v>
      </c>
      <c r="I2752" s="35">
        <v>0.23069999999999999</v>
      </c>
      <c r="J2752" s="16">
        <f t="shared" si="281"/>
        <v>2.307E-3</v>
      </c>
      <c r="K2752" s="36">
        <v>-25000000</v>
      </c>
      <c r="L2752" s="36">
        <v>160.21</v>
      </c>
      <c r="M2752" s="36">
        <v>25000000</v>
      </c>
      <c r="Q2752" s="18">
        <f t="shared" si="280"/>
        <v>9.075665273491542E-3</v>
      </c>
      <c r="R2752" s="18">
        <f t="shared" si="282"/>
        <v>2.0937559785944987E-5</v>
      </c>
    </row>
    <row r="2753" spans="1:18" ht="12.75" hidden="1" customHeight="1" outlineLevel="2" x14ac:dyDescent="0.25">
      <c r="A2753" s="32" t="s">
        <v>23</v>
      </c>
      <c r="B2753" s="32" t="s">
        <v>24</v>
      </c>
      <c r="C2753" s="33">
        <v>44218</v>
      </c>
      <c r="D2753" s="33">
        <v>44221</v>
      </c>
      <c r="E2753" s="13">
        <f t="shared" si="277"/>
        <v>1</v>
      </c>
      <c r="F2753" s="13">
        <f t="shared" si="278"/>
        <v>2021</v>
      </c>
      <c r="G2753" s="13" t="str">
        <f t="shared" si="279"/>
        <v>1 2021</v>
      </c>
      <c r="H2753" s="34">
        <v>-3</v>
      </c>
      <c r="I2753" s="35">
        <v>0.2311</v>
      </c>
      <c r="J2753" s="16">
        <f t="shared" si="281"/>
        <v>2.3110000000000001E-3</v>
      </c>
      <c r="K2753" s="36">
        <v>-75440000</v>
      </c>
      <c r="L2753" s="36">
        <v>1452.85</v>
      </c>
      <c r="M2753" s="36">
        <v>226320000</v>
      </c>
      <c r="Q2753" s="18">
        <f t="shared" si="280"/>
        <v>8.2160182587864242E-2</v>
      </c>
      <c r="R2753" s="18">
        <f t="shared" si="282"/>
        <v>1.8987218196055426E-4</v>
      </c>
    </row>
    <row r="2754" spans="1:18" ht="12.75" hidden="1" customHeight="1" outlineLevel="2" x14ac:dyDescent="0.25">
      <c r="A2754" s="32" t="s">
        <v>23</v>
      </c>
      <c r="B2754" s="32" t="s">
        <v>24</v>
      </c>
      <c r="C2754" s="33">
        <v>44218</v>
      </c>
      <c r="D2754" s="33">
        <v>44221</v>
      </c>
      <c r="E2754" s="13">
        <f t="shared" si="277"/>
        <v>1</v>
      </c>
      <c r="F2754" s="13">
        <f t="shared" si="278"/>
        <v>2021</v>
      </c>
      <c r="G2754" s="13" t="str">
        <f t="shared" si="279"/>
        <v>1 2021</v>
      </c>
      <c r="H2754" s="34">
        <v>-3</v>
      </c>
      <c r="I2754" s="35">
        <v>0.2311</v>
      </c>
      <c r="J2754" s="16">
        <f t="shared" si="281"/>
        <v>2.3110000000000001E-3</v>
      </c>
      <c r="K2754" s="36">
        <v>-25000000</v>
      </c>
      <c r="L2754" s="36">
        <v>481.46</v>
      </c>
      <c r="M2754" s="36">
        <v>75000000</v>
      </c>
      <c r="Q2754" s="18">
        <f t="shared" si="280"/>
        <v>2.722699582047463E-2</v>
      </c>
      <c r="R2754" s="18">
        <f t="shared" si="282"/>
        <v>6.2921587341116866E-5</v>
      </c>
    </row>
    <row r="2755" spans="1:18" ht="12.75" hidden="1" customHeight="1" outlineLevel="2" x14ac:dyDescent="0.25">
      <c r="A2755" s="32" t="s">
        <v>23</v>
      </c>
      <c r="B2755" s="32" t="s">
        <v>24</v>
      </c>
      <c r="C2755" s="33">
        <v>44221</v>
      </c>
      <c r="D2755" s="33">
        <v>44222</v>
      </c>
      <c r="E2755" s="13">
        <f t="shared" ref="E2755:E2820" si="283">MONTH(D2755)</f>
        <v>1</v>
      </c>
      <c r="F2755" s="13">
        <f t="shared" ref="F2755:F2820" si="284">YEAR(D2755)</f>
        <v>2021</v>
      </c>
      <c r="G2755" s="13" t="str">
        <f t="shared" ref="G2755:G2820" si="285">E2755&amp;" "&amp;F2755</f>
        <v>1 2021</v>
      </c>
      <c r="H2755" s="34">
        <v>-1</v>
      </c>
      <c r="I2755" s="35">
        <v>0.22439999999999999</v>
      </c>
      <c r="J2755" s="16">
        <f t="shared" si="281"/>
        <v>2.2439999999999999E-3</v>
      </c>
      <c r="K2755" s="36">
        <v>-25000000</v>
      </c>
      <c r="L2755" s="36">
        <v>155.83000000000001</v>
      </c>
      <c r="M2755" s="36">
        <v>25000000</v>
      </c>
      <c r="Q2755" s="18">
        <f t="shared" si="280"/>
        <v>9.075665273491542E-3</v>
      </c>
      <c r="R2755" s="18">
        <f t="shared" si="282"/>
        <v>2.0365792873715019E-5</v>
      </c>
    </row>
    <row r="2756" spans="1:18" ht="12.75" hidden="1" customHeight="1" outlineLevel="2" x14ac:dyDescent="0.25">
      <c r="A2756" s="32" t="s">
        <v>23</v>
      </c>
      <c r="B2756" s="32" t="s">
        <v>24</v>
      </c>
      <c r="C2756" s="33">
        <v>44221</v>
      </c>
      <c r="D2756" s="33">
        <v>44222</v>
      </c>
      <c r="E2756" s="13">
        <f t="shared" si="283"/>
        <v>1</v>
      </c>
      <c r="F2756" s="13">
        <f t="shared" si="284"/>
        <v>2021</v>
      </c>
      <c r="G2756" s="13" t="str">
        <f t="shared" si="285"/>
        <v>1 2021</v>
      </c>
      <c r="H2756" s="34">
        <v>-1</v>
      </c>
      <c r="I2756" s="35">
        <v>0.22439999999999999</v>
      </c>
      <c r="J2756" s="16">
        <f t="shared" si="281"/>
        <v>2.2439999999999999E-3</v>
      </c>
      <c r="K2756" s="36">
        <v>-82980000</v>
      </c>
      <c r="L2756" s="36">
        <v>517.24</v>
      </c>
      <c r="M2756" s="36">
        <v>82980000</v>
      </c>
      <c r="Q2756" s="18">
        <f t="shared" si="280"/>
        <v>3.012394817577313E-2</v>
      </c>
      <c r="R2756" s="18">
        <f t="shared" si="282"/>
        <v>6.7598139706434896E-5</v>
      </c>
    </row>
    <row r="2757" spans="1:18" ht="12.75" hidden="1" customHeight="1" outlineLevel="2" x14ac:dyDescent="0.25">
      <c r="A2757" s="32" t="s">
        <v>23</v>
      </c>
      <c r="B2757" s="32" t="s">
        <v>24</v>
      </c>
      <c r="C2757" s="33">
        <v>44222</v>
      </c>
      <c r="D2757" s="33">
        <v>44223</v>
      </c>
      <c r="E2757" s="13">
        <f t="shared" si="283"/>
        <v>1</v>
      </c>
      <c r="F2757" s="13">
        <f t="shared" si="284"/>
        <v>2021</v>
      </c>
      <c r="G2757" s="13" t="str">
        <f t="shared" si="285"/>
        <v>1 2021</v>
      </c>
      <c r="H2757" s="34">
        <v>-1</v>
      </c>
      <c r="I2757" s="35">
        <v>0.22559999999999999</v>
      </c>
      <c r="J2757" s="16">
        <f t="shared" si="281"/>
        <v>2.2559999999999998E-3</v>
      </c>
      <c r="K2757" s="36">
        <v>-25000000</v>
      </c>
      <c r="L2757" s="36">
        <v>156.66999999999999</v>
      </c>
      <c r="M2757" s="36">
        <v>25000000</v>
      </c>
      <c r="Q2757" s="18">
        <f t="shared" si="280"/>
        <v>9.075665273491542E-3</v>
      </c>
      <c r="R2757" s="18">
        <f t="shared" si="282"/>
        <v>2.0474700856996917E-5</v>
      </c>
    </row>
    <row r="2758" spans="1:18" ht="12.75" hidden="1" customHeight="1" outlineLevel="2" x14ac:dyDescent="0.25">
      <c r="A2758" s="32" t="s">
        <v>23</v>
      </c>
      <c r="B2758" s="32" t="s">
        <v>24</v>
      </c>
      <c r="C2758" s="33">
        <v>44222</v>
      </c>
      <c r="D2758" s="33">
        <v>44223</v>
      </c>
      <c r="E2758" s="13">
        <f t="shared" si="283"/>
        <v>1</v>
      </c>
      <c r="F2758" s="13">
        <f t="shared" si="284"/>
        <v>2021</v>
      </c>
      <c r="G2758" s="13" t="str">
        <f t="shared" si="285"/>
        <v>1 2021</v>
      </c>
      <c r="H2758" s="34">
        <v>-1</v>
      </c>
      <c r="I2758" s="35">
        <v>0.22559999999999999</v>
      </c>
      <c r="J2758" s="16">
        <f t="shared" si="281"/>
        <v>2.2559999999999998E-3</v>
      </c>
      <c r="K2758" s="36">
        <v>-80597000</v>
      </c>
      <c r="L2758" s="36">
        <v>505.07</v>
      </c>
      <c r="M2758" s="36">
        <v>80597000</v>
      </c>
      <c r="Q2758" s="18">
        <f t="shared" si="280"/>
        <v>2.9258855761903915E-2</v>
      </c>
      <c r="R2758" s="18">
        <f t="shared" si="282"/>
        <v>6.6007978598855223E-5</v>
      </c>
    </row>
    <row r="2759" spans="1:18" ht="12.75" hidden="1" customHeight="1" outlineLevel="2" x14ac:dyDescent="0.25">
      <c r="A2759" s="32" t="s">
        <v>23</v>
      </c>
      <c r="B2759" s="32" t="s">
        <v>24</v>
      </c>
      <c r="C2759" s="33">
        <v>44223</v>
      </c>
      <c r="D2759" s="33">
        <v>44224</v>
      </c>
      <c r="E2759" s="13">
        <f t="shared" si="283"/>
        <v>1</v>
      </c>
      <c r="F2759" s="13">
        <f t="shared" si="284"/>
        <v>2021</v>
      </c>
      <c r="G2759" s="13" t="str">
        <f t="shared" si="285"/>
        <v>1 2021</v>
      </c>
      <c r="H2759" s="34">
        <v>-1</v>
      </c>
      <c r="I2759" s="35">
        <v>0.22570000000000001</v>
      </c>
      <c r="J2759" s="16">
        <f t="shared" si="281"/>
        <v>2.2570000000000003E-3</v>
      </c>
      <c r="K2759" s="36">
        <v>-80077000</v>
      </c>
      <c r="L2759" s="36">
        <v>502.04</v>
      </c>
      <c r="M2759" s="36">
        <v>80077000</v>
      </c>
      <c r="Q2759" s="18">
        <f t="shared" si="280"/>
        <v>2.9070081924215292E-2</v>
      </c>
      <c r="R2759" s="18">
        <f t="shared" si="282"/>
        <v>6.5611174902953929E-5</v>
      </c>
    </row>
    <row r="2760" spans="1:18" ht="12.75" hidden="1" customHeight="1" outlineLevel="2" x14ac:dyDescent="0.25">
      <c r="A2760" s="32" t="s">
        <v>23</v>
      </c>
      <c r="B2760" s="32" t="s">
        <v>24</v>
      </c>
      <c r="C2760" s="33">
        <v>44223</v>
      </c>
      <c r="D2760" s="33">
        <v>44224</v>
      </c>
      <c r="E2760" s="13">
        <f t="shared" si="283"/>
        <v>1</v>
      </c>
      <c r="F2760" s="13">
        <f t="shared" si="284"/>
        <v>2021</v>
      </c>
      <c r="G2760" s="13" t="str">
        <f t="shared" si="285"/>
        <v>1 2021</v>
      </c>
      <c r="H2760" s="34">
        <v>-1</v>
      </c>
      <c r="I2760" s="35">
        <v>0.22570000000000001</v>
      </c>
      <c r="J2760" s="16">
        <f t="shared" si="281"/>
        <v>2.2570000000000003E-3</v>
      </c>
      <c r="K2760" s="36">
        <v>-25000000</v>
      </c>
      <c r="L2760" s="36">
        <v>156.74</v>
      </c>
      <c r="M2760" s="36">
        <v>25000000</v>
      </c>
      <c r="Q2760" s="18">
        <f t="shared" si="280"/>
        <v>9.075665273491542E-3</v>
      </c>
      <c r="R2760" s="18">
        <f t="shared" si="282"/>
        <v>2.0483776522270415E-5</v>
      </c>
    </row>
    <row r="2761" spans="1:18" ht="12.75" hidden="1" customHeight="1" outlineLevel="2" x14ac:dyDescent="0.25">
      <c r="A2761" s="32" t="s">
        <v>23</v>
      </c>
      <c r="B2761" s="32" t="s">
        <v>24</v>
      </c>
      <c r="C2761" s="33">
        <v>44224</v>
      </c>
      <c r="D2761" s="33">
        <v>44225</v>
      </c>
      <c r="E2761" s="13">
        <f t="shared" si="283"/>
        <v>1</v>
      </c>
      <c r="F2761" s="13">
        <f t="shared" si="284"/>
        <v>2021</v>
      </c>
      <c r="G2761" s="13" t="str">
        <f t="shared" si="285"/>
        <v>1 2021</v>
      </c>
      <c r="H2761" s="34">
        <v>-1</v>
      </c>
      <c r="I2761" s="35">
        <v>0.2238</v>
      </c>
      <c r="J2761" s="16">
        <f t="shared" si="281"/>
        <v>2.238E-3</v>
      </c>
      <c r="K2761" s="36">
        <v>-79174000</v>
      </c>
      <c r="L2761" s="36">
        <v>492.2</v>
      </c>
      <c r="M2761" s="36">
        <v>79174000</v>
      </c>
      <c r="Q2761" s="18">
        <f t="shared" si="280"/>
        <v>2.8742268894536776E-2</v>
      </c>
      <c r="R2761" s="18">
        <f t="shared" si="282"/>
        <v>6.43251977859733E-5</v>
      </c>
    </row>
    <row r="2762" spans="1:18" ht="12.75" hidden="1" customHeight="1" outlineLevel="2" x14ac:dyDescent="0.25">
      <c r="A2762" s="32" t="s">
        <v>23</v>
      </c>
      <c r="B2762" s="32" t="s">
        <v>24</v>
      </c>
      <c r="C2762" s="33">
        <v>44224</v>
      </c>
      <c r="D2762" s="33">
        <v>44225</v>
      </c>
      <c r="E2762" s="13">
        <f t="shared" si="283"/>
        <v>1</v>
      </c>
      <c r="F2762" s="13">
        <f t="shared" si="284"/>
        <v>2021</v>
      </c>
      <c r="G2762" s="13" t="str">
        <f t="shared" si="285"/>
        <v>1 2021</v>
      </c>
      <c r="H2762" s="34">
        <v>-1</v>
      </c>
      <c r="I2762" s="35">
        <v>0.2238</v>
      </c>
      <c r="J2762" s="16">
        <f t="shared" si="281"/>
        <v>2.238E-3</v>
      </c>
      <c r="K2762" s="36">
        <v>-25000000</v>
      </c>
      <c r="L2762" s="36">
        <v>155.41999999999999</v>
      </c>
      <c r="M2762" s="36">
        <v>25000000</v>
      </c>
      <c r="Q2762" s="18">
        <f t="shared" si="280"/>
        <v>9.075665273491542E-3</v>
      </c>
      <c r="R2762" s="18">
        <f t="shared" si="282"/>
        <v>2.0311338882074071E-5</v>
      </c>
    </row>
    <row r="2763" spans="1:18" ht="12.75" customHeight="1" outlineLevel="1" collapsed="1" x14ac:dyDescent="0.25">
      <c r="A2763" s="32"/>
      <c r="B2763" s="32"/>
      <c r="C2763" s="33"/>
      <c r="D2763" s="33"/>
      <c r="E2763" s="13"/>
      <c r="F2763" s="13"/>
      <c r="G2763" s="24" t="s">
        <v>67</v>
      </c>
      <c r="H2763" s="34"/>
      <c r="I2763" s="35"/>
      <c r="J2763" s="16">
        <f>+J2762</f>
        <v>2.238E-3</v>
      </c>
      <c r="K2763" s="36"/>
      <c r="L2763" s="36"/>
      <c r="M2763" s="36">
        <f>SUBTOTAL(9,M2723:M2762)</f>
        <v>2754619000</v>
      </c>
      <c r="N2763" s="10">
        <v>31</v>
      </c>
      <c r="O2763" s="25">
        <f>+M2763/N2763</f>
        <v>88858677.419354841</v>
      </c>
      <c r="P2763" s="26">
        <f>SUM(M2761:M2762)</f>
        <v>104174000</v>
      </c>
      <c r="Q2763" s="18">
        <f>SUM(Q2723:Q2762)</f>
        <v>1.0000000000000002</v>
      </c>
      <c r="R2763" s="18">
        <f>SUM(R2723:R2762)</f>
        <v>2.417699706202564E-3</v>
      </c>
    </row>
    <row r="2764" spans="1:18" ht="12.75" hidden="1" customHeight="1" outlineLevel="2" x14ac:dyDescent="0.25">
      <c r="A2764" s="32" t="s">
        <v>23</v>
      </c>
      <c r="B2764" s="32" t="s">
        <v>24</v>
      </c>
      <c r="C2764" s="33">
        <v>44225</v>
      </c>
      <c r="D2764" s="33">
        <v>44228</v>
      </c>
      <c r="E2764" s="13">
        <f t="shared" si="283"/>
        <v>2</v>
      </c>
      <c r="F2764" s="13">
        <f t="shared" si="284"/>
        <v>2021</v>
      </c>
      <c r="G2764" s="13" t="str">
        <f t="shared" si="285"/>
        <v>2 2021</v>
      </c>
      <c r="H2764" s="34">
        <v>-3</v>
      </c>
      <c r="I2764" s="35">
        <v>0.22320000000000001</v>
      </c>
      <c r="J2764" s="16">
        <f t="shared" si="281"/>
        <v>2.232E-3</v>
      </c>
      <c r="K2764" s="36">
        <v>-78847000</v>
      </c>
      <c r="L2764" s="36">
        <v>1466.55</v>
      </c>
      <c r="M2764" s="36">
        <v>236541000</v>
      </c>
      <c r="Q2764" s="18">
        <f>+M2764/$M$2802</f>
        <v>8.4809169419349698E-2</v>
      </c>
      <c r="R2764" s="18">
        <f t="shared" si="282"/>
        <v>1.8929406614398854E-4</v>
      </c>
    </row>
    <row r="2765" spans="1:18" ht="12.75" hidden="1" customHeight="1" outlineLevel="2" x14ac:dyDescent="0.25">
      <c r="A2765" s="32" t="s">
        <v>23</v>
      </c>
      <c r="B2765" s="32" t="s">
        <v>24</v>
      </c>
      <c r="C2765" s="33">
        <v>44225</v>
      </c>
      <c r="D2765" s="33">
        <v>44228</v>
      </c>
      <c r="E2765" s="13">
        <f t="shared" si="283"/>
        <v>2</v>
      </c>
      <c r="F2765" s="13">
        <f t="shared" si="284"/>
        <v>2021</v>
      </c>
      <c r="G2765" s="13" t="str">
        <f t="shared" si="285"/>
        <v>2 2021</v>
      </c>
      <c r="H2765" s="34">
        <v>-3</v>
      </c>
      <c r="I2765" s="35">
        <v>0.22320000000000001</v>
      </c>
      <c r="J2765" s="16">
        <f t="shared" si="281"/>
        <v>2.232E-3</v>
      </c>
      <c r="K2765" s="36">
        <v>-25000000</v>
      </c>
      <c r="L2765" s="36">
        <v>465</v>
      </c>
      <c r="M2765" s="36">
        <v>75000000</v>
      </c>
      <c r="Q2765" s="18">
        <f t="shared" ref="Q2765:Q2801" si="286">+M2765/$M$2802</f>
        <v>2.6890423674759249E-2</v>
      </c>
      <c r="R2765" s="18">
        <f t="shared" si="282"/>
        <v>6.0019425642062641E-5</v>
      </c>
    </row>
    <row r="2766" spans="1:18" ht="12.75" hidden="1" customHeight="1" outlineLevel="2" x14ac:dyDescent="0.25">
      <c r="A2766" s="32" t="s">
        <v>23</v>
      </c>
      <c r="B2766" s="32" t="s">
        <v>24</v>
      </c>
      <c r="C2766" s="33">
        <v>44228</v>
      </c>
      <c r="D2766" s="33">
        <v>44229</v>
      </c>
      <c r="E2766" s="13">
        <f t="shared" si="283"/>
        <v>2</v>
      </c>
      <c r="F2766" s="13">
        <f t="shared" si="284"/>
        <v>2021</v>
      </c>
      <c r="G2766" s="13" t="str">
        <f t="shared" si="285"/>
        <v>2 2021</v>
      </c>
      <c r="H2766" s="34">
        <v>-1</v>
      </c>
      <c r="I2766" s="35">
        <v>0.217</v>
      </c>
      <c r="J2766" s="16">
        <f t="shared" si="281"/>
        <v>2.1700000000000001E-3</v>
      </c>
      <c r="K2766" s="36">
        <v>-86612000</v>
      </c>
      <c r="L2766" s="36">
        <v>522.08000000000004</v>
      </c>
      <c r="M2766" s="36">
        <v>86612000</v>
      </c>
      <c r="Q2766" s="18">
        <f t="shared" si="286"/>
        <v>3.1053778337576641E-2</v>
      </c>
      <c r="R2766" s="18">
        <f t="shared" si="282"/>
        <v>6.7386698992541306E-5</v>
      </c>
    </row>
    <row r="2767" spans="1:18" ht="12.75" hidden="1" customHeight="1" outlineLevel="2" x14ac:dyDescent="0.25">
      <c r="A2767" s="32" t="s">
        <v>23</v>
      </c>
      <c r="B2767" s="32" t="s">
        <v>24</v>
      </c>
      <c r="C2767" s="33">
        <v>44228</v>
      </c>
      <c r="D2767" s="33">
        <v>44229</v>
      </c>
      <c r="E2767" s="13">
        <f t="shared" si="283"/>
        <v>2</v>
      </c>
      <c r="F2767" s="13">
        <f t="shared" si="284"/>
        <v>2021</v>
      </c>
      <c r="G2767" s="13" t="str">
        <f t="shared" si="285"/>
        <v>2 2021</v>
      </c>
      <c r="H2767" s="34">
        <v>-1</v>
      </c>
      <c r="I2767" s="35">
        <v>0.217</v>
      </c>
      <c r="J2767" s="16">
        <f t="shared" si="281"/>
        <v>2.1700000000000001E-3</v>
      </c>
      <c r="K2767" s="36">
        <v>-25000000</v>
      </c>
      <c r="L2767" s="36">
        <v>150.69</v>
      </c>
      <c r="M2767" s="36">
        <v>25000000</v>
      </c>
      <c r="Q2767" s="18">
        <f t="shared" si="286"/>
        <v>8.9634745582530834E-3</v>
      </c>
      <c r="R2767" s="18">
        <f t="shared" si="282"/>
        <v>1.9450739791409191E-5</v>
      </c>
    </row>
    <row r="2768" spans="1:18" ht="12.75" hidden="1" customHeight="1" outlineLevel="2" x14ac:dyDescent="0.25">
      <c r="A2768" s="32" t="s">
        <v>23</v>
      </c>
      <c r="B2768" s="32" t="s">
        <v>24</v>
      </c>
      <c r="C2768" s="33">
        <v>44229</v>
      </c>
      <c r="D2768" s="33">
        <v>44230</v>
      </c>
      <c r="E2768" s="13">
        <f t="shared" si="283"/>
        <v>2</v>
      </c>
      <c r="F2768" s="13">
        <f t="shared" si="284"/>
        <v>2021</v>
      </c>
      <c r="G2768" s="13" t="str">
        <f t="shared" si="285"/>
        <v>2 2021</v>
      </c>
      <c r="H2768" s="34">
        <v>-1</v>
      </c>
      <c r="I2768" s="35">
        <v>0.21390000000000001</v>
      </c>
      <c r="J2768" s="16">
        <f t="shared" si="281"/>
        <v>2.1390000000000003E-3</v>
      </c>
      <c r="K2768" s="36">
        <v>-76806000</v>
      </c>
      <c r="L2768" s="36">
        <v>456.36</v>
      </c>
      <c r="M2768" s="36">
        <v>76806000</v>
      </c>
      <c r="Q2768" s="18">
        <f t="shared" si="286"/>
        <v>2.7537945076847453E-2</v>
      </c>
      <c r="R2768" s="18">
        <f t="shared" si="282"/>
        <v>5.8903664519376708E-5</v>
      </c>
    </row>
    <row r="2769" spans="1:18" ht="12.75" hidden="1" customHeight="1" outlineLevel="2" x14ac:dyDescent="0.25">
      <c r="A2769" s="32" t="s">
        <v>23</v>
      </c>
      <c r="B2769" s="32" t="s">
        <v>24</v>
      </c>
      <c r="C2769" s="33">
        <v>44229</v>
      </c>
      <c r="D2769" s="33">
        <v>44230</v>
      </c>
      <c r="E2769" s="13">
        <f t="shared" si="283"/>
        <v>2</v>
      </c>
      <c r="F2769" s="13">
        <f t="shared" si="284"/>
        <v>2021</v>
      </c>
      <c r="G2769" s="13" t="str">
        <f t="shared" si="285"/>
        <v>2 2021</v>
      </c>
      <c r="H2769" s="34">
        <v>-1</v>
      </c>
      <c r="I2769" s="35">
        <v>0.21390000000000001</v>
      </c>
      <c r="J2769" s="16">
        <f t="shared" si="281"/>
        <v>2.1390000000000003E-3</v>
      </c>
      <c r="K2769" s="36">
        <v>-25000000</v>
      </c>
      <c r="L2769" s="36">
        <v>148.54</v>
      </c>
      <c r="M2769" s="36">
        <v>25000000</v>
      </c>
      <c r="Q2769" s="18">
        <f t="shared" si="286"/>
        <v>8.9634745582530834E-3</v>
      </c>
      <c r="R2769" s="18">
        <f t="shared" si="282"/>
        <v>1.9172872080103348E-5</v>
      </c>
    </row>
    <row r="2770" spans="1:18" ht="12.75" hidden="1" customHeight="1" outlineLevel="2" x14ac:dyDescent="0.25">
      <c r="A2770" s="32" t="s">
        <v>23</v>
      </c>
      <c r="B2770" s="32" t="s">
        <v>24</v>
      </c>
      <c r="C2770" s="33">
        <v>44230</v>
      </c>
      <c r="D2770" s="33">
        <v>44231</v>
      </c>
      <c r="E2770" s="13">
        <f t="shared" si="283"/>
        <v>2</v>
      </c>
      <c r="F2770" s="13">
        <f t="shared" si="284"/>
        <v>2021</v>
      </c>
      <c r="G2770" s="13" t="str">
        <f t="shared" si="285"/>
        <v>2 2021</v>
      </c>
      <c r="H2770" s="34">
        <v>-1</v>
      </c>
      <c r="I2770" s="35">
        <v>0.2117</v>
      </c>
      <c r="J2770" s="16">
        <f t="shared" si="281"/>
        <v>2.117E-3</v>
      </c>
      <c r="K2770" s="36">
        <v>-75046000</v>
      </c>
      <c r="L2770" s="36">
        <v>441.31</v>
      </c>
      <c r="M2770" s="36">
        <v>75046000</v>
      </c>
      <c r="Q2770" s="18">
        <f t="shared" si="286"/>
        <v>2.6906916467946435E-2</v>
      </c>
      <c r="R2770" s="18">
        <f t="shared" si="282"/>
        <v>5.69619421626426E-5</v>
      </c>
    </row>
    <row r="2771" spans="1:18" ht="12.75" hidden="1" customHeight="1" outlineLevel="2" x14ac:dyDescent="0.25">
      <c r="A2771" s="32" t="s">
        <v>23</v>
      </c>
      <c r="B2771" s="32" t="s">
        <v>24</v>
      </c>
      <c r="C2771" s="33">
        <v>44230</v>
      </c>
      <c r="D2771" s="33">
        <v>44231</v>
      </c>
      <c r="E2771" s="13">
        <f t="shared" si="283"/>
        <v>2</v>
      </c>
      <c r="F2771" s="13">
        <f t="shared" si="284"/>
        <v>2021</v>
      </c>
      <c r="G2771" s="13" t="str">
        <f t="shared" si="285"/>
        <v>2 2021</v>
      </c>
      <c r="H2771" s="34">
        <v>-1</v>
      </c>
      <c r="I2771" s="35">
        <v>0.2117</v>
      </c>
      <c r="J2771" s="16">
        <f t="shared" si="281"/>
        <v>2.117E-3</v>
      </c>
      <c r="K2771" s="36">
        <v>-25000000</v>
      </c>
      <c r="L2771" s="36">
        <v>147.01</v>
      </c>
      <c r="M2771" s="36">
        <v>25000000</v>
      </c>
      <c r="Q2771" s="18">
        <f t="shared" si="286"/>
        <v>8.9634745582530834E-3</v>
      </c>
      <c r="R2771" s="18">
        <f t="shared" si="282"/>
        <v>1.8975675639821777E-5</v>
      </c>
    </row>
    <row r="2772" spans="1:18" ht="12.75" hidden="1" customHeight="1" outlineLevel="2" x14ac:dyDescent="0.25">
      <c r="A2772" s="32" t="s">
        <v>23</v>
      </c>
      <c r="B2772" s="32" t="s">
        <v>24</v>
      </c>
      <c r="C2772" s="33">
        <v>44231</v>
      </c>
      <c r="D2772" s="33">
        <v>44232</v>
      </c>
      <c r="E2772" s="13">
        <f t="shared" si="283"/>
        <v>2</v>
      </c>
      <c r="F2772" s="13">
        <f t="shared" si="284"/>
        <v>2021</v>
      </c>
      <c r="G2772" s="13" t="str">
        <f t="shared" si="285"/>
        <v>2 2021</v>
      </c>
      <c r="H2772" s="34">
        <v>-1</v>
      </c>
      <c r="I2772" s="35">
        <v>0.20910000000000001</v>
      </c>
      <c r="J2772" s="16">
        <f t="shared" si="281"/>
        <v>2.091E-3</v>
      </c>
      <c r="K2772" s="36">
        <v>-76136000</v>
      </c>
      <c r="L2772" s="36">
        <v>442.22</v>
      </c>
      <c r="M2772" s="36">
        <v>76136000</v>
      </c>
      <c r="Q2772" s="18">
        <f t="shared" si="286"/>
        <v>2.7297723958686269E-2</v>
      </c>
      <c r="R2772" s="18">
        <f t="shared" si="282"/>
        <v>5.707954079761299E-5</v>
      </c>
    </row>
    <row r="2773" spans="1:18" ht="12.75" hidden="1" customHeight="1" outlineLevel="2" x14ac:dyDescent="0.25">
      <c r="A2773" s="32" t="s">
        <v>23</v>
      </c>
      <c r="B2773" s="32" t="s">
        <v>24</v>
      </c>
      <c r="C2773" s="33">
        <v>44231</v>
      </c>
      <c r="D2773" s="33">
        <v>44232</v>
      </c>
      <c r="E2773" s="13">
        <f t="shared" si="283"/>
        <v>2</v>
      </c>
      <c r="F2773" s="13">
        <f t="shared" si="284"/>
        <v>2021</v>
      </c>
      <c r="G2773" s="13" t="str">
        <f t="shared" si="285"/>
        <v>2 2021</v>
      </c>
      <c r="H2773" s="34">
        <v>-1</v>
      </c>
      <c r="I2773" s="35">
        <v>0.20910000000000001</v>
      </c>
      <c r="J2773" s="16">
        <f t="shared" si="281"/>
        <v>2.091E-3</v>
      </c>
      <c r="K2773" s="36">
        <v>-25000000</v>
      </c>
      <c r="L2773" s="36">
        <v>145.21</v>
      </c>
      <c r="M2773" s="36">
        <v>25000000</v>
      </c>
      <c r="Q2773" s="18">
        <f t="shared" si="286"/>
        <v>8.9634745582530834E-3</v>
      </c>
      <c r="R2773" s="18">
        <f t="shared" si="282"/>
        <v>1.8742625301307198E-5</v>
      </c>
    </row>
    <row r="2774" spans="1:18" ht="12.75" hidden="1" customHeight="1" outlineLevel="2" x14ac:dyDescent="0.25">
      <c r="A2774" s="32" t="s">
        <v>23</v>
      </c>
      <c r="B2774" s="32" t="s">
        <v>24</v>
      </c>
      <c r="C2774" s="33">
        <v>44232</v>
      </c>
      <c r="D2774" s="33">
        <v>44235</v>
      </c>
      <c r="E2774" s="13">
        <f t="shared" si="283"/>
        <v>2</v>
      </c>
      <c r="F2774" s="13">
        <f t="shared" si="284"/>
        <v>2021</v>
      </c>
      <c r="G2774" s="13" t="str">
        <f t="shared" si="285"/>
        <v>2 2021</v>
      </c>
      <c r="H2774" s="34">
        <v>-3</v>
      </c>
      <c r="I2774" s="35">
        <v>0.20660000000000001</v>
      </c>
      <c r="J2774" s="16">
        <f t="shared" si="281"/>
        <v>2.0660000000000001E-3</v>
      </c>
      <c r="K2774" s="36">
        <v>-75775000</v>
      </c>
      <c r="L2774" s="36">
        <v>1304.5899999999999</v>
      </c>
      <c r="M2774" s="36">
        <v>227325000</v>
      </c>
      <c r="Q2774" s="18">
        <f t="shared" si="286"/>
        <v>8.1504874158195281E-2</v>
      </c>
      <c r="R2774" s="18">
        <f t="shared" si="282"/>
        <v>1.6838907001083146E-4</v>
      </c>
    </row>
    <row r="2775" spans="1:18" ht="12.75" hidden="1" customHeight="1" outlineLevel="2" x14ac:dyDescent="0.25">
      <c r="A2775" s="32" t="s">
        <v>23</v>
      </c>
      <c r="B2775" s="32" t="s">
        <v>24</v>
      </c>
      <c r="C2775" s="33">
        <v>44232</v>
      </c>
      <c r="D2775" s="33">
        <v>44235</v>
      </c>
      <c r="E2775" s="13">
        <f t="shared" si="283"/>
        <v>2</v>
      </c>
      <c r="F2775" s="13">
        <f t="shared" si="284"/>
        <v>2021</v>
      </c>
      <c r="G2775" s="13" t="str">
        <f t="shared" si="285"/>
        <v>2 2021</v>
      </c>
      <c r="H2775" s="34">
        <v>-3</v>
      </c>
      <c r="I2775" s="35">
        <v>0.20660000000000001</v>
      </c>
      <c r="J2775" s="16">
        <f t="shared" si="281"/>
        <v>2.0660000000000001E-3</v>
      </c>
      <c r="K2775" s="36">
        <v>-25000000</v>
      </c>
      <c r="L2775" s="36">
        <v>430.42</v>
      </c>
      <c r="M2775" s="36">
        <v>75000000</v>
      </c>
      <c r="Q2775" s="18">
        <f t="shared" si="286"/>
        <v>2.6890423674759249E-2</v>
      </c>
      <c r="R2775" s="18">
        <f t="shared" si="282"/>
        <v>5.5555615312052611E-5</v>
      </c>
    </row>
    <row r="2776" spans="1:18" ht="12.75" hidden="1" customHeight="1" outlineLevel="2" x14ac:dyDescent="0.25">
      <c r="A2776" s="32" t="s">
        <v>23</v>
      </c>
      <c r="B2776" s="32" t="s">
        <v>24</v>
      </c>
      <c r="C2776" s="33">
        <v>44235</v>
      </c>
      <c r="D2776" s="33">
        <v>44236</v>
      </c>
      <c r="E2776" s="13">
        <f t="shared" si="283"/>
        <v>2</v>
      </c>
      <c r="F2776" s="13">
        <f t="shared" si="284"/>
        <v>2021</v>
      </c>
      <c r="G2776" s="13" t="str">
        <f t="shared" si="285"/>
        <v>2 2021</v>
      </c>
      <c r="H2776" s="34">
        <v>-1</v>
      </c>
      <c r="I2776" s="35">
        <v>0.2006</v>
      </c>
      <c r="J2776" s="16">
        <f t="shared" si="281"/>
        <v>2.006E-3</v>
      </c>
      <c r="K2776" s="36">
        <v>-78368000</v>
      </c>
      <c r="L2776" s="36">
        <v>436.68</v>
      </c>
      <c r="M2776" s="36">
        <v>78368000</v>
      </c>
      <c r="Q2776" s="18">
        <f t="shared" si="286"/>
        <v>2.8097982967247106E-2</v>
      </c>
      <c r="R2776" s="18">
        <f t="shared" si="282"/>
        <v>5.6364553832297695E-5</v>
      </c>
    </row>
    <row r="2777" spans="1:18" ht="12.75" hidden="1" customHeight="1" outlineLevel="2" x14ac:dyDescent="0.25">
      <c r="A2777" s="32" t="s">
        <v>23</v>
      </c>
      <c r="B2777" s="32" t="s">
        <v>24</v>
      </c>
      <c r="C2777" s="33">
        <v>44235</v>
      </c>
      <c r="D2777" s="33">
        <v>44236</v>
      </c>
      <c r="E2777" s="13">
        <f t="shared" si="283"/>
        <v>2</v>
      </c>
      <c r="F2777" s="13">
        <f t="shared" si="284"/>
        <v>2021</v>
      </c>
      <c r="G2777" s="13" t="str">
        <f t="shared" si="285"/>
        <v>2 2021</v>
      </c>
      <c r="H2777" s="34">
        <v>-1</v>
      </c>
      <c r="I2777" s="35">
        <v>0.2006</v>
      </c>
      <c r="J2777" s="16">
        <f t="shared" si="281"/>
        <v>2.006E-3</v>
      </c>
      <c r="K2777" s="36">
        <v>-25000000</v>
      </c>
      <c r="L2777" s="36">
        <v>139.31</v>
      </c>
      <c r="M2777" s="36">
        <v>25000000</v>
      </c>
      <c r="Q2777" s="18">
        <f t="shared" si="286"/>
        <v>8.9634745582530834E-3</v>
      </c>
      <c r="R2777" s="18">
        <f t="shared" si="282"/>
        <v>1.7980729963855685E-5</v>
      </c>
    </row>
    <row r="2778" spans="1:18" ht="12.75" hidden="1" customHeight="1" outlineLevel="2" x14ac:dyDescent="0.25">
      <c r="A2778" s="32" t="s">
        <v>23</v>
      </c>
      <c r="B2778" s="32" t="s">
        <v>24</v>
      </c>
      <c r="C2778" s="33">
        <v>44236</v>
      </c>
      <c r="D2778" s="33">
        <v>44237</v>
      </c>
      <c r="E2778" s="13">
        <f t="shared" si="283"/>
        <v>2</v>
      </c>
      <c r="F2778" s="13">
        <f t="shared" si="284"/>
        <v>2021</v>
      </c>
      <c r="G2778" s="13" t="str">
        <f t="shared" si="285"/>
        <v>2 2021</v>
      </c>
      <c r="H2778" s="34">
        <v>-1</v>
      </c>
      <c r="I2778" s="35">
        <v>0.19839999999999999</v>
      </c>
      <c r="J2778" s="16">
        <f t="shared" si="281"/>
        <v>1.9840000000000001E-3</v>
      </c>
      <c r="K2778" s="36">
        <v>-25000000</v>
      </c>
      <c r="L2778" s="36">
        <v>137.78</v>
      </c>
      <c r="M2778" s="36">
        <v>25000000</v>
      </c>
      <c r="Q2778" s="18">
        <f t="shared" si="286"/>
        <v>8.9634745582530834E-3</v>
      </c>
      <c r="R2778" s="18">
        <f t="shared" si="282"/>
        <v>1.7783533523574118E-5</v>
      </c>
    </row>
    <row r="2779" spans="1:18" ht="12.75" hidden="1" customHeight="1" outlineLevel="2" x14ac:dyDescent="0.25">
      <c r="A2779" s="32" t="s">
        <v>23</v>
      </c>
      <c r="B2779" s="32" t="s">
        <v>24</v>
      </c>
      <c r="C2779" s="33">
        <v>44236</v>
      </c>
      <c r="D2779" s="33">
        <v>44237</v>
      </c>
      <c r="E2779" s="13">
        <f t="shared" si="283"/>
        <v>2</v>
      </c>
      <c r="F2779" s="13">
        <f t="shared" si="284"/>
        <v>2021</v>
      </c>
      <c r="G2779" s="13" t="str">
        <f t="shared" si="285"/>
        <v>2 2021</v>
      </c>
      <c r="H2779" s="34">
        <v>-1</v>
      </c>
      <c r="I2779" s="35">
        <v>0.19839999999999999</v>
      </c>
      <c r="J2779" s="16">
        <f t="shared" si="281"/>
        <v>1.9840000000000001E-3</v>
      </c>
      <c r="K2779" s="36">
        <v>-74905000</v>
      </c>
      <c r="L2779" s="36">
        <v>412.81</v>
      </c>
      <c r="M2779" s="36">
        <v>74905000</v>
      </c>
      <c r="Q2779" s="18">
        <f t="shared" si="286"/>
        <v>2.6856362471437887E-2</v>
      </c>
      <c r="R2779" s="18">
        <f t="shared" si="282"/>
        <v>5.3283023143332768E-5</v>
      </c>
    </row>
    <row r="2780" spans="1:18" ht="12.75" hidden="1" customHeight="1" outlineLevel="2" x14ac:dyDescent="0.25">
      <c r="A2780" s="32" t="s">
        <v>23</v>
      </c>
      <c r="B2780" s="32" t="s">
        <v>24</v>
      </c>
      <c r="C2780" s="33">
        <v>44237</v>
      </c>
      <c r="D2780" s="33">
        <v>44238</v>
      </c>
      <c r="E2780" s="13">
        <f t="shared" si="283"/>
        <v>2</v>
      </c>
      <c r="F2780" s="13">
        <f t="shared" si="284"/>
        <v>2021</v>
      </c>
      <c r="G2780" s="13" t="str">
        <f t="shared" si="285"/>
        <v>2 2021</v>
      </c>
      <c r="H2780" s="34">
        <v>-1</v>
      </c>
      <c r="I2780" s="35">
        <v>0.19900000000000001</v>
      </c>
      <c r="J2780" s="16">
        <f t="shared" si="281"/>
        <v>1.99E-3</v>
      </c>
      <c r="K2780" s="36">
        <v>-73542000</v>
      </c>
      <c r="L2780" s="36">
        <v>406.52</v>
      </c>
      <c r="M2780" s="36">
        <v>73542000</v>
      </c>
      <c r="Q2780" s="18">
        <f t="shared" si="286"/>
        <v>2.636767383852193E-2</v>
      </c>
      <c r="R2780" s="18">
        <f t="shared" si="282"/>
        <v>5.2471670938658641E-5</v>
      </c>
    </row>
    <row r="2781" spans="1:18" ht="12.75" hidden="1" customHeight="1" outlineLevel="2" x14ac:dyDescent="0.25">
      <c r="A2781" s="32" t="s">
        <v>23</v>
      </c>
      <c r="B2781" s="32" t="s">
        <v>24</v>
      </c>
      <c r="C2781" s="33">
        <v>44237</v>
      </c>
      <c r="D2781" s="33">
        <v>44238</v>
      </c>
      <c r="E2781" s="13">
        <f t="shared" si="283"/>
        <v>2</v>
      </c>
      <c r="F2781" s="13">
        <f t="shared" si="284"/>
        <v>2021</v>
      </c>
      <c r="G2781" s="13" t="str">
        <f t="shared" si="285"/>
        <v>2 2021</v>
      </c>
      <c r="H2781" s="34">
        <v>-1</v>
      </c>
      <c r="I2781" s="35">
        <v>0.19900000000000001</v>
      </c>
      <c r="J2781" s="16">
        <f t="shared" si="281"/>
        <v>1.99E-3</v>
      </c>
      <c r="K2781" s="36">
        <v>-25000000</v>
      </c>
      <c r="L2781" s="36">
        <v>138.19</v>
      </c>
      <c r="M2781" s="36">
        <v>25000000</v>
      </c>
      <c r="Q2781" s="18">
        <f t="shared" si="286"/>
        <v>8.9634745582530834E-3</v>
      </c>
      <c r="R2781" s="18">
        <f t="shared" si="282"/>
        <v>1.7837314370923637E-5</v>
      </c>
    </row>
    <row r="2782" spans="1:18" ht="12.75" hidden="1" customHeight="1" outlineLevel="2" x14ac:dyDescent="0.25">
      <c r="A2782" s="32" t="s">
        <v>23</v>
      </c>
      <c r="B2782" s="32" t="s">
        <v>24</v>
      </c>
      <c r="C2782" s="33">
        <v>44238</v>
      </c>
      <c r="D2782" s="33">
        <v>44239</v>
      </c>
      <c r="E2782" s="13">
        <f t="shared" si="283"/>
        <v>2</v>
      </c>
      <c r="F2782" s="13">
        <f t="shared" si="284"/>
        <v>2021</v>
      </c>
      <c r="G2782" s="13" t="str">
        <f t="shared" si="285"/>
        <v>2 2021</v>
      </c>
      <c r="H2782" s="34">
        <v>-1</v>
      </c>
      <c r="I2782" s="35">
        <v>0.19739999999999999</v>
      </c>
      <c r="J2782" s="16">
        <f t="shared" si="281"/>
        <v>1.9740000000000001E-3</v>
      </c>
      <c r="K2782" s="36">
        <v>-73873000</v>
      </c>
      <c r="L2782" s="36">
        <v>405.07</v>
      </c>
      <c r="M2782" s="36">
        <v>73873000</v>
      </c>
      <c r="Q2782" s="18">
        <f t="shared" si="286"/>
        <v>2.6486350241673201E-2</v>
      </c>
      <c r="R2782" s="18">
        <f t="shared" si="282"/>
        <v>5.2284055377062903E-5</v>
      </c>
    </row>
    <row r="2783" spans="1:18" ht="12.75" hidden="1" customHeight="1" outlineLevel="2" x14ac:dyDescent="0.25">
      <c r="A2783" s="32" t="s">
        <v>23</v>
      </c>
      <c r="B2783" s="32" t="s">
        <v>24</v>
      </c>
      <c r="C2783" s="33">
        <v>44238</v>
      </c>
      <c r="D2783" s="33">
        <v>44239</v>
      </c>
      <c r="E2783" s="13">
        <f t="shared" si="283"/>
        <v>2</v>
      </c>
      <c r="F2783" s="13">
        <f t="shared" si="284"/>
        <v>2021</v>
      </c>
      <c r="G2783" s="13" t="str">
        <f t="shared" si="285"/>
        <v>2 2021</v>
      </c>
      <c r="H2783" s="34">
        <v>-1</v>
      </c>
      <c r="I2783" s="35">
        <v>0.19739999999999999</v>
      </c>
      <c r="J2783" s="16">
        <f t="shared" si="281"/>
        <v>1.9740000000000001E-3</v>
      </c>
      <c r="K2783" s="36">
        <v>-25000000</v>
      </c>
      <c r="L2783" s="36">
        <v>137.08000000000001</v>
      </c>
      <c r="M2783" s="36">
        <v>25000000</v>
      </c>
      <c r="Q2783" s="18">
        <f t="shared" si="286"/>
        <v>8.9634745582530834E-3</v>
      </c>
      <c r="R2783" s="18">
        <f t="shared" si="282"/>
        <v>1.7693898777991588E-5</v>
      </c>
    </row>
    <row r="2784" spans="1:18" ht="12.75" hidden="1" customHeight="1" outlineLevel="2" x14ac:dyDescent="0.25">
      <c r="A2784" s="32" t="s">
        <v>23</v>
      </c>
      <c r="B2784" s="32" t="s">
        <v>24</v>
      </c>
      <c r="C2784" s="33">
        <v>44239</v>
      </c>
      <c r="D2784" s="33">
        <v>44243</v>
      </c>
      <c r="E2784" s="13">
        <f t="shared" si="283"/>
        <v>2</v>
      </c>
      <c r="F2784" s="13">
        <f t="shared" si="284"/>
        <v>2021</v>
      </c>
      <c r="G2784" s="13" t="str">
        <f t="shared" si="285"/>
        <v>2 2021</v>
      </c>
      <c r="H2784" s="34">
        <v>-4</v>
      </c>
      <c r="I2784" s="35">
        <v>0.18970000000000001</v>
      </c>
      <c r="J2784" s="16">
        <f t="shared" si="281"/>
        <v>1.897E-3</v>
      </c>
      <c r="K2784" s="36">
        <v>-25000000</v>
      </c>
      <c r="L2784" s="36">
        <v>526.94000000000005</v>
      </c>
      <c r="M2784" s="36">
        <v>100000000</v>
      </c>
      <c r="Q2784" s="18">
        <f t="shared" si="286"/>
        <v>3.5853898233012334E-2</v>
      </c>
      <c r="R2784" s="18">
        <f t="shared" si="282"/>
        <v>6.8014844948024393E-5</v>
      </c>
    </row>
    <row r="2785" spans="1:18" ht="12.75" hidden="1" customHeight="1" outlineLevel="2" x14ac:dyDescent="0.25">
      <c r="A2785" s="32" t="s">
        <v>23</v>
      </c>
      <c r="B2785" s="32" t="s">
        <v>24</v>
      </c>
      <c r="C2785" s="33">
        <v>44239</v>
      </c>
      <c r="D2785" s="33">
        <v>44243</v>
      </c>
      <c r="E2785" s="13">
        <f t="shared" si="283"/>
        <v>2</v>
      </c>
      <c r="F2785" s="13">
        <f t="shared" si="284"/>
        <v>2021</v>
      </c>
      <c r="G2785" s="13" t="str">
        <f t="shared" si="285"/>
        <v>2 2021</v>
      </c>
      <c r="H2785" s="34">
        <v>-4</v>
      </c>
      <c r="I2785" s="35">
        <v>0.18970000000000001</v>
      </c>
      <c r="J2785" s="16">
        <f t="shared" si="281"/>
        <v>1.897E-3</v>
      </c>
      <c r="K2785" s="36">
        <v>-74059000</v>
      </c>
      <c r="L2785" s="36">
        <v>1561</v>
      </c>
      <c r="M2785" s="36">
        <v>296236000</v>
      </c>
      <c r="Q2785" s="18">
        <f t="shared" si="286"/>
        <v>0.10621215396954642</v>
      </c>
      <c r="R2785" s="18">
        <f t="shared" si="282"/>
        <v>2.0148445608022956E-4</v>
      </c>
    </row>
    <row r="2786" spans="1:18" ht="12.75" hidden="1" customHeight="1" outlineLevel="2" x14ac:dyDescent="0.25">
      <c r="A2786" s="32" t="s">
        <v>23</v>
      </c>
      <c r="B2786" s="32" t="s">
        <v>24</v>
      </c>
      <c r="C2786" s="33">
        <v>44243</v>
      </c>
      <c r="D2786" s="33">
        <v>44244</v>
      </c>
      <c r="E2786" s="13">
        <f t="shared" si="283"/>
        <v>2</v>
      </c>
      <c r="F2786" s="13">
        <f t="shared" si="284"/>
        <v>2021</v>
      </c>
      <c r="G2786" s="13" t="str">
        <f t="shared" si="285"/>
        <v>2 2021</v>
      </c>
      <c r="H2786" s="34">
        <v>-1</v>
      </c>
      <c r="I2786" s="35">
        <v>0.1923</v>
      </c>
      <c r="J2786" s="16">
        <f t="shared" si="281"/>
        <v>1.923E-3</v>
      </c>
      <c r="K2786" s="36">
        <v>-72350000</v>
      </c>
      <c r="L2786" s="36">
        <v>386.47</v>
      </c>
      <c r="M2786" s="36">
        <v>72350000</v>
      </c>
      <c r="Q2786" s="18">
        <f t="shared" si="286"/>
        <v>2.5940295371584422E-2</v>
      </c>
      <c r="R2786" s="18">
        <f t="shared" si="282"/>
        <v>4.9883187999556843E-5</v>
      </c>
    </row>
    <row r="2787" spans="1:18" ht="12.75" hidden="1" customHeight="1" outlineLevel="2" x14ac:dyDescent="0.25">
      <c r="A2787" s="32" t="s">
        <v>23</v>
      </c>
      <c r="B2787" s="32" t="s">
        <v>24</v>
      </c>
      <c r="C2787" s="33">
        <v>44243</v>
      </c>
      <c r="D2787" s="33">
        <v>44244</v>
      </c>
      <c r="E2787" s="13">
        <f t="shared" si="283"/>
        <v>2</v>
      </c>
      <c r="F2787" s="13">
        <f t="shared" si="284"/>
        <v>2021</v>
      </c>
      <c r="G2787" s="13" t="str">
        <f t="shared" si="285"/>
        <v>2 2021</v>
      </c>
      <c r="H2787" s="34">
        <v>-1</v>
      </c>
      <c r="I2787" s="35">
        <v>0.1923</v>
      </c>
      <c r="J2787" s="16">
        <f t="shared" si="281"/>
        <v>1.923E-3</v>
      </c>
      <c r="K2787" s="36">
        <v>-25000000</v>
      </c>
      <c r="L2787" s="36">
        <v>133.54</v>
      </c>
      <c r="M2787" s="36">
        <v>25000000</v>
      </c>
      <c r="Q2787" s="18">
        <f t="shared" si="286"/>
        <v>8.9634745582530834E-3</v>
      </c>
      <c r="R2787" s="18">
        <f t="shared" si="282"/>
        <v>1.723676157552068E-5</v>
      </c>
    </row>
    <row r="2788" spans="1:18" ht="12.75" hidden="1" customHeight="1" outlineLevel="2" x14ac:dyDescent="0.25">
      <c r="A2788" s="32" t="s">
        <v>23</v>
      </c>
      <c r="B2788" s="32" t="s">
        <v>24</v>
      </c>
      <c r="C2788" s="33">
        <v>44244</v>
      </c>
      <c r="D2788" s="33">
        <v>44245</v>
      </c>
      <c r="E2788" s="13">
        <f t="shared" si="283"/>
        <v>2</v>
      </c>
      <c r="F2788" s="13">
        <f t="shared" si="284"/>
        <v>2021</v>
      </c>
      <c r="G2788" s="13" t="str">
        <f t="shared" si="285"/>
        <v>2 2021</v>
      </c>
      <c r="H2788" s="34">
        <v>-1</v>
      </c>
      <c r="I2788" s="35">
        <v>0.19359999999999999</v>
      </c>
      <c r="J2788" s="16">
        <f t="shared" si="281"/>
        <v>1.936E-3</v>
      </c>
      <c r="K2788" s="36">
        <v>-25000000</v>
      </c>
      <c r="L2788" s="36">
        <v>134.44</v>
      </c>
      <c r="M2788" s="36">
        <v>25000000</v>
      </c>
      <c r="Q2788" s="18">
        <f t="shared" si="286"/>
        <v>8.9634745582530834E-3</v>
      </c>
      <c r="R2788" s="18">
        <f t="shared" si="282"/>
        <v>1.7353286744777968E-5</v>
      </c>
    </row>
    <row r="2789" spans="1:18" ht="12.75" hidden="1" customHeight="1" outlineLevel="2" x14ac:dyDescent="0.25">
      <c r="A2789" s="32" t="s">
        <v>23</v>
      </c>
      <c r="B2789" s="32" t="s">
        <v>24</v>
      </c>
      <c r="C2789" s="33">
        <v>44244</v>
      </c>
      <c r="D2789" s="33">
        <v>44245</v>
      </c>
      <c r="E2789" s="13">
        <f t="shared" si="283"/>
        <v>2</v>
      </c>
      <c r="F2789" s="13">
        <f t="shared" si="284"/>
        <v>2021</v>
      </c>
      <c r="G2789" s="13" t="str">
        <f t="shared" si="285"/>
        <v>2 2021</v>
      </c>
      <c r="H2789" s="34">
        <v>-1</v>
      </c>
      <c r="I2789" s="35">
        <v>0.19359999999999999</v>
      </c>
      <c r="J2789" s="16">
        <f t="shared" si="281"/>
        <v>1.936E-3</v>
      </c>
      <c r="K2789" s="36">
        <v>-69012000</v>
      </c>
      <c r="L2789" s="36">
        <v>371.13</v>
      </c>
      <c r="M2789" s="36">
        <v>69012000</v>
      </c>
      <c r="Q2789" s="18">
        <f t="shared" si="286"/>
        <v>2.4743492248566472E-2</v>
      </c>
      <c r="R2789" s="18">
        <f t="shared" si="282"/>
        <v>4.7903400993224687E-5</v>
      </c>
    </row>
    <row r="2790" spans="1:18" ht="12.75" hidden="1" customHeight="1" outlineLevel="2" x14ac:dyDescent="0.25">
      <c r="A2790" s="32" t="s">
        <v>23</v>
      </c>
      <c r="B2790" s="32" t="s">
        <v>24</v>
      </c>
      <c r="C2790" s="33">
        <v>44245</v>
      </c>
      <c r="D2790" s="33">
        <v>44246</v>
      </c>
      <c r="E2790" s="13">
        <f t="shared" si="283"/>
        <v>2</v>
      </c>
      <c r="F2790" s="13">
        <f t="shared" si="284"/>
        <v>2021</v>
      </c>
      <c r="G2790" s="13" t="str">
        <f t="shared" si="285"/>
        <v>2 2021</v>
      </c>
      <c r="H2790" s="34">
        <v>-1</v>
      </c>
      <c r="I2790" s="35">
        <v>0.1961</v>
      </c>
      <c r="J2790" s="16">
        <f t="shared" si="281"/>
        <v>1.9610000000000001E-3</v>
      </c>
      <c r="K2790" s="36">
        <v>-67619000</v>
      </c>
      <c r="L2790" s="36">
        <v>368.34</v>
      </c>
      <c r="M2790" s="36">
        <v>67619000</v>
      </c>
      <c r="Q2790" s="18">
        <f t="shared" si="286"/>
        <v>2.4244047446180611E-2</v>
      </c>
      <c r="R2790" s="18">
        <f t="shared" si="282"/>
        <v>4.7542577041960181E-5</v>
      </c>
    </row>
    <row r="2791" spans="1:18" ht="12.75" hidden="1" customHeight="1" outlineLevel="2" x14ac:dyDescent="0.25">
      <c r="A2791" s="32" t="s">
        <v>23</v>
      </c>
      <c r="B2791" s="32" t="s">
        <v>24</v>
      </c>
      <c r="C2791" s="33">
        <v>44245</v>
      </c>
      <c r="D2791" s="33">
        <v>44246</v>
      </c>
      <c r="E2791" s="13">
        <f t="shared" si="283"/>
        <v>2</v>
      </c>
      <c r="F2791" s="13">
        <f t="shared" si="284"/>
        <v>2021</v>
      </c>
      <c r="G2791" s="13" t="str">
        <f t="shared" si="285"/>
        <v>2 2021</v>
      </c>
      <c r="H2791" s="34">
        <v>-1</v>
      </c>
      <c r="I2791" s="35">
        <v>0.1961</v>
      </c>
      <c r="J2791" s="16">
        <f t="shared" si="281"/>
        <v>1.9610000000000001E-3</v>
      </c>
      <c r="K2791" s="36">
        <v>-25000000</v>
      </c>
      <c r="L2791" s="36">
        <v>136.18</v>
      </c>
      <c r="M2791" s="36">
        <v>25000000</v>
      </c>
      <c r="Q2791" s="18">
        <f t="shared" si="286"/>
        <v>8.9634745582530834E-3</v>
      </c>
      <c r="R2791" s="18">
        <f t="shared" si="282"/>
        <v>1.7577373608734297E-5</v>
      </c>
    </row>
    <row r="2792" spans="1:18" ht="12.75" hidden="1" customHeight="1" outlineLevel="2" x14ac:dyDescent="0.25">
      <c r="A2792" s="32" t="s">
        <v>23</v>
      </c>
      <c r="B2792" s="32" t="s">
        <v>24</v>
      </c>
      <c r="C2792" s="33">
        <v>44246</v>
      </c>
      <c r="D2792" s="33">
        <v>44249</v>
      </c>
      <c r="E2792" s="13">
        <f t="shared" si="283"/>
        <v>2</v>
      </c>
      <c r="F2792" s="13">
        <f t="shared" si="284"/>
        <v>2021</v>
      </c>
      <c r="G2792" s="13" t="str">
        <f t="shared" si="285"/>
        <v>2 2021</v>
      </c>
      <c r="H2792" s="34">
        <v>-3</v>
      </c>
      <c r="I2792" s="35">
        <v>0.19700000000000001</v>
      </c>
      <c r="J2792" s="16">
        <f t="shared" si="281"/>
        <v>1.97E-3</v>
      </c>
      <c r="K2792" s="36">
        <v>-66554000</v>
      </c>
      <c r="L2792" s="36">
        <v>1092.5899999999999</v>
      </c>
      <c r="M2792" s="36">
        <v>199662000</v>
      </c>
      <c r="Q2792" s="18">
        <f t="shared" si="286"/>
        <v>7.1586610289997091E-2</v>
      </c>
      <c r="R2792" s="18">
        <f t="shared" si="282"/>
        <v>1.4102562227129428E-4</v>
      </c>
    </row>
    <row r="2793" spans="1:18" ht="12.75" hidden="1" customHeight="1" outlineLevel="2" x14ac:dyDescent="0.25">
      <c r="A2793" s="32" t="s">
        <v>23</v>
      </c>
      <c r="B2793" s="32" t="s">
        <v>24</v>
      </c>
      <c r="C2793" s="33">
        <v>44246</v>
      </c>
      <c r="D2793" s="33">
        <v>44249</v>
      </c>
      <c r="E2793" s="13">
        <f t="shared" si="283"/>
        <v>2</v>
      </c>
      <c r="F2793" s="13">
        <f t="shared" si="284"/>
        <v>2021</v>
      </c>
      <c r="G2793" s="13" t="str">
        <f t="shared" si="285"/>
        <v>2 2021</v>
      </c>
      <c r="H2793" s="34">
        <v>-3</v>
      </c>
      <c r="I2793" s="35">
        <v>0.19700000000000001</v>
      </c>
      <c r="J2793" s="16">
        <f t="shared" si="281"/>
        <v>1.97E-3</v>
      </c>
      <c r="K2793" s="36">
        <v>-25000000</v>
      </c>
      <c r="L2793" s="36">
        <v>410.42</v>
      </c>
      <c r="M2793" s="36">
        <v>75000000</v>
      </c>
      <c r="Q2793" s="18">
        <f t="shared" si="286"/>
        <v>2.6890423674759249E-2</v>
      </c>
      <c r="R2793" s="18">
        <f t="shared" si="282"/>
        <v>5.2974134639275719E-5</v>
      </c>
    </row>
    <row r="2794" spans="1:18" ht="12.75" hidden="1" customHeight="1" outlineLevel="2" x14ac:dyDescent="0.25">
      <c r="A2794" s="32" t="s">
        <v>23</v>
      </c>
      <c r="B2794" s="32" t="s">
        <v>24</v>
      </c>
      <c r="C2794" s="33">
        <v>44249</v>
      </c>
      <c r="D2794" s="33">
        <v>44250</v>
      </c>
      <c r="E2794" s="13">
        <f t="shared" si="283"/>
        <v>2</v>
      </c>
      <c r="F2794" s="13">
        <f t="shared" si="284"/>
        <v>2021</v>
      </c>
      <c r="G2794" s="13" t="str">
        <f t="shared" si="285"/>
        <v>2 2021</v>
      </c>
      <c r="H2794" s="34">
        <v>-1</v>
      </c>
      <c r="I2794" s="35">
        <v>0.1951</v>
      </c>
      <c r="J2794" s="16">
        <f t="shared" si="281"/>
        <v>1.951E-3</v>
      </c>
      <c r="K2794" s="36">
        <v>-25000000</v>
      </c>
      <c r="L2794" s="36">
        <v>135.49</v>
      </c>
      <c r="M2794" s="36">
        <v>25000000</v>
      </c>
      <c r="Q2794" s="18">
        <f t="shared" si="286"/>
        <v>8.9634745582530834E-3</v>
      </c>
      <c r="R2794" s="18">
        <f t="shared" si="282"/>
        <v>1.7487738863151767E-5</v>
      </c>
    </row>
    <row r="2795" spans="1:18" ht="12.75" hidden="1" customHeight="1" outlineLevel="2" x14ac:dyDescent="0.25">
      <c r="A2795" s="32" t="s">
        <v>23</v>
      </c>
      <c r="B2795" s="32" t="s">
        <v>24</v>
      </c>
      <c r="C2795" s="33">
        <v>44249</v>
      </c>
      <c r="D2795" s="33">
        <v>44250</v>
      </c>
      <c r="E2795" s="13">
        <f t="shared" si="283"/>
        <v>2</v>
      </c>
      <c r="F2795" s="13">
        <f t="shared" si="284"/>
        <v>2021</v>
      </c>
      <c r="G2795" s="13" t="str">
        <f t="shared" si="285"/>
        <v>2 2021</v>
      </c>
      <c r="H2795" s="34">
        <v>-1</v>
      </c>
      <c r="I2795" s="35">
        <v>0.1951</v>
      </c>
      <c r="J2795" s="16">
        <f t="shared" ref="J2795:J2858" si="287">+I2795/100</f>
        <v>1.951E-3</v>
      </c>
      <c r="K2795" s="36">
        <v>-69448000</v>
      </c>
      <c r="L2795" s="36">
        <v>376.37</v>
      </c>
      <c r="M2795" s="36">
        <v>69448000</v>
      </c>
      <c r="Q2795" s="18">
        <f t="shared" si="286"/>
        <v>2.4899815244862407E-2</v>
      </c>
      <c r="R2795" s="18">
        <f t="shared" ref="R2795:R2858" si="288">+Q2795*J2795</f>
        <v>4.8579539542726554E-5</v>
      </c>
    </row>
    <row r="2796" spans="1:18" ht="12.75" hidden="1" customHeight="1" outlineLevel="2" x14ac:dyDescent="0.25">
      <c r="A2796" s="32" t="s">
        <v>23</v>
      </c>
      <c r="B2796" s="32" t="s">
        <v>24</v>
      </c>
      <c r="C2796" s="33">
        <v>44250</v>
      </c>
      <c r="D2796" s="33">
        <v>44251</v>
      </c>
      <c r="E2796" s="13">
        <f t="shared" si="283"/>
        <v>2</v>
      </c>
      <c r="F2796" s="13">
        <f t="shared" si="284"/>
        <v>2021</v>
      </c>
      <c r="G2796" s="13" t="str">
        <f t="shared" si="285"/>
        <v>2 2021</v>
      </c>
      <c r="H2796" s="34">
        <v>-1</v>
      </c>
      <c r="I2796" s="35">
        <v>0.1968</v>
      </c>
      <c r="J2796" s="16">
        <f t="shared" si="287"/>
        <v>1.9680000000000001E-3</v>
      </c>
      <c r="K2796" s="36">
        <v>-25000000</v>
      </c>
      <c r="L2796" s="36">
        <v>136.66999999999999</v>
      </c>
      <c r="M2796" s="36">
        <v>25000000</v>
      </c>
      <c r="Q2796" s="18">
        <f t="shared" si="286"/>
        <v>8.9634745582530834E-3</v>
      </c>
      <c r="R2796" s="18">
        <f t="shared" si="288"/>
        <v>1.7640117930642069E-5</v>
      </c>
    </row>
    <row r="2797" spans="1:18" ht="12.75" hidden="1" customHeight="1" outlineLevel="2" x14ac:dyDescent="0.25">
      <c r="A2797" s="32" t="s">
        <v>23</v>
      </c>
      <c r="B2797" s="32" t="s">
        <v>24</v>
      </c>
      <c r="C2797" s="33">
        <v>44250</v>
      </c>
      <c r="D2797" s="33">
        <v>44251</v>
      </c>
      <c r="E2797" s="13">
        <f t="shared" si="283"/>
        <v>2</v>
      </c>
      <c r="F2797" s="13">
        <f t="shared" si="284"/>
        <v>2021</v>
      </c>
      <c r="G2797" s="13" t="str">
        <f t="shared" si="285"/>
        <v>2 2021</v>
      </c>
      <c r="H2797" s="34">
        <v>-1</v>
      </c>
      <c r="I2797" s="35">
        <v>0.1968</v>
      </c>
      <c r="J2797" s="16">
        <f t="shared" si="287"/>
        <v>1.9680000000000001E-3</v>
      </c>
      <c r="K2797" s="36">
        <v>-78519000</v>
      </c>
      <c r="L2797" s="36">
        <v>429.24</v>
      </c>
      <c r="M2797" s="36">
        <v>78519000</v>
      </c>
      <c r="Q2797" s="18">
        <f t="shared" si="286"/>
        <v>2.8152122353578952E-2</v>
      </c>
      <c r="R2797" s="18">
        <f t="shared" si="288"/>
        <v>5.5403376791843384E-5</v>
      </c>
    </row>
    <row r="2798" spans="1:18" ht="12.75" hidden="1" customHeight="1" outlineLevel="2" x14ac:dyDescent="0.25">
      <c r="A2798" s="32" t="s">
        <v>23</v>
      </c>
      <c r="B2798" s="32" t="s">
        <v>24</v>
      </c>
      <c r="C2798" s="33">
        <v>44251</v>
      </c>
      <c r="D2798" s="33">
        <v>44252</v>
      </c>
      <c r="E2798" s="13">
        <f t="shared" si="283"/>
        <v>2</v>
      </c>
      <c r="F2798" s="13">
        <f t="shared" si="284"/>
        <v>2021</v>
      </c>
      <c r="G2798" s="13" t="str">
        <f t="shared" si="285"/>
        <v>2 2021</v>
      </c>
      <c r="H2798" s="34">
        <v>-1</v>
      </c>
      <c r="I2798" s="35">
        <v>0.20150000000000001</v>
      </c>
      <c r="J2798" s="16">
        <f t="shared" si="287"/>
        <v>2.0150000000000003E-3</v>
      </c>
      <c r="K2798" s="36">
        <v>-76940000</v>
      </c>
      <c r="L2798" s="36">
        <v>430.65</v>
      </c>
      <c r="M2798" s="36">
        <v>76940000</v>
      </c>
      <c r="Q2798" s="18">
        <f t="shared" si="286"/>
        <v>2.7585989300479688E-2</v>
      </c>
      <c r="R2798" s="18">
        <f t="shared" si="288"/>
        <v>5.5585768440466577E-5</v>
      </c>
    </row>
    <row r="2799" spans="1:18" ht="12.75" hidden="1" customHeight="1" outlineLevel="2" x14ac:dyDescent="0.25">
      <c r="A2799" s="32" t="s">
        <v>23</v>
      </c>
      <c r="B2799" s="32" t="s">
        <v>24</v>
      </c>
      <c r="C2799" s="33">
        <v>44251</v>
      </c>
      <c r="D2799" s="33">
        <v>44252</v>
      </c>
      <c r="E2799" s="13">
        <f t="shared" si="283"/>
        <v>2</v>
      </c>
      <c r="F2799" s="13">
        <f t="shared" si="284"/>
        <v>2021</v>
      </c>
      <c r="G2799" s="13" t="str">
        <f t="shared" si="285"/>
        <v>2 2021</v>
      </c>
      <c r="H2799" s="34">
        <v>-1</v>
      </c>
      <c r="I2799" s="35">
        <v>0.20150000000000001</v>
      </c>
      <c r="J2799" s="16">
        <f t="shared" si="287"/>
        <v>2.0150000000000003E-3</v>
      </c>
      <c r="K2799" s="36">
        <v>-25000000</v>
      </c>
      <c r="L2799" s="36">
        <v>139.93</v>
      </c>
      <c r="M2799" s="36">
        <v>25000000</v>
      </c>
      <c r="Q2799" s="18">
        <f t="shared" si="286"/>
        <v>8.9634745582530834E-3</v>
      </c>
      <c r="R2799" s="18">
        <f t="shared" si="288"/>
        <v>1.8061401234879965E-5</v>
      </c>
    </row>
    <row r="2800" spans="1:18" ht="12.75" hidden="1" customHeight="1" outlineLevel="2" x14ac:dyDescent="0.25">
      <c r="A2800" s="32" t="s">
        <v>23</v>
      </c>
      <c r="B2800" s="32" t="s">
        <v>24</v>
      </c>
      <c r="C2800" s="33">
        <v>44252</v>
      </c>
      <c r="D2800" s="33">
        <v>44253</v>
      </c>
      <c r="E2800" s="13">
        <f t="shared" si="283"/>
        <v>2</v>
      </c>
      <c r="F2800" s="13">
        <f t="shared" si="284"/>
        <v>2021</v>
      </c>
      <c r="G2800" s="13" t="str">
        <f t="shared" si="285"/>
        <v>2 2021</v>
      </c>
      <c r="H2800" s="34">
        <v>-1</v>
      </c>
      <c r="I2800" s="35">
        <v>0.1986</v>
      </c>
      <c r="J2800" s="16">
        <f t="shared" si="287"/>
        <v>1.9859999999999999E-3</v>
      </c>
      <c r="K2800" s="36">
        <v>-80157000</v>
      </c>
      <c r="L2800" s="36">
        <v>442.2</v>
      </c>
      <c r="M2800" s="36">
        <v>80157000</v>
      </c>
      <c r="Q2800" s="18">
        <f t="shared" si="286"/>
        <v>2.8739409206635695E-2</v>
      </c>
      <c r="R2800" s="18">
        <f t="shared" si="288"/>
        <v>5.7076466684378486E-5</v>
      </c>
    </row>
    <row r="2801" spans="1:18" ht="12.75" hidden="1" customHeight="1" outlineLevel="2" x14ac:dyDescent="0.25">
      <c r="A2801" s="32" t="s">
        <v>23</v>
      </c>
      <c r="B2801" s="32" t="s">
        <v>24</v>
      </c>
      <c r="C2801" s="33">
        <v>44252</v>
      </c>
      <c r="D2801" s="33">
        <v>44253</v>
      </c>
      <c r="E2801" s="13">
        <f t="shared" si="283"/>
        <v>2</v>
      </c>
      <c r="F2801" s="13">
        <f t="shared" si="284"/>
        <v>2021</v>
      </c>
      <c r="G2801" s="13" t="str">
        <f t="shared" si="285"/>
        <v>2 2021</v>
      </c>
      <c r="H2801" s="34">
        <v>-1</v>
      </c>
      <c r="I2801" s="35">
        <v>0.1986</v>
      </c>
      <c r="J2801" s="16">
        <f t="shared" si="287"/>
        <v>1.9859999999999999E-3</v>
      </c>
      <c r="K2801" s="36">
        <v>-25000000</v>
      </c>
      <c r="L2801" s="36">
        <v>137.91999999999999</v>
      </c>
      <c r="M2801" s="36">
        <v>25000000</v>
      </c>
      <c r="Q2801" s="18">
        <f t="shared" si="286"/>
        <v>8.9634745582530834E-3</v>
      </c>
      <c r="R2801" s="18">
        <f t="shared" si="288"/>
        <v>1.7801460472690622E-5</v>
      </c>
    </row>
    <row r="2802" spans="1:18" ht="12.75" customHeight="1" outlineLevel="1" collapsed="1" x14ac:dyDescent="0.25">
      <c r="A2802" s="32"/>
      <c r="B2802" s="32"/>
      <c r="C2802" s="33"/>
      <c r="D2802" s="33"/>
      <c r="E2802" s="13"/>
      <c r="F2802" s="13"/>
      <c r="G2802" s="24" t="s">
        <v>68</v>
      </c>
      <c r="H2802" s="34"/>
      <c r="I2802" s="35"/>
      <c r="J2802" s="16">
        <f>+J2801</f>
        <v>1.9859999999999999E-3</v>
      </c>
      <c r="K2802" s="36"/>
      <c r="L2802" s="36"/>
      <c r="M2802" s="36">
        <f>SUBTOTAL(9,M2764:M2801)</f>
        <v>2789097000</v>
      </c>
      <c r="N2802" s="10">
        <v>28</v>
      </c>
      <c r="O2802" s="25">
        <f>+M2802/N2802</f>
        <v>99610607.142857149</v>
      </c>
      <c r="P2802" s="26">
        <f>SUM(M2800:M2801)</f>
        <v>105157000</v>
      </c>
      <c r="Q2802" s="18">
        <f>SUM(Q2764:Q2801)</f>
        <v>1</v>
      </c>
      <c r="R2802" s="18">
        <f>SUM(R2764:R2801)</f>
        <v>2.0242622321848254E-3</v>
      </c>
    </row>
    <row r="2803" spans="1:18" ht="12.75" hidden="1" customHeight="1" outlineLevel="2" x14ac:dyDescent="0.25">
      <c r="A2803" s="32" t="s">
        <v>23</v>
      </c>
      <c r="B2803" s="32" t="s">
        <v>24</v>
      </c>
      <c r="C2803" s="33">
        <v>44253</v>
      </c>
      <c r="D2803" s="33">
        <v>44256</v>
      </c>
      <c r="E2803" s="13">
        <f t="shared" si="283"/>
        <v>3</v>
      </c>
      <c r="F2803" s="13">
        <f t="shared" si="284"/>
        <v>2021</v>
      </c>
      <c r="G2803" s="13" t="str">
        <f t="shared" si="285"/>
        <v>3 2021</v>
      </c>
      <c r="H2803" s="34">
        <v>-3</v>
      </c>
      <c r="I2803" s="35">
        <v>0.19889999999999999</v>
      </c>
      <c r="J2803" s="16">
        <f t="shared" si="287"/>
        <v>1.9889999999999999E-3</v>
      </c>
      <c r="K2803" s="36">
        <v>-79904000</v>
      </c>
      <c r="L2803" s="36">
        <v>1324.41</v>
      </c>
      <c r="M2803" s="36">
        <v>239712000</v>
      </c>
      <c r="Q2803" s="18">
        <f>+M2803/$M$2876</f>
        <v>7.6664270161981546E-2</v>
      </c>
      <c r="R2803" s="18">
        <f t="shared" si="288"/>
        <v>1.5248523335218128E-4</v>
      </c>
    </row>
    <row r="2804" spans="1:18" ht="12.75" hidden="1" customHeight="1" outlineLevel="2" x14ac:dyDescent="0.25">
      <c r="A2804" s="32" t="s">
        <v>23</v>
      </c>
      <c r="B2804" s="32" t="s">
        <v>24</v>
      </c>
      <c r="C2804" s="33">
        <v>44253</v>
      </c>
      <c r="D2804" s="33">
        <v>44256</v>
      </c>
      <c r="E2804" s="13">
        <f t="shared" si="283"/>
        <v>3</v>
      </c>
      <c r="F2804" s="13">
        <f t="shared" si="284"/>
        <v>2021</v>
      </c>
      <c r="G2804" s="13" t="str">
        <f t="shared" si="285"/>
        <v>3 2021</v>
      </c>
      <c r="H2804" s="34">
        <v>-3</v>
      </c>
      <c r="I2804" s="35">
        <v>0.19889999999999999</v>
      </c>
      <c r="J2804" s="16">
        <f t="shared" si="287"/>
        <v>1.9889999999999999E-3</v>
      </c>
      <c r="K2804" s="36">
        <v>-25000000</v>
      </c>
      <c r="L2804" s="36">
        <v>414.38</v>
      </c>
      <c r="M2804" s="36">
        <v>75000000</v>
      </c>
      <c r="Q2804" s="18">
        <f t="shared" ref="Q2804:Q2867" si="289">+M2804/$M$2876</f>
        <v>2.3986368067299993E-2</v>
      </c>
      <c r="R2804" s="18">
        <f t="shared" si="288"/>
        <v>4.7708886085859686E-5</v>
      </c>
    </row>
    <row r="2805" spans="1:18" ht="12.75" hidden="1" customHeight="1" outlineLevel="2" x14ac:dyDescent="0.25">
      <c r="A2805" s="32" t="s">
        <v>23</v>
      </c>
      <c r="B2805" s="32" t="s">
        <v>24</v>
      </c>
      <c r="C2805" s="33">
        <v>44256</v>
      </c>
      <c r="D2805" s="33">
        <v>44257</v>
      </c>
      <c r="E2805" s="13">
        <f t="shared" si="283"/>
        <v>3</v>
      </c>
      <c r="F2805" s="13">
        <f t="shared" si="284"/>
        <v>2021</v>
      </c>
      <c r="G2805" s="13" t="str">
        <f t="shared" si="285"/>
        <v>3 2021</v>
      </c>
      <c r="H2805" s="34">
        <v>-1</v>
      </c>
      <c r="I2805" s="35">
        <v>0.19869999999999999</v>
      </c>
      <c r="J2805" s="16">
        <f t="shared" si="287"/>
        <v>1.9870000000000001E-3</v>
      </c>
      <c r="K2805" s="36">
        <v>-80309000</v>
      </c>
      <c r="L2805" s="36">
        <v>443.26</v>
      </c>
      <c r="M2805" s="36">
        <v>80309000</v>
      </c>
      <c r="Q2805" s="18">
        <f t="shared" si="289"/>
        <v>2.5684283108223935E-2</v>
      </c>
      <c r="R2805" s="18">
        <f t="shared" si="288"/>
        <v>5.1034670536040964E-5</v>
      </c>
    </row>
    <row r="2806" spans="1:18" ht="12.75" hidden="1" customHeight="1" outlineLevel="2" x14ac:dyDescent="0.25">
      <c r="A2806" s="32" t="s">
        <v>23</v>
      </c>
      <c r="B2806" s="32" t="s">
        <v>24</v>
      </c>
      <c r="C2806" s="33">
        <v>44256</v>
      </c>
      <c r="D2806" s="33">
        <v>44257</v>
      </c>
      <c r="E2806" s="13">
        <f t="shared" si="283"/>
        <v>3</v>
      </c>
      <c r="F2806" s="13">
        <f t="shared" si="284"/>
        <v>2021</v>
      </c>
      <c r="G2806" s="13" t="str">
        <f t="shared" si="285"/>
        <v>3 2021</v>
      </c>
      <c r="H2806" s="34">
        <v>-1</v>
      </c>
      <c r="I2806" s="35">
        <v>0.19869999999999999</v>
      </c>
      <c r="J2806" s="16">
        <f t="shared" si="287"/>
        <v>1.9870000000000001E-3</v>
      </c>
      <c r="K2806" s="36">
        <v>-25000000</v>
      </c>
      <c r="L2806" s="36">
        <v>137.99</v>
      </c>
      <c r="M2806" s="36">
        <v>25000000</v>
      </c>
      <c r="Q2806" s="18">
        <f t="shared" si="289"/>
        <v>7.995456022433331E-3</v>
      </c>
      <c r="R2806" s="18">
        <f t="shared" si="288"/>
        <v>1.588697111657503E-5</v>
      </c>
    </row>
    <row r="2807" spans="1:18" ht="12.75" hidden="1" customHeight="1" outlineLevel="2" x14ac:dyDescent="0.25">
      <c r="A2807" s="32" t="s">
        <v>23</v>
      </c>
      <c r="B2807" s="32" t="s">
        <v>24</v>
      </c>
      <c r="C2807" s="33">
        <v>44257</v>
      </c>
      <c r="D2807" s="33">
        <v>44258</v>
      </c>
      <c r="E2807" s="13">
        <f t="shared" si="283"/>
        <v>3</v>
      </c>
      <c r="F2807" s="13">
        <f t="shared" si="284"/>
        <v>2021</v>
      </c>
      <c r="G2807" s="13" t="str">
        <f t="shared" si="285"/>
        <v>3 2021</v>
      </c>
      <c r="H2807" s="34">
        <v>-1</v>
      </c>
      <c r="I2807" s="35">
        <v>0.19939999999999997</v>
      </c>
      <c r="J2807" s="16">
        <f t="shared" si="287"/>
        <v>1.9939999999999997E-3</v>
      </c>
      <c r="K2807" s="36">
        <v>-70060000</v>
      </c>
      <c r="L2807" s="36">
        <v>388.05</v>
      </c>
      <c r="M2807" s="36">
        <v>70060000</v>
      </c>
      <c r="Q2807" s="18">
        <f t="shared" si="289"/>
        <v>2.2406465957267165E-2</v>
      </c>
      <c r="R2807" s="18">
        <f t="shared" si="288"/>
        <v>4.4678493118790723E-5</v>
      </c>
    </row>
    <row r="2808" spans="1:18" ht="12.75" hidden="1" customHeight="1" outlineLevel="2" x14ac:dyDescent="0.25">
      <c r="A2808" s="32" t="s">
        <v>23</v>
      </c>
      <c r="B2808" s="32" t="s">
        <v>24</v>
      </c>
      <c r="C2808" s="33">
        <v>44257</v>
      </c>
      <c r="D2808" s="33">
        <v>44258</v>
      </c>
      <c r="E2808" s="13">
        <f t="shared" si="283"/>
        <v>3</v>
      </c>
      <c r="F2808" s="13">
        <f t="shared" si="284"/>
        <v>2021</v>
      </c>
      <c r="G2808" s="13" t="str">
        <f t="shared" si="285"/>
        <v>3 2021</v>
      </c>
      <c r="H2808" s="34">
        <v>-1</v>
      </c>
      <c r="I2808" s="35">
        <v>0.19939999999999997</v>
      </c>
      <c r="J2808" s="16">
        <f t="shared" si="287"/>
        <v>1.9939999999999997E-3</v>
      </c>
      <c r="K2808" s="36">
        <v>-25000000</v>
      </c>
      <c r="L2808" s="36">
        <v>138.47</v>
      </c>
      <c r="M2808" s="36">
        <v>25000000</v>
      </c>
      <c r="Q2808" s="18">
        <f t="shared" si="289"/>
        <v>7.995456022433331E-3</v>
      </c>
      <c r="R2808" s="18">
        <f t="shared" si="288"/>
        <v>1.594293930873206E-5</v>
      </c>
    </row>
    <row r="2809" spans="1:18" ht="12.75" hidden="1" customHeight="1" outlineLevel="2" x14ac:dyDescent="0.25">
      <c r="A2809" s="32" t="s">
        <v>23</v>
      </c>
      <c r="B2809" s="32" t="s">
        <v>24</v>
      </c>
      <c r="C2809" s="33">
        <v>44258</v>
      </c>
      <c r="D2809" s="33">
        <v>44259</v>
      </c>
      <c r="E2809" s="13">
        <f t="shared" si="283"/>
        <v>3</v>
      </c>
      <c r="F2809" s="13">
        <f t="shared" si="284"/>
        <v>2021</v>
      </c>
      <c r="G2809" s="13" t="str">
        <f t="shared" si="285"/>
        <v>3 2021</v>
      </c>
      <c r="H2809" s="34">
        <v>-1</v>
      </c>
      <c r="I2809" s="35">
        <v>0.20129999999999998</v>
      </c>
      <c r="J2809" s="16">
        <f t="shared" si="287"/>
        <v>2.0129999999999996E-3</v>
      </c>
      <c r="K2809" s="36">
        <v>-67932000</v>
      </c>
      <c r="L2809" s="36">
        <v>379.85</v>
      </c>
      <c r="M2809" s="36">
        <v>67932000</v>
      </c>
      <c r="Q2809" s="18">
        <f t="shared" si="289"/>
        <v>2.1725892740637642E-2</v>
      </c>
      <c r="R2809" s="18">
        <f t="shared" si="288"/>
        <v>4.3734222086903567E-5</v>
      </c>
    </row>
    <row r="2810" spans="1:18" ht="12.75" hidden="1" customHeight="1" outlineLevel="2" x14ac:dyDescent="0.25">
      <c r="A2810" s="32" t="s">
        <v>23</v>
      </c>
      <c r="B2810" s="32" t="s">
        <v>24</v>
      </c>
      <c r="C2810" s="33">
        <v>44258</v>
      </c>
      <c r="D2810" s="33">
        <v>44259</v>
      </c>
      <c r="E2810" s="13">
        <f t="shared" si="283"/>
        <v>3</v>
      </c>
      <c r="F2810" s="13">
        <f t="shared" si="284"/>
        <v>2021</v>
      </c>
      <c r="G2810" s="13" t="str">
        <f t="shared" si="285"/>
        <v>3 2021</v>
      </c>
      <c r="H2810" s="34">
        <v>-1</v>
      </c>
      <c r="I2810" s="35">
        <v>0.20129999999999998</v>
      </c>
      <c r="J2810" s="16">
        <f t="shared" si="287"/>
        <v>2.0129999999999996E-3</v>
      </c>
      <c r="K2810" s="36">
        <v>-25000000</v>
      </c>
      <c r="L2810" s="36">
        <v>139.79</v>
      </c>
      <c r="M2810" s="36">
        <v>25000000</v>
      </c>
      <c r="Q2810" s="18">
        <f t="shared" si="289"/>
        <v>7.995456022433331E-3</v>
      </c>
      <c r="R2810" s="18">
        <f t="shared" si="288"/>
        <v>1.609485297315829E-5</v>
      </c>
    </row>
    <row r="2811" spans="1:18" ht="12.75" hidden="1" customHeight="1" outlineLevel="2" x14ac:dyDescent="0.25">
      <c r="A2811" s="32" t="s">
        <v>23</v>
      </c>
      <c r="B2811" s="32" t="s">
        <v>24</v>
      </c>
      <c r="C2811" s="33">
        <v>44259</v>
      </c>
      <c r="D2811" s="33">
        <v>44260</v>
      </c>
      <c r="E2811" s="13">
        <f t="shared" si="283"/>
        <v>3</v>
      </c>
      <c r="F2811" s="13">
        <f t="shared" si="284"/>
        <v>2021</v>
      </c>
      <c r="G2811" s="13" t="str">
        <f t="shared" si="285"/>
        <v>3 2021</v>
      </c>
      <c r="H2811" s="34">
        <v>-1</v>
      </c>
      <c r="I2811" s="35">
        <v>0.20250000000000001</v>
      </c>
      <c r="J2811" s="16">
        <f t="shared" si="287"/>
        <v>2.0250000000000003E-3</v>
      </c>
      <c r="K2811" s="36">
        <v>-66917000</v>
      </c>
      <c r="L2811" s="36">
        <v>376.41</v>
      </c>
      <c r="M2811" s="36">
        <v>66917000</v>
      </c>
      <c r="Q2811" s="18">
        <f t="shared" si="289"/>
        <v>2.1401277226126846E-2</v>
      </c>
      <c r="R2811" s="18">
        <f t="shared" si="288"/>
        <v>4.3337586382906873E-5</v>
      </c>
    </row>
    <row r="2812" spans="1:18" ht="12.75" hidden="1" customHeight="1" outlineLevel="2" x14ac:dyDescent="0.25">
      <c r="A2812" s="32" t="s">
        <v>23</v>
      </c>
      <c r="B2812" s="32" t="s">
        <v>24</v>
      </c>
      <c r="C2812" s="33">
        <v>44259</v>
      </c>
      <c r="D2812" s="33">
        <v>44260</v>
      </c>
      <c r="E2812" s="13">
        <f t="shared" si="283"/>
        <v>3</v>
      </c>
      <c r="F2812" s="13">
        <f t="shared" si="284"/>
        <v>2021</v>
      </c>
      <c r="G2812" s="13" t="str">
        <f t="shared" si="285"/>
        <v>3 2021</v>
      </c>
      <c r="H2812" s="34">
        <v>-1</v>
      </c>
      <c r="I2812" s="35">
        <v>0.20250000000000001</v>
      </c>
      <c r="J2812" s="16">
        <f t="shared" si="287"/>
        <v>2.0250000000000003E-3</v>
      </c>
      <c r="K2812" s="36">
        <v>-25000000</v>
      </c>
      <c r="L2812" s="36">
        <v>140.63</v>
      </c>
      <c r="M2812" s="36">
        <v>25000000</v>
      </c>
      <c r="Q2812" s="18">
        <f t="shared" si="289"/>
        <v>7.995456022433331E-3</v>
      </c>
      <c r="R2812" s="18">
        <f t="shared" si="288"/>
        <v>1.6190798445427497E-5</v>
      </c>
    </row>
    <row r="2813" spans="1:18" ht="12.75" hidden="1" customHeight="1" outlineLevel="2" x14ac:dyDescent="0.25">
      <c r="A2813" s="32" t="s">
        <v>23</v>
      </c>
      <c r="B2813" s="32" t="s">
        <v>24</v>
      </c>
      <c r="C2813" s="33">
        <v>44260</v>
      </c>
      <c r="D2813" s="33">
        <v>44263</v>
      </c>
      <c r="E2813" s="13">
        <f t="shared" si="283"/>
        <v>3</v>
      </c>
      <c r="F2813" s="13">
        <f t="shared" si="284"/>
        <v>2021</v>
      </c>
      <c r="G2813" s="13" t="str">
        <f t="shared" si="285"/>
        <v>3 2021</v>
      </c>
      <c r="H2813" s="34">
        <v>-3</v>
      </c>
      <c r="I2813" s="35">
        <v>0.20519999999999999</v>
      </c>
      <c r="J2813" s="16">
        <f t="shared" si="287"/>
        <v>2.052E-3</v>
      </c>
      <c r="K2813" s="36">
        <v>-65094000</v>
      </c>
      <c r="L2813" s="36">
        <v>1113.1099999999999</v>
      </c>
      <c r="M2813" s="36">
        <v>195282000</v>
      </c>
      <c r="Q2813" s="18">
        <f t="shared" si="289"/>
        <v>6.2454745718913025E-2</v>
      </c>
      <c r="R2813" s="18">
        <f t="shared" si="288"/>
        <v>1.2815713821520954E-4</v>
      </c>
    </row>
    <row r="2814" spans="1:18" ht="12.75" hidden="1" customHeight="1" outlineLevel="2" x14ac:dyDescent="0.25">
      <c r="A2814" s="32" t="s">
        <v>23</v>
      </c>
      <c r="B2814" s="32" t="s">
        <v>24</v>
      </c>
      <c r="C2814" s="33">
        <v>44260</v>
      </c>
      <c r="D2814" s="33">
        <v>44263</v>
      </c>
      <c r="E2814" s="13">
        <f t="shared" si="283"/>
        <v>3</v>
      </c>
      <c r="F2814" s="13">
        <f t="shared" si="284"/>
        <v>2021</v>
      </c>
      <c r="G2814" s="13" t="str">
        <f t="shared" si="285"/>
        <v>3 2021</v>
      </c>
      <c r="H2814" s="34">
        <v>-3</v>
      </c>
      <c r="I2814" s="35">
        <v>0.20519999999999999</v>
      </c>
      <c r="J2814" s="16">
        <f t="shared" si="287"/>
        <v>2.052E-3</v>
      </c>
      <c r="K2814" s="36">
        <v>-25000000</v>
      </c>
      <c r="L2814" s="36">
        <v>427.5</v>
      </c>
      <c r="M2814" s="36">
        <v>75000000</v>
      </c>
      <c r="Q2814" s="18">
        <f t="shared" si="289"/>
        <v>2.3986368067299993E-2</v>
      </c>
      <c r="R2814" s="18">
        <f t="shared" si="288"/>
        <v>4.9220027274099584E-5</v>
      </c>
    </row>
    <row r="2815" spans="1:18" ht="12.75" hidden="1" customHeight="1" outlineLevel="2" x14ac:dyDescent="0.25">
      <c r="A2815" s="32" t="s">
        <v>23</v>
      </c>
      <c r="B2815" s="32" t="s">
        <v>24</v>
      </c>
      <c r="C2815" s="33">
        <v>44263</v>
      </c>
      <c r="D2815" s="33">
        <v>44264</v>
      </c>
      <c r="E2815" s="13">
        <f t="shared" si="283"/>
        <v>3</v>
      </c>
      <c r="F2815" s="13">
        <f t="shared" si="284"/>
        <v>2021</v>
      </c>
      <c r="G2815" s="13" t="str">
        <f t="shared" si="285"/>
        <v>3 2021</v>
      </c>
      <c r="H2815" s="34">
        <v>-1</v>
      </c>
      <c r="I2815" s="35">
        <v>0.20419999999999999</v>
      </c>
      <c r="J2815" s="16">
        <f t="shared" si="287"/>
        <v>2.042E-3</v>
      </c>
      <c r="K2815" s="36">
        <v>-64836000</v>
      </c>
      <c r="L2815" s="36">
        <v>367.76</v>
      </c>
      <c r="M2815" s="36">
        <v>64836000</v>
      </c>
      <c r="Q2815" s="18">
        <f t="shared" si="289"/>
        <v>2.0735735466819498E-2</v>
      </c>
      <c r="R2815" s="18">
        <f t="shared" si="288"/>
        <v>4.2342371823245413E-5</v>
      </c>
    </row>
    <row r="2816" spans="1:18" ht="12.75" hidden="1" customHeight="1" outlineLevel="2" x14ac:dyDescent="0.25">
      <c r="A2816" s="32" t="s">
        <v>23</v>
      </c>
      <c r="B2816" s="32" t="s">
        <v>24</v>
      </c>
      <c r="C2816" s="33">
        <v>44263</v>
      </c>
      <c r="D2816" s="33">
        <v>44264</v>
      </c>
      <c r="E2816" s="13">
        <f t="shared" si="283"/>
        <v>3</v>
      </c>
      <c r="F2816" s="13">
        <f t="shared" si="284"/>
        <v>2021</v>
      </c>
      <c r="G2816" s="13" t="str">
        <f t="shared" si="285"/>
        <v>3 2021</v>
      </c>
      <c r="H2816" s="34">
        <v>-1</v>
      </c>
      <c r="I2816" s="35">
        <v>0.20419999999999999</v>
      </c>
      <c r="J2816" s="16">
        <f t="shared" si="287"/>
        <v>2.042E-3</v>
      </c>
      <c r="K2816" s="36">
        <v>-25000000</v>
      </c>
      <c r="L2816" s="36">
        <v>141.81</v>
      </c>
      <c r="M2816" s="36">
        <v>25000000</v>
      </c>
      <c r="Q2816" s="18">
        <f t="shared" si="289"/>
        <v>7.995456022433331E-3</v>
      </c>
      <c r="R2816" s="18">
        <f t="shared" si="288"/>
        <v>1.6326721197808863E-5</v>
      </c>
    </row>
    <row r="2817" spans="1:18" ht="12.75" hidden="1" customHeight="1" outlineLevel="2" x14ac:dyDescent="0.25">
      <c r="A2817" s="32" t="s">
        <v>23</v>
      </c>
      <c r="B2817" s="32" t="s">
        <v>24</v>
      </c>
      <c r="C2817" s="33">
        <v>44264</v>
      </c>
      <c r="D2817" s="33">
        <v>44265</v>
      </c>
      <c r="E2817" s="13">
        <f t="shared" si="283"/>
        <v>3</v>
      </c>
      <c r="F2817" s="13">
        <f t="shared" si="284"/>
        <v>2021</v>
      </c>
      <c r="G2817" s="13" t="str">
        <f t="shared" si="285"/>
        <v>3 2021</v>
      </c>
      <c r="H2817" s="34">
        <v>-1</v>
      </c>
      <c r="I2817" s="35">
        <v>0.20630000000000004</v>
      </c>
      <c r="J2817" s="16">
        <f t="shared" si="287"/>
        <v>2.0630000000000006E-3</v>
      </c>
      <c r="K2817" s="36">
        <v>-25000000</v>
      </c>
      <c r="L2817" s="36">
        <v>143.26</v>
      </c>
      <c r="M2817" s="36">
        <v>25000000</v>
      </c>
      <c r="Q2817" s="18">
        <f t="shared" si="289"/>
        <v>7.995456022433331E-3</v>
      </c>
      <c r="R2817" s="18">
        <f t="shared" si="288"/>
        <v>1.6494625774279967E-5</v>
      </c>
    </row>
    <row r="2818" spans="1:18" ht="12.75" hidden="1" customHeight="1" outlineLevel="2" x14ac:dyDescent="0.25">
      <c r="A2818" s="32" t="s">
        <v>23</v>
      </c>
      <c r="B2818" s="32" t="s">
        <v>24</v>
      </c>
      <c r="C2818" s="33">
        <v>44264</v>
      </c>
      <c r="D2818" s="33">
        <v>44265</v>
      </c>
      <c r="E2818" s="13">
        <f t="shared" si="283"/>
        <v>3</v>
      </c>
      <c r="F2818" s="13">
        <f t="shared" si="284"/>
        <v>2021</v>
      </c>
      <c r="G2818" s="13" t="str">
        <f t="shared" si="285"/>
        <v>3 2021</v>
      </c>
      <c r="H2818" s="34">
        <v>-1</v>
      </c>
      <c r="I2818" s="35">
        <v>0.20630000000000004</v>
      </c>
      <c r="J2818" s="16">
        <f t="shared" si="287"/>
        <v>2.0630000000000006E-3</v>
      </c>
      <c r="K2818" s="36">
        <v>-62312000</v>
      </c>
      <c r="L2818" s="36">
        <v>357.08</v>
      </c>
      <c r="M2818" s="36">
        <v>62312000</v>
      </c>
      <c r="Q2818" s="18">
        <f t="shared" si="289"/>
        <v>1.992851422679463E-2</v>
      </c>
      <c r="R2818" s="18">
        <f t="shared" si="288"/>
        <v>4.1112524849877334E-5</v>
      </c>
    </row>
    <row r="2819" spans="1:18" ht="12.75" hidden="1" customHeight="1" outlineLevel="2" x14ac:dyDescent="0.25">
      <c r="A2819" s="32" t="s">
        <v>23</v>
      </c>
      <c r="B2819" s="32" t="s">
        <v>24</v>
      </c>
      <c r="C2819" s="33">
        <v>44265</v>
      </c>
      <c r="D2819" s="33">
        <v>44266</v>
      </c>
      <c r="E2819" s="13">
        <f t="shared" si="283"/>
        <v>3</v>
      </c>
      <c r="F2819" s="13">
        <f t="shared" si="284"/>
        <v>2021</v>
      </c>
      <c r="G2819" s="13" t="str">
        <f t="shared" si="285"/>
        <v>3 2021</v>
      </c>
      <c r="H2819" s="34">
        <v>-1</v>
      </c>
      <c r="I2819" s="35">
        <v>0.20679999999999998</v>
      </c>
      <c r="J2819" s="16">
        <f t="shared" si="287"/>
        <v>2.068E-3</v>
      </c>
      <c r="K2819" s="36">
        <v>-62817000</v>
      </c>
      <c r="L2819" s="36">
        <v>360.85</v>
      </c>
      <c r="M2819" s="36">
        <v>62817000</v>
      </c>
      <c r="Q2819" s="18">
        <f t="shared" si="289"/>
        <v>2.0090022438447781E-2</v>
      </c>
      <c r="R2819" s="18">
        <f t="shared" si="288"/>
        <v>4.154616640271001E-5</v>
      </c>
    </row>
    <row r="2820" spans="1:18" ht="12.75" hidden="1" customHeight="1" outlineLevel="2" x14ac:dyDescent="0.25">
      <c r="A2820" s="32" t="s">
        <v>23</v>
      </c>
      <c r="B2820" s="32" t="s">
        <v>24</v>
      </c>
      <c r="C2820" s="33">
        <v>44265</v>
      </c>
      <c r="D2820" s="33">
        <v>44266</v>
      </c>
      <c r="E2820" s="13">
        <f t="shared" si="283"/>
        <v>3</v>
      </c>
      <c r="F2820" s="13">
        <f t="shared" si="284"/>
        <v>2021</v>
      </c>
      <c r="G2820" s="13" t="str">
        <f t="shared" si="285"/>
        <v>3 2021</v>
      </c>
      <c r="H2820" s="34">
        <v>-1</v>
      </c>
      <c r="I2820" s="35">
        <v>0.20679999999999998</v>
      </c>
      <c r="J2820" s="16">
        <f t="shared" si="287"/>
        <v>2.068E-3</v>
      </c>
      <c r="K2820" s="36">
        <v>-25000000</v>
      </c>
      <c r="L2820" s="36">
        <v>143.61000000000001</v>
      </c>
      <c r="M2820" s="36">
        <v>25000000</v>
      </c>
      <c r="Q2820" s="18">
        <f t="shared" si="289"/>
        <v>7.995456022433331E-3</v>
      </c>
      <c r="R2820" s="18">
        <f t="shared" si="288"/>
        <v>1.6534603054392127E-5</v>
      </c>
    </row>
    <row r="2821" spans="1:18" ht="12.75" hidden="1" customHeight="1" outlineLevel="2" x14ac:dyDescent="0.25">
      <c r="A2821" s="32" t="s">
        <v>51</v>
      </c>
      <c r="B2821" s="32" t="s">
        <v>24</v>
      </c>
      <c r="C2821" s="33">
        <v>44266</v>
      </c>
      <c r="D2821" s="33">
        <v>44267</v>
      </c>
      <c r="E2821" s="13">
        <f t="shared" ref="E2821:E2885" si="290">MONTH(D2821)</f>
        <v>3</v>
      </c>
      <c r="F2821" s="13">
        <f t="shared" ref="F2821:F2885" si="291">YEAR(D2821)</f>
        <v>2021</v>
      </c>
      <c r="G2821" s="13" t="str">
        <f t="shared" ref="G2821:G2885" si="292">E2821&amp;" "&amp;F2821</f>
        <v>3 2021</v>
      </c>
      <c r="H2821" s="34">
        <v>-1</v>
      </c>
      <c r="I2821" s="35">
        <v>0.08</v>
      </c>
      <c r="J2821" s="16">
        <f t="shared" si="287"/>
        <v>8.0000000000000004E-4</v>
      </c>
      <c r="K2821" s="36">
        <v>-183000</v>
      </c>
      <c r="L2821" s="36">
        <v>0.41</v>
      </c>
      <c r="M2821" s="36">
        <v>183000</v>
      </c>
      <c r="Q2821" s="18">
        <f t="shared" si="289"/>
        <v>5.8526738084211982E-5</v>
      </c>
      <c r="R2821" s="18">
        <f t="shared" si="288"/>
        <v>4.6821390467369591E-8</v>
      </c>
    </row>
    <row r="2822" spans="1:18" ht="12.75" hidden="1" customHeight="1" outlineLevel="2" x14ac:dyDescent="0.25">
      <c r="A2822" s="32" t="s">
        <v>23</v>
      </c>
      <c r="B2822" s="32" t="s">
        <v>24</v>
      </c>
      <c r="C2822" s="33">
        <v>44266</v>
      </c>
      <c r="D2822" s="33">
        <v>44267</v>
      </c>
      <c r="E2822" s="13">
        <f t="shared" si="290"/>
        <v>3</v>
      </c>
      <c r="F2822" s="13">
        <f t="shared" si="291"/>
        <v>2021</v>
      </c>
      <c r="G2822" s="13" t="str">
        <f t="shared" si="292"/>
        <v>3 2021</v>
      </c>
      <c r="H2822" s="34">
        <v>-1</v>
      </c>
      <c r="I2822" s="35">
        <v>0.2077</v>
      </c>
      <c r="J2822" s="16">
        <f t="shared" si="287"/>
        <v>2.0769999999999999E-3</v>
      </c>
      <c r="K2822" s="36">
        <v>-25000000</v>
      </c>
      <c r="L2822" s="36">
        <v>144.24</v>
      </c>
      <c r="M2822" s="36">
        <v>25000000</v>
      </c>
      <c r="Q2822" s="18">
        <f t="shared" si="289"/>
        <v>7.995456022433331E-3</v>
      </c>
      <c r="R2822" s="18">
        <f t="shared" si="288"/>
        <v>1.6606562158594028E-5</v>
      </c>
    </row>
    <row r="2823" spans="1:18" ht="12.75" hidden="1" customHeight="1" outlineLevel="2" x14ac:dyDescent="0.25">
      <c r="A2823" s="32" t="s">
        <v>23</v>
      </c>
      <c r="B2823" s="32" t="s">
        <v>24</v>
      </c>
      <c r="C2823" s="33">
        <v>44266</v>
      </c>
      <c r="D2823" s="33">
        <v>44267</v>
      </c>
      <c r="E2823" s="13">
        <f t="shared" si="290"/>
        <v>3</v>
      </c>
      <c r="F2823" s="13">
        <f t="shared" si="291"/>
        <v>2021</v>
      </c>
      <c r="G2823" s="13" t="str">
        <f t="shared" si="292"/>
        <v>3 2021</v>
      </c>
      <c r="H2823" s="34">
        <v>-1</v>
      </c>
      <c r="I2823" s="35">
        <v>0.2077</v>
      </c>
      <c r="J2823" s="16">
        <f t="shared" si="287"/>
        <v>2.0769999999999999E-3</v>
      </c>
      <c r="K2823" s="36">
        <v>-53555000</v>
      </c>
      <c r="L2823" s="36">
        <v>308.98</v>
      </c>
      <c r="M2823" s="36">
        <v>53555000</v>
      </c>
      <c r="Q2823" s="18">
        <f t="shared" si="289"/>
        <v>1.7127865891256682E-2</v>
      </c>
      <c r="R2823" s="18">
        <f t="shared" si="288"/>
        <v>3.5574577456140124E-5</v>
      </c>
    </row>
    <row r="2824" spans="1:18" ht="12.75" hidden="1" customHeight="1" outlineLevel="2" x14ac:dyDescent="0.25">
      <c r="A2824" s="32" t="s">
        <v>32</v>
      </c>
      <c r="B2824" s="32" t="s">
        <v>24</v>
      </c>
      <c r="C2824" s="33">
        <v>44266</v>
      </c>
      <c r="D2824" s="33">
        <v>44267</v>
      </c>
      <c r="E2824" s="13">
        <f t="shared" si="290"/>
        <v>3</v>
      </c>
      <c r="F2824" s="13">
        <f t="shared" si="291"/>
        <v>2021</v>
      </c>
      <c r="G2824" s="13" t="str">
        <f t="shared" si="292"/>
        <v>3 2021</v>
      </c>
      <c r="H2824" s="34">
        <v>-1</v>
      </c>
      <c r="I2824" s="35">
        <v>0.08</v>
      </c>
      <c r="J2824" s="16">
        <f t="shared" si="287"/>
        <v>8.0000000000000004E-4</v>
      </c>
      <c r="K2824" s="36">
        <v>-9627000</v>
      </c>
      <c r="L2824" s="36">
        <v>21.39</v>
      </c>
      <c r="M2824" s="36">
        <v>9627000</v>
      </c>
      <c r="Q2824" s="18">
        <f t="shared" si="289"/>
        <v>3.0788902051186269E-3</v>
      </c>
      <c r="R2824" s="18">
        <f t="shared" si="288"/>
        <v>2.4631121640949014E-6</v>
      </c>
    </row>
    <row r="2825" spans="1:18" ht="12.75" hidden="1" customHeight="1" outlineLevel="2" x14ac:dyDescent="0.25">
      <c r="A2825" s="32" t="s">
        <v>51</v>
      </c>
      <c r="B2825" s="32" t="s">
        <v>24</v>
      </c>
      <c r="C2825" s="33">
        <v>44267</v>
      </c>
      <c r="D2825" s="33">
        <v>44270</v>
      </c>
      <c r="E2825" s="13">
        <f t="shared" si="290"/>
        <v>3</v>
      </c>
      <c r="F2825" s="13">
        <f t="shared" si="291"/>
        <v>2021</v>
      </c>
      <c r="G2825" s="13" t="str">
        <f t="shared" si="292"/>
        <v>3 2021</v>
      </c>
      <c r="H2825" s="34">
        <v>-3</v>
      </c>
      <c r="I2825" s="35">
        <v>0.06</v>
      </c>
      <c r="J2825" s="16">
        <f t="shared" si="287"/>
        <v>5.9999999999999995E-4</v>
      </c>
      <c r="K2825" s="36">
        <v>-17000</v>
      </c>
      <c r="L2825" s="36">
        <v>0.09</v>
      </c>
      <c r="M2825" s="36">
        <v>51000</v>
      </c>
      <c r="Q2825" s="18">
        <f t="shared" si="289"/>
        <v>1.6310730285763995E-5</v>
      </c>
      <c r="R2825" s="18">
        <f t="shared" si="288"/>
        <v>9.7864381714583958E-9</v>
      </c>
    </row>
    <row r="2826" spans="1:18" ht="12.75" hidden="1" customHeight="1" outlineLevel="2" x14ac:dyDescent="0.25">
      <c r="A2826" s="32" t="s">
        <v>23</v>
      </c>
      <c r="B2826" s="32" t="s">
        <v>24</v>
      </c>
      <c r="C2826" s="33">
        <v>44267</v>
      </c>
      <c r="D2826" s="33">
        <v>44270</v>
      </c>
      <c r="E2826" s="13">
        <f t="shared" si="290"/>
        <v>3</v>
      </c>
      <c r="F2826" s="13">
        <f t="shared" si="291"/>
        <v>2021</v>
      </c>
      <c r="G2826" s="13" t="str">
        <f t="shared" si="292"/>
        <v>3 2021</v>
      </c>
      <c r="H2826" s="34">
        <v>-3</v>
      </c>
      <c r="I2826" s="35">
        <v>0.20569999999999999</v>
      </c>
      <c r="J2826" s="16">
        <f t="shared" si="287"/>
        <v>2.0569999999999998E-3</v>
      </c>
      <c r="K2826" s="36">
        <v>-53052000</v>
      </c>
      <c r="L2826" s="36">
        <v>909.4</v>
      </c>
      <c r="M2826" s="36">
        <v>159156000</v>
      </c>
      <c r="Q2826" s="18">
        <f t="shared" si="289"/>
        <v>5.0900991948255966E-2</v>
      </c>
      <c r="R2826" s="18">
        <f t="shared" si="288"/>
        <v>1.0470334043756252E-4</v>
      </c>
    </row>
    <row r="2827" spans="1:18" ht="12.75" hidden="1" customHeight="1" outlineLevel="2" x14ac:dyDescent="0.25">
      <c r="A2827" s="32" t="s">
        <v>23</v>
      </c>
      <c r="B2827" s="32" t="s">
        <v>24</v>
      </c>
      <c r="C2827" s="33">
        <v>44267</v>
      </c>
      <c r="D2827" s="33">
        <v>44270</v>
      </c>
      <c r="E2827" s="13">
        <f t="shared" si="290"/>
        <v>3</v>
      </c>
      <c r="F2827" s="13">
        <f t="shared" si="291"/>
        <v>2021</v>
      </c>
      <c r="G2827" s="13" t="str">
        <f t="shared" si="292"/>
        <v>3 2021</v>
      </c>
      <c r="H2827" s="34">
        <v>-3</v>
      </c>
      <c r="I2827" s="35">
        <v>0.20569999999999999</v>
      </c>
      <c r="J2827" s="16">
        <f t="shared" si="287"/>
        <v>2.0569999999999998E-3</v>
      </c>
      <c r="K2827" s="36">
        <v>-25000000</v>
      </c>
      <c r="L2827" s="36">
        <v>428.54</v>
      </c>
      <c r="M2827" s="36">
        <v>75000000</v>
      </c>
      <c r="Q2827" s="18">
        <f t="shared" si="289"/>
        <v>2.3986368067299993E-2</v>
      </c>
      <c r="R2827" s="18">
        <f t="shared" si="288"/>
        <v>4.9339959114436082E-5</v>
      </c>
    </row>
    <row r="2828" spans="1:18" ht="12.75" hidden="1" customHeight="1" outlineLevel="2" x14ac:dyDescent="0.25">
      <c r="A2828" s="32" t="s">
        <v>32</v>
      </c>
      <c r="B2828" s="32" t="s">
        <v>24</v>
      </c>
      <c r="C2828" s="33">
        <v>44267</v>
      </c>
      <c r="D2828" s="33">
        <v>44270</v>
      </c>
      <c r="E2828" s="13">
        <f t="shared" si="290"/>
        <v>3</v>
      </c>
      <c r="F2828" s="13">
        <f t="shared" si="291"/>
        <v>2021</v>
      </c>
      <c r="G2828" s="13" t="str">
        <f t="shared" si="292"/>
        <v>3 2021</v>
      </c>
      <c r="H2828" s="34">
        <v>-3</v>
      </c>
      <c r="I2828" s="35">
        <v>0.06</v>
      </c>
      <c r="J2828" s="16">
        <f t="shared" si="287"/>
        <v>5.9999999999999995E-4</v>
      </c>
      <c r="K2828" s="36">
        <v>-8958000</v>
      </c>
      <c r="L2828" s="36">
        <v>44.79</v>
      </c>
      <c r="M2828" s="36">
        <v>26874000</v>
      </c>
      <c r="Q2828" s="18">
        <f t="shared" si="289"/>
        <v>8.5947954058749332E-3</v>
      </c>
      <c r="R2828" s="18">
        <f t="shared" si="288"/>
        <v>5.1568772435249591E-6</v>
      </c>
    </row>
    <row r="2829" spans="1:18" ht="12.75" hidden="1" customHeight="1" outlineLevel="2" x14ac:dyDescent="0.25">
      <c r="A2829" s="32" t="s">
        <v>23</v>
      </c>
      <c r="B2829" s="32" t="s">
        <v>24</v>
      </c>
      <c r="C2829" s="33">
        <v>44270</v>
      </c>
      <c r="D2829" s="33">
        <v>44271</v>
      </c>
      <c r="E2829" s="13">
        <f t="shared" si="290"/>
        <v>3</v>
      </c>
      <c r="F2829" s="13">
        <f t="shared" si="291"/>
        <v>2021</v>
      </c>
      <c r="G2829" s="13" t="str">
        <f t="shared" si="292"/>
        <v>3 2021</v>
      </c>
      <c r="H2829" s="34">
        <v>-1</v>
      </c>
      <c r="I2829" s="35">
        <v>0.2039</v>
      </c>
      <c r="J2829" s="16">
        <f t="shared" si="287"/>
        <v>2.039E-3</v>
      </c>
      <c r="K2829" s="36">
        <v>-25000000</v>
      </c>
      <c r="L2829" s="36">
        <v>141.6</v>
      </c>
      <c r="M2829" s="36">
        <v>25000000</v>
      </c>
      <c r="Q2829" s="18">
        <f t="shared" si="289"/>
        <v>7.995456022433331E-3</v>
      </c>
      <c r="R2829" s="18">
        <f t="shared" si="288"/>
        <v>1.6302734829741561E-5</v>
      </c>
    </row>
    <row r="2830" spans="1:18" ht="12.75" hidden="1" customHeight="1" outlineLevel="2" x14ac:dyDescent="0.25">
      <c r="A2830" s="32" t="s">
        <v>23</v>
      </c>
      <c r="B2830" s="32" t="s">
        <v>24</v>
      </c>
      <c r="C2830" s="33">
        <v>44270</v>
      </c>
      <c r="D2830" s="33">
        <v>44271</v>
      </c>
      <c r="E2830" s="13">
        <f t="shared" si="290"/>
        <v>3</v>
      </c>
      <c r="F2830" s="13">
        <f t="shared" si="291"/>
        <v>2021</v>
      </c>
      <c r="G2830" s="13" t="str">
        <f t="shared" si="292"/>
        <v>3 2021</v>
      </c>
      <c r="H2830" s="34">
        <v>-1</v>
      </c>
      <c r="I2830" s="35">
        <v>0.2039</v>
      </c>
      <c r="J2830" s="16">
        <f t="shared" si="287"/>
        <v>2.039E-3</v>
      </c>
      <c r="K2830" s="36">
        <v>-58659000</v>
      </c>
      <c r="L2830" s="36">
        <v>332.24</v>
      </c>
      <c r="M2830" s="36">
        <v>58659000</v>
      </c>
      <c r="Q2830" s="18">
        <f t="shared" si="289"/>
        <v>1.876021819279667E-2</v>
      </c>
      <c r="R2830" s="18">
        <f t="shared" si="288"/>
        <v>3.825208489511241E-5</v>
      </c>
    </row>
    <row r="2831" spans="1:18" ht="12.75" hidden="1" customHeight="1" outlineLevel="2" x14ac:dyDescent="0.25">
      <c r="A2831" s="32" t="s">
        <v>32</v>
      </c>
      <c r="B2831" s="32" t="s">
        <v>24</v>
      </c>
      <c r="C2831" s="33">
        <v>44270</v>
      </c>
      <c r="D2831" s="33">
        <v>44271</v>
      </c>
      <c r="E2831" s="13">
        <f t="shared" si="290"/>
        <v>3</v>
      </c>
      <c r="F2831" s="13">
        <f t="shared" si="291"/>
        <v>2021</v>
      </c>
      <c r="G2831" s="13" t="str">
        <f t="shared" si="292"/>
        <v>3 2021</v>
      </c>
      <c r="H2831" s="34">
        <v>-1</v>
      </c>
      <c r="I2831" s="35">
        <v>0.06</v>
      </c>
      <c r="J2831" s="16">
        <f t="shared" si="287"/>
        <v>5.9999999999999995E-4</v>
      </c>
      <c r="K2831" s="36">
        <v>-7473000</v>
      </c>
      <c r="L2831" s="36">
        <v>12.46</v>
      </c>
      <c r="M2831" s="36">
        <v>7473000</v>
      </c>
      <c r="Q2831" s="18">
        <f t="shared" si="289"/>
        <v>2.3900017142257711E-3</v>
      </c>
      <c r="R2831" s="18">
        <f t="shared" si="288"/>
        <v>1.4340010285354625E-6</v>
      </c>
    </row>
    <row r="2832" spans="1:18" ht="12.75" hidden="1" customHeight="1" outlineLevel="2" x14ac:dyDescent="0.25">
      <c r="A2832" s="32" t="s">
        <v>51</v>
      </c>
      <c r="B2832" s="32" t="s">
        <v>24</v>
      </c>
      <c r="C2832" s="33">
        <v>44271</v>
      </c>
      <c r="D2832" s="33">
        <v>44272</v>
      </c>
      <c r="E2832" s="13">
        <f t="shared" si="290"/>
        <v>3</v>
      </c>
      <c r="F2832" s="13">
        <f t="shared" si="291"/>
        <v>2021</v>
      </c>
      <c r="G2832" s="13" t="str">
        <f t="shared" si="292"/>
        <v>3 2021</v>
      </c>
      <c r="H2832" s="34">
        <v>-1</v>
      </c>
      <c r="I2832" s="35">
        <v>0.05</v>
      </c>
      <c r="J2832" s="16">
        <f t="shared" si="287"/>
        <v>5.0000000000000001E-4</v>
      </c>
      <c r="K2832" s="36">
        <v>-191000</v>
      </c>
      <c r="L2832" s="36">
        <v>0.27</v>
      </c>
      <c r="M2832" s="36">
        <v>191000</v>
      </c>
      <c r="Q2832" s="18">
        <f t="shared" si="289"/>
        <v>6.1085284011390647E-5</v>
      </c>
      <c r="R2832" s="18">
        <f t="shared" si="288"/>
        <v>3.0542642005695326E-8</v>
      </c>
    </row>
    <row r="2833" spans="1:18" ht="12.75" hidden="1" customHeight="1" outlineLevel="2" x14ac:dyDescent="0.25">
      <c r="A2833" s="32" t="s">
        <v>23</v>
      </c>
      <c r="B2833" s="32" t="s">
        <v>24</v>
      </c>
      <c r="C2833" s="33">
        <v>44271</v>
      </c>
      <c r="D2833" s="33">
        <v>44272</v>
      </c>
      <c r="E2833" s="13">
        <f t="shared" si="290"/>
        <v>3</v>
      </c>
      <c r="F2833" s="13">
        <f t="shared" si="291"/>
        <v>2021</v>
      </c>
      <c r="G2833" s="13" t="str">
        <f t="shared" si="292"/>
        <v>3 2021</v>
      </c>
      <c r="H2833" s="34">
        <v>-1</v>
      </c>
      <c r="I2833" s="35">
        <v>0.2054</v>
      </c>
      <c r="J2833" s="16">
        <f t="shared" si="287"/>
        <v>2.0539999999999998E-3</v>
      </c>
      <c r="K2833" s="36">
        <v>-54942000</v>
      </c>
      <c r="L2833" s="36">
        <v>313.47000000000003</v>
      </c>
      <c r="M2833" s="36">
        <v>54942000</v>
      </c>
      <c r="Q2833" s="18">
        <f t="shared" si="289"/>
        <v>1.7571453791381281E-2</v>
      </c>
      <c r="R2833" s="18">
        <f t="shared" si="288"/>
        <v>3.6091766087497147E-5</v>
      </c>
    </row>
    <row r="2834" spans="1:18" ht="12.75" hidden="1" customHeight="1" outlineLevel="2" x14ac:dyDescent="0.25">
      <c r="A2834" s="32" t="s">
        <v>23</v>
      </c>
      <c r="B2834" s="32" t="s">
        <v>24</v>
      </c>
      <c r="C2834" s="33">
        <v>44271</v>
      </c>
      <c r="D2834" s="33">
        <v>44272</v>
      </c>
      <c r="E2834" s="13">
        <f t="shared" si="290"/>
        <v>3</v>
      </c>
      <c r="F2834" s="13">
        <f t="shared" si="291"/>
        <v>2021</v>
      </c>
      <c r="G2834" s="13" t="str">
        <f t="shared" si="292"/>
        <v>3 2021</v>
      </c>
      <c r="H2834" s="34">
        <v>-1</v>
      </c>
      <c r="I2834" s="35">
        <v>0.2054</v>
      </c>
      <c r="J2834" s="16">
        <f t="shared" si="287"/>
        <v>2.0539999999999998E-3</v>
      </c>
      <c r="K2834" s="36">
        <v>-25000000</v>
      </c>
      <c r="L2834" s="36">
        <v>142.63999999999999</v>
      </c>
      <c r="M2834" s="36">
        <v>25000000</v>
      </c>
      <c r="Q2834" s="18">
        <f t="shared" si="289"/>
        <v>7.995456022433331E-3</v>
      </c>
      <c r="R2834" s="18">
        <f t="shared" si="288"/>
        <v>1.6422666670078059E-5</v>
      </c>
    </row>
    <row r="2835" spans="1:18" ht="12.75" hidden="1" customHeight="1" outlineLevel="2" x14ac:dyDescent="0.25">
      <c r="A2835" s="32" t="s">
        <v>32</v>
      </c>
      <c r="B2835" s="32" t="s">
        <v>24</v>
      </c>
      <c r="C2835" s="33">
        <v>44271</v>
      </c>
      <c r="D2835" s="33">
        <v>44272</v>
      </c>
      <c r="E2835" s="13">
        <f t="shared" si="290"/>
        <v>3</v>
      </c>
      <c r="F2835" s="13">
        <f t="shared" si="291"/>
        <v>2021</v>
      </c>
      <c r="G2835" s="13" t="str">
        <f t="shared" si="292"/>
        <v>3 2021</v>
      </c>
      <c r="H2835" s="34">
        <v>-1</v>
      </c>
      <c r="I2835" s="35">
        <v>0.05</v>
      </c>
      <c r="J2835" s="16">
        <f t="shared" si="287"/>
        <v>5.0000000000000001E-4</v>
      </c>
      <c r="K2835" s="36">
        <v>-7857000</v>
      </c>
      <c r="L2835" s="36">
        <v>10.91</v>
      </c>
      <c r="M2835" s="36">
        <v>7857000</v>
      </c>
      <c r="Q2835" s="18">
        <f t="shared" si="289"/>
        <v>2.5128119187303472E-3</v>
      </c>
      <c r="R2835" s="18">
        <f t="shared" si="288"/>
        <v>1.2564059593651736E-6</v>
      </c>
    </row>
    <row r="2836" spans="1:18" ht="12.75" hidden="1" customHeight="1" outlineLevel="2" x14ac:dyDescent="0.25">
      <c r="A2836" s="32" t="s">
        <v>51</v>
      </c>
      <c r="B2836" s="32" t="s">
        <v>24</v>
      </c>
      <c r="C2836" s="33">
        <v>44272</v>
      </c>
      <c r="D2836" s="33">
        <v>44273</v>
      </c>
      <c r="E2836" s="13">
        <f t="shared" si="290"/>
        <v>3</v>
      </c>
      <c r="F2836" s="13">
        <f t="shared" si="291"/>
        <v>2021</v>
      </c>
      <c r="G2836" s="13" t="str">
        <f t="shared" si="292"/>
        <v>3 2021</v>
      </c>
      <c r="H2836" s="34">
        <v>-1</v>
      </c>
      <c r="I2836" s="35">
        <v>0.08</v>
      </c>
      <c r="J2836" s="16">
        <f t="shared" si="287"/>
        <v>8.0000000000000004E-4</v>
      </c>
      <c r="K2836" s="36">
        <v>-469000</v>
      </c>
      <c r="L2836" s="36">
        <v>1.04</v>
      </c>
      <c r="M2836" s="36">
        <v>469000</v>
      </c>
      <c r="Q2836" s="18">
        <f t="shared" si="289"/>
        <v>1.499947549808493E-4</v>
      </c>
      <c r="R2836" s="18">
        <f t="shared" si="288"/>
        <v>1.1999580398467944E-7</v>
      </c>
    </row>
    <row r="2837" spans="1:18" ht="12.75" hidden="1" customHeight="1" outlineLevel="2" x14ac:dyDescent="0.25">
      <c r="A2837" s="32" t="s">
        <v>23</v>
      </c>
      <c r="B2837" s="32" t="s">
        <v>24</v>
      </c>
      <c r="C2837" s="33">
        <v>44272</v>
      </c>
      <c r="D2837" s="33">
        <v>44273</v>
      </c>
      <c r="E2837" s="13">
        <f t="shared" si="290"/>
        <v>3</v>
      </c>
      <c r="F2837" s="13">
        <f t="shared" si="291"/>
        <v>2021</v>
      </c>
      <c r="G2837" s="13" t="str">
        <f t="shared" si="292"/>
        <v>3 2021</v>
      </c>
      <c r="H2837" s="34">
        <v>-1</v>
      </c>
      <c r="I2837" s="35">
        <v>0.20499999999999999</v>
      </c>
      <c r="J2837" s="16">
        <f t="shared" si="287"/>
        <v>2.0499999999999997E-3</v>
      </c>
      <c r="K2837" s="36">
        <v>-25000000</v>
      </c>
      <c r="L2837" s="36">
        <v>142.36000000000001</v>
      </c>
      <c r="M2837" s="36">
        <v>25000000</v>
      </c>
      <c r="Q2837" s="18">
        <f t="shared" si="289"/>
        <v>7.995456022433331E-3</v>
      </c>
      <c r="R2837" s="18">
        <f t="shared" si="288"/>
        <v>1.6390684845988327E-5</v>
      </c>
    </row>
    <row r="2838" spans="1:18" ht="12.75" hidden="1" customHeight="1" outlineLevel="2" x14ac:dyDescent="0.25">
      <c r="A2838" s="32" t="s">
        <v>23</v>
      </c>
      <c r="B2838" s="32" t="s">
        <v>24</v>
      </c>
      <c r="C2838" s="33">
        <v>44272</v>
      </c>
      <c r="D2838" s="33">
        <v>44273</v>
      </c>
      <c r="E2838" s="13">
        <f t="shared" si="290"/>
        <v>3</v>
      </c>
      <c r="F2838" s="13">
        <f t="shared" si="291"/>
        <v>2021</v>
      </c>
      <c r="G2838" s="13" t="str">
        <f t="shared" si="292"/>
        <v>3 2021</v>
      </c>
      <c r="H2838" s="34">
        <v>-1</v>
      </c>
      <c r="I2838" s="35">
        <v>0.20499999999999999</v>
      </c>
      <c r="J2838" s="16">
        <f t="shared" si="287"/>
        <v>2.0499999999999997E-3</v>
      </c>
      <c r="K2838" s="36">
        <v>-51919000</v>
      </c>
      <c r="L2838" s="36">
        <v>295.64999999999998</v>
      </c>
      <c r="M2838" s="36">
        <v>51919000</v>
      </c>
      <c r="Q2838" s="18">
        <f t="shared" si="289"/>
        <v>1.6604643249148645E-2</v>
      </c>
      <c r="R2838" s="18">
        <f t="shared" si="288"/>
        <v>3.4039518660754716E-5</v>
      </c>
    </row>
    <row r="2839" spans="1:18" ht="12.75" hidden="1" customHeight="1" outlineLevel="2" x14ac:dyDescent="0.25">
      <c r="A2839" s="32" t="s">
        <v>32</v>
      </c>
      <c r="B2839" s="32" t="s">
        <v>24</v>
      </c>
      <c r="C2839" s="33">
        <v>44272</v>
      </c>
      <c r="D2839" s="33">
        <v>44273</v>
      </c>
      <c r="E2839" s="13">
        <f t="shared" si="290"/>
        <v>3</v>
      </c>
      <c r="F2839" s="13">
        <f t="shared" si="291"/>
        <v>2021</v>
      </c>
      <c r="G2839" s="13" t="str">
        <f t="shared" si="292"/>
        <v>3 2021</v>
      </c>
      <c r="H2839" s="34">
        <v>-1</v>
      </c>
      <c r="I2839" s="35">
        <v>0.08</v>
      </c>
      <c r="J2839" s="16">
        <f t="shared" si="287"/>
        <v>8.0000000000000004E-4</v>
      </c>
      <c r="K2839" s="36">
        <v>-7950000</v>
      </c>
      <c r="L2839" s="36">
        <v>17.670000000000002</v>
      </c>
      <c r="M2839" s="36">
        <v>7950000</v>
      </c>
      <c r="Q2839" s="18">
        <f t="shared" si="289"/>
        <v>2.5425550151337993E-3</v>
      </c>
      <c r="R2839" s="18">
        <f t="shared" si="288"/>
        <v>2.0340440121070395E-6</v>
      </c>
    </row>
    <row r="2840" spans="1:18" ht="12.75" hidden="1" customHeight="1" outlineLevel="2" x14ac:dyDescent="0.25">
      <c r="A2840" s="32" t="s">
        <v>51</v>
      </c>
      <c r="B2840" s="32" t="s">
        <v>24</v>
      </c>
      <c r="C2840" s="33">
        <v>44273</v>
      </c>
      <c r="D2840" s="33">
        <v>44274</v>
      </c>
      <c r="E2840" s="13">
        <f t="shared" si="290"/>
        <v>3</v>
      </c>
      <c r="F2840" s="13">
        <f t="shared" si="291"/>
        <v>2021</v>
      </c>
      <c r="G2840" s="13" t="str">
        <f t="shared" si="292"/>
        <v>3 2021</v>
      </c>
      <c r="H2840" s="34">
        <v>-1</v>
      </c>
      <c r="I2840" s="35">
        <v>0.06</v>
      </c>
      <c r="J2840" s="16">
        <f t="shared" si="287"/>
        <v>5.9999999999999995E-4</v>
      </c>
      <c r="K2840" s="36">
        <v>-830000</v>
      </c>
      <c r="L2840" s="36">
        <v>1.38</v>
      </c>
      <c r="M2840" s="36">
        <v>830000</v>
      </c>
      <c r="Q2840" s="18">
        <f t="shared" si="289"/>
        <v>2.6544913994478657E-4</v>
      </c>
      <c r="R2840" s="18">
        <f t="shared" si="288"/>
        <v>1.5926948396687194E-7</v>
      </c>
    </row>
    <row r="2841" spans="1:18" ht="12.75" hidden="1" customHeight="1" outlineLevel="2" x14ac:dyDescent="0.25">
      <c r="A2841" s="32" t="s">
        <v>23</v>
      </c>
      <c r="B2841" s="32" t="s">
        <v>24</v>
      </c>
      <c r="C2841" s="33">
        <v>44273</v>
      </c>
      <c r="D2841" s="33">
        <v>44274</v>
      </c>
      <c r="E2841" s="13">
        <f t="shared" si="290"/>
        <v>3</v>
      </c>
      <c r="F2841" s="13">
        <f t="shared" si="291"/>
        <v>2021</v>
      </c>
      <c r="G2841" s="13" t="str">
        <f t="shared" si="292"/>
        <v>3 2021</v>
      </c>
      <c r="H2841" s="34">
        <v>-1</v>
      </c>
      <c r="I2841" s="35">
        <v>0.2046</v>
      </c>
      <c r="J2841" s="16">
        <f t="shared" si="287"/>
        <v>2.0460000000000001E-3</v>
      </c>
      <c r="K2841" s="36">
        <v>-50166000</v>
      </c>
      <c r="L2841" s="36">
        <v>285.11</v>
      </c>
      <c r="M2841" s="36">
        <v>50166000</v>
      </c>
      <c r="Q2841" s="18">
        <f t="shared" si="289"/>
        <v>1.604400187285562E-2</v>
      </c>
      <c r="R2841" s="18">
        <f t="shared" si="288"/>
        <v>3.2826027831862602E-5</v>
      </c>
    </row>
    <row r="2842" spans="1:18" ht="12.75" hidden="1" customHeight="1" outlineLevel="2" x14ac:dyDescent="0.25">
      <c r="A2842" s="32" t="s">
        <v>23</v>
      </c>
      <c r="B2842" s="32" t="s">
        <v>24</v>
      </c>
      <c r="C2842" s="33">
        <v>44273</v>
      </c>
      <c r="D2842" s="33">
        <v>44274</v>
      </c>
      <c r="E2842" s="13">
        <f t="shared" si="290"/>
        <v>3</v>
      </c>
      <c r="F2842" s="13">
        <f t="shared" si="291"/>
        <v>2021</v>
      </c>
      <c r="G2842" s="13" t="str">
        <f t="shared" si="292"/>
        <v>3 2021</v>
      </c>
      <c r="H2842" s="34">
        <v>-1</v>
      </c>
      <c r="I2842" s="35">
        <v>0.2046</v>
      </c>
      <c r="J2842" s="16">
        <f t="shared" si="287"/>
        <v>2.0460000000000001E-3</v>
      </c>
      <c r="K2842" s="36">
        <v>-25000000</v>
      </c>
      <c r="L2842" s="36">
        <v>142.08000000000001</v>
      </c>
      <c r="M2842" s="36">
        <v>25000000</v>
      </c>
      <c r="Q2842" s="18">
        <f t="shared" si="289"/>
        <v>7.995456022433331E-3</v>
      </c>
      <c r="R2842" s="18">
        <f t="shared" si="288"/>
        <v>1.6358703021898595E-5</v>
      </c>
    </row>
    <row r="2843" spans="1:18" ht="12.75" hidden="1" customHeight="1" outlineLevel="2" x14ac:dyDescent="0.25">
      <c r="A2843" s="32" t="s">
        <v>32</v>
      </c>
      <c r="B2843" s="32" t="s">
        <v>24</v>
      </c>
      <c r="C2843" s="33">
        <v>44273</v>
      </c>
      <c r="D2843" s="33">
        <v>44274</v>
      </c>
      <c r="E2843" s="13">
        <f t="shared" si="290"/>
        <v>3</v>
      </c>
      <c r="F2843" s="13">
        <f t="shared" si="291"/>
        <v>2021</v>
      </c>
      <c r="G2843" s="13" t="str">
        <f t="shared" si="292"/>
        <v>3 2021</v>
      </c>
      <c r="H2843" s="34">
        <v>-1</v>
      </c>
      <c r="I2843" s="35">
        <v>0.06</v>
      </c>
      <c r="J2843" s="16">
        <f t="shared" si="287"/>
        <v>5.9999999999999995E-4</v>
      </c>
      <c r="K2843" s="36">
        <v>-8370000</v>
      </c>
      <c r="L2843" s="36">
        <v>13.95</v>
      </c>
      <c r="M2843" s="36">
        <v>8370000</v>
      </c>
      <c r="Q2843" s="18">
        <f t="shared" si="289"/>
        <v>2.6768786763106791E-3</v>
      </c>
      <c r="R2843" s="18">
        <f t="shared" si="288"/>
        <v>1.6061272057864073E-6</v>
      </c>
    </row>
    <row r="2844" spans="1:18" ht="12.75" hidden="1" customHeight="1" outlineLevel="2" x14ac:dyDescent="0.25">
      <c r="A2844" s="32" t="s">
        <v>51</v>
      </c>
      <c r="B2844" s="32" t="s">
        <v>24</v>
      </c>
      <c r="C2844" s="33">
        <v>44274</v>
      </c>
      <c r="D2844" s="33">
        <v>44277</v>
      </c>
      <c r="E2844" s="13">
        <f t="shared" si="290"/>
        <v>3</v>
      </c>
      <c r="F2844" s="13">
        <f t="shared" si="291"/>
        <v>2021</v>
      </c>
      <c r="G2844" s="13" t="str">
        <f t="shared" si="292"/>
        <v>3 2021</v>
      </c>
      <c r="H2844" s="34">
        <v>-3</v>
      </c>
      <c r="I2844" s="35">
        <v>0.06</v>
      </c>
      <c r="J2844" s="16">
        <f t="shared" si="287"/>
        <v>5.9999999999999995E-4</v>
      </c>
      <c r="K2844" s="36">
        <v>-1298000</v>
      </c>
      <c r="L2844" s="36">
        <v>6.49</v>
      </c>
      <c r="M2844" s="36">
        <v>3894000</v>
      </c>
      <c r="Q2844" s="18">
        <f t="shared" si="289"/>
        <v>1.2453722300542155E-3</v>
      </c>
      <c r="R2844" s="18">
        <f t="shared" si="288"/>
        <v>7.4722333803252922E-7</v>
      </c>
    </row>
    <row r="2845" spans="1:18" ht="12.75" hidden="1" customHeight="1" outlineLevel="2" x14ac:dyDescent="0.25">
      <c r="A2845" s="32" t="s">
        <v>23</v>
      </c>
      <c r="B2845" s="32" t="s">
        <v>24</v>
      </c>
      <c r="C2845" s="33">
        <v>44274</v>
      </c>
      <c r="D2845" s="33">
        <v>44277</v>
      </c>
      <c r="E2845" s="13">
        <f t="shared" si="290"/>
        <v>3</v>
      </c>
      <c r="F2845" s="13">
        <f t="shared" si="291"/>
        <v>2021</v>
      </c>
      <c r="G2845" s="13" t="str">
        <f t="shared" si="292"/>
        <v>3 2021</v>
      </c>
      <c r="H2845" s="34">
        <v>-3</v>
      </c>
      <c r="I2845" s="35">
        <v>0.2051</v>
      </c>
      <c r="J2845" s="16">
        <f t="shared" si="287"/>
        <v>2.0509999999999999E-3</v>
      </c>
      <c r="K2845" s="36">
        <v>-25000000</v>
      </c>
      <c r="L2845" s="36">
        <v>427.29</v>
      </c>
      <c r="M2845" s="36">
        <v>75000000</v>
      </c>
      <c r="Q2845" s="18">
        <f t="shared" si="289"/>
        <v>2.3986368067299993E-2</v>
      </c>
      <c r="R2845" s="18">
        <f t="shared" si="288"/>
        <v>4.9196040906032279E-5</v>
      </c>
    </row>
    <row r="2846" spans="1:18" ht="12.75" hidden="1" customHeight="1" outlineLevel="2" x14ac:dyDescent="0.25">
      <c r="A2846" s="32" t="s">
        <v>23</v>
      </c>
      <c r="B2846" s="32" t="s">
        <v>24</v>
      </c>
      <c r="C2846" s="33">
        <v>44274</v>
      </c>
      <c r="D2846" s="33">
        <v>44277</v>
      </c>
      <c r="E2846" s="13">
        <f t="shared" si="290"/>
        <v>3</v>
      </c>
      <c r="F2846" s="13">
        <f t="shared" si="291"/>
        <v>2021</v>
      </c>
      <c r="G2846" s="13" t="str">
        <f t="shared" si="292"/>
        <v>3 2021</v>
      </c>
      <c r="H2846" s="34">
        <v>-3</v>
      </c>
      <c r="I2846" s="35">
        <v>0.2051</v>
      </c>
      <c r="J2846" s="16">
        <f t="shared" si="287"/>
        <v>2.0509999999999999E-3</v>
      </c>
      <c r="K2846" s="36">
        <v>-52448000</v>
      </c>
      <c r="L2846" s="36">
        <v>896.42</v>
      </c>
      <c r="M2846" s="36">
        <v>157344000</v>
      </c>
      <c r="Q2846" s="18">
        <f t="shared" si="289"/>
        <v>5.0321481295750002E-2</v>
      </c>
      <c r="R2846" s="18">
        <f t="shared" si="288"/>
        <v>1.0320935813758325E-4</v>
      </c>
    </row>
    <row r="2847" spans="1:18" ht="12.75" hidden="1" customHeight="1" outlineLevel="2" x14ac:dyDescent="0.25">
      <c r="A2847" s="32" t="s">
        <v>32</v>
      </c>
      <c r="B2847" s="32" t="s">
        <v>24</v>
      </c>
      <c r="C2847" s="33">
        <v>44274</v>
      </c>
      <c r="D2847" s="33">
        <v>44277</v>
      </c>
      <c r="E2847" s="13">
        <f t="shared" si="290"/>
        <v>3</v>
      </c>
      <c r="F2847" s="13">
        <f t="shared" si="291"/>
        <v>2021</v>
      </c>
      <c r="G2847" s="13" t="str">
        <f t="shared" si="292"/>
        <v>3 2021</v>
      </c>
      <c r="H2847" s="34">
        <v>-3</v>
      </c>
      <c r="I2847" s="35">
        <v>0.06</v>
      </c>
      <c r="J2847" s="16">
        <f t="shared" si="287"/>
        <v>5.9999999999999995E-4</v>
      </c>
      <c r="K2847" s="36">
        <v>-8599000</v>
      </c>
      <c r="L2847" s="36">
        <v>43</v>
      </c>
      <c r="M2847" s="36">
        <v>25797000</v>
      </c>
      <c r="Q2847" s="18">
        <f t="shared" si="289"/>
        <v>8.2503511604285051E-3</v>
      </c>
      <c r="R2847" s="18">
        <f t="shared" si="288"/>
        <v>4.9502106962571028E-6</v>
      </c>
    </row>
    <row r="2848" spans="1:18" ht="12.75" hidden="1" customHeight="1" outlineLevel="2" x14ac:dyDescent="0.25">
      <c r="A2848" s="32" t="s">
        <v>51</v>
      </c>
      <c r="B2848" s="32" t="s">
        <v>24</v>
      </c>
      <c r="C2848" s="33">
        <v>44277</v>
      </c>
      <c r="D2848" s="33">
        <v>44278</v>
      </c>
      <c r="E2848" s="13">
        <f t="shared" si="290"/>
        <v>3</v>
      </c>
      <c r="F2848" s="13">
        <f t="shared" si="291"/>
        <v>2021</v>
      </c>
      <c r="G2848" s="13" t="str">
        <f t="shared" si="292"/>
        <v>3 2021</v>
      </c>
      <c r="H2848" s="34">
        <v>-1</v>
      </c>
      <c r="I2848" s="35">
        <v>0.02</v>
      </c>
      <c r="J2848" s="16">
        <f t="shared" si="287"/>
        <v>2.0000000000000001E-4</v>
      </c>
      <c r="K2848" s="36">
        <v>-1886000</v>
      </c>
      <c r="L2848" s="36">
        <v>1.05</v>
      </c>
      <c r="M2848" s="36">
        <v>1886000</v>
      </c>
      <c r="Q2848" s="18">
        <f t="shared" si="289"/>
        <v>6.0317720233237046E-4</v>
      </c>
      <c r="R2848" s="18">
        <f t="shared" si="288"/>
        <v>1.206354404664741E-7</v>
      </c>
    </row>
    <row r="2849" spans="1:18" ht="12.75" hidden="1" customHeight="1" outlineLevel="2" x14ac:dyDescent="0.25">
      <c r="A2849" s="32" t="s">
        <v>23</v>
      </c>
      <c r="B2849" s="32" t="s">
        <v>24</v>
      </c>
      <c r="C2849" s="33">
        <v>44277</v>
      </c>
      <c r="D2849" s="33">
        <v>44278</v>
      </c>
      <c r="E2849" s="13">
        <f t="shared" si="290"/>
        <v>3</v>
      </c>
      <c r="F2849" s="13">
        <f t="shared" si="291"/>
        <v>2021</v>
      </c>
      <c r="G2849" s="13" t="str">
        <f t="shared" si="292"/>
        <v>3 2021</v>
      </c>
      <c r="H2849" s="34">
        <v>-1</v>
      </c>
      <c r="I2849" s="35">
        <v>0.20430000000000001</v>
      </c>
      <c r="J2849" s="16">
        <f t="shared" si="287"/>
        <v>2.0430000000000001E-3</v>
      </c>
      <c r="K2849" s="36">
        <v>-56380000</v>
      </c>
      <c r="L2849" s="36">
        <v>319.95999999999998</v>
      </c>
      <c r="M2849" s="36">
        <v>56380000</v>
      </c>
      <c r="Q2849" s="18">
        <f t="shared" si="289"/>
        <v>1.8031352421791647E-2</v>
      </c>
      <c r="R2849" s="18">
        <f t="shared" si="288"/>
        <v>3.6838052997720337E-5</v>
      </c>
    </row>
    <row r="2850" spans="1:18" ht="12.75" hidden="1" customHeight="1" outlineLevel="2" x14ac:dyDescent="0.25">
      <c r="A2850" s="32" t="s">
        <v>23</v>
      </c>
      <c r="B2850" s="32" t="s">
        <v>24</v>
      </c>
      <c r="C2850" s="33">
        <v>44277</v>
      </c>
      <c r="D2850" s="33">
        <v>44278</v>
      </c>
      <c r="E2850" s="13">
        <f t="shared" si="290"/>
        <v>3</v>
      </c>
      <c r="F2850" s="13">
        <f t="shared" si="291"/>
        <v>2021</v>
      </c>
      <c r="G2850" s="13" t="str">
        <f t="shared" si="292"/>
        <v>3 2021</v>
      </c>
      <c r="H2850" s="34">
        <v>-1</v>
      </c>
      <c r="I2850" s="35">
        <v>0.20430000000000001</v>
      </c>
      <c r="J2850" s="16">
        <f t="shared" si="287"/>
        <v>2.0430000000000001E-3</v>
      </c>
      <c r="K2850" s="36">
        <v>-25000000</v>
      </c>
      <c r="L2850" s="36">
        <v>141.88</v>
      </c>
      <c r="M2850" s="36">
        <v>25000000</v>
      </c>
      <c r="Q2850" s="18">
        <f t="shared" si="289"/>
        <v>7.995456022433331E-3</v>
      </c>
      <c r="R2850" s="18">
        <f t="shared" si="288"/>
        <v>1.6334716653831297E-5</v>
      </c>
    </row>
    <row r="2851" spans="1:18" ht="12.75" hidden="1" customHeight="1" outlineLevel="2" x14ac:dyDescent="0.25">
      <c r="A2851" s="32" t="s">
        <v>32</v>
      </c>
      <c r="B2851" s="32" t="s">
        <v>24</v>
      </c>
      <c r="C2851" s="33">
        <v>44277</v>
      </c>
      <c r="D2851" s="33">
        <v>44278</v>
      </c>
      <c r="E2851" s="13">
        <f t="shared" si="290"/>
        <v>3</v>
      </c>
      <c r="F2851" s="13">
        <f t="shared" si="291"/>
        <v>2021</v>
      </c>
      <c r="G2851" s="13" t="str">
        <f t="shared" si="292"/>
        <v>3 2021</v>
      </c>
      <c r="H2851" s="34">
        <v>-1</v>
      </c>
      <c r="I2851" s="35">
        <v>0.02</v>
      </c>
      <c r="J2851" s="16">
        <f t="shared" si="287"/>
        <v>2.0000000000000001E-4</v>
      </c>
      <c r="K2851" s="36">
        <v>-8341000</v>
      </c>
      <c r="L2851" s="36">
        <v>4.63</v>
      </c>
      <c r="M2851" s="36">
        <v>8341000</v>
      </c>
      <c r="Q2851" s="18">
        <f t="shared" si="289"/>
        <v>2.6676039473246564E-3</v>
      </c>
      <c r="R2851" s="18">
        <f t="shared" si="288"/>
        <v>5.3352078946493128E-7</v>
      </c>
    </row>
    <row r="2852" spans="1:18" ht="12.75" hidden="1" customHeight="1" outlineLevel="2" x14ac:dyDescent="0.25">
      <c r="A2852" s="32" t="s">
        <v>51</v>
      </c>
      <c r="B2852" s="32" t="s">
        <v>24</v>
      </c>
      <c r="C2852" s="33">
        <v>44278</v>
      </c>
      <c r="D2852" s="33">
        <v>44279</v>
      </c>
      <c r="E2852" s="13">
        <f t="shared" si="290"/>
        <v>3</v>
      </c>
      <c r="F2852" s="13">
        <f t="shared" si="291"/>
        <v>2021</v>
      </c>
      <c r="G2852" s="13" t="str">
        <f t="shared" si="292"/>
        <v>3 2021</v>
      </c>
      <c r="H2852" s="34">
        <v>-1</v>
      </c>
      <c r="I2852" s="35">
        <v>0.06</v>
      </c>
      <c r="J2852" s="16">
        <f t="shared" si="287"/>
        <v>5.9999999999999995E-4</v>
      </c>
      <c r="K2852" s="36">
        <v>-1772000</v>
      </c>
      <c r="L2852" s="36">
        <v>2.95</v>
      </c>
      <c r="M2852" s="36">
        <v>1772000</v>
      </c>
      <c r="Q2852" s="18">
        <f t="shared" si="289"/>
        <v>5.6671792287007452E-4</v>
      </c>
      <c r="R2852" s="18">
        <f t="shared" si="288"/>
        <v>3.400307537220447E-7</v>
      </c>
    </row>
    <row r="2853" spans="1:18" ht="12.75" hidden="1" customHeight="1" outlineLevel="2" x14ac:dyDescent="0.25">
      <c r="A2853" s="32" t="s">
        <v>23</v>
      </c>
      <c r="B2853" s="32" t="s">
        <v>24</v>
      </c>
      <c r="C2853" s="33">
        <v>44278</v>
      </c>
      <c r="D2853" s="33">
        <v>44279</v>
      </c>
      <c r="E2853" s="13">
        <f t="shared" si="290"/>
        <v>3</v>
      </c>
      <c r="F2853" s="13">
        <f t="shared" si="291"/>
        <v>2021</v>
      </c>
      <c r="G2853" s="13" t="str">
        <f t="shared" si="292"/>
        <v>3 2021</v>
      </c>
      <c r="H2853" s="34">
        <v>-1</v>
      </c>
      <c r="I2853" s="35">
        <v>0.2054</v>
      </c>
      <c r="J2853" s="16">
        <f t="shared" si="287"/>
        <v>2.0539999999999998E-3</v>
      </c>
      <c r="K2853" s="36">
        <v>-25000000</v>
      </c>
      <c r="L2853" s="36">
        <v>142.63999999999999</v>
      </c>
      <c r="M2853" s="36">
        <v>25000000</v>
      </c>
      <c r="Q2853" s="18">
        <f t="shared" si="289"/>
        <v>7.995456022433331E-3</v>
      </c>
      <c r="R2853" s="18">
        <f t="shared" si="288"/>
        <v>1.6422666670078059E-5</v>
      </c>
    </row>
    <row r="2854" spans="1:18" ht="12.75" hidden="1" customHeight="1" outlineLevel="2" x14ac:dyDescent="0.25">
      <c r="A2854" s="32" t="s">
        <v>23</v>
      </c>
      <c r="B2854" s="32" t="s">
        <v>24</v>
      </c>
      <c r="C2854" s="33">
        <v>44278</v>
      </c>
      <c r="D2854" s="33">
        <v>44279</v>
      </c>
      <c r="E2854" s="13">
        <f t="shared" si="290"/>
        <v>3</v>
      </c>
      <c r="F2854" s="13">
        <f t="shared" si="291"/>
        <v>2021</v>
      </c>
      <c r="G2854" s="13" t="str">
        <f t="shared" si="292"/>
        <v>3 2021</v>
      </c>
      <c r="H2854" s="34">
        <v>-1</v>
      </c>
      <c r="I2854" s="35">
        <v>0.2054</v>
      </c>
      <c r="J2854" s="16">
        <f t="shared" si="287"/>
        <v>2.0539999999999998E-3</v>
      </c>
      <c r="K2854" s="36">
        <v>-64463000</v>
      </c>
      <c r="L2854" s="36">
        <v>367.8</v>
      </c>
      <c r="M2854" s="36">
        <v>64463000</v>
      </c>
      <c r="Q2854" s="18">
        <f t="shared" si="289"/>
        <v>2.061644326296479E-2</v>
      </c>
      <c r="R2854" s="18">
        <f t="shared" si="288"/>
        <v>4.2346174462129677E-5</v>
      </c>
    </row>
    <row r="2855" spans="1:18" ht="12.75" hidden="1" customHeight="1" outlineLevel="2" x14ac:dyDescent="0.25">
      <c r="A2855" s="32" t="s">
        <v>32</v>
      </c>
      <c r="B2855" s="32" t="s">
        <v>24</v>
      </c>
      <c r="C2855" s="33">
        <v>44278</v>
      </c>
      <c r="D2855" s="33">
        <v>44279</v>
      </c>
      <c r="E2855" s="13">
        <f t="shared" si="290"/>
        <v>3</v>
      </c>
      <c r="F2855" s="13">
        <f t="shared" si="291"/>
        <v>2021</v>
      </c>
      <c r="G2855" s="13" t="str">
        <f t="shared" si="292"/>
        <v>3 2021</v>
      </c>
      <c r="H2855" s="34">
        <v>-1</v>
      </c>
      <c r="I2855" s="35">
        <v>0.06</v>
      </c>
      <c r="J2855" s="16">
        <f t="shared" si="287"/>
        <v>5.9999999999999995E-4</v>
      </c>
      <c r="K2855" s="36">
        <v>-9512000</v>
      </c>
      <c r="L2855" s="36">
        <v>15.85</v>
      </c>
      <c r="M2855" s="36">
        <v>9512000</v>
      </c>
      <c r="Q2855" s="18">
        <f t="shared" si="289"/>
        <v>3.0421111074154339E-3</v>
      </c>
      <c r="R2855" s="18">
        <f t="shared" si="288"/>
        <v>1.8252666644492602E-6</v>
      </c>
    </row>
    <row r="2856" spans="1:18" ht="12.75" hidden="1" customHeight="1" outlineLevel="2" x14ac:dyDescent="0.25">
      <c r="A2856" s="32" t="s">
        <v>51</v>
      </c>
      <c r="B2856" s="32" t="s">
        <v>24</v>
      </c>
      <c r="C2856" s="33">
        <v>44279</v>
      </c>
      <c r="D2856" s="33">
        <v>44280</v>
      </c>
      <c r="E2856" s="13">
        <f t="shared" si="290"/>
        <v>3</v>
      </c>
      <c r="F2856" s="13">
        <f t="shared" si="291"/>
        <v>2021</v>
      </c>
      <c r="G2856" s="13" t="str">
        <f t="shared" si="292"/>
        <v>3 2021</v>
      </c>
      <c r="H2856" s="34">
        <v>-1</v>
      </c>
      <c r="I2856" s="35">
        <v>0.05</v>
      </c>
      <c r="J2856" s="16">
        <f t="shared" si="287"/>
        <v>5.0000000000000001E-4</v>
      </c>
      <c r="K2856" s="36">
        <v>-2031000</v>
      </c>
      <c r="L2856" s="36">
        <v>2.82</v>
      </c>
      <c r="M2856" s="36">
        <v>2031000</v>
      </c>
      <c r="Q2856" s="18">
        <f t="shared" si="289"/>
        <v>6.4955084726248374E-4</v>
      </c>
      <c r="R2856" s="18">
        <f t="shared" si="288"/>
        <v>3.2477542363124187E-7</v>
      </c>
    </row>
    <row r="2857" spans="1:18" ht="12.75" hidden="1" customHeight="1" outlineLevel="2" x14ac:dyDescent="0.25">
      <c r="A2857" s="32" t="s">
        <v>23</v>
      </c>
      <c r="B2857" s="32" t="s">
        <v>24</v>
      </c>
      <c r="C2857" s="33">
        <v>44279</v>
      </c>
      <c r="D2857" s="33">
        <v>44280</v>
      </c>
      <c r="E2857" s="13">
        <f t="shared" si="290"/>
        <v>3</v>
      </c>
      <c r="F2857" s="13">
        <f t="shared" si="291"/>
        <v>2021</v>
      </c>
      <c r="G2857" s="13" t="str">
        <f t="shared" si="292"/>
        <v>3 2021</v>
      </c>
      <c r="H2857" s="34">
        <v>-1</v>
      </c>
      <c r="I2857" s="35">
        <v>0.20910000000000001</v>
      </c>
      <c r="J2857" s="16">
        <f t="shared" si="287"/>
        <v>2.091E-3</v>
      </c>
      <c r="K2857" s="36">
        <v>-62653000</v>
      </c>
      <c r="L2857" s="36">
        <v>363.91</v>
      </c>
      <c r="M2857" s="36">
        <v>62653000</v>
      </c>
      <c r="Q2857" s="18">
        <f t="shared" si="289"/>
        <v>2.0037572246940617E-2</v>
      </c>
      <c r="R2857" s="18">
        <f t="shared" si="288"/>
        <v>4.1898563568352831E-5</v>
      </c>
    </row>
    <row r="2858" spans="1:18" ht="12.75" hidden="1" customHeight="1" outlineLevel="2" x14ac:dyDescent="0.25">
      <c r="A2858" s="32" t="s">
        <v>23</v>
      </c>
      <c r="B2858" s="32" t="s">
        <v>24</v>
      </c>
      <c r="C2858" s="33">
        <v>44279</v>
      </c>
      <c r="D2858" s="33">
        <v>44280</v>
      </c>
      <c r="E2858" s="13">
        <f t="shared" si="290"/>
        <v>3</v>
      </c>
      <c r="F2858" s="13">
        <f t="shared" si="291"/>
        <v>2021</v>
      </c>
      <c r="G2858" s="13" t="str">
        <f t="shared" si="292"/>
        <v>3 2021</v>
      </c>
      <c r="H2858" s="34">
        <v>-1</v>
      </c>
      <c r="I2858" s="35">
        <v>0.20910000000000001</v>
      </c>
      <c r="J2858" s="16">
        <f t="shared" si="287"/>
        <v>2.091E-3</v>
      </c>
      <c r="K2858" s="36">
        <v>-25000000</v>
      </c>
      <c r="L2858" s="36">
        <v>145.21</v>
      </c>
      <c r="M2858" s="36">
        <v>25000000</v>
      </c>
      <c r="Q2858" s="18">
        <f t="shared" si="289"/>
        <v>7.995456022433331E-3</v>
      </c>
      <c r="R2858" s="18">
        <f t="shared" si="288"/>
        <v>1.6718498542908096E-5</v>
      </c>
    </row>
    <row r="2859" spans="1:18" ht="12.75" hidden="1" customHeight="1" outlineLevel="2" x14ac:dyDescent="0.25">
      <c r="A2859" s="32" t="s">
        <v>32</v>
      </c>
      <c r="B2859" s="32" t="s">
        <v>24</v>
      </c>
      <c r="C2859" s="33">
        <v>44279</v>
      </c>
      <c r="D2859" s="33">
        <v>44280</v>
      </c>
      <c r="E2859" s="13">
        <f t="shared" si="290"/>
        <v>3</v>
      </c>
      <c r="F2859" s="13">
        <f t="shared" si="291"/>
        <v>2021</v>
      </c>
      <c r="G2859" s="13" t="str">
        <f t="shared" si="292"/>
        <v>3 2021</v>
      </c>
      <c r="H2859" s="34">
        <v>-1</v>
      </c>
      <c r="I2859" s="35">
        <v>0.05</v>
      </c>
      <c r="J2859" s="16">
        <f t="shared" ref="J2859:J2922" si="293">+I2859/100</f>
        <v>5.0000000000000001E-4</v>
      </c>
      <c r="K2859" s="36">
        <v>-9853000</v>
      </c>
      <c r="L2859" s="36">
        <v>13.68</v>
      </c>
      <c r="M2859" s="36">
        <v>9853000</v>
      </c>
      <c r="Q2859" s="18">
        <f t="shared" si="289"/>
        <v>3.1511691275614242E-3</v>
      </c>
      <c r="R2859" s="18">
        <f t="shared" ref="R2859:R2922" si="294">+Q2859*J2859</f>
        <v>1.5755845637807122E-6</v>
      </c>
    </row>
    <row r="2860" spans="1:18" ht="12.75" hidden="1" customHeight="1" outlineLevel="2" x14ac:dyDescent="0.25">
      <c r="A2860" s="32" t="s">
        <v>51</v>
      </c>
      <c r="B2860" s="32" t="s">
        <v>24</v>
      </c>
      <c r="C2860" s="33">
        <v>44280</v>
      </c>
      <c r="D2860" s="33">
        <v>44281</v>
      </c>
      <c r="E2860" s="13">
        <f t="shared" si="290"/>
        <v>3</v>
      </c>
      <c r="F2860" s="13">
        <f t="shared" si="291"/>
        <v>2021</v>
      </c>
      <c r="G2860" s="13" t="str">
        <f t="shared" si="292"/>
        <v>3 2021</v>
      </c>
      <c r="H2860" s="34">
        <v>-1</v>
      </c>
      <c r="I2860" s="35">
        <v>0.05</v>
      </c>
      <c r="J2860" s="16">
        <f t="shared" si="293"/>
        <v>5.0000000000000001E-4</v>
      </c>
      <c r="K2860" s="36">
        <v>-1285000</v>
      </c>
      <c r="L2860" s="36">
        <v>1.78</v>
      </c>
      <c r="M2860" s="36">
        <v>1285000</v>
      </c>
      <c r="Q2860" s="18">
        <f t="shared" si="289"/>
        <v>4.1096643955307322E-4</v>
      </c>
      <c r="R2860" s="18">
        <f t="shared" si="294"/>
        <v>2.0548321977653661E-7</v>
      </c>
    </row>
    <row r="2861" spans="1:18" ht="12.75" hidden="1" customHeight="1" outlineLevel="2" x14ac:dyDescent="0.25">
      <c r="A2861" s="32" t="s">
        <v>23</v>
      </c>
      <c r="B2861" s="32" t="s">
        <v>24</v>
      </c>
      <c r="C2861" s="33">
        <v>44280</v>
      </c>
      <c r="D2861" s="33">
        <v>44281</v>
      </c>
      <c r="E2861" s="13">
        <f t="shared" si="290"/>
        <v>3</v>
      </c>
      <c r="F2861" s="13">
        <f t="shared" si="291"/>
        <v>2021</v>
      </c>
      <c r="G2861" s="13" t="str">
        <f t="shared" si="292"/>
        <v>3 2021</v>
      </c>
      <c r="H2861" s="34">
        <v>-1</v>
      </c>
      <c r="I2861" s="35">
        <v>0.2079</v>
      </c>
      <c r="J2861" s="16">
        <f t="shared" si="293"/>
        <v>2.0790000000000001E-3</v>
      </c>
      <c r="K2861" s="36">
        <v>-25000000</v>
      </c>
      <c r="L2861" s="36">
        <v>144.38</v>
      </c>
      <c r="M2861" s="36">
        <v>25000000</v>
      </c>
      <c r="Q2861" s="18">
        <f t="shared" si="289"/>
        <v>7.995456022433331E-3</v>
      </c>
      <c r="R2861" s="18">
        <f t="shared" si="294"/>
        <v>1.6622553070638896E-5</v>
      </c>
    </row>
    <row r="2862" spans="1:18" ht="12.75" hidden="1" customHeight="1" outlineLevel="2" x14ac:dyDescent="0.25">
      <c r="A2862" s="32" t="s">
        <v>23</v>
      </c>
      <c r="B2862" s="32" t="s">
        <v>24</v>
      </c>
      <c r="C2862" s="33">
        <v>44280</v>
      </c>
      <c r="D2862" s="33">
        <v>44281</v>
      </c>
      <c r="E2862" s="13">
        <f t="shared" si="290"/>
        <v>3</v>
      </c>
      <c r="F2862" s="13">
        <f t="shared" si="291"/>
        <v>2021</v>
      </c>
      <c r="G2862" s="13" t="str">
        <f t="shared" si="292"/>
        <v>3 2021</v>
      </c>
      <c r="H2862" s="34">
        <v>-1</v>
      </c>
      <c r="I2862" s="35">
        <v>0.2079</v>
      </c>
      <c r="J2862" s="16">
        <f t="shared" si="293"/>
        <v>2.0790000000000001E-3</v>
      </c>
      <c r="K2862" s="36">
        <v>-73582000</v>
      </c>
      <c r="L2862" s="36">
        <v>424.94</v>
      </c>
      <c r="M2862" s="36">
        <v>73582000</v>
      </c>
      <c r="Q2862" s="18">
        <f t="shared" si="289"/>
        <v>2.3532865801707572E-2</v>
      </c>
      <c r="R2862" s="18">
        <f t="shared" si="294"/>
        <v>4.8924828001750044E-5</v>
      </c>
    </row>
    <row r="2863" spans="1:18" ht="12.75" hidden="1" customHeight="1" outlineLevel="2" x14ac:dyDescent="0.25">
      <c r="A2863" s="32" t="s">
        <v>32</v>
      </c>
      <c r="B2863" s="32" t="s">
        <v>24</v>
      </c>
      <c r="C2863" s="33">
        <v>44280</v>
      </c>
      <c r="D2863" s="33">
        <v>44281</v>
      </c>
      <c r="E2863" s="13">
        <f t="shared" si="290"/>
        <v>3</v>
      </c>
      <c r="F2863" s="13">
        <f t="shared" si="291"/>
        <v>2021</v>
      </c>
      <c r="G2863" s="13" t="str">
        <f t="shared" si="292"/>
        <v>3 2021</v>
      </c>
      <c r="H2863" s="34">
        <v>-1</v>
      </c>
      <c r="I2863" s="35">
        <v>0.05</v>
      </c>
      <c r="J2863" s="16">
        <f t="shared" si="293"/>
        <v>5.0000000000000001E-4</v>
      </c>
      <c r="K2863" s="36">
        <v>-7584000</v>
      </c>
      <c r="L2863" s="36">
        <v>10.53</v>
      </c>
      <c r="M2863" s="36">
        <v>7584000</v>
      </c>
      <c r="Q2863" s="18">
        <f t="shared" si="289"/>
        <v>2.4255015389653754E-3</v>
      </c>
      <c r="R2863" s="18">
        <f t="shared" si="294"/>
        <v>1.2127507694826877E-6</v>
      </c>
    </row>
    <row r="2864" spans="1:18" ht="12.75" hidden="1" customHeight="1" outlineLevel="2" x14ac:dyDescent="0.25">
      <c r="A2864" s="32" t="s">
        <v>51</v>
      </c>
      <c r="B2864" s="32" t="s">
        <v>24</v>
      </c>
      <c r="C2864" s="33">
        <v>44281</v>
      </c>
      <c r="D2864" s="33">
        <v>44284</v>
      </c>
      <c r="E2864" s="13">
        <f t="shared" si="290"/>
        <v>3</v>
      </c>
      <c r="F2864" s="13">
        <f t="shared" si="291"/>
        <v>2021</v>
      </c>
      <c r="G2864" s="13" t="str">
        <f t="shared" si="292"/>
        <v>3 2021</v>
      </c>
      <c r="H2864" s="34">
        <v>-3</v>
      </c>
      <c r="I2864" s="35">
        <v>0.04</v>
      </c>
      <c r="J2864" s="16">
        <f t="shared" si="293"/>
        <v>4.0000000000000002E-4</v>
      </c>
      <c r="K2864" s="36">
        <v>-1348000</v>
      </c>
      <c r="L2864" s="36">
        <v>4.49</v>
      </c>
      <c r="M2864" s="36">
        <v>4044000</v>
      </c>
      <c r="Q2864" s="18">
        <f t="shared" si="289"/>
        <v>1.2933449661888157E-3</v>
      </c>
      <c r="R2864" s="18">
        <f t="shared" si="294"/>
        <v>5.1733798647552625E-7</v>
      </c>
    </row>
    <row r="2865" spans="1:18" ht="12.75" hidden="1" customHeight="1" outlineLevel="2" x14ac:dyDescent="0.25">
      <c r="A2865" s="32" t="s">
        <v>23</v>
      </c>
      <c r="B2865" s="32" t="s">
        <v>24</v>
      </c>
      <c r="C2865" s="33">
        <v>44281</v>
      </c>
      <c r="D2865" s="33">
        <v>44284</v>
      </c>
      <c r="E2865" s="13">
        <f t="shared" si="290"/>
        <v>3</v>
      </c>
      <c r="F2865" s="13">
        <f t="shared" si="291"/>
        <v>2021</v>
      </c>
      <c r="G2865" s="13" t="str">
        <f t="shared" si="292"/>
        <v>3 2021</v>
      </c>
      <c r="H2865" s="34">
        <v>-3</v>
      </c>
      <c r="I2865" s="35">
        <v>0.2084</v>
      </c>
      <c r="J2865" s="16">
        <f t="shared" si="293"/>
        <v>2.0839999999999999E-3</v>
      </c>
      <c r="K2865" s="36">
        <v>-72159000</v>
      </c>
      <c r="L2865" s="36">
        <v>1253.1600000000001</v>
      </c>
      <c r="M2865" s="36">
        <v>216477000</v>
      </c>
      <c r="Q2865" s="18">
        <f t="shared" si="289"/>
        <v>6.9233293334732007E-2</v>
      </c>
      <c r="R2865" s="18">
        <f t="shared" si="294"/>
        <v>1.4428218330958149E-4</v>
      </c>
    </row>
    <row r="2866" spans="1:18" ht="12.75" hidden="1" customHeight="1" outlineLevel="2" x14ac:dyDescent="0.25">
      <c r="A2866" s="32" t="s">
        <v>23</v>
      </c>
      <c r="B2866" s="32" t="s">
        <v>24</v>
      </c>
      <c r="C2866" s="33">
        <v>44281</v>
      </c>
      <c r="D2866" s="33">
        <v>44284</v>
      </c>
      <c r="E2866" s="13">
        <f t="shared" si="290"/>
        <v>3</v>
      </c>
      <c r="F2866" s="13">
        <f t="shared" si="291"/>
        <v>2021</v>
      </c>
      <c r="G2866" s="13" t="str">
        <f t="shared" si="292"/>
        <v>3 2021</v>
      </c>
      <c r="H2866" s="34">
        <v>-3</v>
      </c>
      <c r="I2866" s="35">
        <v>0.2084</v>
      </c>
      <c r="J2866" s="16">
        <f t="shared" si="293"/>
        <v>2.0839999999999999E-3</v>
      </c>
      <c r="K2866" s="36">
        <v>-25000000</v>
      </c>
      <c r="L2866" s="36">
        <v>434.17</v>
      </c>
      <c r="M2866" s="36">
        <v>75000000</v>
      </c>
      <c r="Q2866" s="18">
        <f t="shared" si="289"/>
        <v>2.3986368067299993E-2</v>
      </c>
      <c r="R2866" s="18">
        <f t="shared" si="294"/>
        <v>4.9987591052253182E-5</v>
      </c>
    </row>
    <row r="2867" spans="1:18" ht="12.75" hidden="1" customHeight="1" outlineLevel="2" x14ac:dyDescent="0.25">
      <c r="A2867" s="32" t="s">
        <v>32</v>
      </c>
      <c r="B2867" s="32" t="s">
        <v>24</v>
      </c>
      <c r="C2867" s="33">
        <v>44281</v>
      </c>
      <c r="D2867" s="33">
        <v>44284</v>
      </c>
      <c r="E2867" s="13">
        <f t="shared" si="290"/>
        <v>3</v>
      </c>
      <c r="F2867" s="13">
        <f t="shared" si="291"/>
        <v>2021</v>
      </c>
      <c r="G2867" s="13" t="str">
        <f t="shared" si="292"/>
        <v>3 2021</v>
      </c>
      <c r="H2867" s="34">
        <v>-3</v>
      </c>
      <c r="I2867" s="35">
        <v>0.04</v>
      </c>
      <c r="J2867" s="16">
        <f t="shared" si="293"/>
        <v>4.0000000000000002E-4</v>
      </c>
      <c r="K2867" s="36">
        <v>-7867000</v>
      </c>
      <c r="L2867" s="36">
        <v>26.22</v>
      </c>
      <c r="M2867" s="36">
        <v>23601000</v>
      </c>
      <c r="Q2867" s="18">
        <f t="shared" si="289"/>
        <v>7.5480303034179616E-3</v>
      </c>
      <c r="R2867" s="18">
        <f t="shared" si="294"/>
        <v>3.0192121213671846E-6</v>
      </c>
    </row>
    <row r="2868" spans="1:18" ht="12.75" hidden="1" customHeight="1" outlineLevel="2" x14ac:dyDescent="0.25">
      <c r="A2868" s="32" t="s">
        <v>51</v>
      </c>
      <c r="B2868" s="32" t="s">
        <v>24</v>
      </c>
      <c r="C2868" s="33">
        <v>44284</v>
      </c>
      <c r="D2868" s="33">
        <v>44285</v>
      </c>
      <c r="E2868" s="13">
        <f t="shared" si="290"/>
        <v>3</v>
      </c>
      <c r="F2868" s="13">
        <f t="shared" si="291"/>
        <v>2021</v>
      </c>
      <c r="G2868" s="13" t="str">
        <f t="shared" si="292"/>
        <v>3 2021</v>
      </c>
      <c r="H2868" s="34">
        <v>-1</v>
      </c>
      <c r="I2868" s="35">
        <v>0.04</v>
      </c>
      <c r="J2868" s="16">
        <f t="shared" si="293"/>
        <v>4.0000000000000002E-4</v>
      </c>
      <c r="K2868" s="36">
        <v>-1546000</v>
      </c>
      <c r="L2868" s="36">
        <v>1.72</v>
      </c>
      <c r="M2868" s="36">
        <v>1546000</v>
      </c>
      <c r="Q2868" s="18">
        <f t="shared" ref="Q2868:Q2875" si="295">+M2868/$M$2876</f>
        <v>4.9443900042727719E-4</v>
      </c>
      <c r="R2868" s="18">
        <f t="shared" si="294"/>
        <v>1.9777560017091088E-7</v>
      </c>
    </row>
    <row r="2869" spans="1:18" ht="12.75" hidden="1" customHeight="1" outlineLevel="2" x14ac:dyDescent="0.25">
      <c r="A2869" s="32" t="s">
        <v>23</v>
      </c>
      <c r="B2869" s="32" t="s">
        <v>24</v>
      </c>
      <c r="C2869" s="33">
        <v>44284</v>
      </c>
      <c r="D2869" s="33">
        <v>44285</v>
      </c>
      <c r="E2869" s="13">
        <f t="shared" si="290"/>
        <v>3</v>
      </c>
      <c r="F2869" s="13">
        <f t="shared" si="291"/>
        <v>2021</v>
      </c>
      <c r="G2869" s="13" t="str">
        <f t="shared" si="292"/>
        <v>3 2021</v>
      </c>
      <c r="H2869" s="34">
        <v>-1</v>
      </c>
      <c r="I2869" s="35">
        <v>0.20620000000000002</v>
      </c>
      <c r="J2869" s="16">
        <f t="shared" si="293"/>
        <v>2.062E-3</v>
      </c>
      <c r="K2869" s="36">
        <v>-25000000</v>
      </c>
      <c r="L2869" s="36">
        <v>143.19</v>
      </c>
      <c r="M2869" s="36">
        <v>25000000</v>
      </c>
      <c r="Q2869" s="18">
        <f t="shared" si="295"/>
        <v>7.995456022433331E-3</v>
      </c>
      <c r="R2869" s="18">
        <f t="shared" si="294"/>
        <v>1.648663031825753E-5</v>
      </c>
    </row>
    <row r="2870" spans="1:18" ht="12.75" hidden="1" customHeight="1" outlineLevel="2" x14ac:dyDescent="0.25">
      <c r="A2870" s="32" t="s">
        <v>23</v>
      </c>
      <c r="B2870" s="32" t="s">
        <v>24</v>
      </c>
      <c r="C2870" s="33">
        <v>44284</v>
      </c>
      <c r="D2870" s="33">
        <v>44285</v>
      </c>
      <c r="E2870" s="13">
        <f t="shared" si="290"/>
        <v>3</v>
      </c>
      <c r="F2870" s="13">
        <f t="shared" si="291"/>
        <v>2021</v>
      </c>
      <c r="G2870" s="13" t="str">
        <f t="shared" si="292"/>
        <v>3 2021</v>
      </c>
      <c r="H2870" s="34">
        <v>-1</v>
      </c>
      <c r="I2870" s="35">
        <v>0.20620000000000002</v>
      </c>
      <c r="J2870" s="16">
        <f t="shared" si="293"/>
        <v>2.062E-3</v>
      </c>
      <c r="K2870" s="36">
        <v>-71329000</v>
      </c>
      <c r="L2870" s="36">
        <v>408.56</v>
      </c>
      <c r="M2870" s="36">
        <v>71329000</v>
      </c>
      <c r="Q2870" s="18">
        <f t="shared" si="295"/>
        <v>2.2812315304965882E-2</v>
      </c>
      <c r="R2870" s="18">
        <f t="shared" si="294"/>
        <v>4.7038994158839648E-5</v>
      </c>
    </row>
    <row r="2871" spans="1:18" ht="12.75" hidden="1" customHeight="1" outlineLevel="2" x14ac:dyDescent="0.25">
      <c r="A2871" s="32" t="s">
        <v>32</v>
      </c>
      <c r="B2871" s="32" t="s">
        <v>24</v>
      </c>
      <c r="C2871" s="33">
        <v>44284</v>
      </c>
      <c r="D2871" s="33">
        <v>44285</v>
      </c>
      <c r="E2871" s="13">
        <f t="shared" si="290"/>
        <v>3</v>
      </c>
      <c r="F2871" s="13">
        <f t="shared" si="291"/>
        <v>2021</v>
      </c>
      <c r="G2871" s="13" t="str">
        <f t="shared" si="292"/>
        <v>3 2021</v>
      </c>
      <c r="H2871" s="34">
        <v>-1</v>
      </c>
      <c r="I2871" s="35">
        <v>0.04</v>
      </c>
      <c r="J2871" s="16">
        <f t="shared" si="293"/>
        <v>4.0000000000000002E-4</v>
      </c>
      <c r="K2871" s="36">
        <v>-8149000</v>
      </c>
      <c r="L2871" s="36">
        <v>9.0500000000000007</v>
      </c>
      <c r="M2871" s="36">
        <v>8149000</v>
      </c>
      <c r="Q2871" s="18">
        <f t="shared" si="295"/>
        <v>2.6061988450723685E-3</v>
      </c>
      <c r="R2871" s="18">
        <f t="shared" si="294"/>
        <v>1.0424795380289474E-6</v>
      </c>
    </row>
    <row r="2872" spans="1:18" ht="12.75" hidden="1" customHeight="1" outlineLevel="2" x14ac:dyDescent="0.25">
      <c r="A2872" s="32" t="s">
        <v>51</v>
      </c>
      <c r="B2872" s="32" t="s">
        <v>24</v>
      </c>
      <c r="C2872" s="33">
        <v>44285</v>
      </c>
      <c r="D2872" s="33">
        <v>44286</v>
      </c>
      <c r="E2872" s="13">
        <f t="shared" si="290"/>
        <v>3</v>
      </c>
      <c r="F2872" s="13">
        <f t="shared" si="291"/>
        <v>2021</v>
      </c>
      <c r="G2872" s="13" t="str">
        <f t="shared" si="292"/>
        <v>3 2021</v>
      </c>
      <c r="H2872" s="34">
        <v>-1</v>
      </c>
      <c r="I2872" s="35">
        <v>0.04</v>
      </c>
      <c r="J2872" s="16">
        <f t="shared" si="293"/>
        <v>4.0000000000000002E-4</v>
      </c>
      <c r="K2872" s="36">
        <v>-1755000</v>
      </c>
      <c r="L2872" s="36">
        <v>1.95</v>
      </c>
      <c r="M2872" s="36">
        <v>1755000</v>
      </c>
      <c r="Q2872" s="18">
        <f t="shared" si="295"/>
        <v>5.6128101277481978E-4</v>
      </c>
      <c r="R2872" s="18">
        <f t="shared" si="294"/>
        <v>2.2451240510992792E-7</v>
      </c>
    </row>
    <row r="2873" spans="1:18" ht="12.75" hidden="1" customHeight="1" outlineLevel="2" x14ac:dyDescent="0.25">
      <c r="A2873" s="32" t="s">
        <v>23</v>
      </c>
      <c r="B2873" s="32" t="s">
        <v>24</v>
      </c>
      <c r="C2873" s="33">
        <v>44285</v>
      </c>
      <c r="D2873" s="33">
        <v>44286</v>
      </c>
      <c r="E2873" s="13">
        <f t="shared" si="290"/>
        <v>3</v>
      </c>
      <c r="F2873" s="13">
        <f t="shared" si="291"/>
        <v>2021</v>
      </c>
      <c r="G2873" s="13" t="str">
        <f t="shared" si="292"/>
        <v>3 2021</v>
      </c>
      <c r="H2873" s="34">
        <v>-1</v>
      </c>
      <c r="I2873" s="35">
        <v>0.20560000000000003</v>
      </c>
      <c r="J2873" s="16">
        <f t="shared" si="293"/>
        <v>2.0560000000000005E-3</v>
      </c>
      <c r="K2873" s="36">
        <v>-71213000</v>
      </c>
      <c r="L2873" s="36">
        <v>406.71</v>
      </c>
      <c r="M2873" s="36">
        <v>71213000</v>
      </c>
      <c r="Q2873" s="18">
        <f t="shared" si="295"/>
        <v>2.2775216389021791E-2</v>
      </c>
      <c r="R2873" s="18">
        <f t="shared" si="294"/>
        <v>4.6825844895828816E-5</v>
      </c>
    </row>
    <row r="2874" spans="1:18" ht="12.75" hidden="1" customHeight="1" outlineLevel="2" x14ac:dyDescent="0.25">
      <c r="A2874" s="32" t="s">
        <v>23</v>
      </c>
      <c r="B2874" s="32" t="s">
        <v>24</v>
      </c>
      <c r="C2874" s="33">
        <v>44285</v>
      </c>
      <c r="D2874" s="33">
        <v>44286</v>
      </c>
      <c r="E2874" s="13">
        <f t="shared" si="290"/>
        <v>3</v>
      </c>
      <c r="F2874" s="13">
        <f t="shared" si="291"/>
        <v>2021</v>
      </c>
      <c r="G2874" s="13" t="str">
        <f t="shared" si="292"/>
        <v>3 2021</v>
      </c>
      <c r="H2874" s="34">
        <v>-1</v>
      </c>
      <c r="I2874" s="35">
        <v>0.20560000000000003</v>
      </c>
      <c r="J2874" s="16">
        <f t="shared" si="293"/>
        <v>2.0560000000000005E-3</v>
      </c>
      <c r="K2874" s="36">
        <v>-25000000</v>
      </c>
      <c r="L2874" s="36">
        <v>142.78</v>
      </c>
      <c r="M2874" s="36">
        <v>25000000</v>
      </c>
      <c r="Q2874" s="18">
        <f t="shared" si="295"/>
        <v>7.995456022433331E-3</v>
      </c>
      <c r="R2874" s="18">
        <f t="shared" si="294"/>
        <v>1.6438657582122934E-5</v>
      </c>
    </row>
    <row r="2875" spans="1:18" ht="12.75" hidden="1" customHeight="1" outlineLevel="2" x14ac:dyDescent="0.25">
      <c r="A2875" s="32" t="s">
        <v>32</v>
      </c>
      <c r="B2875" s="32" t="s">
        <v>24</v>
      </c>
      <c r="C2875" s="33">
        <v>44285</v>
      </c>
      <c r="D2875" s="33">
        <v>44286</v>
      </c>
      <c r="E2875" s="13">
        <f t="shared" si="290"/>
        <v>3</v>
      </c>
      <c r="F2875" s="13">
        <f t="shared" si="291"/>
        <v>2021</v>
      </c>
      <c r="G2875" s="13" t="str">
        <f t="shared" si="292"/>
        <v>3 2021</v>
      </c>
      <c r="H2875" s="34">
        <v>-1</v>
      </c>
      <c r="I2875" s="35">
        <v>0.04</v>
      </c>
      <c r="J2875" s="16">
        <f t="shared" si="293"/>
        <v>4.0000000000000002E-4</v>
      </c>
      <c r="K2875" s="36">
        <v>-8836000</v>
      </c>
      <c r="L2875" s="36">
        <v>9.82</v>
      </c>
      <c r="M2875" s="36">
        <v>8836000</v>
      </c>
      <c r="Q2875" s="18">
        <f t="shared" si="295"/>
        <v>2.8259139765688364E-3</v>
      </c>
      <c r="R2875" s="18">
        <f t="shared" si="294"/>
        <v>1.1303655906275346E-6</v>
      </c>
    </row>
    <row r="2876" spans="1:18" ht="12.75" customHeight="1" outlineLevel="1" collapsed="1" x14ac:dyDescent="0.25">
      <c r="A2876" s="32"/>
      <c r="B2876" s="32"/>
      <c r="C2876" s="33"/>
      <c r="D2876" s="33"/>
      <c r="E2876" s="13"/>
      <c r="F2876" s="13"/>
      <c r="G2876" s="24" t="s">
        <v>69</v>
      </c>
      <c r="H2876" s="34"/>
      <c r="I2876" s="35"/>
      <c r="J2876" s="16">
        <f>+J2875</f>
        <v>4.0000000000000002E-4</v>
      </c>
      <c r="K2876" s="36"/>
      <c r="L2876" s="36"/>
      <c r="M2876" s="36">
        <f>SUBTOTAL(9,M2803:M2875)</f>
        <v>3126776000</v>
      </c>
      <c r="N2876" s="10">
        <f>DAY(D2875)</f>
        <v>31</v>
      </c>
      <c r="O2876" s="25">
        <f>+M2876/N2876</f>
        <v>100863741.93548387</v>
      </c>
      <c r="P2876" s="26">
        <f>SUM(M2872:M2875)</f>
        <v>106804000</v>
      </c>
      <c r="Q2876" s="18">
        <f>SUM(Q2803:Q2875)</f>
        <v>1.0000000000000002</v>
      </c>
      <c r="R2876" s="18">
        <f>SUM(R2803:R2875)</f>
        <v>1.9535929606086262E-3</v>
      </c>
    </row>
    <row r="2877" spans="1:18" ht="12.75" hidden="1" customHeight="1" outlineLevel="2" x14ac:dyDescent="0.25">
      <c r="A2877" s="32" t="s">
        <v>51</v>
      </c>
      <c r="B2877" s="32" t="s">
        <v>24</v>
      </c>
      <c r="C2877" s="33">
        <v>44286</v>
      </c>
      <c r="D2877" s="33">
        <v>44287</v>
      </c>
      <c r="E2877" s="13">
        <f t="shared" si="290"/>
        <v>4</v>
      </c>
      <c r="F2877" s="13">
        <f t="shared" si="291"/>
        <v>2021</v>
      </c>
      <c r="G2877" s="13" t="str">
        <f t="shared" si="292"/>
        <v>4 2021</v>
      </c>
      <c r="H2877" s="34">
        <v>-1</v>
      </c>
      <c r="I2877" s="35">
        <v>0.02</v>
      </c>
      <c r="J2877" s="16">
        <f t="shared" si="293"/>
        <v>2.0000000000000001E-4</v>
      </c>
      <c r="K2877" s="36">
        <v>-2160000</v>
      </c>
      <c r="L2877" s="36">
        <v>1.2</v>
      </c>
      <c r="M2877" s="36">
        <v>2160000</v>
      </c>
      <c r="Q2877" s="18">
        <f>+M2877/$M$2984</f>
        <v>7.6263619323082698E-4</v>
      </c>
      <c r="R2877" s="18">
        <f t="shared" si="294"/>
        <v>1.525272386461654E-7</v>
      </c>
    </row>
    <row r="2878" spans="1:18" ht="12.75" hidden="1" customHeight="1" outlineLevel="2" x14ac:dyDescent="0.25">
      <c r="A2878" s="32" t="s">
        <v>23</v>
      </c>
      <c r="B2878" s="32" t="s">
        <v>24</v>
      </c>
      <c r="C2878" s="33">
        <v>44286</v>
      </c>
      <c r="D2878" s="33">
        <v>44287</v>
      </c>
      <c r="E2878" s="13">
        <f t="shared" si="290"/>
        <v>4</v>
      </c>
      <c r="F2878" s="13">
        <f t="shared" si="291"/>
        <v>2021</v>
      </c>
      <c r="G2878" s="13" t="str">
        <f t="shared" si="292"/>
        <v>4 2021</v>
      </c>
      <c r="H2878" s="34">
        <v>-1</v>
      </c>
      <c r="I2878" s="35">
        <v>0.2046</v>
      </c>
      <c r="J2878" s="16">
        <f t="shared" si="293"/>
        <v>2.0460000000000001E-3</v>
      </c>
      <c r="K2878" s="36">
        <v>-25000000</v>
      </c>
      <c r="L2878" s="36">
        <v>142.08000000000001</v>
      </c>
      <c r="M2878" s="36">
        <v>25000000</v>
      </c>
      <c r="Q2878" s="18">
        <f t="shared" ref="Q2878:Q2941" si="296">+M2878/$M$2984</f>
        <v>8.8268077920234615E-3</v>
      </c>
      <c r="R2878" s="18">
        <f t="shared" si="294"/>
        <v>1.8059648742480002E-5</v>
      </c>
    </row>
    <row r="2879" spans="1:18" ht="12.75" hidden="1" customHeight="1" outlineLevel="2" x14ac:dyDescent="0.25">
      <c r="A2879" s="32" t="s">
        <v>23</v>
      </c>
      <c r="B2879" s="32" t="s">
        <v>24</v>
      </c>
      <c r="C2879" s="33">
        <v>44286</v>
      </c>
      <c r="D2879" s="33">
        <v>44287</v>
      </c>
      <c r="E2879" s="13">
        <f t="shared" si="290"/>
        <v>4</v>
      </c>
      <c r="F2879" s="13">
        <f t="shared" si="291"/>
        <v>2021</v>
      </c>
      <c r="G2879" s="13" t="str">
        <f t="shared" si="292"/>
        <v>4 2021</v>
      </c>
      <c r="H2879" s="34">
        <v>-1</v>
      </c>
      <c r="I2879" s="35">
        <v>0.2046</v>
      </c>
      <c r="J2879" s="16">
        <f t="shared" si="293"/>
        <v>2.0460000000000001E-3</v>
      </c>
      <c r="K2879" s="36">
        <v>-69311000</v>
      </c>
      <c r="L2879" s="36">
        <v>393.92</v>
      </c>
      <c r="M2879" s="36">
        <v>69311000</v>
      </c>
      <c r="Q2879" s="18">
        <f t="shared" si="296"/>
        <v>2.4471794994917525E-2</v>
      </c>
      <c r="R2879" s="18">
        <f t="shared" si="294"/>
        <v>5.0069292559601258E-5</v>
      </c>
    </row>
    <row r="2880" spans="1:18" ht="12.75" hidden="1" customHeight="1" outlineLevel="2" x14ac:dyDescent="0.25">
      <c r="A2880" s="32" t="s">
        <v>32</v>
      </c>
      <c r="B2880" s="32" t="s">
        <v>24</v>
      </c>
      <c r="C2880" s="33">
        <v>44286</v>
      </c>
      <c r="D2880" s="33">
        <v>44287</v>
      </c>
      <c r="E2880" s="13">
        <f t="shared" si="290"/>
        <v>4</v>
      </c>
      <c r="F2880" s="13">
        <f t="shared" si="291"/>
        <v>2021</v>
      </c>
      <c r="G2880" s="13" t="str">
        <f t="shared" si="292"/>
        <v>4 2021</v>
      </c>
      <c r="H2880" s="34">
        <v>-1</v>
      </c>
      <c r="I2880" s="35">
        <v>0.02</v>
      </c>
      <c r="J2880" s="16">
        <f t="shared" si="293"/>
        <v>2.0000000000000001E-4</v>
      </c>
      <c r="K2880" s="36">
        <v>-8327000</v>
      </c>
      <c r="L2880" s="36">
        <v>4.63</v>
      </c>
      <c r="M2880" s="36">
        <v>8327000</v>
      </c>
      <c r="Q2880" s="18">
        <f t="shared" si="296"/>
        <v>2.9400331393671744E-3</v>
      </c>
      <c r="R2880" s="18">
        <f t="shared" si="294"/>
        <v>5.8800662787343489E-7</v>
      </c>
    </row>
    <row r="2881" spans="1:18" ht="12.75" hidden="1" customHeight="1" outlineLevel="2" x14ac:dyDescent="0.25">
      <c r="A2881" s="32" t="s">
        <v>28</v>
      </c>
      <c r="B2881" s="32" t="s">
        <v>24</v>
      </c>
      <c r="C2881" s="33">
        <v>44287</v>
      </c>
      <c r="D2881" s="33">
        <v>44288</v>
      </c>
      <c r="E2881" s="13">
        <f t="shared" si="290"/>
        <v>4</v>
      </c>
      <c r="F2881" s="13">
        <f t="shared" si="291"/>
        <v>2021</v>
      </c>
      <c r="G2881" s="13" t="str">
        <f t="shared" si="292"/>
        <v>4 2021</v>
      </c>
      <c r="H2881" s="34">
        <v>-1</v>
      </c>
      <c r="I2881" s="35">
        <v>0.05</v>
      </c>
      <c r="J2881" s="16">
        <f t="shared" si="293"/>
        <v>5.0000000000000001E-4</v>
      </c>
      <c r="K2881" s="36">
        <v>-30583000</v>
      </c>
      <c r="L2881" s="36">
        <v>42.48</v>
      </c>
      <c r="M2881" s="36">
        <v>30583000</v>
      </c>
      <c r="Q2881" s="18">
        <f t="shared" si="296"/>
        <v>1.0798010508138139E-2</v>
      </c>
      <c r="R2881" s="18">
        <f t="shared" si="294"/>
        <v>5.3990052540690697E-6</v>
      </c>
    </row>
    <row r="2882" spans="1:18" ht="12.75" hidden="1" customHeight="1" outlineLevel="2" x14ac:dyDescent="0.25">
      <c r="A2882" s="32" t="s">
        <v>51</v>
      </c>
      <c r="B2882" s="32" t="s">
        <v>24</v>
      </c>
      <c r="C2882" s="33">
        <v>44287</v>
      </c>
      <c r="D2882" s="33">
        <v>44288</v>
      </c>
      <c r="E2882" s="13">
        <f t="shared" si="290"/>
        <v>4</v>
      </c>
      <c r="F2882" s="13">
        <f t="shared" si="291"/>
        <v>2021</v>
      </c>
      <c r="G2882" s="13" t="str">
        <f t="shared" si="292"/>
        <v>4 2021</v>
      </c>
      <c r="H2882" s="34">
        <v>-1</v>
      </c>
      <c r="I2882" s="35">
        <v>0.05</v>
      </c>
      <c r="J2882" s="16">
        <f t="shared" si="293"/>
        <v>5.0000000000000001E-4</v>
      </c>
      <c r="K2882" s="36">
        <v>-1520000</v>
      </c>
      <c r="L2882" s="36">
        <v>2.11</v>
      </c>
      <c r="M2882" s="36">
        <v>1520000</v>
      </c>
      <c r="Q2882" s="18">
        <f t="shared" si="296"/>
        <v>5.3666991375502643E-4</v>
      </c>
      <c r="R2882" s="18">
        <f t="shared" si="294"/>
        <v>2.6833495687751322E-7</v>
      </c>
    </row>
    <row r="2883" spans="1:18" ht="12.75" hidden="1" customHeight="1" outlineLevel="2" x14ac:dyDescent="0.25">
      <c r="A2883" s="32" t="s">
        <v>23</v>
      </c>
      <c r="B2883" s="32" t="s">
        <v>24</v>
      </c>
      <c r="C2883" s="33">
        <v>44287</v>
      </c>
      <c r="D2883" s="33">
        <v>44288</v>
      </c>
      <c r="E2883" s="13">
        <f t="shared" si="290"/>
        <v>4</v>
      </c>
      <c r="F2883" s="13">
        <f t="shared" si="291"/>
        <v>2021</v>
      </c>
      <c r="G2883" s="13" t="str">
        <f t="shared" si="292"/>
        <v>4 2021</v>
      </c>
      <c r="H2883" s="34">
        <v>-1</v>
      </c>
      <c r="I2883" s="35">
        <v>0.20800000000000002</v>
      </c>
      <c r="J2883" s="16">
        <f t="shared" si="293"/>
        <v>2.0800000000000003E-3</v>
      </c>
      <c r="K2883" s="36">
        <v>-37320000</v>
      </c>
      <c r="L2883" s="36">
        <v>215.63</v>
      </c>
      <c r="M2883" s="36">
        <v>37320000</v>
      </c>
      <c r="Q2883" s="18">
        <f t="shared" si="296"/>
        <v>1.3176658671932623E-2</v>
      </c>
      <c r="R2883" s="18">
        <f t="shared" si="294"/>
        <v>2.7407450037619858E-5</v>
      </c>
    </row>
    <row r="2884" spans="1:18" ht="12.75" hidden="1" customHeight="1" outlineLevel="2" x14ac:dyDescent="0.25">
      <c r="A2884" s="32" t="s">
        <v>23</v>
      </c>
      <c r="B2884" s="32" t="s">
        <v>24</v>
      </c>
      <c r="C2884" s="33">
        <v>44287</v>
      </c>
      <c r="D2884" s="33">
        <v>44288</v>
      </c>
      <c r="E2884" s="13">
        <f t="shared" si="290"/>
        <v>4</v>
      </c>
      <c r="F2884" s="13">
        <f t="shared" si="291"/>
        <v>2021</v>
      </c>
      <c r="G2884" s="13" t="str">
        <f t="shared" si="292"/>
        <v>4 2021</v>
      </c>
      <c r="H2884" s="34">
        <v>-1</v>
      </c>
      <c r="I2884" s="35">
        <v>0.20800000000000002</v>
      </c>
      <c r="J2884" s="16">
        <f t="shared" si="293"/>
        <v>2.0800000000000003E-3</v>
      </c>
      <c r="K2884" s="36">
        <v>-25000000</v>
      </c>
      <c r="L2884" s="36">
        <v>144.44</v>
      </c>
      <c r="M2884" s="36">
        <v>25000000</v>
      </c>
      <c r="Q2884" s="18">
        <f t="shared" si="296"/>
        <v>8.8268077920234615E-3</v>
      </c>
      <c r="R2884" s="18">
        <f t="shared" si="294"/>
        <v>1.8359760207408801E-5</v>
      </c>
    </row>
    <row r="2885" spans="1:18" ht="12.75" hidden="1" customHeight="1" outlineLevel="2" x14ac:dyDescent="0.25">
      <c r="A2885" s="32" t="s">
        <v>32</v>
      </c>
      <c r="B2885" s="32" t="s">
        <v>24</v>
      </c>
      <c r="C2885" s="33">
        <v>44287</v>
      </c>
      <c r="D2885" s="33">
        <v>44288</v>
      </c>
      <c r="E2885" s="13">
        <f t="shared" si="290"/>
        <v>4</v>
      </c>
      <c r="F2885" s="13">
        <f t="shared" si="291"/>
        <v>2021</v>
      </c>
      <c r="G2885" s="13" t="str">
        <f t="shared" si="292"/>
        <v>4 2021</v>
      </c>
      <c r="H2885" s="34">
        <v>-1</v>
      </c>
      <c r="I2885" s="35">
        <v>0.05</v>
      </c>
      <c r="J2885" s="16">
        <f t="shared" si="293"/>
        <v>5.0000000000000001E-4</v>
      </c>
      <c r="K2885" s="36">
        <v>-11567000</v>
      </c>
      <c r="L2885" s="36">
        <v>16.07</v>
      </c>
      <c r="M2885" s="36">
        <v>11567000</v>
      </c>
      <c r="Q2885" s="18">
        <f t="shared" si="296"/>
        <v>4.0839874292134147E-3</v>
      </c>
      <c r="R2885" s="18">
        <f t="shared" si="294"/>
        <v>2.0419937146067072E-6</v>
      </c>
    </row>
    <row r="2886" spans="1:18" ht="12.75" hidden="1" customHeight="1" outlineLevel="2" x14ac:dyDescent="0.25">
      <c r="A2886" s="32" t="s">
        <v>28</v>
      </c>
      <c r="B2886" s="32" t="s">
        <v>24</v>
      </c>
      <c r="C2886" s="33">
        <v>44288</v>
      </c>
      <c r="D2886" s="33">
        <v>44291</v>
      </c>
      <c r="E2886" s="13">
        <f t="shared" ref="E2886:E2949" si="297">MONTH(D2886)</f>
        <v>4</v>
      </c>
      <c r="F2886" s="13">
        <f t="shared" ref="F2886:F2949" si="298">YEAR(D2886)</f>
        <v>2021</v>
      </c>
      <c r="G2886" s="13" t="str">
        <f t="shared" ref="G2886:G2949" si="299">E2886&amp;" "&amp;F2886</f>
        <v>4 2021</v>
      </c>
      <c r="H2886" s="34">
        <v>-3</v>
      </c>
      <c r="I2886" s="35">
        <v>0.05</v>
      </c>
      <c r="J2886" s="16">
        <f t="shared" si="293"/>
        <v>5.0000000000000001E-4</v>
      </c>
      <c r="K2886" s="36">
        <v>-28444000</v>
      </c>
      <c r="L2886" s="36">
        <v>118.52</v>
      </c>
      <c r="M2886" s="36">
        <v>85332000</v>
      </c>
      <c r="Q2886" s="18">
        <f t="shared" si="296"/>
        <v>3.0128366500357839E-2</v>
      </c>
      <c r="R2886" s="18">
        <f t="shared" si="294"/>
        <v>1.506418325017892E-5</v>
      </c>
    </row>
    <row r="2887" spans="1:18" ht="12.75" hidden="1" customHeight="1" outlineLevel="2" x14ac:dyDescent="0.25">
      <c r="A2887" s="32" t="s">
        <v>51</v>
      </c>
      <c r="B2887" s="32" t="s">
        <v>24</v>
      </c>
      <c r="C2887" s="33">
        <v>44288</v>
      </c>
      <c r="D2887" s="33">
        <v>44291</v>
      </c>
      <c r="E2887" s="13">
        <f t="shared" si="297"/>
        <v>4</v>
      </c>
      <c r="F2887" s="13">
        <f t="shared" si="298"/>
        <v>2021</v>
      </c>
      <c r="G2887" s="13" t="str">
        <f t="shared" si="299"/>
        <v>4 2021</v>
      </c>
      <c r="H2887" s="34">
        <v>-3</v>
      </c>
      <c r="I2887" s="35">
        <v>0.05</v>
      </c>
      <c r="J2887" s="16">
        <f t="shared" si="293"/>
        <v>5.0000000000000001E-4</v>
      </c>
      <c r="K2887" s="36">
        <v>-1591000</v>
      </c>
      <c r="L2887" s="36">
        <v>6.63</v>
      </c>
      <c r="M2887" s="36">
        <v>4773000</v>
      </c>
      <c r="Q2887" s="18">
        <f t="shared" si="296"/>
        <v>1.6852141436531191E-3</v>
      </c>
      <c r="R2887" s="18">
        <f t="shared" si="294"/>
        <v>8.4260707182655954E-7</v>
      </c>
    </row>
    <row r="2888" spans="1:18" ht="12.75" hidden="1" customHeight="1" outlineLevel="2" x14ac:dyDescent="0.25">
      <c r="A2888" s="32" t="s">
        <v>23</v>
      </c>
      <c r="B2888" s="32" t="s">
        <v>24</v>
      </c>
      <c r="C2888" s="33">
        <v>44288</v>
      </c>
      <c r="D2888" s="33">
        <v>44291</v>
      </c>
      <c r="E2888" s="13">
        <f t="shared" si="297"/>
        <v>4</v>
      </c>
      <c r="F2888" s="13">
        <f t="shared" si="298"/>
        <v>2021</v>
      </c>
      <c r="G2888" s="13" t="str">
        <f t="shared" si="299"/>
        <v>4 2021</v>
      </c>
      <c r="H2888" s="34">
        <v>-3</v>
      </c>
      <c r="I2888" s="35">
        <v>0.20810000000000003</v>
      </c>
      <c r="J2888" s="16">
        <f t="shared" si="293"/>
        <v>2.0810000000000004E-3</v>
      </c>
      <c r="K2888" s="36">
        <v>-38938000</v>
      </c>
      <c r="L2888" s="36">
        <v>675.25</v>
      </c>
      <c r="M2888" s="36">
        <v>116814000</v>
      </c>
      <c r="Q2888" s="18">
        <f t="shared" si="296"/>
        <v>4.124378901669714E-2</v>
      </c>
      <c r="R2888" s="18">
        <f t="shared" si="294"/>
        <v>8.5828324943746761E-5</v>
      </c>
    </row>
    <row r="2889" spans="1:18" ht="12.75" hidden="1" customHeight="1" outlineLevel="2" x14ac:dyDescent="0.25">
      <c r="A2889" s="32" t="s">
        <v>23</v>
      </c>
      <c r="B2889" s="32" t="s">
        <v>24</v>
      </c>
      <c r="C2889" s="33">
        <v>44288</v>
      </c>
      <c r="D2889" s="33">
        <v>44291</v>
      </c>
      <c r="E2889" s="13">
        <f t="shared" si="297"/>
        <v>4</v>
      </c>
      <c r="F2889" s="13">
        <f t="shared" si="298"/>
        <v>2021</v>
      </c>
      <c r="G2889" s="13" t="str">
        <f t="shared" si="299"/>
        <v>4 2021</v>
      </c>
      <c r="H2889" s="34">
        <v>-3</v>
      </c>
      <c r="I2889" s="35">
        <v>0.20810000000000003</v>
      </c>
      <c r="J2889" s="16">
        <f t="shared" si="293"/>
        <v>2.0810000000000004E-3</v>
      </c>
      <c r="K2889" s="36">
        <v>-25000000</v>
      </c>
      <c r="L2889" s="36">
        <v>433.54</v>
      </c>
      <c r="M2889" s="36">
        <v>75000000</v>
      </c>
      <c r="Q2889" s="18">
        <f t="shared" si="296"/>
        <v>2.6480423376070383E-2</v>
      </c>
      <c r="R2889" s="18">
        <f t="shared" si="294"/>
        <v>5.5105761045602475E-5</v>
      </c>
    </row>
    <row r="2890" spans="1:18" ht="12.75" hidden="1" customHeight="1" outlineLevel="2" x14ac:dyDescent="0.25">
      <c r="A2890" s="32" t="s">
        <v>32</v>
      </c>
      <c r="B2890" s="32" t="s">
        <v>24</v>
      </c>
      <c r="C2890" s="33">
        <v>44288</v>
      </c>
      <c r="D2890" s="33">
        <v>44291</v>
      </c>
      <c r="E2890" s="13">
        <f t="shared" si="297"/>
        <v>4</v>
      </c>
      <c r="F2890" s="13">
        <f t="shared" si="298"/>
        <v>2021</v>
      </c>
      <c r="G2890" s="13" t="str">
        <f t="shared" si="299"/>
        <v>4 2021</v>
      </c>
      <c r="H2890" s="34">
        <v>-3</v>
      </c>
      <c r="I2890" s="35">
        <v>0.05</v>
      </c>
      <c r="J2890" s="16">
        <f t="shared" si="293"/>
        <v>5.0000000000000001E-4</v>
      </c>
      <c r="K2890" s="36">
        <v>-11265000</v>
      </c>
      <c r="L2890" s="36">
        <v>46.94</v>
      </c>
      <c r="M2890" s="36">
        <v>33795000</v>
      </c>
      <c r="Q2890" s="18">
        <f t="shared" si="296"/>
        <v>1.1932078773257315E-2</v>
      </c>
      <c r="R2890" s="18">
        <f t="shared" si="294"/>
        <v>5.9660393866286573E-6</v>
      </c>
    </row>
    <row r="2891" spans="1:18" ht="12.75" hidden="1" customHeight="1" outlineLevel="2" x14ac:dyDescent="0.25">
      <c r="A2891" s="32" t="s">
        <v>28</v>
      </c>
      <c r="B2891" s="32" t="s">
        <v>24</v>
      </c>
      <c r="C2891" s="33">
        <v>44291</v>
      </c>
      <c r="D2891" s="33">
        <v>44292</v>
      </c>
      <c r="E2891" s="13">
        <f t="shared" si="297"/>
        <v>4</v>
      </c>
      <c r="F2891" s="13">
        <f t="shared" si="298"/>
        <v>2021</v>
      </c>
      <c r="G2891" s="13" t="str">
        <f t="shared" si="299"/>
        <v>4 2021</v>
      </c>
      <c r="H2891" s="34">
        <v>-1</v>
      </c>
      <c r="I2891" s="35">
        <v>0.05</v>
      </c>
      <c r="J2891" s="16">
        <f t="shared" si="293"/>
        <v>5.0000000000000001E-4</v>
      </c>
      <c r="K2891" s="36">
        <v>-25145000</v>
      </c>
      <c r="L2891" s="36">
        <v>34.92</v>
      </c>
      <c r="M2891" s="36">
        <v>25145000</v>
      </c>
      <c r="Q2891" s="18">
        <f t="shared" si="296"/>
        <v>8.8780032772171977E-3</v>
      </c>
      <c r="R2891" s="18">
        <f t="shared" si="294"/>
        <v>4.4390016386085987E-6</v>
      </c>
    </row>
    <row r="2892" spans="1:18" ht="12.75" hidden="1" customHeight="1" outlineLevel="2" x14ac:dyDescent="0.25">
      <c r="A2892" s="32" t="s">
        <v>51</v>
      </c>
      <c r="B2892" s="32" t="s">
        <v>24</v>
      </c>
      <c r="C2892" s="33">
        <v>44291</v>
      </c>
      <c r="D2892" s="33">
        <v>44292</v>
      </c>
      <c r="E2892" s="13">
        <f t="shared" si="297"/>
        <v>4</v>
      </c>
      <c r="F2892" s="13">
        <f t="shared" si="298"/>
        <v>2021</v>
      </c>
      <c r="G2892" s="13" t="str">
        <f t="shared" si="299"/>
        <v>4 2021</v>
      </c>
      <c r="H2892" s="34">
        <v>-1</v>
      </c>
      <c r="I2892" s="35">
        <v>0.05</v>
      </c>
      <c r="J2892" s="16">
        <f t="shared" si="293"/>
        <v>5.0000000000000001E-4</v>
      </c>
      <c r="K2892" s="36">
        <v>-2483000</v>
      </c>
      <c r="L2892" s="36">
        <v>3.45</v>
      </c>
      <c r="M2892" s="36">
        <v>2483000</v>
      </c>
      <c r="Q2892" s="18">
        <f t="shared" si="296"/>
        <v>8.7667854990377018E-4</v>
      </c>
      <c r="R2892" s="18">
        <f t="shared" si="294"/>
        <v>4.383392749518851E-7</v>
      </c>
    </row>
    <row r="2893" spans="1:18" ht="12.75" hidden="1" customHeight="1" outlineLevel="2" x14ac:dyDescent="0.25">
      <c r="A2893" s="32" t="s">
        <v>23</v>
      </c>
      <c r="B2893" s="32" t="s">
        <v>24</v>
      </c>
      <c r="C2893" s="33">
        <v>44291</v>
      </c>
      <c r="D2893" s="33">
        <v>44292</v>
      </c>
      <c r="E2893" s="13">
        <f t="shared" si="297"/>
        <v>4</v>
      </c>
      <c r="F2893" s="13">
        <f t="shared" si="298"/>
        <v>2021</v>
      </c>
      <c r="G2893" s="13" t="str">
        <f t="shared" si="299"/>
        <v>4 2021</v>
      </c>
      <c r="H2893" s="34">
        <v>-1</v>
      </c>
      <c r="I2893" s="35">
        <v>0.20749999999999999</v>
      </c>
      <c r="J2893" s="16">
        <f t="shared" si="293"/>
        <v>2.075E-3</v>
      </c>
      <c r="K2893" s="36">
        <v>-32739000</v>
      </c>
      <c r="L2893" s="36">
        <v>188.7</v>
      </c>
      <c r="M2893" s="36">
        <v>32739000</v>
      </c>
      <c r="Q2893" s="18">
        <f t="shared" si="296"/>
        <v>1.1559234412122244E-2</v>
      </c>
      <c r="R2893" s="18">
        <f t="shared" si="294"/>
        <v>2.3985411405153656E-5</v>
      </c>
    </row>
    <row r="2894" spans="1:18" ht="12.75" hidden="1" customHeight="1" outlineLevel="2" x14ac:dyDescent="0.25">
      <c r="A2894" s="32" t="s">
        <v>23</v>
      </c>
      <c r="B2894" s="32" t="s">
        <v>24</v>
      </c>
      <c r="C2894" s="33">
        <v>44291</v>
      </c>
      <c r="D2894" s="33">
        <v>44292</v>
      </c>
      <c r="E2894" s="13">
        <f t="shared" si="297"/>
        <v>4</v>
      </c>
      <c r="F2894" s="13">
        <f t="shared" si="298"/>
        <v>2021</v>
      </c>
      <c r="G2894" s="13" t="str">
        <f t="shared" si="299"/>
        <v>4 2021</v>
      </c>
      <c r="H2894" s="34">
        <v>-1</v>
      </c>
      <c r="I2894" s="35">
        <v>0.20749999999999999</v>
      </c>
      <c r="J2894" s="16">
        <f t="shared" si="293"/>
        <v>2.075E-3</v>
      </c>
      <c r="K2894" s="36">
        <v>-25000000</v>
      </c>
      <c r="L2894" s="36">
        <v>144.1</v>
      </c>
      <c r="M2894" s="36">
        <v>25000000</v>
      </c>
      <c r="Q2894" s="18">
        <f t="shared" si="296"/>
        <v>8.8268077920234615E-3</v>
      </c>
      <c r="R2894" s="18">
        <f t="shared" si="294"/>
        <v>1.8315626168448682E-5</v>
      </c>
    </row>
    <row r="2895" spans="1:18" ht="12.75" hidden="1" customHeight="1" outlineLevel="2" x14ac:dyDescent="0.25">
      <c r="A2895" s="32" t="s">
        <v>32</v>
      </c>
      <c r="B2895" s="32" t="s">
        <v>24</v>
      </c>
      <c r="C2895" s="33">
        <v>44291</v>
      </c>
      <c r="D2895" s="33">
        <v>44292</v>
      </c>
      <c r="E2895" s="13">
        <f t="shared" si="297"/>
        <v>4</v>
      </c>
      <c r="F2895" s="13">
        <f t="shared" si="298"/>
        <v>2021</v>
      </c>
      <c r="G2895" s="13" t="str">
        <f t="shared" si="299"/>
        <v>4 2021</v>
      </c>
      <c r="H2895" s="34">
        <v>-1</v>
      </c>
      <c r="I2895" s="35">
        <v>0.05</v>
      </c>
      <c r="J2895" s="16">
        <f t="shared" si="293"/>
        <v>5.0000000000000001E-4</v>
      </c>
      <c r="K2895" s="36">
        <v>-10223000</v>
      </c>
      <c r="L2895" s="36">
        <v>14.2</v>
      </c>
      <c r="M2895" s="36">
        <v>10223000</v>
      </c>
      <c r="Q2895" s="18">
        <f t="shared" si="296"/>
        <v>3.6094582423142336E-3</v>
      </c>
      <c r="R2895" s="18">
        <f t="shared" si="294"/>
        <v>1.8047291211571169E-6</v>
      </c>
    </row>
    <row r="2896" spans="1:18" ht="12.75" hidden="1" customHeight="1" outlineLevel="2" x14ac:dyDescent="0.25">
      <c r="A2896" s="32" t="s">
        <v>28</v>
      </c>
      <c r="B2896" s="32" t="s">
        <v>24</v>
      </c>
      <c r="C2896" s="33">
        <v>44292</v>
      </c>
      <c r="D2896" s="33">
        <v>44293</v>
      </c>
      <c r="E2896" s="13">
        <f t="shared" si="297"/>
        <v>4</v>
      </c>
      <c r="F2896" s="13">
        <f t="shared" si="298"/>
        <v>2021</v>
      </c>
      <c r="G2896" s="13" t="str">
        <f t="shared" si="299"/>
        <v>4 2021</v>
      </c>
      <c r="H2896" s="34">
        <v>-1</v>
      </c>
      <c r="I2896" s="35">
        <v>0.04</v>
      </c>
      <c r="J2896" s="16">
        <f t="shared" si="293"/>
        <v>4.0000000000000002E-4</v>
      </c>
      <c r="K2896" s="36">
        <v>-24660000</v>
      </c>
      <c r="L2896" s="36">
        <v>27.4</v>
      </c>
      <c r="M2896" s="36">
        <v>24660000</v>
      </c>
      <c r="Q2896" s="18">
        <f t="shared" si="296"/>
        <v>8.7067632060519422E-3</v>
      </c>
      <c r="R2896" s="18">
        <f t="shared" si="294"/>
        <v>3.4827052824207772E-6</v>
      </c>
    </row>
    <row r="2897" spans="1:18" ht="12.75" hidden="1" customHeight="1" outlineLevel="2" x14ac:dyDescent="0.25">
      <c r="A2897" s="32" t="s">
        <v>51</v>
      </c>
      <c r="B2897" s="32" t="s">
        <v>24</v>
      </c>
      <c r="C2897" s="33">
        <v>44292</v>
      </c>
      <c r="D2897" s="33">
        <v>44293</v>
      </c>
      <c r="E2897" s="13">
        <f t="shared" si="297"/>
        <v>4</v>
      </c>
      <c r="F2897" s="13">
        <f t="shared" si="298"/>
        <v>2021</v>
      </c>
      <c r="G2897" s="13" t="str">
        <f t="shared" si="299"/>
        <v>4 2021</v>
      </c>
      <c r="H2897" s="34">
        <v>-1</v>
      </c>
      <c r="I2897" s="35">
        <v>0.04</v>
      </c>
      <c r="J2897" s="16">
        <f t="shared" si="293"/>
        <v>4.0000000000000002E-4</v>
      </c>
      <c r="K2897" s="36">
        <v>-2205000</v>
      </c>
      <c r="L2897" s="36">
        <v>2.4500000000000002</v>
      </c>
      <c r="M2897" s="36">
        <v>2205000</v>
      </c>
      <c r="Q2897" s="18">
        <f t="shared" si="296"/>
        <v>7.7852444725646922E-4</v>
      </c>
      <c r="R2897" s="18">
        <f t="shared" si="294"/>
        <v>3.1140977890258772E-7</v>
      </c>
    </row>
    <row r="2898" spans="1:18" ht="12.75" hidden="1" customHeight="1" outlineLevel="2" x14ac:dyDescent="0.25">
      <c r="A2898" s="32" t="s">
        <v>23</v>
      </c>
      <c r="B2898" s="32" t="s">
        <v>24</v>
      </c>
      <c r="C2898" s="33">
        <v>44292</v>
      </c>
      <c r="D2898" s="33">
        <v>44293</v>
      </c>
      <c r="E2898" s="13">
        <f t="shared" si="297"/>
        <v>4</v>
      </c>
      <c r="F2898" s="13">
        <f t="shared" si="298"/>
        <v>2021</v>
      </c>
      <c r="G2898" s="13" t="str">
        <f t="shared" si="299"/>
        <v>4 2021</v>
      </c>
      <c r="H2898" s="34">
        <v>-1</v>
      </c>
      <c r="I2898" s="35">
        <v>0.20849999999999999</v>
      </c>
      <c r="J2898" s="16">
        <f t="shared" si="293"/>
        <v>2.085E-3</v>
      </c>
      <c r="K2898" s="36">
        <v>-31465000</v>
      </c>
      <c r="L2898" s="36">
        <v>182.23</v>
      </c>
      <c r="M2898" s="36">
        <v>31465000</v>
      </c>
      <c r="Q2898" s="18">
        <f t="shared" si="296"/>
        <v>1.1109420287040728E-2</v>
      </c>
      <c r="R2898" s="18">
        <f t="shared" si="294"/>
        <v>2.3163141298479917E-5</v>
      </c>
    </row>
    <row r="2899" spans="1:18" ht="12.75" hidden="1" customHeight="1" outlineLevel="2" x14ac:dyDescent="0.25">
      <c r="A2899" s="32" t="s">
        <v>23</v>
      </c>
      <c r="B2899" s="32" t="s">
        <v>24</v>
      </c>
      <c r="C2899" s="33">
        <v>44292</v>
      </c>
      <c r="D2899" s="33">
        <v>44293</v>
      </c>
      <c r="E2899" s="13">
        <f t="shared" si="297"/>
        <v>4</v>
      </c>
      <c r="F2899" s="13">
        <f t="shared" si="298"/>
        <v>2021</v>
      </c>
      <c r="G2899" s="13" t="str">
        <f t="shared" si="299"/>
        <v>4 2021</v>
      </c>
      <c r="H2899" s="34">
        <v>-1</v>
      </c>
      <c r="I2899" s="35">
        <v>0.20849999999999999</v>
      </c>
      <c r="J2899" s="16">
        <f t="shared" si="293"/>
        <v>2.085E-3</v>
      </c>
      <c r="K2899" s="36">
        <v>-25000000</v>
      </c>
      <c r="L2899" s="36">
        <v>144.79</v>
      </c>
      <c r="M2899" s="36">
        <v>25000000</v>
      </c>
      <c r="Q2899" s="18">
        <f t="shared" si="296"/>
        <v>8.8268077920234615E-3</v>
      </c>
      <c r="R2899" s="18">
        <f t="shared" si="294"/>
        <v>1.8403894246368916E-5</v>
      </c>
    </row>
    <row r="2900" spans="1:18" ht="12.75" hidden="1" customHeight="1" outlineLevel="2" x14ac:dyDescent="0.25">
      <c r="A2900" s="32" t="s">
        <v>32</v>
      </c>
      <c r="B2900" s="32" t="s">
        <v>24</v>
      </c>
      <c r="C2900" s="33">
        <v>44292</v>
      </c>
      <c r="D2900" s="33">
        <v>44293</v>
      </c>
      <c r="E2900" s="13">
        <f t="shared" si="297"/>
        <v>4</v>
      </c>
      <c r="F2900" s="13">
        <f t="shared" si="298"/>
        <v>2021</v>
      </c>
      <c r="G2900" s="13" t="str">
        <f t="shared" si="299"/>
        <v>4 2021</v>
      </c>
      <c r="H2900" s="34">
        <v>-1</v>
      </c>
      <c r="I2900" s="35">
        <v>0.04</v>
      </c>
      <c r="J2900" s="16">
        <f t="shared" si="293"/>
        <v>4.0000000000000002E-4</v>
      </c>
      <c r="K2900" s="36">
        <v>-10713000</v>
      </c>
      <c r="L2900" s="36">
        <v>11.9</v>
      </c>
      <c r="M2900" s="36">
        <v>10713000</v>
      </c>
      <c r="Q2900" s="18">
        <f t="shared" si="296"/>
        <v>3.7824636750378934E-3</v>
      </c>
      <c r="R2900" s="18">
        <f t="shared" si="294"/>
        <v>1.5129854700151574E-6</v>
      </c>
    </row>
    <row r="2901" spans="1:18" ht="12.75" hidden="1" customHeight="1" outlineLevel="2" x14ac:dyDescent="0.25">
      <c r="A2901" s="32" t="s">
        <v>28</v>
      </c>
      <c r="B2901" s="32" t="s">
        <v>24</v>
      </c>
      <c r="C2901" s="33">
        <v>44293</v>
      </c>
      <c r="D2901" s="33">
        <v>44294</v>
      </c>
      <c r="E2901" s="13">
        <f t="shared" si="297"/>
        <v>4</v>
      </c>
      <c r="F2901" s="13">
        <f t="shared" si="298"/>
        <v>2021</v>
      </c>
      <c r="G2901" s="13" t="str">
        <f t="shared" si="299"/>
        <v>4 2021</v>
      </c>
      <c r="H2901" s="34">
        <v>-1</v>
      </c>
      <c r="I2901" s="35">
        <v>0.04</v>
      </c>
      <c r="J2901" s="16">
        <f t="shared" si="293"/>
        <v>4.0000000000000002E-4</v>
      </c>
      <c r="K2901" s="36">
        <v>-24705000</v>
      </c>
      <c r="L2901" s="36">
        <v>27.45</v>
      </c>
      <c r="M2901" s="36">
        <v>24705000</v>
      </c>
      <c r="Q2901" s="18">
        <f t="shared" si="296"/>
        <v>8.7226514600775833E-3</v>
      </c>
      <c r="R2901" s="18">
        <f t="shared" si="294"/>
        <v>3.4890605840310335E-6</v>
      </c>
    </row>
    <row r="2902" spans="1:18" ht="12.75" hidden="1" customHeight="1" outlineLevel="2" x14ac:dyDescent="0.25">
      <c r="A2902" s="32" t="s">
        <v>51</v>
      </c>
      <c r="B2902" s="32" t="s">
        <v>24</v>
      </c>
      <c r="C2902" s="33">
        <v>44293</v>
      </c>
      <c r="D2902" s="33">
        <v>44294</v>
      </c>
      <c r="E2902" s="13">
        <f t="shared" si="297"/>
        <v>4</v>
      </c>
      <c r="F2902" s="13">
        <f t="shared" si="298"/>
        <v>2021</v>
      </c>
      <c r="G2902" s="13" t="str">
        <f t="shared" si="299"/>
        <v>4 2021</v>
      </c>
      <c r="H2902" s="34">
        <v>-1</v>
      </c>
      <c r="I2902" s="35">
        <v>0.04</v>
      </c>
      <c r="J2902" s="16">
        <f t="shared" si="293"/>
        <v>4.0000000000000002E-4</v>
      </c>
      <c r="K2902" s="36">
        <v>-3244000</v>
      </c>
      <c r="L2902" s="36">
        <v>3.6</v>
      </c>
      <c r="M2902" s="36">
        <v>3244000</v>
      </c>
      <c r="Q2902" s="18">
        <f t="shared" si="296"/>
        <v>1.1453665790929642E-3</v>
      </c>
      <c r="R2902" s="18">
        <f t="shared" si="294"/>
        <v>4.5814663163718569E-7</v>
      </c>
    </row>
    <row r="2903" spans="1:18" ht="12.75" hidden="1" customHeight="1" outlineLevel="2" x14ac:dyDescent="0.25">
      <c r="A2903" s="32" t="s">
        <v>23</v>
      </c>
      <c r="B2903" s="32" t="s">
        <v>24</v>
      </c>
      <c r="C2903" s="33">
        <v>44293</v>
      </c>
      <c r="D2903" s="33">
        <v>44294</v>
      </c>
      <c r="E2903" s="13">
        <f t="shared" si="297"/>
        <v>4</v>
      </c>
      <c r="F2903" s="13">
        <f t="shared" si="298"/>
        <v>2021</v>
      </c>
      <c r="G2903" s="13" t="str">
        <f t="shared" si="299"/>
        <v>4 2021</v>
      </c>
      <c r="H2903" s="34">
        <v>-1</v>
      </c>
      <c r="I2903" s="35">
        <v>0.20990000000000003</v>
      </c>
      <c r="J2903" s="16">
        <f t="shared" si="293"/>
        <v>2.0990000000000002E-3</v>
      </c>
      <c r="K2903" s="36">
        <v>-28634000</v>
      </c>
      <c r="L2903" s="36">
        <v>166.95</v>
      </c>
      <c r="M2903" s="36">
        <v>28634000</v>
      </c>
      <c r="Q2903" s="18">
        <f t="shared" si="296"/>
        <v>1.0109872572671992E-2</v>
      </c>
      <c r="R2903" s="18">
        <f t="shared" si="294"/>
        <v>2.1220622530038512E-5</v>
      </c>
    </row>
    <row r="2904" spans="1:18" ht="12.75" hidden="1" customHeight="1" outlineLevel="2" x14ac:dyDescent="0.25">
      <c r="A2904" s="32" t="s">
        <v>23</v>
      </c>
      <c r="B2904" s="32" t="s">
        <v>24</v>
      </c>
      <c r="C2904" s="33">
        <v>44293</v>
      </c>
      <c r="D2904" s="33">
        <v>44294</v>
      </c>
      <c r="E2904" s="13">
        <f t="shared" si="297"/>
        <v>4</v>
      </c>
      <c r="F2904" s="13">
        <f t="shared" si="298"/>
        <v>2021</v>
      </c>
      <c r="G2904" s="13" t="str">
        <f t="shared" si="299"/>
        <v>4 2021</v>
      </c>
      <c r="H2904" s="34">
        <v>-1</v>
      </c>
      <c r="I2904" s="35">
        <v>0.20990000000000003</v>
      </c>
      <c r="J2904" s="16">
        <f t="shared" si="293"/>
        <v>2.0990000000000002E-3</v>
      </c>
      <c r="K2904" s="36">
        <v>-25000000</v>
      </c>
      <c r="L2904" s="36">
        <v>145.76</v>
      </c>
      <c r="M2904" s="36">
        <v>25000000</v>
      </c>
      <c r="Q2904" s="18">
        <f t="shared" si="296"/>
        <v>8.8268077920234615E-3</v>
      </c>
      <c r="R2904" s="18">
        <f t="shared" si="294"/>
        <v>1.8527469555457248E-5</v>
      </c>
    </row>
    <row r="2905" spans="1:18" ht="12.75" hidden="1" customHeight="1" outlineLevel="2" x14ac:dyDescent="0.25">
      <c r="A2905" s="32" t="s">
        <v>32</v>
      </c>
      <c r="B2905" s="32" t="s">
        <v>24</v>
      </c>
      <c r="C2905" s="33">
        <v>44293</v>
      </c>
      <c r="D2905" s="33">
        <v>44294</v>
      </c>
      <c r="E2905" s="13">
        <f t="shared" si="297"/>
        <v>4</v>
      </c>
      <c r="F2905" s="13">
        <f t="shared" si="298"/>
        <v>2021</v>
      </c>
      <c r="G2905" s="13" t="str">
        <f t="shared" si="299"/>
        <v>4 2021</v>
      </c>
      <c r="H2905" s="34">
        <v>-1</v>
      </c>
      <c r="I2905" s="35">
        <v>0.04</v>
      </c>
      <c r="J2905" s="16">
        <f t="shared" si="293"/>
        <v>4.0000000000000002E-4</v>
      </c>
      <c r="K2905" s="36">
        <v>-11109000</v>
      </c>
      <c r="L2905" s="36">
        <v>12.34</v>
      </c>
      <c r="M2905" s="36">
        <v>11109000</v>
      </c>
      <c r="Q2905" s="18">
        <f t="shared" si="296"/>
        <v>3.9222803104635448E-3</v>
      </c>
      <c r="R2905" s="18">
        <f t="shared" si="294"/>
        <v>1.5689121241854179E-6</v>
      </c>
    </row>
    <row r="2906" spans="1:18" ht="12.75" hidden="1" customHeight="1" outlineLevel="2" x14ac:dyDescent="0.25">
      <c r="A2906" s="32" t="s">
        <v>28</v>
      </c>
      <c r="B2906" s="32" t="s">
        <v>24</v>
      </c>
      <c r="C2906" s="33">
        <v>44294</v>
      </c>
      <c r="D2906" s="33">
        <v>44295</v>
      </c>
      <c r="E2906" s="13">
        <f t="shared" si="297"/>
        <v>4</v>
      </c>
      <c r="F2906" s="13">
        <f t="shared" si="298"/>
        <v>2021</v>
      </c>
      <c r="G2906" s="13" t="str">
        <f t="shared" si="299"/>
        <v>4 2021</v>
      </c>
      <c r="H2906" s="34">
        <v>-1</v>
      </c>
      <c r="I2906" s="35">
        <v>0.05</v>
      </c>
      <c r="J2906" s="16">
        <f t="shared" si="293"/>
        <v>5.0000000000000001E-4</v>
      </c>
      <c r="K2906" s="36">
        <v>-27156000</v>
      </c>
      <c r="L2906" s="36">
        <v>37.72</v>
      </c>
      <c r="M2906" s="36">
        <v>27156000</v>
      </c>
      <c r="Q2906" s="18">
        <f t="shared" si="296"/>
        <v>9.5880316960075644E-3</v>
      </c>
      <c r="R2906" s="18">
        <f t="shared" si="294"/>
        <v>4.7940158480037821E-6</v>
      </c>
    </row>
    <row r="2907" spans="1:18" ht="12.75" hidden="1" customHeight="1" outlineLevel="2" x14ac:dyDescent="0.25">
      <c r="A2907" s="32" t="s">
        <v>51</v>
      </c>
      <c r="B2907" s="32" t="s">
        <v>24</v>
      </c>
      <c r="C2907" s="33">
        <v>44294</v>
      </c>
      <c r="D2907" s="33">
        <v>44295</v>
      </c>
      <c r="E2907" s="13">
        <f t="shared" si="297"/>
        <v>4</v>
      </c>
      <c r="F2907" s="13">
        <f t="shared" si="298"/>
        <v>2021</v>
      </c>
      <c r="G2907" s="13" t="str">
        <f t="shared" si="299"/>
        <v>4 2021</v>
      </c>
      <c r="H2907" s="34">
        <v>-1</v>
      </c>
      <c r="I2907" s="35">
        <v>0.05</v>
      </c>
      <c r="J2907" s="16">
        <f t="shared" si="293"/>
        <v>5.0000000000000001E-4</v>
      </c>
      <c r="K2907" s="36">
        <v>-3561000</v>
      </c>
      <c r="L2907" s="36">
        <v>4.95</v>
      </c>
      <c r="M2907" s="36">
        <v>3561000</v>
      </c>
      <c r="Q2907" s="18">
        <f t="shared" si="296"/>
        <v>1.2572905018958219E-3</v>
      </c>
      <c r="R2907" s="18">
        <f t="shared" si="294"/>
        <v>6.286452509479109E-7</v>
      </c>
    </row>
    <row r="2908" spans="1:18" ht="12.75" hidden="1" customHeight="1" outlineLevel="2" x14ac:dyDescent="0.25">
      <c r="A2908" s="32" t="s">
        <v>23</v>
      </c>
      <c r="B2908" s="32" t="s">
        <v>24</v>
      </c>
      <c r="C2908" s="33">
        <v>44294</v>
      </c>
      <c r="D2908" s="33">
        <v>44295</v>
      </c>
      <c r="E2908" s="13">
        <f t="shared" si="297"/>
        <v>4</v>
      </c>
      <c r="F2908" s="13">
        <f t="shared" si="298"/>
        <v>2021</v>
      </c>
      <c r="G2908" s="13" t="str">
        <f t="shared" si="299"/>
        <v>4 2021</v>
      </c>
      <c r="H2908" s="34">
        <v>-1</v>
      </c>
      <c r="I2908" s="35">
        <v>0.2102</v>
      </c>
      <c r="J2908" s="16">
        <f t="shared" si="293"/>
        <v>2.1020000000000001E-3</v>
      </c>
      <c r="K2908" s="36">
        <v>-23972000</v>
      </c>
      <c r="L2908" s="36">
        <v>139.97</v>
      </c>
      <c r="M2908" s="36">
        <v>23972000</v>
      </c>
      <c r="Q2908" s="18">
        <f t="shared" si="296"/>
        <v>8.4638494556154558E-3</v>
      </c>
      <c r="R2908" s="18">
        <f t="shared" si="294"/>
        <v>1.779101155570369E-5</v>
      </c>
    </row>
    <row r="2909" spans="1:18" ht="12.75" hidden="1" customHeight="1" outlineLevel="2" x14ac:dyDescent="0.25">
      <c r="A2909" s="32" t="s">
        <v>23</v>
      </c>
      <c r="B2909" s="32" t="s">
        <v>24</v>
      </c>
      <c r="C2909" s="33">
        <v>44294</v>
      </c>
      <c r="D2909" s="33">
        <v>44295</v>
      </c>
      <c r="E2909" s="13">
        <f t="shared" si="297"/>
        <v>4</v>
      </c>
      <c r="F2909" s="13">
        <f t="shared" si="298"/>
        <v>2021</v>
      </c>
      <c r="G2909" s="13" t="str">
        <f t="shared" si="299"/>
        <v>4 2021</v>
      </c>
      <c r="H2909" s="34">
        <v>-1</v>
      </c>
      <c r="I2909" s="35">
        <v>0.2102</v>
      </c>
      <c r="J2909" s="16">
        <f t="shared" si="293"/>
        <v>2.1020000000000001E-3</v>
      </c>
      <c r="K2909" s="36">
        <v>-25000000</v>
      </c>
      <c r="L2909" s="36">
        <v>145.97</v>
      </c>
      <c r="M2909" s="36">
        <v>25000000</v>
      </c>
      <c r="Q2909" s="18">
        <f t="shared" si="296"/>
        <v>8.8268077920234615E-3</v>
      </c>
      <c r="R2909" s="18">
        <f t="shared" si="294"/>
        <v>1.8553949978833316E-5</v>
      </c>
    </row>
    <row r="2910" spans="1:18" ht="12.75" hidden="1" customHeight="1" outlineLevel="2" x14ac:dyDescent="0.25">
      <c r="A2910" s="32" t="s">
        <v>32</v>
      </c>
      <c r="B2910" s="32" t="s">
        <v>24</v>
      </c>
      <c r="C2910" s="33">
        <v>44294</v>
      </c>
      <c r="D2910" s="33">
        <v>44295</v>
      </c>
      <c r="E2910" s="13">
        <f t="shared" si="297"/>
        <v>4</v>
      </c>
      <c r="F2910" s="13">
        <f t="shared" si="298"/>
        <v>2021</v>
      </c>
      <c r="G2910" s="13" t="str">
        <f t="shared" si="299"/>
        <v>4 2021</v>
      </c>
      <c r="H2910" s="34">
        <v>-1</v>
      </c>
      <c r="I2910" s="35">
        <v>0.05</v>
      </c>
      <c r="J2910" s="16">
        <f t="shared" si="293"/>
        <v>5.0000000000000001E-4</v>
      </c>
      <c r="K2910" s="36">
        <v>-11326000</v>
      </c>
      <c r="L2910" s="36">
        <v>15.73</v>
      </c>
      <c r="M2910" s="36">
        <v>11326000</v>
      </c>
      <c r="Q2910" s="18">
        <f t="shared" si="296"/>
        <v>3.9988970020983089E-3</v>
      </c>
      <c r="R2910" s="18">
        <f t="shared" si="294"/>
        <v>1.9994485010491545E-6</v>
      </c>
    </row>
    <row r="2911" spans="1:18" ht="12.75" hidden="1" customHeight="1" outlineLevel="2" x14ac:dyDescent="0.25">
      <c r="A2911" s="32" t="s">
        <v>28</v>
      </c>
      <c r="B2911" s="32" t="s">
        <v>24</v>
      </c>
      <c r="C2911" s="33">
        <v>44295</v>
      </c>
      <c r="D2911" s="33">
        <v>44298</v>
      </c>
      <c r="E2911" s="13">
        <f t="shared" si="297"/>
        <v>4</v>
      </c>
      <c r="F2911" s="13">
        <f t="shared" si="298"/>
        <v>2021</v>
      </c>
      <c r="G2911" s="13" t="str">
        <f t="shared" si="299"/>
        <v>4 2021</v>
      </c>
      <c r="H2911" s="34">
        <v>-3</v>
      </c>
      <c r="I2911" s="35">
        <v>0.05</v>
      </c>
      <c r="J2911" s="16">
        <f t="shared" si="293"/>
        <v>5.0000000000000001E-4</v>
      </c>
      <c r="K2911" s="36">
        <v>-25834000</v>
      </c>
      <c r="L2911" s="36">
        <v>107.64</v>
      </c>
      <c r="M2911" s="36">
        <v>77502000</v>
      </c>
      <c r="Q2911" s="18">
        <f t="shared" si="296"/>
        <v>2.7363810299896089E-2</v>
      </c>
      <c r="R2911" s="18">
        <f t="shared" si="294"/>
        <v>1.3681905149948044E-5</v>
      </c>
    </row>
    <row r="2912" spans="1:18" ht="12.75" hidden="1" customHeight="1" outlineLevel="2" x14ac:dyDescent="0.25">
      <c r="A2912" s="32" t="s">
        <v>51</v>
      </c>
      <c r="B2912" s="32" t="s">
        <v>24</v>
      </c>
      <c r="C2912" s="33">
        <v>44295</v>
      </c>
      <c r="D2912" s="33">
        <v>44298</v>
      </c>
      <c r="E2912" s="13">
        <f t="shared" si="297"/>
        <v>4</v>
      </c>
      <c r="F2912" s="13">
        <f t="shared" si="298"/>
        <v>2021</v>
      </c>
      <c r="G2912" s="13" t="str">
        <f t="shared" si="299"/>
        <v>4 2021</v>
      </c>
      <c r="H2912" s="34">
        <v>-3</v>
      </c>
      <c r="I2912" s="35">
        <v>0.05</v>
      </c>
      <c r="J2912" s="16">
        <f t="shared" si="293"/>
        <v>5.0000000000000001E-4</v>
      </c>
      <c r="K2912" s="36">
        <v>-3295000</v>
      </c>
      <c r="L2912" s="36">
        <v>13.73</v>
      </c>
      <c r="M2912" s="36">
        <v>9885000</v>
      </c>
      <c r="Q2912" s="18">
        <f t="shared" si="296"/>
        <v>3.4901198009660763E-3</v>
      </c>
      <c r="R2912" s="18">
        <f t="shared" si="294"/>
        <v>1.7450599004830382E-6</v>
      </c>
    </row>
    <row r="2913" spans="1:18" ht="12.75" hidden="1" customHeight="1" outlineLevel="2" x14ac:dyDescent="0.25">
      <c r="A2913" s="32" t="s">
        <v>23</v>
      </c>
      <c r="B2913" s="32" t="s">
        <v>24</v>
      </c>
      <c r="C2913" s="33">
        <v>44295</v>
      </c>
      <c r="D2913" s="33">
        <v>44298</v>
      </c>
      <c r="E2913" s="13">
        <f t="shared" si="297"/>
        <v>4</v>
      </c>
      <c r="F2913" s="13">
        <f t="shared" si="298"/>
        <v>2021</v>
      </c>
      <c r="G2913" s="13" t="str">
        <f t="shared" si="299"/>
        <v>4 2021</v>
      </c>
      <c r="H2913" s="34">
        <v>-3</v>
      </c>
      <c r="I2913" s="35">
        <v>0.2089</v>
      </c>
      <c r="J2913" s="16">
        <f t="shared" si="293"/>
        <v>2.0890000000000001E-3</v>
      </c>
      <c r="K2913" s="36">
        <v>-26101000</v>
      </c>
      <c r="L2913" s="36">
        <v>454.37</v>
      </c>
      <c r="M2913" s="36">
        <v>78303000</v>
      </c>
      <c r="Q2913" s="18">
        <f t="shared" si="296"/>
        <v>2.7646621221552523E-2</v>
      </c>
      <c r="R2913" s="18">
        <f t="shared" si="294"/>
        <v>5.7753791731823224E-5</v>
      </c>
    </row>
    <row r="2914" spans="1:18" ht="12.75" hidden="1" customHeight="1" outlineLevel="2" x14ac:dyDescent="0.25">
      <c r="A2914" s="32" t="s">
        <v>23</v>
      </c>
      <c r="B2914" s="32" t="s">
        <v>24</v>
      </c>
      <c r="C2914" s="33">
        <v>44295</v>
      </c>
      <c r="D2914" s="33">
        <v>44298</v>
      </c>
      <c r="E2914" s="13">
        <f t="shared" si="297"/>
        <v>4</v>
      </c>
      <c r="F2914" s="13">
        <f t="shared" si="298"/>
        <v>2021</v>
      </c>
      <c r="G2914" s="13" t="str">
        <f t="shared" si="299"/>
        <v>4 2021</v>
      </c>
      <c r="H2914" s="34">
        <v>-3</v>
      </c>
      <c r="I2914" s="35">
        <v>0.2089</v>
      </c>
      <c r="J2914" s="16">
        <f t="shared" si="293"/>
        <v>2.0890000000000001E-3</v>
      </c>
      <c r="K2914" s="36">
        <v>-25000000</v>
      </c>
      <c r="L2914" s="36">
        <v>435.21</v>
      </c>
      <c r="M2914" s="36">
        <v>75000000</v>
      </c>
      <c r="Q2914" s="18">
        <f t="shared" si="296"/>
        <v>2.6480423376070383E-2</v>
      </c>
      <c r="R2914" s="18">
        <f t="shared" si="294"/>
        <v>5.531760443261103E-5</v>
      </c>
    </row>
    <row r="2915" spans="1:18" ht="12.75" hidden="1" customHeight="1" outlineLevel="2" x14ac:dyDescent="0.25">
      <c r="A2915" s="32" t="s">
        <v>32</v>
      </c>
      <c r="B2915" s="32" t="s">
        <v>24</v>
      </c>
      <c r="C2915" s="33">
        <v>44295</v>
      </c>
      <c r="D2915" s="33">
        <v>44298</v>
      </c>
      <c r="E2915" s="13">
        <f t="shared" si="297"/>
        <v>4</v>
      </c>
      <c r="F2915" s="13">
        <f t="shared" si="298"/>
        <v>2021</v>
      </c>
      <c r="G2915" s="13" t="str">
        <f t="shared" si="299"/>
        <v>4 2021</v>
      </c>
      <c r="H2915" s="34">
        <v>-3</v>
      </c>
      <c r="I2915" s="35">
        <v>0.05</v>
      </c>
      <c r="J2915" s="16">
        <f t="shared" si="293"/>
        <v>5.0000000000000001E-4</v>
      </c>
      <c r="K2915" s="36">
        <v>-11204000</v>
      </c>
      <c r="L2915" s="36">
        <v>46.68</v>
      </c>
      <c r="M2915" s="36">
        <v>33612000</v>
      </c>
      <c r="Q2915" s="18">
        <f t="shared" si="296"/>
        <v>1.1867466540219702E-2</v>
      </c>
      <c r="R2915" s="18">
        <f t="shared" si="294"/>
        <v>5.9337332701098511E-6</v>
      </c>
    </row>
    <row r="2916" spans="1:18" ht="12.75" hidden="1" customHeight="1" outlineLevel="2" x14ac:dyDescent="0.25">
      <c r="A2916" s="32" t="s">
        <v>28</v>
      </c>
      <c r="B2916" s="32" t="s">
        <v>24</v>
      </c>
      <c r="C2916" s="33">
        <v>44298</v>
      </c>
      <c r="D2916" s="33">
        <v>44299</v>
      </c>
      <c r="E2916" s="13">
        <f t="shared" si="297"/>
        <v>4</v>
      </c>
      <c r="F2916" s="13">
        <f t="shared" si="298"/>
        <v>2021</v>
      </c>
      <c r="G2916" s="13" t="str">
        <f t="shared" si="299"/>
        <v>4 2021</v>
      </c>
      <c r="H2916" s="34">
        <v>-1</v>
      </c>
      <c r="I2916" s="35">
        <v>0.05</v>
      </c>
      <c r="J2916" s="16">
        <f t="shared" si="293"/>
        <v>5.0000000000000001E-4</v>
      </c>
      <c r="K2916" s="36">
        <v>-24555000</v>
      </c>
      <c r="L2916" s="36">
        <v>34.1</v>
      </c>
      <c r="M2916" s="36">
        <v>24555000</v>
      </c>
      <c r="Q2916" s="18">
        <f t="shared" si="296"/>
        <v>8.6696906133254432E-3</v>
      </c>
      <c r="R2916" s="18">
        <f t="shared" si="294"/>
        <v>4.3348453066627213E-6</v>
      </c>
    </row>
    <row r="2917" spans="1:18" ht="12.75" hidden="1" customHeight="1" outlineLevel="2" x14ac:dyDescent="0.25">
      <c r="A2917" s="32" t="s">
        <v>51</v>
      </c>
      <c r="B2917" s="32" t="s">
        <v>24</v>
      </c>
      <c r="C2917" s="33">
        <v>44298</v>
      </c>
      <c r="D2917" s="33">
        <v>44299</v>
      </c>
      <c r="E2917" s="13">
        <f t="shared" si="297"/>
        <v>4</v>
      </c>
      <c r="F2917" s="13">
        <f t="shared" si="298"/>
        <v>2021</v>
      </c>
      <c r="G2917" s="13" t="str">
        <f t="shared" si="299"/>
        <v>4 2021</v>
      </c>
      <c r="H2917" s="34">
        <v>-1</v>
      </c>
      <c r="I2917" s="35">
        <v>0.05</v>
      </c>
      <c r="J2917" s="16">
        <f t="shared" si="293"/>
        <v>5.0000000000000001E-4</v>
      </c>
      <c r="K2917" s="36">
        <v>-3657000</v>
      </c>
      <c r="L2917" s="36">
        <v>5.08</v>
      </c>
      <c r="M2917" s="36">
        <v>3657000</v>
      </c>
      <c r="Q2917" s="18">
        <f t="shared" si="296"/>
        <v>1.2911854438171918E-3</v>
      </c>
      <c r="R2917" s="18">
        <f t="shared" si="294"/>
        <v>6.4559272190859591E-7</v>
      </c>
    </row>
    <row r="2918" spans="1:18" ht="12.75" hidden="1" customHeight="1" outlineLevel="2" x14ac:dyDescent="0.25">
      <c r="A2918" s="32" t="s">
        <v>23</v>
      </c>
      <c r="B2918" s="32" t="s">
        <v>24</v>
      </c>
      <c r="C2918" s="33">
        <v>44298</v>
      </c>
      <c r="D2918" s="33">
        <v>44299</v>
      </c>
      <c r="E2918" s="13">
        <f t="shared" si="297"/>
        <v>4</v>
      </c>
      <c r="F2918" s="13">
        <f t="shared" si="298"/>
        <v>2021</v>
      </c>
      <c r="G2918" s="13" t="str">
        <f t="shared" si="299"/>
        <v>4 2021</v>
      </c>
      <c r="H2918" s="34">
        <v>-1</v>
      </c>
      <c r="I2918" s="35">
        <v>0.20810000000000003</v>
      </c>
      <c r="J2918" s="16">
        <f t="shared" si="293"/>
        <v>2.0810000000000004E-3</v>
      </c>
      <c r="K2918" s="36">
        <v>-25784000</v>
      </c>
      <c r="L2918" s="36">
        <v>149.05000000000001</v>
      </c>
      <c r="M2918" s="36">
        <v>25784000</v>
      </c>
      <c r="Q2918" s="18">
        <f t="shared" si="296"/>
        <v>9.1036164843813164E-3</v>
      </c>
      <c r="R2918" s="18">
        <f t="shared" si="294"/>
        <v>1.8944625903997522E-5</v>
      </c>
    </row>
    <row r="2919" spans="1:18" ht="12.75" hidden="1" customHeight="1" outlineLevel="2" x14ac:dyDescent="0.25">
      <c r="A2919" s="32" t="s">
        <v>23</v>
      </c>
      <c r="B2919" s="32" t="s">
        <v>24</v>
      </c>
      <c r="C2919" s="33">
        <v>44298</v>
      </c>
      <c r="D2919" s="33">
        <v>44299</v>
      </c>
      <c r="E2919" s="13">
        <f t="shared" si="297"/>
        <v>4</v>
      </c>
      <c r="F2919" s="13">
        <f t="shared" si="298"/>
        <v>2021</v>
      </c>
      <c r="G2919" s="13" t="str">
        <f t="shared" si="299"/>
        <v>4 2021</v>
      </c>
      <c r="H2919" s="34">
        <v>-1</v>
      </c>
      <c r="I2919" s="35">
        <v>0.20810000000000003</v>
      </c>
      <c r="J2919" s="16">
        <f t="shared" si="293"/>
        <v>2.0810000000000004E-3</v>
      </c>
      <c r="K2919" s="36">
        <v>-25000000</v>
      </c>
      <c r="L2919" s="36">
        <v>144.51</v>
      </c>
      <c r="M2919" s="36">
        <v>25000000</v>
      </c>
      <c r="Q2919" s="18">
        <f t="shared" si="296"/>
        <v>8.8268077920234615E-3</v>
      </c>
      <c r="R2919" s="18">
        <f t="shared" si="294"/>
        <v>1.8368587015200826E-5</v>
      </c>
    </row>
    <row r="2920" spans="1:18" ht="12.75" hidden="1" customHeight="1" outlineLevel="2" x14ac:dyDescent="0.25">
      <c r="A2920" s="32" t="s">
        <v>32</v>
      </c>
      <c r="B2920" s="32" t="s">
        <v>24</v>
      </c>
      <c r="C2920" s="33">
        <v>44298</v>
      </c>
      <c r="D2920" s="33">
        <v>44299</v>
      </c>
      <c r="E2920" s="13">
        <f t="shared" si="297"/>
        <v>4</v>
      </c>
      <c r="F2920" s="13">
        <f t="shared" si="298"/>
        <v>2021</v>
      </c>
      <c r="G2920" s="13" t="str">
        <f t="shared" si="299"/>
        <v>4 2021</v>
      </c>
      <c r="H2920" s="34">
        <v>-1</v>
      </c>
      <c r="I2920" s="35">
        <v>0.05</v>
      </c>
      <c r="J2920" s="16">
        <f t="shared" si="293"/>
        <v>5.0000000000000001E-4</v>
      </c>
      <c r="K2920" s="36">
        <v>-10751000</v>
      </c>
      <c r="L2920" s="36">
        <v>14.93</v>
      </c>
      <c r="M2920" s="36">
        <v>10751000</v>
      </c>
      <c r="Q2920" s="18">
        <f t="shared" si="296"/>
        <v>3.7958804228817693E-3</v>
      </c>
      <c r="R2920" s="18">
        <f t="shared" si="294"/>
        <v>1.8979402114408846E-6</v>
      </c>
    </row>
    <row r="2921" spans="1:18" ht="12.75" hidden="1" customHeight="1" outlineLevel="2" x14ac:dyDescent="0.25">
      <c r="A2921" s="32" t="s">
        <v>28</v>
      </c>
      <c r="B2921" s="32" t="s">
        <v>24</v>
      </c>
      <c r="C2921" s="33">
        <v>44299</v>
      </c>
      <c r="D2921" s="33">
        <v>44300</v>
      </c>
      <c r="E2921" s="13">
        <f t="shared" si="297"/>
        <v>4</v>
      </c>
      <c r="F2921" s="13">
        <f t="shared" si="298"/>
        <v>2021</v>
      </c>
      <c r="G2921" s="13" t="str">
        <f t="shared" si="299"/>
        <v>4 2021</v>
      </c>
      <c r="H2921" s="34">
        <v>-1</v>
      </c>
      <c r="I2921" s="35">
        <v>0.05</v>
      </c>
      <c r="J2921" s="16">
        <f t="shared" si="293"/>
        <v>5.0000000000000001E-4</v>
      </c>
      <c r="K2921" s="36">
        <v>-13235000</v>
      </c>
      <c r="L2921" s="36">
        <v>18.38</v>
      </c>
      <c r="M2921" s="36">
        <v>13235000</v>
      </c>
      <c r="Q2921" s="18">
        <f t="shared" si="296"/>
        <v>4.6729120450972206E-3</v>
      </c>
      <c r="R2921" s="18">
        <f t="shared" si="294"/>
        <v>2.3364560225486104E-6</v>
      </c>
    </row>
    <row r="2922" spans="1:18" ht="12.75" hidden="1" customHeight="1" outlineLevel="2" x14ac:dyDescent="0.25">
      <c r="A2922" s="32" t="s">
        <v>51</v>
      </c>
      <c r="B2922" s="32" t="s">
        <v>24</v>
      </c>
      <c r="C2922" s="33">
        <v>44299</v>
      </c>
      <c r="D2922" s="33">
        <v>44300</v>
      </c>
      <c r="E2922" s="13">
        <f t="shared" si="297"/>
        <v>4</v>
      </c>
      <c r="F2922" s="13">
        <f t="shared" si="298"/>
        <v>2021</v>
      </c>
      <c r="G2922" s="13" t="str">
        <f t="shared" si="299"/>
        <v>4 2021</v>
      </c>
      <c r="H2922" s="34">
        <v>-1</v>
      </c>
      <c r="I2922" s="35">
        <v>0.05</v>
      </c>
      <c r="J2922" s="16">
        <f t="shared" si="293"/>
        <v>5.0000000000000001E-4</v>
      </c>
      <c r="K2922" s="36">
        <v>-3634000</v>
      </c>
      <c r="L2922" s="36">
        <v>5.05</v>
      </c>
      <c r="M2922" s="36">
        <v>3634000</v>
      </c>
      <c r="Q2922" s="18">
        <f t="shared" si="296"/>
        <v>1.2830647806485302E-3</v>
      </c>
      <c r="R2922" s="18">
        <f t="shared" si="294"/>
        <v>6.4153239032426506E-7</v>
      </c>
    </row>
    <row r="2923" spans="1:18" ht="12.75" hidden="1" customHeight="1" outlineLevel="2" x14ac:dyDescent="0.25">
      <c r="A2923" s="32" t="s">
        <v>23</v>
      </c>
      <c r="B2923" s="32" t="s">
        <v>24</v>
      </c>
      <c r="C2923" s="33">
        <v>44299</v>
      </c>
      <c r="D2923" s="33">
        <v>44300</v>
      </c>
      <c r="E2923" s="13">
        <f t="shared" si="297"/>
        <v>4</v>
      </c>
      <c r="F2923" s="13">
        <f t="shared" si="298"/>
        <v>2021</v>
      </c>
      <c r="G2923" s="13" t="str">
        <f t="shared" si="299"/>
        <v>4 2021</v>
      </c>
      <c r="H2923" s="34">
        <v>-1</v>
      </c>
      <c r="I2923" s="35">
        <v>0.20849999999999999</v>
      </c>
      <c r="J2923" s="16">
        <f t="shared" ref="J2923:J2986" si="300">+I2923/100</f>
        <v>2.085E-3</v>
      </c>
      <c r="K2923" s="36">
        <v>-34438000</v>
      </c>
      <c r="L2923" s="36">
        <v>199.45</v>
      </c>
      <c r="M2923" s="36">
        <v>34438000</v>
      </c>
      <c r="Q2923" s="18">
        <f t="shared" si="296"/>
        <v>1.2159104269668158E-2</v>
      </c>
      <c r="R2923" s="18">
        <f t="shared" ref="R2923:R2986" si="301">+Q2923*J2923</f>
        <v>2.5351732402258109E-5</v>
      </c>
    </row>
    <row r="2924" spans="1:18" ht="12.75" hidden="1" customHeight="1" outlineLevel="2" x14ac:dyDescent="0.25">
      <c r="A2924" s="32" t="s">
        <v>23</v>
      </c>
      <c r="B2924" s="32" t="s">
        <v>24</v>
      </c>
      <c r="C2924" s="33">
        <v>44299</v>
      </c>
      <c r="D2924" s="33">
        <v>44300</v>
      </c>
      <c r="E2924" s="13">
        <f t="shared" si="297"/>
        <v>4</v>
      </c>
      <c r="F2924" s="13">
        <f t="shared" si="298"/>
        <v>2021</v>
      </c>
      <c r="G2924" s="13" t="str">
        <f t="shared" si="299"/>
        <v>4 2021</v>
      </c>
      <c r="H2924" s="34">
        <v>-1</v>
      </c>
      <c r="I2924" s="35">
        <v>0.20849999999999999</v>
      </c>
      <c r="J2924" s="16">
        <f t="shared" si="300"/>
        <v>2.085E-3</v>
      </c>
      <c r="K2924" s="36">
        <v>-25000000</v>
      </c>
      <c r="L2924" s="36">
        <v>144.79</v>
      </c>
      <c r="M2924" s="36">
        <v>25000000</v>
      </c>
      <c r="Q2924" s="18">
        <f t="shared" si="296"/>
        <v>8.8268077920234615E-3</v>
      </c>
      <c r="R2924" s="18">
        <f t="shared" si="301"/>
        <v>1.8403894246368916E-5</v>
      </c>
    </row>
    <row r="2925" spans="1:18" ht="12.75" hidden="1" customHeight="1" outlineLevel="2" x14ac:dyDescent="0.25">
      <c r="A2925" s="32" t="s">
        <v>32</v>
      </c>
      <c r="B2925" s="32" t="s">
        <v>24</v>
      </c>
      <c r="C2925" s="33">
        <v>44299</v>
      </c>
      <c r="D2925" s="33">
        <v>44300</v>
      </c>
      <c r="E2925" s="13">
        <f t="shared" si="297"/>
        <v>4</v>
      </c>
      <c r="F2925" s="13">
        <f t="shared" si="298"/>
        <v>2021</v>
      </c>
      <c r="G2925" s="13" t="str">
        <f t="shared" si="299"/>
        <v>4 2021</v>
      </c>
      <c r="H2925" s="34">
        <v>-1</v>
      </c>
      <c r="I2925" s="35">
        <v>0.05</v>
      </c>
      <c r="J2925" s="16">
        <f t="shared" si="300"/>
        <v>5.0000000000000001E-4</v>
      </c>
      <c r="K2925" s="36">
        <v>-11162000</v>
      </c>
      <c r="L2925" s="36">
        <v>15.5</v>
      </c>
      <c r="M2925" s="36">
        <v>11162000</v>
      </c>
      <c r="Q2925" s="18">
        <f t="shared" si="296"/>
        <v>3.9409931429826347E-3</v>
      </c>
      <c r="R2925" s="18">
        <f t="shared" si="301"/>
        <v>1.9704965714913172E-6</v>
      </c>
    </row>
    <row r="2926" spans="1:18" ht="12.75" hidden="1" customHeight="1" outlineLevel="2" x14ac:dyDescent="0.25">
      <c r="A2926" s="32" t="s">
        <v>28</v>
      </c>
      <c r="B2926" s="32" t="s">
        <v>24</v>
      </c>
      <c r="C2926" s="33">
        <v>44300</v>
      </c>
      <c r="D2926" s="33">
        <v>44301</v>
      </c>
      <c r="E2926" s="13">
        <f t="shared" si="297"/>
        <v>4</v>
      </c>
      <c r="F2926" s="13">
        <f t="shared" si="298"/>
        <v>2021</v>
      </c>
      <c r="G2926" s="13" t="str">
        <f t="shared" si="299"/>
        <v>4 2021</v>
      </c>
      <c r="H2926" s="34">
        <v>-1</v>
      </c>
      <c r="I2926" s="35">
        <v>0.04</v>
      </c>
      <c r="J2926" s="16">
        <f t="shared" si="300"/>
        <v>4.0000000000000002E-4</v>
      </c>
      <c r="K2926" s="36">
        <v>-12364000</v>
      </c>
      <c r="L2926" s="36">
        <v>13.74</v>
      </c>
      <c r="M2926" s="36">
        <v>12364000</v>
      </c>
      <c r="Q2926" s="18">
        <f t="shared" si="296"/>
        <v>4.365386061623123E-3</v>
      </c>
      <c r="R2926" s="18">
        <f t="shared" si="301"/>
        <v>1.7461544246492492E-6</v>
      </c>
    </row>
    <row r="2927" spans="1:18" ht="12.75" hidden="1" customHeight="1" outlineLevel="2" x14ac:dyDescent="0.25">
      <c r="A2927" s="32" t="s">
        <v>51</v>
      </c>
      <c r="B2927" s="32" t="s">
        <v>24</v>
      </c>
      <c r="C2927" s="33">
        <v>44300</v>
      </c>
      <c r="D2927" s="33">
        <v>44301</v>
      </c>
      <c r="E2927" s="13">
        <f t="shared" si="297"/>
        <v>4</v>
      </c>
      <c r="F2927" s="13">
        <f t="shared" si="298"/>
        <v>2021</v>
      </c>
      <c r="G2927" s="13" t="str">
        <f t="shared" si="299"/>
        <v>4 2021</v>
      </c>
      <c r="H2927" s="34">
        <v>-1</v>
      </c>
      <c r="I2927" s="35">
        <v>0.04</v>
      </c>
      <c r="J2927" s="16">
        <f t="shared" si="300"/>
        <v>4.0000000000000002E-4</v>
      </c>
      <c r="K2927" s="36">
        <v>-3758000</v>
      </c>
      <c r="L2927" s="36">
        <v>4.18</v>
      </c>
      <c r="M2927" s="36">
        <v>3758000</v>
      </c>
      <c r="Q2927" s="18">
        <f t="shared" si="296"/>
        <v>1.3268457472969666E-3</v>
      </c>
      <c r="R2927" s="18">
        <f t="shared" si="301"/>
        <v>5.3073829891878666E-7</v>
      </c>
    </row>
    <row r="2928" spans="1:18" ht="12.75" hidden="1" customHeight="1" outlineLevel="2" x14ac:dyDescent="0.25">
      <c r="A2928" s="32" t="s">
        <v>23</v>
      </c>
      <c r="B2928" s="32" t="s">
        <v>24</v>
      </c>
      <c r="C2928" s="33">
        <v>44300</v>
      </c>
      <c r="D2928" s="33">
        <v>44301</v>
      </c>
      <c r="E2928" s="13">
        <f t="shared" si="297"/>
        <v>4</v>
      </c>
      <c r="F2928" s="13">
        <f t="shared" si="298"/>
        <v>2021</v>
      </c>
      <c r="G2928" s="13" t="str">
        <f t="shared" si="299"/>
        <v>4 2021</v>
      </c>
      <c r="H2928" s="34">
        <v>-1</v>
      </c>
      <c r="I2928" s="35">
        <v>0.2077</v>
      </c>
      <c r="J2928" s="16">
        <f t="shared" si="300"/>
        <v>2.0769999999999999E-3</v>
      </c>
      <c r="K2928" s="36">
        <v>-25000000</v>
      </c>
      <c r="L2928" s="36">
        <v>144.24</v>
      </c>
      <c r="M2928" s="36">
        <v>25000000</v>
      </c>
      <c r="Q2928" s="18">
        <f t="shared" si="296"/>
        <v>8.8268077920234615E-3</v>
      </c>
      <c r="R2928" s="18">
        <f t="shared" si="301"/>
        <v>1.8333279784032729E-5</v>
      </c>
    </row>
    <row r="2929" spans="1:18" ht="12.75" hidden="1" customHeight="1" outlineLevel="2" x14ac:dyDescent="0.25">
      <c r="A2929" s="32" t="s">
        <v>23</v>
      </c>
      <c r="B2929" s="32" t="s">
        <v>24</v>
      </c>
      <c r="C2929" s="33">
        <v>44300</v>
      </c>
      <c r="D2929" s="33">
        <v>44301</v>
      </c>
      <c r="E2929" s="13">
        <f t="shared" si="297"/>
        <v>4</v>
      </c>
      <c r="F2929" s="13">
        <f t="shared" si="298"/>
        <v>2021</v>
      </c>
      <c r="G2929" s="13" t="str">
        <f t="shared" si="299"/>
        <v>4 2021</v>
      </c>
      <c r="H2929" s="34">
        <v>-1</v>
      </c>
      <c r="I2929" s="35">
        <v>0.2077</v>
      </c>
      <c r="J2929" s="16">
        <f t="shared" si="300"/>
        <v>2.0769999999999999E-3</v>
      </c>
      <c r="K2929" s="36">
        <v>-33357000</v>
      </c>
      <c r="L2929" s="36">
        <v>192.45</v>
      </c>
      <c r="M2929" s="36">
        <v>33357000</v>
      </c>
      <c r="Q2929" s="18">
        <f t="shared" si="296"/>
        <v>1.1777433100741063E-2</v>
      </c>
      <c r="R2929" s="18">
        <f t="shared" si="301"/>
        <v>2.4461728550239186E-5</v>
      </c>
    </row>
    <row r="2930" spans="1:18" ht="12.75" hidden="1" customHeight="1" outlineLevel="2" x14ac:dyDescent="0.25">
      <c r="A2930" s="32" t="s">
        <v>32</v>
      </c>
      <c r="B2930" s="32" t="s">
        <v>24</v>
      </c>
      <c r="C2930" s="33">
        <v>44300</v>
      </c>
      <c r="D2930" s="33">
        <v>44301</v>
      </c>
      <c r="E2930" s="13">
        <f t="shared" si="297"/>
        <v>4</v>
      </c>
      <c r="F2930" s="13">
        <f t="shared" si="298"/>
        <v>2021</v>
      </c>
      <c r="G2930" s="13" t="str">
        <f t="shared" si="299"/>
        <v>4 2021</v>
      </c>
      <c r="H2930" s="34">
        <v>-1</v>
      </c>
      <c r="I2930" s="35">
        <v>0.04</v>
      </c>
      <c r="J2930" s="16">
        <f t="shared" si="300"/>
        <v>4.0000000000000002E-4</v>
      </c>
      <c r="K2930" s="36">
        <v>-11149000</v>
      </c>
      <c r="L2930" s="36">
        <v>12.39</v>
      </c>
      <c r="M2930" s="36">
        <v>11149000</v>
      </c>
      <c r="Q2930" s="18">
        <f t="shared" si="296"/>
        <v>3.9364032029307831E-3</v>
      </c>
      <c r="R2930" s="18">
        <f t="shared" si="301"/>
        <v>1.5745612811723134E-6</v>
      </c>
    </row>
    <row r="2931" spans="1:18" ht="12.75" hidden="1" customHeight="1" outlineLevel="2" x14ac:dyDescent="0.25">
      <c r="A2931" s="32" t="s">
        <v>28</v>
      </c>
      <c r="B2931" s="32" t="s">
        <v>24</v>
      </c>
      <c r="C2931" s="33">
        <v>44301</v>
      </c>
      <c r="D2931" s="33">
        <v>44302</v>
      </c>
      <c r="E2931" s="13">
        <f t="shared" si="297"/>
        <v>4</v>
      </c>
      <c r="F2931" s="13">
        <f t="shared" si="298"/>
        <v>2021</v>
      </c>
      <c r="G2931" s="13" t="str">
        <f t="shared" si="299"/>
        <v>4 2021</v>
      </c>
      <c r="H2931" s="34">
        <v>-1</v>
      </c>
      <c r="I2931" s="35">
        <v>0.04</v>
      </c>
      <c r="J2931" s="16">
        <f t="shared" si="300"/>
        <v>4.0000000000000002E-4</v>
      </c>
      <c r="K2931" s="36">
        <v>-8193000</v>
      </c>
      <c r="L2931" s="36">
        <v>9.1</v>
      </c>
      <c r="M2931" s="36">
        <v>8193000</v>
      </c>
      <c r="Q2931" s="18">
        <f t="shared" si="296"/>
        <v>2.8927214496019286E-3</v>
      </c>
      <c r="R2931" s="18">
        <f t="shared" si="301"/>
        <v>1.1570885798407715E-6</v>
      </c>
    </row>
    <row r="2932" spans="1:18" ht="12.75" hidden="1" customHeight="1" outlineLevel="2" x14ac:dyDescent="0.25">
      <c r="A2932" s="32" t="s">
        <v>51</v>
      </c>
      <c r="B2932" s="32" t="s">
        <v>24</v>
      </c>
      <c r="C2932" s="33">
        <v>44301</v>
      </c>
      <c r="D2932" s="33">
        <v>44302</v>
      </c>
      <c r="E2932" s="13">
        <f t="shared" si="297"/>
        <v>4</v>
      </c>
      <c r="F2932" s="13">
        <f t="shared" si="298"/>
        <v>2021</v>
      </c>
      <c r="G2932" s="13" t="str">
        <f t="shared" si="299"/>
        <v>4 2021</v>
      </c>
      <c r="H2932" s="34">
        <v>-1</v>
      </c>
      <c r="I2932" s="35">
        <v>0.04</v>
      </c>
      <c r="J2932" s="16">
        <f t="shared" si="300"/>
        <v>4.0000000000000002E-4</v>
      </c>
      <c r="K2932" s="36">
        <v>-3592000</v>
      </c>
      <c r="L2932" s="36">
        <v>3.99</v>
      </c>
      <c r="M2932" s="36">
        <v>3592000</v>
      </c>
      <c r="Q2932" s="18">
        <f t="shared" si="296"/>
        <v>1.2682357435579309E-3</v>
      </c>
      <c r="R2932" s="18">
        <f t="shared" si="301"/>
        <v>5.0729429742317232E-7</v>
      </c>
    </row>
    <row r="2933" spans="1:18" ht="12.75" hidden="1" customHeight="1" outlineLevel="2" x14ac:dyDescent="0.25">
      <c r="A2933" s="32" t="s">
        <v>23</v>
      </c>
      <c r="B2933" s="32" t="s">
        <v>24</v>
      </c>
      <c r="C2933" s="33">
        <v>44301</v>
      </c>
      <c r="D2933" s="33">
        <v>44302</v>
      </c>
      <c r="E2933" s="13">
        <f t="shared" si="297"/>
        <v>4</v>
      </c>
      <c r="F2933" s="13">
        <f t="shared" si="298"/>
        <v>2021</v>
      </c>
      <c r="G2933" s="13" t="str">
        <f t="shared" si="299"/>
        <v>4 2021</v>
      </c>
      <c r="H2933" s="34">
        <v>-1</v>
      </c>
      <c r="I2933" s="35">
        <v>0.20599999999999999</v>
      </c>
      <c r="J2933" s="16">
        <f t="shared" si="300"/>
        <v>2.0599999999999998E-3</v>
      </c>
      <c r="K2933" s="36">
        <v>-42864000</v>
      </c>
      <c r="L2933" s="36">
        <v>245.28</v>
      </c>
      <c r="M2933" s="36">
        <v>42864000</v>
      </c>
      <c r="Q2933" s="18">
        <f t="shared" si="296"/>
        <v>1.5134091567891745E-2</v>
      </c>
      <c r="R2933" s="18">
        <f t="shared" si="301"/>
        <v>3.1176228629856991E-5</v>
      </c>
    </row>
    <row r="2934" spans="1:18" ht="12.75" hidden="1" customHeight="1" outlineLevel="2" x14ac:dyDescent="0.25">
      <c r="A2934" s="32" t="s">
        <v>23</v>
      </c>
      <c r="B2934" s="32" t="s">
        <v>24</v>
      </c>
      <c r="C2934" s="33">
        <v>44301</v>
      </c>
      <c r="D2934" s="33">
        <v>44302</v>
      </c>
      <c r="E2934" s="13">
        <f t="shared" si="297"/>
        <v>4</v>
      </c>
      <c r="F2934" s="13">
        <f t="shared" si="298"/>
        <v>2021</v>
      </c>
      <c r="G2934" s="13" t="str">
        <f t="shared" si="299"/>
        <v>4 2021</v>
      </c>
      <c r="H2934" s="34">
        <v>-1</v>
      </c>
      <c r="I2934" s="35">
        <v>0.20599999999999999</v>
      </c>
      <c r="J2934" s="16">
        <f t="shared" si="300"/>
        <v>2.0599999999999998E-3</v>
      </c>
      <c r="K2934" s="36">
        <v>-25000000</v>
      </c>
      <c r="L2934" s="36">
        <v>143.06</v>
      </c>
      <c r="M2934" s="36">
        <v>25000000</v>
      </c>
      <c r="Q2934" s="18">
        <f t="shared" si="296"/>
        <v>8.8268077920234615E-3</v>
      </c>
      <c r="R2934" s="18">
        <f t="shared" si="301"/>
        <v>1.8183224051568329E-5</v>
      </c>
    </row>
    <row r="2935" spans="1:18" ht="12.75" hidden="1" customHeight="1" outlineLevel="2" x14ac:dyDescent="0.25">
      <c r="A2935" s="32" t="s">
        <v>32</v>
      </c>
      <c r="B2935" s="32" t="s">
        <v>24</v>
      </c>
      <c r="C2935" s="33">
        <v>44301</v>
      </c>
      <c r="D2935" s="33">
        <v>44302</v>
      </c>
      <c r="E2935" s="13">
        <f t="shared" si="297"/>
        <v>4</v>
      </c>
      <c r="F2935" s="13">
        <f t="shared" si="298"/>
        <v>2021</v>
      </c>
      <c r="G2935" s="13" t="str">
        <f t="shared" si="299"/>
        <v>4 2021</v>
      </c>
      <c r="H2935" s="34">
        <v>-1</v>
      </c>
      <c r="I2935" s="35">
        <v>0.04</v>
      </c>
      <c r="J2935" s="16">
        <f t="shared" si="300"/>
        <v>4.0000000000000002E-4</v>
      </c>
      <c r="K2935" s="36">
        <v>-11391000</v>
      </c>
      <c r="L2935" s="36">
        <v>12.66</v>
      </c>
      <c r="M2935" s="36">
        <v>11391000</v>
      </c>
      <c r="Q2935" s="18">
        <f t="shared" si="296"/>
        <v>4.0218467023575696E-3</v>
      </c>
      <c r="R2935" s="18">
        <f t="shared" si="301"/>
        <v>1.6087386809430279E-6</v>
      </c>
    </row>
    <row r="2936" spans="1:18" ht="12.75" hidden="1" customHeight="1" outlineLevel="2" x14ac:dyDescent="0.25">
      <c r="A2936" s="32" t="s">
        <v>28</v>
      </c>
      <c r="B2936" s="32" t="s">
        <v>24</v>
      </c>
      <c r="C2936" s="33">
        <v>44302</v>
      </c>
      <c r="D2936" s="33">
        <v>44305</v>
      </c>
      <c r="E2936" s="13">
        <f t="shared" si="297"/>
        <v>4</v>
      </c>
      <c r="F2936" s="13">
        <f t="shared" si="298"/>
        <v>2021</v>
      </c>
      <c r="G2936" s="13" t="str">
        <f t="shared" si="299"/>
        <v>4 2021</v>
      </c>
      <c r="H2936" s="34">
        <v>-3</v>
      </c>
      <c r="I2936" s="35">
        <v>0.05</v>
      </c>
      <c r="J2936" s="16">
        <f t="shared" si="300"/>
        <v>5.0000000000000001E-4</v>
      </c>
      <c r="K2936" s="36">
        <v>-8207000</v>
      </c>
      <c r="L2936" s="36">
        <v>34.200000000000003</v>
      </c>
      <c r="M2936" s="36">
        <v>24621000</v>
      </c>
      <c r="Q2936" s="18">
        <f t="shared" si="296"/>
        <v>8.6929933858963856E-3</v>
      </c>
      <c r="R2936" s="18">
        <f t="shared" si="301"/>
        <v>4.3464966929481925E-6</v>
      </c>
    </row>
    <row r="2937" spans="1:18" ht="12.75" hidden="1" customHeight="1" outlineLevel="2" x14ac:dyDescent="0.25">
      <c r="A2937" s="32" t="s">
        <v>51</v>
      </c>
      <c r="B2937" s="32" t="s">
        <v>24</v>
      </c>
      <c r="C2937" s="33">
        <v>44302</v>
      </c>
      <c r="D2937" s="33">
        <v>44305</v>
      </c>
      <c r="E2937" s="13">
        <f t="shared" si="297"/>
        <v>4</v>
      </c>
      <c r="F2937" s="13">
        <f t="shared" si="298"/>
        <v>2021</v>
      </c>
      <c r="G2937" s="13" t="str">
        <f t="shared" si="299"/>
        <v>4 2021</v>
      </c>
      <c r="H2937" s="34">
        <v>-3</v>
      </c>
      <c r="I2937" s="35">
        <v>0.05</v>
      </c>
      <c r="J2937" s="16">
        <f t="shared" si="300"/>
        <v>5.0000000000000001E-4</v>
      </c>
      <c r="K2937" s="36">
        <v>-3737000</v>
      </c>
      <c r="L2937" s="36">
        <v>15.57</v>
      </c>
      <c r="M2937" s="36">
        <v>11211000</v>
      </c>
      <c r="Q2937" s="18">
        <f t="shared" si="296"/>
        <v>3.9582936862550006E-3</v>
      </c>
      <c r="R2937" s="18">
        <f t="shared" si="301"/>
        <v>1.9791468431275005E-6</v>
      </c>
    </row>
    <row r="2938" spans="1:18" ht="12.75" hidden="1" customHeight="1" outlineLevel="2" x14ac:dyDescent="0.25">
      <c r="A2938" s="32" t="s">
        <v>23</v>
      </c>
      <c r="B2938" s="32" t="s">
        <v>24</v>
      </c>
      <c r="C2938" s="33">
        <v>44302</v>
      </c>
      <c r="D2938" s="33">
        <v>44305</v>
      </c>
      <c r="E2938" s="13">
        <f t="shared" si="297"/>
        <v>4</v>
      </c>
      <c r="F2938" s="13">
        <f t="shared" si="298"/>
        <v>2021</v>
      </c>
      <c r="G2938" s="13" t="str">
        <f t="shared" si="299"/>
        <v>4 2021</v>
      </c>
      <c r="H2938" s="34">
        <v>-3</v>
      </c>
      <c r="I2938" s="35">
        <v>0.2039</v>
      </c>
      <c r="J2938" s="16">
        <f t="shared" si="300"/>
        <v>2.039E-3</v>
      </c>
      <c r="K2938" s="36">
        <v>-41994000</v>
      </c>
      <c r="L2938" s="36">
        <v>713.55</v>
      </c>
      <c r="M2938" s="36">
        <v>125982000</v>
      </c>
      <c r="Q2938" s="18">
        <f t="shared" si="296"/>
        <v>4.4480755970187989E-2</v>
      </c>
      <c r="R2938" s="18">
        <f t="shared" si="301"/>
        <v>9.0696261423213305E-5</v>
      </c>
    </row>
    <row r="2939" spans="1:18" ht="12.75" hidden="1" customHeight="1" outlineLevel="2" x14ac:dyDescent="0.25">
      <c r="A2939" s="32" t="s">
        <v>23</v>
      </c>
      <c r="B2939" s="32" t="s">
        <v>24</v>
      </c>
      <c r="C2939" s="33">
        <v>44302</v>
      </c>
      <c r="D2939" s="33">
        <v>44305</v>
      </c>
      <c r="E2939" s="13">
        <f t="shared" si="297"/>
        <v>4</v>
      </c>
      <c r="F2939" s="13">
        <f t="shared" si="298"/>
        <v>2021</v>
      </c>
      <c r="G2939" s="13" t="str">
        <f t="shared" si="299"/>
        <v>4 2021</v>
      </c>
      <c r="H2939" s="34">
        <v>-3</v>
      </c>
      <c r="I2939" s="35">
        <v>0.2039</v>
      </c>
      <c r="J2939" s="16">
        <f t="shared" si="300"/>
        <v>2.039E-3</v>
      </c>
      <c r="K2939" s="36">
        <v>-25000000</v>
      </c>
      <c r="L2939" s="36">
        <v>424.79</v>
      </c>
      <c r="M2939" s="36">
        <v>75000000</v>
      </c>
      <c r="Q2939" s="18">
        <f t="shared" si="296"/>
        <v>2.6480423376070383E-2</v>
      </c>
      <c r="R2939" s="18">
        <f t="shared" si="301"/>
        <v>5.3993583263807508E-5</v>
      </c>
    </row>
    <row r="2940" spans="1:18" ht="12.75" hidden="1" customHeight="1" outlineLevel="2" x14ac:dyDescent="0.25">
      <c r="A2940" s="32" t="s">
        <v>32</v>
      </c>
      <c r="B2940" s="32" t="s">
        <v>24</v>
      </c>
      <c r="C2940" s="33">
        <v>44302</v>
      </c>
      <c r="D2940" s="33">
        <v>44305</v>
      </c>
      <c r="E2940" s="13">
        <f t="shared" si="297"/>
        <v>4</v>
      </c>
      <c r="F2940" s="13">
        <f t="shared" si="298"/>
        <v>2021</v>
      </c>
      <c r="G2940" s="13" t="str">
        <f t="shared" si="299"/>
        <v>4 2021</v>
      </c>
      <c r="H2940" s="34">
        <v>-3</v>
      </c>
      <c r="I2940" s="35">
        <v>0.05</v>
      </c>
      <c r="J2940" s="16">
        <f t="shared" si="300"/>
        <v>5.0000000000000001E-4</v>
      </c>
      <c r="K2940" s="36">
        <v>-11023000</v>
      </c>
      <c r="L2940" s="36">
        <v>45.93</v>
      </c>
      <c r="M2940" s="36">
        <v>33069000</v>
      </c>
      <c r="Q2940" s="18">
        <f t="shared" si="296"/>
        <v>1.1675748274976952E-2</v>
      </c>
      <c r="R2940" s="18">
        <f t="shared" si="301"/>
        <v>5.8378741374884764E-6</v>
      </c>
    </row>
    <row r="2941" spans="1:18" ht="12.75" hidden="1" customHeight="1" outlineLevel="2" x14ac:dyDescent="0.25">
      <c r="A2941" s="32" t="s">
        <v>28</v>
      </c>
      <c r="B2941" s="32" t="s">
        <v>24</v>
      </c>
      <c r="C2941" s="33">
        <v>44305</v>
      </c>
      <c r="D2941" s="33">
        <v>44306</v>
      </c>
      <c r="E2941" s="13">
        <f t="shared" si="297"/>
        <v>4</v>
      </c>
      <c r="F2941" s="13">
        <f t="shared" si="298"/>
        <v>2021</v>
      </c>
      <c r="G2941" s="13" t="str">
        <f t="shared" si="299"/>
        <v>4 2021</v>
      </c>
      <c r="H2941" s="34">
        <v>-1</v>
      </c>
      <c r="I2941" s="35">
        <v>0.04</v>
      </c>
      <c r="J2941" s="16">
        <f t="shared" si="300"/>
        <v>4.0000000000000002E-4</v>
      </c>
      <c r="K2941" s="36">
        <v>-9969000</v>
      </c>
      <c r="L2941" s="36">
        <v>11.08</v>
      </c>
      <c r="M2941" s="36">
        <v>9969000</v>
      </c>
      <c r="Q2941" s="18">
        <f t="shared" si="296"/>
        <v>3.5197778751472754E-3</v>
      </c>
      <c r="R2941" s="18">
        <f t="shared" si="301"/>
        <v>1.4079111500589102E-6</v>
      </c>
    </row>
    <row r="2942" spans="1:18" ht="12.75" hidden="1" customHeight="1" outlineLevel="2" x14ac:dyDescent="0.25">
      <c r="A2942" s="32" t="s">
        <v>51</v>
      </c>
      <c r="B2942" s="32" t="s">
        <v>24</v>
      </c>
      <c r="C2942" s="33">
        <v>44305</v>
      </c>
      <c r="D2942" s="33">
        <v>44306</v>
      </c>
      <c r="E2942" s="13">
        <f t="shared" si="297"/>
        <v>4</v>
      </c>
      <c r="F2942" s="13">
        <f t="shared" si="298"/>
        <v>2021</v>
      </c>
      <c r="G2942" s="13" t="str">
        <f t="shared" si="299"/>
        <v>4 2021</v>
      </c>
      <c r="H2942" s="34">
        <v>-1</v>
      </c>
      <c r="I2942" s="35">
        <v>0.04</v>
      </c>
      <c r="J2942" s="16">
        <f t="shared" si="300"/>
        <v>4.0000000000000002E-4</v>
      </c>
      <c r="K2942" s="36">
        <v>-4099000</v>
      </c>
      <c r="L2942" s="36">
        <v>4.55</v>
      </c>
      <c r="M2942" s="36">
        <v>4099000</v>
      </c>
      <c r="Q2942" s="18">
        <f t="shared" ref="Q2942:Q2983" si="302">+M2942/$M$2984</f>
        <v>1.4472434055801666E-3</v>
      </c>
      <c r="R2942" s="18">
        <f t="shared" si="301"/>
        <v>5.7889736223206663E-7</v>
      </c>
    </row>
    <row r="2943" spans="1:18" ht="12.75" hidden="1" customHeight="1" outlineLevel="2" x14ac:dyDescent="0.25">
      <c r="A2943" s="32" t="s">
        <v>23</v>
      </c>
      <c r="B2943" s="32" t="s">
        <v>24</v>
      </c>
      <c r="C2943" s="33">
        <v>44305</v>
      </c>
      <c r="D2943" s="33">
        <v>44306</v>
      </c>
      <c r="E2943" s="13">
        <f t="shared" si="297"/>
        <v>4</v>
      </c>
      <c r="F2943" s="13">
        <f t="shared" si="298"/>
        <v>2021</v>
      </c>
      <c r="G2943" s="13" t="str">
        <f t="shared" si="299"/>
        <v>4 2021</v>
      </c>
      <c r="H2943" s="34">
        <v>-1</v>
      </c>
      <c r="I2943" s="35">
        <v>0.20499999999999999</v>
      </c>
      <c r="J2943" s="16">
        <f t="shared" si="300"/>
        <v>2.0499999999999997E-3</v>
      </c>
      <c r="K2943" s="36">
        <v>-38896000</v>
      </c>
      <c r="L2943" s="36">
        <v>221.49</v>
      </c>
      <c r="M2943" s="36">
        <v>38896000</v>
      </c>
      <c r="Q2943" s="18">
        <f t="shared" si="302"/>
        <v>1.3733100635141781E-2</v>
      </c>
      <c r="R2943" s="18">
        <f t="shared" si="301"/>
        <v>2.8152856302040649E-5</v>
      </c>
    </row>
    <row r="2944" spans="1:18" ht="12.75" hidden="1" customHeight="1" outlineLevel="2" x14ac:dyDescent="0.25">
      <c r="A2944" s="32" t="s">
        <v>23</v>
      </c>
      <c r="B2944" s="32" t="s">
        <v>24</v>
      </c>
      <c r="C2944" s="33">
        <v>44305</v>
      </c>
      <c r="D2944" s="33">
        <v>44306</v>
      </c>
      <c r="E2944" s="13">
        <f t="shared" si="297"/>
        <v>4</v>
      </c>
      <c r="F2944" s="13">
        <f t="shared" si="298"/>
        <v>2021</v>
      </c>
      <c r="G2944" s="13" t="str">
        <f t="shared" si="299"/>
        <v>4 2021</v>
      </c>
      <c r="H2944" s="34">
        <v>-1</v>
      </c>
      <c r="I2944" s="35">
        <v>0.20499999999999999</v>
      </c>
      <c r="J2944" s="16">
        <f t="shared" si="300"/>
        <v>2.0499999999999997E-3</v>
      </c>
      <c r="K2944" s="36">
        <v>-25000000</v>
      </c>
      <c r="L2944" s="36">
        <v>142.36000000000001</v>
      </c>
      <c r="M2944" s="36">
        <v>25000000</v>
      </c>
      <c r="Q2944" s="18">
        <f t="shared" si="302"/>
        <v>8.8268077920234615E-3</v>
      </c>
      <c r="R2944" s="18">
        <f t="shared" si="301"/>
        <v>1.8094955973648095E-5</v>
      </c>
    </row>
    <row r="2945" spans="1:18" ht="12.75" hidden="1" customHeight="1" outlineLevel="2" x14ac:dyDescent="0.25">
      <c r="A2945" s="32" t="s">
        <v>32</v>
      </c>
      <c r="B2945" s="32" t="s">
        <v>24</v>
      </c>
      <c r="C2945" s="33">
        <v>44305</v>
      </c>
      <c r="D2945" s="33">
        <v>44306</v>
      </c>
      <c r="E2945" s="13">
        <f t="shared" si="297"/>
        <v>4</v>
      </c>
      <c r="F2945" s="13">
        <f t="shared" si="298"/>
        <v>2021</v>
      </c>
      <c r="G2945" s="13" t="str">
        <f t="shared" si="299"/>
        <v>4 2021</v>
      </c>
      <c r="H2945" s="34">
        <v>-1</v>
      </c>
      <c r="I2945" s="35">
        <v>0.04</v>
      </c>
      <c r="J2945" s="16">
        <f t="shared" si="300"/>
        <v>4.0000000000000002E-4</v>
      </c>
      <c r="K2945" s="36">
        <v>-11411000</v>
      </c>
      <c r="L2945" s="36">
        <v>12.68</v>
      </c>
      <c r="M2945" s="36">
        <v>11411000</v>
      </c>
      <c r="Q2945" s="18">
        <f t="shared" si="302"/>
        <v>4.0289081485911883E-3</v>
      </c>
      <c r="R2945" s="18">
        <f t="shared" si="301"/>
        <v>1.6115632594364754E-6</v>
      </c>
    </row>
    <row r="2946" spans="1:18" ht="12.75" hidden="1" customHeight="1" outlineLevel="2" x14ac:dyDescent="0.25">
      <c r="A2946" s="32" t="s">
        <v>28</v>
      </c>
      <c r="B2946" s="32" t="s">
        <v>24</v>
      </c>
      <c r="C2946" s="33">
        <v>44306</v>
      </c>
      <c r="D2946" s="33">
        <v>44307</v>
      </c>
      <c r="E2946" s="13">
        <f t="shared" si="297"/>
        <v>4</v>
      </c>
      <c r="F2946" s="13">
        <f t="shared" si="298"/>
        <v>2021</v>
      </c>
      <c r="G2946" s="13" t="str">
        <f t="shared" si="299"/>
        <v>4 2021</v>
      </c>
      <c r="H2946" s="34">
        <v>-1</v>
      </c>
      <c r="I2946" s="35">
        <v>0.04</v>
      </c>
      <c r="J2946" s="16">
        <f t="shared" si="300"/>
        <v>4.0000000000000002E-4</v>
      </c>
      <c r="K2946" s="36">
        <v>-10665000</v>
      </c>
      <c r="L2946" s="36">
        <v>11.85</v>
      </c>
      <c r="M2946" s="36">
        <v>10665000</v>
      </c>
      <c r="Q2946" s="18">
        <f t="shared" si="302"/>
        <v>3.7655162040772083E-3</v>
      </c>
      <c r="R2946" s="18">
        <f t="shared" si="301"/>
        <v>1.5062064816308835E-6</v>
      </c>
    </row>
    <row r="2947" spans="1:18" ht="12.75" hidden="1" customHeight="1" outlineLevel="2" x14ac:dyDescent="0.25">
      <c r="A2947" s="32" t="s">
        <v>51</v>
      </c>
      <c r="B2947" s="32" t="s">
        <v>24</v>
      </c>
      <c r="C2947" s="33">
        <v>44306</v>
      </c>
      <c r="D2947" s="33">
        <v>44307</v>
      </c>
      <c r="E2947" s="13">
        <f t="shared" si="297"/>
        <v>4</v>
      </c>
      <c r="F2947" s="13">
        <f t="shared" si="298"/>
        <v>2021</v>
      </c>
      <c r="G2947" s="13" t="str">
        <f t="shared" si="299"/>
        <v>4 2021</v>
      </c>
      <c r="H2947" s="34">
        <v>-1</v>
      </c>
      <c r="I2947" s="35">
        <v>0.04</v>
      </c>
      <c r="J2947" s="16">
        <f t="shared" si="300"/>
        <v>4.0000000000000002E-4</v>
      </c>
      <c r="K2947" s="36">
        <v>-3102000</v>
      </c>
      <c r="L2947" s="36">
        <v>3.45</v>
      </c>
      <c r="M2947" s="36">
        <v>3102000</v>
      </c>
      <c r="Q2947" s="18">
        <f t="shared" si="302"/>
        <v>1.0952303108342711E-3</v>
      </c>
      <c r="R2947" s="18">
        <f t="shared" si="301"/>
        <v>4.3809212433370843E-7</v>
      </c>
    </row>
    <row r="2948" spans="1:18" ht="12.75" hidden="1" customHeight="1" outlineLevel="2" x14ac:dyDescent="0.25">
      <c r="A2948" s="32" t="s">
        <v>23</v>
      </c>
      <c r="B2948" s="32" t="s">
        <v>24</v>
      </c>
      <c r="C2948" s="33">
        <v>44306</v>
      </c>
      <c r="D2948" s="33">
        <v>44307</v>
      </c>
      <c r="E2948" s="13">
        <f t="shared" si="297"/>
        <v>4</v>
      </c>
      <c r="F2948" s="13">
        <f t="shared" si="298"/>
        <v>2021</v>
      </c>
      <c r="G2948" s="13" t="str">
        <f t="shared" si="299"/>
        <v>4 2021</v>
      </c>
      <c r="H2948" s="34">
        <v>-1</v>
      </c>
      <c r="I2948" s="35">
        <v>0.20599999999999999</v>
      </c>
      <c r="J2948" s="16">
        <f t="shared" si="300"/>
        <v>2.0599999999999998E-3</v>
      </c>
      <c r="K2948" s="36">
        <v>-40904000</v>
      </c>
      <c r="L2948" s="36">
        <v>234.06</v>
      </c>
      <c r="M2948" s="36">
        <v>40904000</v>
      </c>
      <c r="Q2948" s="18">
        <f t="shared" si="302"/>
        <v>1.4442069836997105E-2</v>
      </c>
      <c r="R2948" s="18">
        <f t="shared" si="301"/>
        <v>2.9750663864214033E-5</v>
      </c>
    </row>
    <row r="2949" spans="1:18" ht="12.75" hidden="1" customHeight="1" outlineLevel="2" x14ac:dyDescent="0.25">
      <c r="A2949" s="32" t="s">
        <v>23</v>
      </c>
      <c r="B2949" s="32" t="s">
        <v>24</v>
      </c>
      <c r="C2949" s="33">
        <v>44306</v>
      </c>
      <c r="D2949" s="33">
        <v>44307</v>
      </c>
      <c r="E2949" s="13">
        <f t="shared" si="297"/>
        <v>4</v>
      </c>
      <c r="F2949" s="13">
        <f t="shared" si="298"/>
        <v>2021</v>
      </c>
      <c r="G2949" s="13" t="str">
        <f t="shared" si="299"/>
        <v>4 2021</v>
      </c>
      <c r="H2949" s="34">
        <v>-1</v>
      </c>
      <c r="I2949" s="35">
        <v>0.20599999999999999</v>
      </c>
      <c r="J2949" s="16">
        <f t="shared" si="300"/>
        <v>2.0599999999999998E-3</v>
      </c>
      <c r="K2949" s="36">
        <v>-25000000</v>
      </c>
      <c r="L2949" s="36">
        <v>143.06</v>
      </c>
      <c r="M2949" s="36">
        <v>25000000</v>
      </c>
      <c r="Q2949" s="18">
        <f t="shared" si="302"/>
        <v>8.8268077920234615E-3</v>
      </c>
      <c r="R2949" s="18">
        <f t="shared" si="301"/>
        <v>1.8183224051568329E-5</v>
      </c>
    </row>
    <row r="2950" spans="1:18" ht="12.75" hidden="1" customHeight="1" outlineLevel="2" x14ac:dyDescent="0.25">
      <c r="A2950" s="32" t="s">
        <v>32</v>
      </c>
      <c r="B2950" s="32" t="s">
        <v>24</v>
      </c>
      <c r="C2950" s="33">
        <v>44306</v>
      </c>
      <c r="D2950" s="33">
        <v>44307</v>
      </c>
      <c r="E2950" s="13">
        <f t="shared" ref="E2950:E3014" si="303">MONTH(D2950)</f>
        <v>4</v>
      </c>
      <c r="F2950" s="13">
        <f t="shared" ref="F2950:F3014" si="304">YEAR(D2950)</f>
        <v>2021</v>
      </c>
      <c r="G2950" s="13" t="str">
        <f t="shared" ref="G2950:G3014" si="305">E2950&amp;" "&amp;F2950</f>
        <v>4 2021</v>
      </c>
      <c r="H2950" s="34">
        <v>-1</v>
      </c>
      <c r="I2950" s="35">
        <v>0.04</v>
      </c>
      <c r="J2950" s="16">
        <f t="shared" si="300"/>
        <v>4.0000000000000002E-4</v>
      </c>
      <c r="K2950" s="36">
        <v>-10702000</v>
      </c>
      <c r="L2950" s="36">
        <v>11.89</v>
      </c>
      <c r="M2950" s="36">
        <v>10702000</v>
      </c>
      <c r="Q2950" s="18">
        <f t="shared" si="302"/>
        <v>3.7785798796094033E-3</v>
      </c>
      <c r="R2950" s="18">
        <f t="shared" si="301"/>
        <v>1.5114319518437615E-6</v>
      </c>
    </row>
    <row r="2951" spans="1:18" ht="12.75" hidden="1" customHeight="1" outlineLevel="2" x14ac:dyDescent="0.25">
      <c r="A2951" s="32" t="s">
        <v>28</v>
      </c>
      <c r="B2951" s="32" t="s">
        <v>24</v>
      </c>
      <c r="C2951" s="33">
        <v>44307</v>
      </c>
      <c r="D2951" s="33">
        <v>44308</v>
      </c>
      <c r="E2951" s="13">
        <f t="shared" si="303"/>
        <v>4</v>
      </c>
      <c r="F2951" s="13">
        <f t="shared" si="304"/>
        <v>2021</v>
      </c>
      <c r="G2951" s="13" t="str">
        <f t="shared" si="305"/>
        <v>4 2021</v>
      </c>
      <c r="H2951" s="34">
        <v>-1</v>
      </c>
      <c r="I2951" s="35">
        <v>0.03</v>
      </c>
      <c r="J2951" s="16">
        <f t="shared" si="300"/>
        <v>2.9999999999999997E-4</v>
      </c>
      <c r="K2951" s="36">
        <v>-6553000</v>
      </c>
      <c r="L2951" s="36">
        <v>5.46</v>
      </c>
      <c r="M2951" s="36">
        <v>6553000</v>
      </c>
      <c r="Q2951" s="18">
        <f t="shared" si="302"/>
        <v>2.3136828584451896E-3</v>
      </c>
      <c r="R2951" s="18">
        <f t="shared" si="301"/>
        <v>6.9410485753355684E-7</v>
      </c>
    </row>
    <row r="2952" spans="1:18" ht="12.75" hidden="1" customHeight="1" outlineLevel="2" x14ac:dyDescent="0.25">
      <c r="A2952" s="32" t="s">
        <v>51</v>
      </c>
      <c r="B2952" s="32" t="s">
        <v>24</v>
      </c>
      <c r="C2952" s="33">
        <v>44307</v>
      </c>
      <c r="D2952" s="33">
        <v>44308</v>
      </c>
      <c r="E2952" s="13">
        <f t="shared" si="303"/>
        <v>4</v>
      </c>
      <c r="F2952" s="13">
        <f t="shared" si="304"/>
        <v>2021</v>
      </c>
      <c r="G2952" s="13" t="str">
        <f t="shared" si="305"/>
        <v>4 2021</v>
      </c>
      <c r="H2952" s="34">
        <v>-1</v>
      </c>
      <c r="I2952" s="35">
        <v>0.03</v>
      </c>
      <c r="J2952" s="16">
        <f t="shared" si="300"/>
        <v>2.9999999999999997E-4</v>
      </c>
      <c r="K2952" s="36">
        <v>-3515000</v>
      </c>
      <c r="L2952" s="36">
        <v>2.93</v>
      </c>
      <c r="M2952" s="36">
        <v>3515000</v>
      </c>
      <c r="Q2952" s="18">
        <f t="shared" si="302"/>
        <v>1.2410491755584987E-3</v>
      </c>
      <c r="R2952" s="18">
        <f t="shared" si="301"/>
        <v>3.7231475266754959E-7</v>
      </c>
    </row>
    <row r="2953" spans="1:18" ht="12.75" hidden="1" customHeight="1" outlineLevel="2" x14ac:dyDescent="0.25">
      <c r="A2953" s="32" t="s">
        <v>23</v>
      </c>
      <c r="B2953" s="32" t="s">
        <v>24</v>
      </c>
      <c r="C2953" s="33">
        <v>44307</v>
      </c>
      <c r="D2953" s="33">
        <v>44308</v>
      </c>
      <c r="E2953" s="13">
        <f t="shared" si="303"/>
        <v>4</v>
      </c>
      <c r="F2953" s="13">
        <f t="shared" si="304"/>
        <v>2021</v>
      </c>
      <c r="G2953" s="13" t="str">
        <f t="shared" si="305"/>
        <v>4 2021</v>
      </c>
      <c r="H2953" s="34">
        <v>-1</v>
      </c>
      <c r="I2953" s="35">
        <v>0.20549999999999996</v>
      </c>
      <c r="J2953" s="16">
        <f t="shared" si="300"/>
        <v>2.0549999999999995E-3</v>
      </c>
      <c r="K2953" s="36">
        <v>-43105000</v>
      </c>
      <c r="L2953" s="36">
        <v>246.06</v>
      </c>
      <c r="M2953" s="36">
        <v>43105000</v>
      </c>
      <c r="Q2953" s="18">
        <f t="shared" si="302"/>
        <v>1.5219181995006851E-2</v>
      </c>
      <c r="R2953" s="18">
        <f t="shared" si="301"/>
        <v>3.1275418999739074E-5</v>
      </c>
    </row>
    <row r="2954" spans="1:18" ht="12.75" hidden="1" customHeight="1" outlineLevel="2" x14ac:dyDescent="0.25">
      <c r="A2954" s="32" t="s">
        <v>23</v>
      </c>
      <c r="B2954" s="32" t="s">
        <v>24</v>
      </c>
      <c r="C2954" s="33">
        <v>44307</v>
      </c>
      <c r="D2954" s="33">
        <v>44308</v>
      </c>
      <c r="E2954" s="13">
        <f t="shared" si="303"/>
        <v>4</v>
      </c>
      <c r="F2954" s="13">
        <f t="shared" si="304"/>
        <v>2021</v>
      </c>
      <c r="G2954" s="13" t="str">
        <f t="shared" si="305"/>
        <v>4 2021</v>
      </c>
      <c r="H2954" s="34">
        <v>-1</v>
      </c>
      <c r="I2954" s="35">
        <v>0.20549999999999996</v>
      </c>
      <c r="J2954" s="16">
        <f t="shared" si="300"/>
        <v>2.0549999999999995E-3</v>
      </c>
      <c r="K2954" s="36">
        <v>-25000000</v>
      </c>
      <c r="L2954" s="36">
        <v>142.71</v>
      </c>
      <c r="M2954" s="36">
        <v>25000000</v>
      </c>
      <c r="Q2954" s="18">
        <f t="shared" si="302"/>
        <v>8.8268077920234615E-3</v>
      </c>
      <c r="R2954" s="18">
        <f t="shared" si="301"/>
        <v>1.8139090012608211E-5</v>
      </c>
    </row>
    <row r="2955" spans="1:18" ht="12.75" hidden="1" customHeight="1" outlineLevel="2" x14ac:dyDescent="0.25">
      <c r="A2955" s="32" t="s">
        <v>32</v>
      </c>
      <c r="B2955" s="32" t="s">
        <v>24</v>
      </c>
      <c r="C2955" s="33">
        <v>44307</v>
      </c>
      <c r="D2955" s="33">
        <v>44308</v>
      </c>
      <c r="E2955" s="13">
        <f t="shared" si="303"/>
        <v>4</v>
      </c>
      <c r="F2955" s="13">
        <f t="shared" si="304"/>
        <v>2021</v>
      </c>
      <c r="G2955" s="13" t="str">
        <f t="shared" si="305"/>
        <v>4 2021</v>
      </c>
      <c r="H2955" s="34">
        <v>-1</v>
      </c>
      <c r="I2955" s="35">
        <v>0.03</v>
      </c>
      <c r="J2955" s="16">
        <f t="shared" si="300"/>
        <v>2.9999999999999997E-4</v>
      </c>
      <c r="K2955" s="36">
        <v>-10586000</v>
      </c>
      <c r="L2955" s="36">
        <v>8.82</v>
      </c>
      <c r="M2955" s="36">
        <v>10586000</v>
      </c>
      <c r="Q2955" s="18">
        <f t="shared" si="302"/>
        <v>3.7376234914544143E-3</v>
      </c>
      <c r="R2955" s="18">
        <f t="shared" si="301"/>
        <v>1.1212870474363241E-6</v>
      </c>
    </row>
    <row r="2956" spans="1:18" ht="12.75" hidden="1" customHeight="1" outlineLevel="2" x14ac:dyDescent="0.25">
      <c r="A2956" s="32" t="s">
        <v>28</v>
      </c>
      <c r="B2956" s="32" t="s">
        <v>24</v>
      </c>
      <c r="C2956" s="33">
        <v>44308</v>
      </c>
      <c r="D2956" s="33">
        <v>44309</v>
      </c>
      <c r="E2956" s="13">
        <f t="shared" si="303"/>
        <v>4</v>
      </c>
      <c r="F2956" s="13">
        <f t="shared" si="304"/>
        <v>2021</v>
      </c>
      <c r="G2956" s="13" t="str">
        <f t="shared" si="305"/>
        <v>4 2021</v>
      </c>
      <c r="H2956" s="34">
        <v>-1</v>
      </c>
      <c r="I2956" s="35">
        <v>0.03</v>
      </c>
      <c r="J2956" s="16">
        <f t="shared" si="300"/>
        <v>2.9999999999999997E-4</v>
      </c>
      <c r="K2956" s="36">
        <v>-6811000</v>
      </c>
      <c r="L2956" s="36">
        <v>5.68</v>
      </c>
      <c r="M2956" s="36">
        <v>6811000</v>
      </c>
      <c r="Q2956" s="18">
        <f t="shared" si="302"/>
        <v>2.4047755148588717E-3</v>
      </c>
      <c r="R2956" s="18">
        <f t="shared" si="301"/>
        <v>7.214326544576615E-7</v>
      </c>
    </row>
    <row r="2957" spans="1:18" ht="12.75" hidden="1" customHeight="1" outlineLevel="2" x14ac:dyDescent="0.25">
      <c r="A2957" s="32" t="s">
        <v>51</v>
      </c>
      <c r="B2957" s="32" t="s">
        <v>24</v>
      </c>
      <c r="C2957" s="33">
        <v>44308</v>
      </c>
      <c r="D2957" s="33">
        <v>44309</v>
      </c>
      <c r="E2957" s="13">
        <f t="shared" si="303"/>
        <v>4</v>
      </c>
      <c r="F2957" s="13">
        <f t="shared" si="304"/>
        <v>2021</v>
      </c>
      <c r="G2957" s="13" t="str">
        <f t="shared" si="305"/>
        <v>4 2021</v>
      </c>
      <c r="H2957" s="34">
        <v>-1</v>
      </c>
      <c r="I2957" s="35">
        <v>0.03</v>
      </c>
      <c r="J2957" s="16">
        <f t="shared" si="300"/>
        <v>2.9999999999999997E-4</v>
      </c>
      <c r="K2957" s="36">
        <v>-4163000</v>
      </c>
      <c r="L2957" s="36">
        <v>3.47</v>
      </c>
      <c r="M2957" s="36">
        <v>4163000</v>
      </c>
      <c r="Q2957" s="18">
        <f t="shared" si="302"/>
        <v>1.4698400335277468E-3</v>
      </c>
      <c r="R2957" s="18">
        <f t="shared" si="301"/>
        <v>4.4095201005832402E-7</v>
      </c>
    </row>
    <row r="2958" spans="1:18" ht="12.75" hidden="1" customHeight="1" outlineLevel="2" x14ac:dyDescent="0.25">
      <c r="A2958" s="32" t="s">
        <v>23</v>
      </c>
      <c r="B2958" s="32" t="s">
        <v>24</v>
      </c>
      <c r="C2958" s="33">
        <v>44308</v>
      </c>
      <c r="D2958" s="33">
        <v>44309</v>
      </c>
      <c r="E2958" s="13">
        <f t="shared" si="303"/>
        <v>4</v>
      </c>
      <c r="F2958" s="13">
        <f t="shared" si="304"/>
        <v>2021</v>
      </c>
      <c r="G2958" s="13" t="str">
        <f t="shared" si="305"/>
        <v>4 2021</v>
      </c>
      <c r="H2958" s="34">
        <v>-1</v>
      </c>
      <c r="I2958" s="35">
        <v>0.20499999999999999</v>
      </c>
      <c r="J2958" s="16">
        <f t="shared" si="300"/>
        <v>2.0499999999999997E-3</v>
      </c>
      <c r="K2958" s="36">
        <v>-42328000</v>
      </c>
      <c r="L2958" s="36">
        <v>241.03</v>
      </c>
      <c r="M2958" s="36">
        <v>42328000</v>
      </c>
      <c r="Q2958" s="18">
        <f t="shared" si="302"/>
        <v>1.4944844808830762E-2</v>
      </c>
      <c r="R2958" s="18">
        <f t="shared" si="301"/>
        <v>3.0636931858103054E-5</v>
      </c>
    </row>
    <row r="2959" spans="1:18" ht="12.75" hidden="1" customHeight="1" outlineLevel="2" x14ac:dyDescent="0.25">
      <c r="A2959" s="32" t="s">
        <v>23</v>
      </c>
      <c r="B2959" s="32" t="s">
        <v>24</v>
      </c>
      <c r="C2959" s="33">
        <v>44308</v>
      </c>
      <c r="D2959" s="33">
        <v>44309</v>
      </c>
      <c r="E2959" s="13">
        <f t="shared" si="303"/>
        <v>4</v>
      </c>
      <c r="F2959" s="13">
        <f t="shared" si="304"/>
        <v>2021</v>
      </c>
      <c r="G2959" s="13" t="str">
        <f t="shared" si="305"/>
        <v>4 2021</v>
      </c>
      <c r="H2959" s="34">
        <v>-1</v>
      </c>
      <c r="I2959" s="35">
        <v>0.20499999999999999</v>
      </c>
      <c r="J2959" s="16">
        <f t="shared" si="300"/>
        <v>2.0499999999999997E-3</v>
      </c>
      <c r="K2959" s="36">
        <v>-25000000</v>
      </c>
      <c r="L2959" s="36">
        <v>142.36000000000001</v>
      </c>
      <c r="M2959" s="36">
        <v>25000000</v>
      </c>
      <c r="Q2959" s="18">
        <f t="shared" si="302"/>
        <v>8.8268077920234615E-3</v>
      </c>
      <c r="R2959" s="18">
        <f t="shared" si="301"/>
        <v>1.8094955973648095E-5</v>
      </c>
    </row>
    <row r="2960" spans="1:18" ht="12.75" hidden="1" customHeight="1" outlineLevel="2" x14ac:dyDescent="0.25">
      <c r="A2960" s="32" t="s">
        <v>32</v>
      </c>
      <c r="B2960" s="32" t="s">
        <v>24</v>
      </c>
      <c r="C2960" s="33">
        <v>44308</v>
      </c>
      <c r="D2960" s="33">
        <v>44309</v>
      </c>
      <c r="E2960" s="13">
        <f t="shared" si="303"/>
        <v>4</v>
      </c>
      <c r="F2960" s="13">
        <f t="shared" si="304"/>
        <v>2021</v>
      </c>
      <c r="G2960" s="13" t="str">
        <f t="shared" si="305"/>
        <v>4 2021</v>
      </c>
      <c r="H2960" s="34">
        <v>-1</v>
      </c>
      <c r="I2960" s="35">
        <v>0.03</v>
      </c>
      <c r="J2960" s="16">
        <f t="shared" si="300"/>
        <v>2.9999999999999997E-4</v>
      </c>
      <c r="K2960" s="36">
        <v>-9969000</v>
      </c>
      <c r="L2960" s="36">
        <v>8.31</v>
      </c>
      <c r="M2960" s="36">
        <v>9969000</v>
      </c>
      <c r="Q2960" s="18">
        <f t="shared" si="302"/>
        <v>3.5197778751472754E-3</v>
      </c>
      <c r="R2960" s="18">
        <f t="shared" si="301"/>
        <v>1.0559333625441825E-6</v>
      </c>
    </row>
    <row r="2961" spans="1:18" ht="12.75" hidden="1" customHeight="1" outlineLevel="2" x14ac:dyDescent="0.25">
      <c r="A2961" s="32" t="s">
        <v>28</v>
      </c>
      <c r="B2961" s="32" t="s">
        <v>24</v>
      </c>
      <c r="C2961" s="33">
        <v>44309</v>
      </c>
      <c r="D2961" s="33">
        <v>44312</v>
      </c>
      <c r="E2961" s="13">
        <f t="shared" si="303"/>
        <v>4</v>
      </c>
      <c r="F2961" s="13">
        <f t="shared" si="304"/>
        <v>2021</v>
      </c>
      <c r="G2961" s="13" t="str">
        <f t="shared" si="305"/>
        <v>4 2021</v>
      </c>
      <c r="H2961" s="34">
        <v>-3</v>
      </c>
      <c r="I2961" s="35">
        <v>0.02</v>
      </c>
      <c r="J2961" s="16">
        <f t="shared" si="300"/>
        <v>2.0000000000000001E-4</v>
      </c>
      <c r="K2961" s="36">
        <v>-6739000</v>
      </c>
      <c r="L2961" s="36">
        <v>11.23</v>
      </c>
      <c r="M2961" s="36">
        <v>20217000</v>
      </c>
      <c r="Q2961" s="18">
        <f t="shared" si="302"/>
        <v>7.1380629252535324E-3</v>
      </c>
      <c r="R2961" s="18">
        <f t="shared" si="301"/>
        <v>1.4276125850507065E-6</v>
      </c>
    </row>
    <row r="2962" spans="1:18" ht="12.75" hidden="1" customHeight="1" outlineLevel="2" x14ac:dyDescent="0.25">
      <c r="A2962" s="32" t="s">
        <v>51</v>
      </c>
      <c r="B2962" s="32" t="s">
        <v>24</v>
      </c>
      <c r="C2962" s="33">
        <v>44309</v>
      </c>
      <c r="D2962" s="33">
        <v>44312</v>
      </c>
      <c r="E2962" s="13">
        <f t="shared" si="303"/>
        <v>4</v>
      </c>
      <c r="F2962" s="13">
        <f t="shared" si="304"/>
        <v>2021</v>
      </c>
      <c r="G2962" s="13" t="str">
        <f t="shared" si="305"/>
        <v>4 2021</v>
      </c>
      <c r="H2962" s="34">
        <v>-3</v>
      </c>
      <c r="I2962" s="35">
        <v>0.02</v>
      </c>
      <c r="J2962" s="16">
        <f t="shared" si="300"/>
        <v>2.0000000000000001E-4</v>
      </c>
      <c r="K2962" s="36">
        <v>-3933000</v>
      </c>
      <c r="L2962" s="36">
        <v>6.56</v>
      </c>
      <c r="M2962" s="36">
        <v>11799000</v>
      </c>
      <c r="Q2962" s="18">
        <f t="shared" si="302"/>
        <v>4.1659002055233927E-3</v>
      </c>
      <c r="R2962" s="18">
        <f t="shared" si="301"/>
        <v>8.331800411046786E-7</v>
      </c>
    </row>
    <row r="2963" spans="1:18" ht="12.75" hidden="1" customHeight="1" outlineLevel="2" x14ac:dyDescent="0.25">
      <c r="A2963" s="32" t="s">
        <v>23</v>
      </c>
      <c r="B2963" s="32" t="s">
        <v>24</v>
      </c>
      <c r="C2963" s="33">
        <v>44309</v>
      </c>
      <c r="D2963" s="33">
        <v>44312</v>
      </c>
      <c r="E2963" s="13">
        <f t="shared" si="303"/>
        <v>4</v>
      </c>
      <c r="F2963" s="13">
        <f t="shared" si="304"/>
        <v>2021</v>
      </c>
      <c r="G2963" s="13" t="str">
        <f t="shared" si="305"/>
        <v>4 2021</v>
      </c>
      <c r="H2963" s="34">
        <v>-3</v>
      </c>
      <c r="I2963" s="35">
        <v>0.2059</v>
      </c>
      <c r="J2963" s="16">
        <f t="shared" si="300"/>
        <v>2.0590000000000001E-3</v>
      </c>
      <c r="K2963" s="36">
        <v>-42983000</v>
      </c>
      <c r="L2963" s="36">
        <v>737.52</v>
      </c>
      <c r="M2963" s="36">
        <v>128949000</v>
      </c>
      <c r="Q2963" s="18">
        <f t="shared" si="302"/>
        <v>4.5528321518945328E-2</v>
      </c>
      <c r="R2963" s="18">
        <f t="shared" si="301"/>
        <v>9.3742814007508437E-5</v>
      </c>
    </row>
    <row r="2964" spans="1:18" ht="12.75" hidden="1" customHeight="1" outlineLevel="2" x14ac:dyDescent="0.25">
      <c r="A2964" s="32" t="s">
        <v>23</v>
      </c>
      <c r="B2964" s="32" t="s">
        <v>24</v>
      </c>
      <c r="C2964" s="33">
        <v>44309</v>
      </c>
      <c r="D2964" s="33">
        <v>44312</v>
      </c>
      <c r="E2964" s="13">
        <f t="shared" si="303"/>
        <v>4</v>
      </c>
      <c r="F2964" s="13">
        <f t="shared" si="304"/>
        <v>2021</v>
      </c>
      <c r="G2964" s="13" t="str">
        <f t="shared" si="305"/>
        <v>4 2021</v>
      </c>
      <c r="H2964" s="34">
        <v>-3</v>
      </c>
      <c r="I2964" s="35">
        <v>0.2059</v>
      </c>
      <c r="J2964" s="16">
        <f t="shared" si="300"/>
        <v>2.0590000000000001E-3</v>
      </c>
      <c r="K2964" s="36">
        <v>-25000000</v>
      </c>
      <c r="L2964" s="36">
        <v>428.96</v>
      </c>
      <c r="M2964" s="36">
        <v>75000000</v>
      </c>
      <c r="Q2964" s="18">
        <f t="shared" si="302"/>
        <v>2.6480423376070383E-2</v>
      </c>
      <c r="R2964" s="18">
        <f t="shared" si="301"/>
        <v>5.452319173132892E-5</v>
      </c>
    </row>
    <row r="2965" spans="1:18" ht="12.75" hidden="1" customHeight="1" outlineLevel="2" x14ac:dyDescent="0.25">
      <c r="A2965" s="32" t="s">
        <v>32</v>
      </c>
      <c r="B2965" s="32" t="s">
        <v>24</v>
      </c>
      <c r="C2965" s="33">
        <v>44309</v>
      </c>
      <c r="D2965" s="33">
        <v>44312</v>
      </c>
      <c r="E2965" s="13">
        <f t="shared" si="303"/>
        <v>4</v>
      </c>
      <c r="F2965" s="13">
        <f t="shared" si="304"/>
        <v>2021</v>
      </c>
      <c r="G2965" s="13" t="str">
        <f t="shared" si="305"/>
        <v>4 2021</v>
      </c>
      <c r="H2965" s="34">
        <v>-3</v>
      </c>
      <c r="I2965" s="35">
        <v>0.02</v>
      </c>
      <c r="J2965" s="16">
        <f t="shared" si="300"/>
        <v>2.0000000000000001E-4</v>
      </c>
      <c r="K2965" s="36">
        <v>-9826000</v>
      </c>
      <c r="L2965" s="36">
        <v>16.38</v>
      </c>
      <c r="M2965" s="36">
        <v>29478000</v>
      </c>
      <c r="Q2965" s="18">
        <f t="shared" si="302"/>
        <v>1.0407865603730703E-2</v>
      </c>
      <c r="R2965" s="18">
        <f t="shared" si="301"/>
        <v>2.0815731207461407E-6</v>
      </c>
    </row>
    <row r="2966" spans="1:18" ht="12.75" hidden="1" customHeight="1" outlineLevel="2" x14ac:dyDescent="0.25">
      <c r="A2966" s="32" t="s">
        <v>28</v>
      </c>
      <c r="B2966" s="32" t="s">
        <v>24</v>
      </c>
      <c r="C2966" s="33">
        <v>44312</v>
      </c>
      <c r="D2966" s="33">
        <v>44313</v>
      </c>
      <c r="E2966" s="13">
        <f t="shared" si="303"/>
        <v>4</v>
      </c>
      <c r="F2966" s="13">
        <f t="shared" si="304"/>
        <v>2021</v>
      </c>
      <c r="G2966" s="13" t="str">
        <f t="shared" si="305"/>
        <v>4 2021</v>
      </c>
      <c r="H2966" s="34">
        <v>-1</v>
      </c>
      <c r="I2966" s="35">
        <v>0.02</v>
      </c>
      <c r="J2966" s="16">
        <f t="shared" si="300"/>
        <v>2.0000000000000001E-4</v>
      </c>
      <c r="K2966" s="36">
        <v>-3813000</v>
      </c>
      <c r="L2966" s="36">
        <v>2.12</v>
      </c>
      <c r="M2966" s="36">
        <v>3813000</v>
      </c>
      <c r="Q2966" s="18">
        <f t="shared" si="302"/>
        <v>1.3462647244394182E-3</v>
      </c>
      <c r="R2966" s="18">
        <f t="shared" si="301"/>
        <v>2.6925294488788364E-7</v>
      </c>
    </row>
    <row r="2967" spans="1:18" ht="12.75" hidden="1" customHeight="1" outlineLevel="2" x14ac:dyDescent="0.25">
      <c r="A2967" s="32" t="s">
        <v>51</v>
      </c>
      <c r="B2967" s="32" t="s">
        <v>24</v>
      </c>
      <c r="C2967" s="33">
        <v>44312</v>
      </c>
      <c r="D2967" s="33">
        <v>44313</v>
      </c>
      <c r="E2967" s="13">
        <f t="shared" si="303"/>
        <v>4</v>
      </c>
      <c r="F2967" s="13">
        <f t="shared" si="304"/>
        <v>2021</v>
      </c>
      <c r="G2967" s="13" t="str">
        <f t="shared" si="305"/>
        <v>4 2021</v>
      </c>
      <c r="H2967" s="34">
        <v>-1</v>
      </c>
      <c r="I2967" s="35">
        <v>0.02</v>
      </c>
      <c r="J2967" s="16">
        <f t="shared" si="300"/>
        <v>2.0000000000000001E-4</v>
      </c>
      <c r="K2967" s="36">
        <v>-3905000</v>
      </c>
      <c r="L2967" s="36">
        <v>2.17</v>
      </c>
      <c r="M2967" s="36">
        <v>3905000</v>
      </c>
      <c r="Q2967" s="18">
        <f t="shared" si="302"/>
        <v>1.3787473771140646E-3</v>
      </c>
      <c r="R2967" s="18">
        <f t="shared" si="301"/>
        <v>2.7574947542281293E-7</v>
      </c>
    </row>
    <row r="2968" spans="1:18" ht="12.75" hidden="1" customHeight="1" outlineLevel="2" x14ac:dyDescent="0.25">
      <c r="A2968" s="32" t="s">
        <v>23</v>
      </c>
      <c r="B2968" s="32" t="s">
        <v>24</v>
      </c>
      <c r="C2968" s="33">
        <v>44312</v>
      </c>
      <c r="D2968" s="33">
        <v>44313</v>
      </c>
      <c r="E2968" s="13">
        <f t="shared" si="303"/>
        <v>4</v>
      </c>
      <c r="F2968" s="13">
        <f t="shared" si="304"/>
        <v>2021</v>
      </c>
      <c r="G2968" s="13" t="str">
        <f t="shared" si="305"/>
        <v>4 2021</v>
      </c>
      <c r="H2968" s="34">
        <v>-1</v>
      </c>
      <c r="I2968" s="35">
        <v>0.20369999999999996</v>
      </c>
      <c r="J2968" s="16">
        <f t="shared" si="300"/>
        <v>2.0369999999999997E-3</v>
      </c>
      <c r="K2968" s="36">
        <v>-47734000</v>
      </c>
      <c r="L2968" s="36">
        <v>270.08999999999997</v>
      </c>
      <c r="M2968" s="36">
        <v>47734000</v>
      </c>
      <c r="Q2968" s="18">
        <f t="shared" si="302"/>
        <v>1.6853553725777914E-2</v>
      </c>
      <c r="R2968" s="18">
        <f t="shared" si="301"/>
        <v>3.4330688939409609E-5</v>
      </c>
    </row>
    <row r="2969" spans="1:18" ht="12.75" hidden="1" customHeight="1" outlineLevel="2" x14ac:dyDescent="0.25">
      <c r="A2969" s="32" t="s">
        <v>23</v>
      </c>
      <c r="B2969" s="32" t="s">
        <v>24</v>
      </c>
      <c r="C2969" s="33">
        <v>44312</v>
      </c>
      <c r="D2969" s="33">
        <v>44313</v>
      </c>
      <c r="E2969" s="13">
        <f t="shared" si="303"/>
        <v>4</v>
      </c>
      <c r="F2969" s="13">
        <f t="shared" si="304"/>
        <v>2021</v>
      </c>
      <c r="G2969" s="13" t="str">
        <f t="shared" si="305"/>
        <v>4 2021</v>
      </c>
      <c r="H2969" s="34">
        <v>-1</v>
      </c>
      <c r="I2969" s="35">
        <v>0.20369999999999996</v>
      </c>
      <c r="J2969" s="16">
        <f t="shared" si="300"/>
        <v>2.0369999999999997E-3</v>
      </c>
      <c r="K2969" s="36">
        <v>-25000000</v>
      </c>
      <c r="L2969" s="36">
        <v>141.46</v>
      </c>
      <c r="M2969" s="36">
        <v>25000000</v>
      </c>
      <c r="Q2969" s="18">
        <f t="shared" si="302"/>
        <v>8.8268077920234615E-3</v>
      </c>
      <c r="R2969" s="18">
        <f t="shared" si="301"/>
        <v>1.7980207472351789E-5</v>
      </c>
    </row>
    <row r="2970" spans="1:18" ht="12.75" hidden="1" customHeight="1" outlineLevel="2" x14ac:dyDescent="0.25">
      <c r="A2970" s="32" t="s">
        <v>32</v>
      </c>
      <c r="B2970" s="32" t="s">
        <v>24</v>
      </c>
      <c r="C2970" s="33">
        <v>44312</v>
      </c>
      <c r="D2970" s="33">
        <v>44313</v>
      </c>
      <c r="E2970" s="13">
        <f t="shared" si="303"/>
        <v>4</v>
      </c>
      <c r="F2970" s="13">
        <f t="shared" si="304"/>
        <v>2021</v>
      </c>
      <c r="G2970" s="13" t="str">
        <f t="shared" si="305"/>
        <v>4 2021</v>
      </c>
      <c r="H2970" s="34">
        <v>-1</v>
      </c>
      <c r="I2970" s="35">
        <v>0.02</v>
      </c>
      <c r="J2970" s="16">
        <f t="shared" si="300"/>
        <v>2.0000000000000001E-4</v>
      </c>
      <c r="K2970" s="36">
        <v>-8876000</v>
      </c>
      <c r="L2970" s="36">
        <v>4.93</v>
      </c>
      <c r="M2970" s="36">
        <v>8876000</v>
      </c>
      <c r="Q2970" s="18">
        <f t="shared" si="302"/>
        <v>3.1338698384800094E-3</v>
      </c>
      <c r="R2970" s="18">
        <f t="shared" si="301"/>
        <v>6.2677396769600187E-7</v>
      </c>
    </row>
    <row r="2971" spans="1:18" ht="12.75" hidden="1" customHeight="1" outlineLevel="2" x14ac:dyDescent="0.25">
      <c r="A2971" s="32" t="s">
        <v>51</v>
      </c>
      <c r="B2971" s="32" t="s">
        <v>24</v>
      </c>
      <c r="C2971" s="33">
        <v>44313</v>
      </c>
      <c r="D2971" s="33">
        <v>44314</v>
      </c>
      <c r="E2971" s="13">
        <f t="shared" si="303"/>
        <v>4</v>
      </c>
      <c r="F2971" s="13">
        <f t="shared" si="304"/>
        <v>2021</v>
      </c>
      <c r="G2971" s="13" t="str">
        <f t="shared" si="305"/>
        <v>4 2021</v>
      </c>
      <c r="H2971" s="34">
        <v>-1</v>
      </c>
      <c r="I2971" s="35">
        <v>0.04</v>
      </c>
      <c r="J2971" s="16">
        <f t="shared" si="300"/>
        <v>4.0000000000000002E-4</v>
      </c>
      <c r="K2971" s="36">
        <v>-817000</v>
      </c>
      <c r="L2971" s="36">
        <v>0.91</v>
      </c>
      <c r="M2971" s="36">
        <v>817000</v>
      </c>
      <c r="Q2971" s="18">
        <f t="shared" si="302"/>
        <v>2.884600786433267E-4</v>
      </c>
      <c r="R2971" s="18">
        <f t="shared" si="301"/>
        <v>1.1538403145733068E-7</v>
      </c>
    </row>
    <row r="2972" spans="1:18" ht="12.75" hidden="1" customHeight="1" outlineLevel="2" x14ac:dyDescent="0.25">
      <c r="A2972" s="32" t="s">
        <v>23</v>
      </c>
      <c r="B2972" s="32" t="s">
        <v>24</v>
      </c>
      <c r="C2972" s="33">
        <v>44313</v>
      </c>
      <c r="D2972" s="33">
        <v>44314</v>
      </c>
      <c r="E2972" s="13">
        <f t="shared" si="303"/>
        <v>4</v>
      </c>
      <c r="F2972" s="13">
        <f t="shared" si="304"/>
        <v>2021</v>
      </c>
      <c r="G2972" s="13" t="str">
        <f t="shared" si="305"/>
        <v>4 2021</v>
      </c>
      <c r="H2972" s="34">
        <v>-1</v>
      </c>
      <c r="I2972" s="35">
        <v>0.2021</v>
      </c>
      <c r="J2972" s="16">
        <f t="shared" si="300"/>
        <v>2.0210000000000002E-3</v>
      </c>
      <c r="K2972" s="36">
        <v>-25000000</v>
      </c>
      <c r="L2972" s="36">
        <v>140.35</v>
      </c>
      <c r="M2972" s="36">
        <v>25000000</v>
      </c>
      <c r="Q2972" s="18">
        <f t="shared" si="302"/>
        <v>8.8268077920234615E-3</v>
      </c>
      <c r="R2972" s="18">
        <f t="shared" si="301"/>
        <v>1.7838978547679418E-5</v>
      </c>
    </row>
    <row r="2973" spans="1:18" ht="12.75" hidden="1" customHeight="1" outlineLevel="2" x14ac:dyDescent="0.25">
      <c r="A2973" s="32" t="s">
        <v>23</v>
      </c>
      <c r="B2973" s="32" t="s">
        <v>24</v>
      </c>
      <c r="C2973" s="33">
        <v>44313</v>
      </c>
      <c r="D2973" s="33">
        <v>44314</v>
      </c>
      <c r="E2973" s="13">
        <f t="shared" si="303"/>
        <v>4</v>
      </c>
      <c r="F2973" s="13">
        <f t="shared" si="304"/>
        <v>2021</v>
      </c>
      <c r="G2973" s="13" t="str">
        <f t="shared" si="305"/>
        <v>4 2021</v>
      </c>
      <c r="H2973" s="34">
        <v>-1</v>
      </c>
      <c r="I2973" s="35">
        <v>0.2021</v>
      </c>
      <c r="J2973" s="16">
        <f t="shared" si="300"/>
        <v>2.0210000000000002E-3</v>
      </c>
      <c r="K2973" s="36">
        <v>-70025000</v>
      </c>
      <c r="L2973" s="36">
        <v>393.11</v>
      </c>
      <c r="M2973" s="36">
        <v>70025000</v>
      </c>
      <c r="Q2973" s="18">
        <f t="shared" si="302"/>
        <v>2.4723888625457713E-2</v>
      </c>
      <c r="R2973" s="18">
        <f t="shared" si="301"/>
        <v>4.9966978912050042E-5</v>
      </c>
    </row>
    <row r="2974" spans="1:18" ht="12.75" hidden="1" customHeight="1" outlineLevel="2" x14ac:dyDescent="0.25">
      <c r="A2974" s="32" t="s">
        <v>32</v>
      </c>
      <c r="B2974" s="32" t="s">
        <v>24</v>
      </c>
      <c r="C2974" s="33">
        <v>44313</v>
      </c>
      <c r="D2974" s="33">
        <v>44314</v>
      </c>
      <c r="E2974" s="13">
        <f t="shared" si="303"/>
        <v>4</v>
      </c>
      <c r="F2974" s="13">
        <f t="shared" si="304"/>
        <v>2021</v>
      </c>
      <c r="G2974" s="13" t="str">
        <f t="shared" si="305"/>
        <v>4 2021</v>
      </c>
      <c r="H2974" s="34">
        <v>-1</v>
      </c>
      <c r="I2974" s="35">
        <v>0.04</v>
      </c>
      <c r="J2974" s="16">
        <f t="shared" si="300"/>
        <v>4.0000000000000002E-4</v>
      </c>
      <c r="K2974" s="36">
        <v>-12885000</v>
      </c>
      <c r="L2974" s="36">
        <v>14.32</v>
      </c>
      <c r="M2974" s="36">
        <v>12885000</v>
      </c>
      <c r="Q2974" s="18">
        <f t="shared" si="302"/>
        <v>4.549336736008892E-3</v>
      </c>
      <c r="R2974" s="18">
        <f t="shared" si="301"/>
        <v>1.819734694403557E-6</v>
      </c>
    </row>
    <row r="2975" spans="1:18" ht="12.75" hidden="1" customHeight="1" outlineLevel="2" x14ac:dyDescent="0.25">
      <c r="A2975" s="32" t="s">
        <v>28</v>
      </c>
      <c r="B2975" s="32" t="s">
        <v>24</v>
      </c>
      <c r="C2975" s="33">
        <v>44314</v>
      </c>
      <c r="D2975" s="33">
        <v>44315</v>
      </c>
      <c r="E2975" s="13">
        <f t="shared" si="303"/>
        <v>4</v>
      </c>
      <c r="F2975" s="13">
        <f t="shared" si="304"/>
        <v>2021</v>
      </c>
      <c r="G2975" s="13" t="str">
        <f t="shared" si="305"/>
        <v>4 2021</v>
      </c>
      <c r="H2975" s="34">
        <v>-1</v>
      </c>
      <c r="I2975" s="35">
        <v>0.02</v>
      </c>
      <c r="J2975" s="16">
        <f t="shared" si="300"/>
        <v>2.0000000000000001E-4</v>
      </c>
      <c r="K2975" s="36">
        <v>-671000</v>
      </c>
      <c r="L2975" s="36">
        <v>0.37</v>
      </c>
      <c r="M2975" s="36">
        <v>671000</v>
      </c>
      <c r="Q2975" s="18">
        <f t="shared" si="302"/>
        <v>2.369115211379097E-4</v>
      </c>
      <c r="R2975" s="18">
        <f t="shared" si="301"/>
        <v>4.7382304227581942E-8</v>
      </c>
    </row>
    <row r="2976" spans="1:18" ht="12.75" hidden="1" customHeight="1" outlineLevel="2" x14ac:dyDescent="0.25">
      <c r="A2976" s="32" t="s">
        <v>51</v>
      </c>
      <c r="B2976" s="32" t="s">
        <v>24</v>
      </c>
      <c r="C2976" s="33">
        <v>44314</v>
      </c>
      <c r="D2976" s="33">
        <v>44315</v>
      </c>
      <c r="E2976" s="13">
        <f t="shared" si="303"/>
        <v>4</v>
      </c>
      <c r="F2976" s="13">
        <f t="shared" si="304"/>
        <v>2021</v>
      </c>
      <c r="G2976" s="13" t="str">
        <f t="shared" si="305"/>
        <v>4 2021</v>
      </c>
      <c r="H2976" s="34">
        <v>-1</v>
      </c>
      <c r="I2976" s="35">
        <v>0.02</v>
      </c>
      <c r="J2976" s="16">
        <f t="shared" si="300"/>
        <v>2.0000000000000001E-4</v>
      </c>
      <c r="K2976" s="36">
        <v>-1311000</v>
      </c>
      <c r="L2976" s="36">
        <v>0.73</v>
      </c>
      <c r="M2976" s="36">
        <v>1311000</v>
      </c>
      <c r="Q2976" s="18">
        <f t="shared" si="302"/>
        <v>4.628778006137103E-4</v>
      </c>
      <c r="R2976" s="18">
        <f t="shared" si="301"/>
        <v>9.2575560122742062E-8</v>
      </c>
    </row>
    <row r="2977" spans="1:18" ht="12.75" hidden="1" customHeight="1" outlineLevel="2" x14ac:dyDescent="0.25">
      <c r="A2977" s="32" t="s">
        <v>23</v>
      </c>
      <c r="B2977" s="32" t="s">
        <v>24</v>
      </c>
      <c r="C2977" s="33">
        <v>44314</v>
      </c>
      <c r="D2977" s="33">
        <v>44315</v>
      </c>
      <c r="E2977" s="13">
        <f t="shared" si="303"/>
        <v>4</v>
      </c>
      <c r="F2977" s="13">
        <f t="shared" si="304"/>
        <v>2021</v>
      </c>
      <c r="G2977" s="13" t="str">
        <f t="shared" si="305"/>
        <v>4 2021</v>
      </c>
      <c r="H2977" s="34">
        <v>-1</v>
      </c>
      <c r="I2977" s="35">
        <v>0.2006</v>
      </c>
      <c r="J2977" s="16">
        <f t="shared" si="300"/>
        <v>2.006E-3</v>
      </c>
      <c r="K2977" s="36">
        <v>-25000000</v>
      </c>
      <c r="L2977" s="36">
        <v>139.31</v>
      </c>
      <c r="M2977" s="36">
        <v>25000000</v>
      </c>
      <c r="Q2977" s="18">
        <f t="shared" si="302"/>
        <v>8.8268077920234615E-3</v>
      </c>
      <c r="R2977" s="18">
        <f t="shared" si="301"/>
        <v>1.7706576430799065E-5</v>
      </c>
    </row>
    <row r="2978" spans="1:18" ht="12.75" hidden="1" customHeight="1" outlineLevel="2" x14ac:dyDescent="0.25">
      <c r="A2978" s="32" t="s">
        <v>23</v>
      </c>
      <c r="B2978" s="32" t="s">
        <v>24</v>
      </c>
      <c r="C2978" s="33">
        <v>44314</v>
      </c>
      <c r="D2978" s="33">
        <v>44315</v>
      </c>
      <c r="E2978" s="13">
        <f t="shared" si="303"/>
        <v>4</v>
      </c>
      <c r="F2978" s="13">
        <f t="shared" si="304"/>
        <v>2021</v>
      </c>
      <c r="G2978" s="13" t="str">
        <f t="shared" si="305"/>
        <v>4 2021</v>
      </c>
      <c r="H2978" s="34">
        <v>-1</v>
      </c>
      <c r="I2978" s="35">
        <v>0.2006</v>
      </c>
      <c r="J2978" s="16">
        <f t="shared" si="300"/>
        <v>2.006E-3</v>
      </c>
      <c r="K2978" s="36">
        <v>-67425000</v>
      </c>
      <c r="L2978" s="36">
        <v>375.71</v>
      </c>
      <c r="M2978" s="36">
        <v>67425000</v>
      </c>
      <c r="Q2978" s="18">
        <f t="shared" si="302"/>
        <v>2.3805900615087274E-2</v>
      </c>
      <c r="R2978" s="18">
        <f t="shared" si="301"/>
        <v>4.7754636633865068E-5</v>
      </c>
    </row>
    <row r="2979" spans="1:18" ht="12.75" hidden="1" customHeight="1" outlineLevel="2" x14ac:dyDescent="0.25">
      <c r="A2979" s="32" t="s">
        <v>32</v>
      </c>
      <c r="B2979" s="32" t="s">
        <v>24</v>
      </c>
      <c r="C2979" s="33">
        <v>44314</v>
      </c>
      <c r="D2979" s="33">
        <v>44315</v>
      </c>
      <c r="E2979" s="13">
        <f t="shared" si="303"/>
        <v>4</v>
      </c>
      <c r="F2979" s="13">
        <f t="shared" si="304"/>
        <v>2021</v>
      </c>
      <c r="G2979" s="13" t="str">
        <f t="shared" si="305"/>
        <v>4 2021</v>
      </c>
      <c r="H2979" s="34">
        <v>-1</v>
      </c>
      <c r="I2979" s="35">
        <v>0.02</v>
      </c>
      <c r="J2979" s="16">
        <f t="shared" si="300"/>
        <v>2.0000000000000001E-4</v>
      </c>
      <c r="K2979" s="36">
        <v>-13255000</v>
      </c>
      <c r="L2979" s="36">
        <v>7.36</v>
      </c>
      <c r="M2979" s="36">
        <v>13255000</v>
      </c>
      <c r="Q2979" s="18">
        <f t="shared" si="302"/>
        <v>4.6799734913308393E-3</v>
      </c>
      <c r="R2979" s="18">
        <f t="shared" si="301"/>
        <v>9.3599469826616788E-7</v>
      </c>
    </row>
    <row r="2980" spans="1:18" ht="12.75" hidden="1" customHeight="1" outlineLevel="2" x14ac:dyDescent="0.25">
      <c r="A2980" s="32" t="s">
        <v>51</v>
      </c>
      <c r="B2980" s="32" t="s">
        <v>24</v>
      </c>
      <c r="C2980" s="33">
        <v>44315</v>
      </c>
      <c r="D2980" s="33">
        <v>44316</v>
      </c>
      <c r="E2980" s="13">
        <f t="shared" si="303"/>
        <v>4</v>
      </c>
      <c r="F2980" s="13">
        <f t="shared" si="304"/>
        <v>2021</v>
      </c>
      <c r="G2980" s="13" t="str">
        <f t="shared" si="305"/>
        <v>4 2021</v>
      </c>
      <c r="H2980" s="34">
        <v>-1</v>
      </c>
      <c r="I2980" s="35">
        <v>0.03</v>
      </c>
      <c r="J2980" s="16">
        <f t="shared" si="300"/>
        <v>2.9999999999999997E-4</v>
      </c>
      <c r="K2980" s="36">
        <v>-1716000</v>
      </c>
      <c r="L2980" s="36">
        <v>1.43</v>
      </c>
      <c r="M2980" s="36">
        <v>1716000</v>
      </c>
      <c r="Q2980" s="18">
        <f t="shared" si="302"/>
        <v>6.058720868444904E-4</v>
      </c>
      <c r="R2980" s="18">
        <f t="shared" si="301"/>
        <v>1.8176162605334709E-7</v>
      </c>
    </row>
    <row r="2981" spans="1:18" ht="12.75" hidden="1" customHeight="1" outlineLevel="2" x14ac:dyDescent="0.25">
      <c r="A2981" s="32" t="s">
        <v>23</v>
      </c>
      <c r="B2981" s="32" t="s">
        <v>24</v>
      </c>
      <c r="C2981" s="33">
        <v>44315</v>
      </c>
      <c r="D2981" s="33">
        <v>44316</v>
      </c>
      <c r="E2981" s="13">
        <f t="shared" si="303"/>
        <v>4</v>
      </c>
      <c r="F2981" s="13">
        <f t="shared" si="304"/>
        <v>2021</v>
      </c>
      <c r="G2981" s="13" t="str">
        <f t="shared" si="305"/>
        <v>4 2021</v>
      </c>
      <c r="H2981" s="34">
        <v>-1</v>
      </c>
      <c r="I2981" s="35">
        <v>0.19989999999999999</v>
      </c>
      <c r="J2981" s="16">
        <f t="shared" si="300"/>
        <v>1.9989999999999999E-3</v>
      </c>
      <c r="K2981" s="36">
        <v>-25000000</v>
      </c>
      <c r="L2981" s="36">
        <v>138.82</v>
      </c>
      <c r="M2981" s="36">
        <v>25000000</v>
      </c>
      <c r="Q2981" s="18">
        <f t="shared" si="302"/>
        <v>8.8268077920234615E-3</v>
      </c>
      <c r="R2981" s="18">
        <f t="shared" si="301"/>
        <v>1.7644788776254899E-5</v>
      </c>
    </row>
    <row r="2982" spans="1:18" ht="12.75" hidden="1" customHeight="1" outlineLevel="2" x14ac:dyDescent="0.25">
      <c r="A2982" s="32" t="s">
        <v>23</v>
      </c>
      <c r="B2982" s="32" t="s">
        <v>24</v>
      </c>
      <c r="C2982" s="33">
        <v>44315</v>
      </c>
      <c r="D2982" s="33">
        <v>44316</v>
      </c>
      <c r="E2982" s="13">
        <f t="shared" si="303"/>
        <v>4</v>
      </c>
      <c r="F2982" s="13">
        <f t="shared" si="304"/>
        <v>2021</v>
      </c>
      <c r="G2982" s="13" t="str">
        <f t="shared" si="305"/>
        <v>4 2021</v>
      </c>
      <c r="H2982" s="34">
        <v>-1</v>
      </c>
      <c r="I2982" s="35">
        <v>0.19989999999999999</v>
      </c>
      <c r="J2982" s="16">
        <f t="shared" si="300"/>
        <v>1.9989999999999999E-3</v>
      </c>
      <c r="K2982" s="36">
        <v>-66791000</v>
      </c>
      <c r="L2982" s="36">
        <v>370.88</v>
      </c>
      <c r="M2982" s="36">
        <v>66791000</v>
      </c>
      <c r="Q2982" s="18">
        <f t="shared" si="302"/>
        <v>2.3582052769481558E-2</v>
      </c>
      <c r="R2982" s="18">
        <f t="shared" si="301"/>
        <v>4.7140523486193629E-5</v>
      </c>
    </row>
    <row r="2983" spans="1:18" ht="12.75" hidden="1" customHeight="1" outlineLevel="2" x14ac:dyDescent="0.25">
      <c r="A2983" s="32" t="s">
        <v>32</v>
      </c>
      <c r="B2983" s="32" t="s">
        <v>24</v>
      </c>
      <c r="C2983" s="33">
        <v>44315</v>
      </c>
      <c r="D2983" s="33">
        <v>44316</v>
      </c>
      <c r="E2983" s="13">
        <f t="shared" si="303"/>
        <v>4</v>
      </c>
      <c r="F2983" s="13">
        <f t="shared" si="304"/>
        <v>2021</v>
      </c>
      <c r="G2983" s="13" t="str">
        <f t="shared" si="305"/>
        <v>4 2021</v>
      </c>
      <c r="H2983" s="34">
        <v>-1</v>
      </c>
      <c r="I2983" s="35">
        <v>0.03</v>
      </c>
      <c r="J2983" s="16">
        <f t="shared" si="300"/>
        <v>2.9999999999999997E-4</v>
      </c>
      <c r="K2983" s="36">
        <v>-12925000</v>
      </c>
      <c r="L2983" s="36">
        <v>10.77</v>
      </c>
      <c r="M2983" s="36">
        <v>12925000</v>
      </c>
      <c r="Q2983" s="18">
        <f t="shared" si="302"/>
        <v>4.5634596284761294E-3</v>
      </c>
      <c r="R2983" s="18">
        <f t="shared" si="301"/>
        <v>1.3690378885428388E-6</v>
      </c>
    </row>
    <row r="2984" spans="1:18" ht="12.75" customHeight="1" outlineLevel="1" collapsed="1" x14ac:dyDescent="0.25">
      <c r="A2984" s="32"/>
      <c r="B2984" s="32"/>
      <c r="C2984" s="33"/>
      <c r="D2984" s="33"/>
      <c r="E2984" s="13"/>
      <c r="F2984" s="13"/>
      <c r="G2984" s="24" t="s">
        <v>70</v>
      </c>
      <c r="H2984" s="34"/>
      <c r="I2984" s="35"/>
      <c r="J2984" s="16">
        <f>+J2983</f>
        <v>2.9999999999999997E-4</v>
      </c>
      <c r="K2984" s="36"/>
      <c r="L2984" s="36"/>
      <c r="M2984" s="36">
        <f>SUBTOTAL(9,M2877:M2983)</f>
        <v>2832281000</v>
      </c>
      <c r="N2984" s="10">
        <f>DAY(D2983)</f>
        <v>30</v>
      </c>
      <c r="O2984" s="25">
        <f>+M2984/N2984</f>
        <v>94409366.666666672</v>
      </c>
      <c r="P2984" s="26">
        <f>SUM(M2980:M2983)</f>
        <v>106432000</v>
      </c>
      <c r="Q2984" s="18">
        <f>SUM(Q2877:Q2983)</f>
        <v>1</v>
      </c>
      <c r="R2984" s="18">
        <f>SUM(R2877:R2983)</f>
        <v>1.5659952794231915E-3</v>
      </c>
    </row>
    <row r="2985" spans="1:18" ht="12.75" hidden="1" customHeight="1" outlineLevel="2" x14ac:dyDescent="0.25">
      <c r="A2985" s="32" t="s">
        <v>51</v>
      </c>
      <c r="B2985" s="32" t="s">
        <v>24</v>
      </c>
      <c r="C2985" s="33">
        <v>44316</v>
      </c>
      <c r="D2985" s="33">
        <v>44319</v>
      </c>
      <c r="E2985" s="13">
        <f t="shared" si="303"/>
        <v>5</v>
      </c>
      <c r="F2985" s="13">
        <f t="shared" si="304"/>
        <v>2021</v>
      </c>
      <c r="G2985" s="13" t="str">
        <f t="shared" si="305"/>
        <v>5 2021</v>
      </c>
      <c r="H2985" s="34">
        <v>-1</v>
      </c>
      <c r="I2985" s="35">
        <v>0.03</v>
      </c>
      <c r="J2985" s="16">
        <f t="shared" si="300"/>
        <v>2.9999999999999997E-4</v>
      </c>
      <c r="K2985" s="36">
        <v>-1856000</v>
      </c>
      <c r="L2985" s="36">
        <v>1.55</v>
      </c>
      <c r="M2985" s="36">
        <v>1856000</v>
      </c>
      <c r="Q2985" s="18">
        <f>+M2985/$M$3085</f>
        <v>6.7458063146707842E-4</v>
      </c>
      <c r="R2985" s="18">
        <f t="shared" si="301"/>
        <v>2.0237418944012351E-7</v>
      </c>
    </row>
    <row r="2986" spans="1:18" ht="12.75" hidden="1" customHeight="1" outlineLevel="2" x14ac:dyDescent="0.25">
      <c r="A2986" s="32" t="s">
        <v>23</v>
      </c>
      <c r="B2986" s="32" t="s">
        <v>24</v>
      </c>
      <c r="C2986" s="33">
        <v>44316</v>
      </c>
      <c r="D2986" s="33">
        <v>44319</v>
      </c>
      <c r="E2986" s="13">
        <f t="shared" si="303"/>
        <v>5</v>
      </c>
      <c r="F2986" s="13">
        <f t="shared" si="304"/>
        <v>2021</v>
      </c>
      <c r="G2986" s="13" t="str">
        <f t="shared" si="305"/>
        <v>5 2021</v>
      </c>
      <c r="H2986" s="34">
        <v>-1</v>
      </c>
      <c r="I2986" s="35">
        <v>0.19900000000000001</v>
      </c>
      <c r="J2986" s="16">
        <f t="shared" si="300"/>
        <v>1.99E-3</v>
      </c>
      <c r="K2986" s="36">
        <v>-69302000</v>
      </c>
      <c r="L2986" s="36">
        <v>383.09</v>
      </c>
      <c r="M2986" s="36">
        <v>69302000</v>
      </c>
      <c r="Q2986" s="18">
        <f t="shared" ref="Q2986:Q3049" si="306">+M2986/$M$3085</f>
        <v>2.5188462781213075E-2</v>
      </c>
      <c r="R2986" s="18">
        <f t="shared" si="301"/>
        <v>5.0125040934614021E-5</v>
      </c>
    </row>
    <row r="2987" spans="1:18" ht="12.75" hidden="1" customHeight="1" outlineLevel="2" x14ac:dyDescent="0.25">
      <c r="A2987" s="32" t="s">
        <v>23</v>
      </c>
      <c r="B2987" s="32" t="s">
        <v>24</v>
      </c>
      <c r="C2987" s="33">
        <v>44316</v>
      </c>
      <c r="D2987" s="33">
        <v>44319</v>
      </c>
      <c r="E2987" s="13">
        <f t="shared" si="303"/>
        <v>5</v>
      </c>
      <c r="F2987" s="13">
        <f t="shared" si="304"/>
        <v>2021</v>
      </c>
      <c r="G2987" s="13" t="str">
        <f t="shared" si="305"/>
        <v>5 2021</v>
      </c>
      <c r="H2987" s="34">
        <v>-1</v>
      </c>
      <c r="I2987" s="35">
        <v>0.19900000000000001</v>
      </c>
      <c r="J2987" s="16">
        <f t="shared" ref="J2987:J3050" si="307">+I2987/100</f>
        <v>1.99E-3</v>
      </c>
      <c r="K2987" s="36">
        <v>-25000000</v>
      </c>
      <c r="L2987" s="36">
        <v>138.19</v>
      </c>
      <c r="M2987" s="36">
        <v>25000000</v>
      </c>
      <c r="Q2987" s="18">
        <f t="shared" si="306"/>
        <v>9.0864847988561207E-3</v>
      </c>
      <c r="R2987" s="18">
        <f t="shared" ref="R2987:R3050" si="308">+Q2987*J2987</f>
        <v>1.808210474972368E-5</v>
      </c>
    </row>
    <row r="2988" spans="1:18" ht="12.75" hidden="1" customHeight="1" outlineLevel="2" x14ac:dyDescent="0.25">
      <c r="A2988" s="32" t="s">
        <v>32</v>
      </c>
      <c r="B2988" s="32" t="s">
        <v>24</v>
      </c>
      <c r="C2988" s="33">
        <v>44316</v>
      </c>
      <c r="D2988" s="33">
        <v>44319</v>
      </c>
      <c r="E2988" s="13">
        <f t="shared" si="303"/>
        <v>5</v>
      </c>
      <c r="F2988" s="13">
        <f t="shared" si="304"/>
        <v>2021</v>
      </c>
      <c r="G2988" s="13" t="str">
        <f t="shared" si="305"/>
        <v>5 2021</v>
      </c>
      <c r="H2988" s="34">
        <v>-1</v>
      </c>
      <c r="I2988" s="35">
        <v>0.03</v>
      </c>
      <c r="J2988" s="16">
        <f t="shared" si="307"/>
        <v>2.9999999999999997E-4</v>
      </c>
      <c r="K2988" s="36">
        <v>-12043000</v>
      </c>
      <c r="L2988" s="36">
        <v>10.039999999999999</v>
      </c>
      <c r="M2988" s="36">
        <v>12043000</v>
      </c>
      <c r="Q2988" s="18">
        <f t="shared" si="306"/>
        <v>4.3771414573049701E-3</v>
      </c>
      <c r="R2988" s="18">
        <f t="shared" si="308"/>
        <v>1.3131424371914909E-6</v>
      </c>
    </row>
    <row r="2989" spans="1:18" ht="12.75" hidden="1" customHeight="1" outlineLevel="2" x14ac:dyDescent="0.25">
      <c r="A2989" s="32" t="s">
        <v>51</v>
      </c>
      <c r="B2989" s="32" t="s">
        <v>24</v>
      </c>
      <c r="C2989" s="33">
        <v>44316</v>
      </c>
      <c r="D2989" s="33">
        <v>44319</v>
      </c>
      <c r="E2989" s="13">
        <f t="shared" si="303"/>
        <v>5</v>
      </c>
      <c r="F2989" s="13">
        <f t="shared" si="304"/>
        <v>2021</v>
      </c>
      <c r="G2989" s="13" t="str">
        <f t="shared" si="305"/>
        <v>5 2021</v>
      </c>
      <c r="H2989" s="34">
        <v>-2</v>
      </c>
      <c r="I2989" s="35">
        <v>0.03</v>
      </c>
      <c r="J2989" s="16">
        <f t="shared" si="307"/>
        <v>2.9999999999999997E-4</v>
      </c>
      <c r="K2989" s="36">
        <v>-1856000</v>
      </c>
      <c r="L2989" s="36">
        <v>3.09</v>
      </c>
      <c r="M2989" s="36">
        <v>3712000</v>
      </c>
      <c r="Q2989" s="18">
        <f t="shared" si="306"/>
        <v>1.3491612629341568E-3</v>
      </c>
      <c r="R2989" s="18">
        <f t="shared" si="308"/>
        <v>4.0474837888024703E-7</v>
      </c>
    </row>
    <row r="2990" spans="1:18" ht="12.75" hidden="1" customHeight="1" outlineLevel="2" x14ac:dyDescent="0.25">
      <c r="A2990" s="32" t="s">
        <v>23</v>
      </c>
      <c r="B2990" s="32" t="s">
        <v>24</v>
      </c>
      <c r="C2990" s="33">
        <v>44316</v>
      </c>
      <c r="D2990" s="33">
        <v>44319</v>
      </c>
      <c r="E2990" s="13">
        <f t="shared" si="303"/>
        <v>5</v>
      </c>
      <c r="F2990" s="13">
        <f t="shared" si="304"/>
        <v>2021</v>
      </c>
      <c r="G2990" s="13" t="str">
        <f t="shared" si="305"/>
        <v>5 2021</v>
      </c>
      <c r="H2990" s="34">
        <v>-2</v>
      </c>
      <c r="I2990" s="35">
        <v>0.19900000000000001</v>
      </c>
      <c r="J2990" s="16">
        <f t="shared" si="307"/>
        <v>1.99E-3</v>
      </c>
      <c r="K2990" s="36">
        <v>-25000000</v>
      </c>
      <c r="L2990" s="36">
        <v>276.39</v>
      </c>
      <c r="M2990" s="36">
        <v>50000000</v>
      </c>
      <c r="Q2990" s="18">
        <f t="shared" si="306"/>
        <v>1.8172969597712241E-2</v>
      </c>
      <c r="R2990" s="18">
        <f t="shared" si="308"/>
        <v>3.616420949944736E-5</v>
      </c>
    </row>
    <row r="2991" spans="1:18" ht="12.75" hidden="1" customHeight="1" outlineLevel="2" x14ac:dyDescent="0.25">
      <c r="A2991" s="32" t="s">
        <v>23</v>
      </c>
      <c r="B2991" s="32" t="s">
        <v>24</v>
      </c>
      <c r="C2991" s="33">
        <v>44316</v>
      </c>
      <c r="D2991" s="33">
        <v>44319</v>
      </c>
      <c r="E2991" s="13">
        <f t="shared" si="303"/>
        <v>5</v>
      </c>
      <c r="F2991" s="13">
        <f t="shared" si="304"/>
        <v>2021</v>
      </c>
      <c r="G2991" s="13" t="str">
        <f t="shared" si="305"/>
        <v>5 2021</v>
      </c>
      <c r="H2991" s="34">
        <v>-2</v>
      </c>
      <c r="I2991" s="35">
        <v>0.19900000000000001</v>
      </c>
      <c r="J2991" s="16">
        <f t="shared" si="307"/>
        <v>1.99E-3</v>
      </c>
      <c r="K2991" s="36">
        <v>-69302000</v>
      </c>
      <c r="L2991" s="36">
        <v>766.17</v>
      </c>
      <c r="M2991" s="36">
        <v>138604000</v>
      </c>
      <c r="Q2991" s="18">
        <f t="shared" si="306"/>
        <v>5.037692556242615E-2</v>
      </c>
      <c r="R2991" s="18">
        <f t="shared" si="308"/>
        <v>1.0025008186922804E-4</v>
      </c>
    </row>
    <row r="2992" spans="1:18" ht="12.75" hidden="1" customHeight="1" outlineLevel="2" x14ac:dyDescent="0.25">
      <c r="A2992" s="32" t="s">
        <v>32</v>
      </c>
      <c r="B2992" s="32" t="s">
        <v>24</v>
      </c>
      <c r="C2992" s="33">
        <v>44316</v>
      </c>
      <c r="D2992" s="33">
        <v>44319</v>
      </c>
      <c r="E2992" s="13">
        <f t="shared" si="303"/>
        <v>5</v>
      </c>
      <c r="F2992" s="13">
        <f t="shared" si="304"/>
        <v>2021</v>
      </c>
      <c r="G2992" s="13" t="str">
        <f t="shared" si="305"/>
        <v>5 2021</v>
      </c>
      <c r="H2992" s="34">
        <v>-2</v>
      </c>
      <c r="I2992" s="35">
        <v>0.03</v>
      </c>
      <c r="J2992" s="16">
        <f t="shared" si="307"/>
        <v>2.9999999999999997E-4</v>
      </c>
      <c r="K2992" s="36">
        <v>-12043000</v>
      </c>
      <c r="L2992" s="36">
        <v>20.07</v>
      </c>
      <c r="M2992" s="36">
        <v>24086000</v>
      </c>
      <c r="Q2992" s="18">
        <f t="shared" si="306"/>
        <v>8.7542829146099402E-3</v>
      </c>
      <c r="R2992" s="18">
        <f t="shared" si="308"/>
        <v>2.6262848743829819E-6</v>
      </c>
    </row>
    <row r="2993" spans="1:18" ht="12.75" hidden="1" customHeight="1" outlineLevel="2" x14ac:dyDescent="0.25">
      <c r="A2993" s="32" t="s">
        <v>51</v>
      </c>
      <c r="B2993" s="32" t="s">
        <v>24</v>
      </c>
      <c r="C2993" s="33">
        <v>44319</v>
      </c>
      <c r="D2993" s="33">
        <v>44320</v>
      </c>
      <c r="E2993" s="13">
        <f t="shared" si="303"/>
        <v>5</v>
      </c>
      <c r="F2993" s="13">
        <f t="shared" si="304"/>
        <v>2021</v>
      </c>
      <c r="G2993" s="13" t="str">
        <f t="shared" si="305"/>
        <v>5 2021</v>
      </c>
      <c r="H2993" s="34">
        <v>-1</v>
      </c>
      <c r="I2993" s="35">
        <v>0.04</v>
      </c>
      <c r="J2993" s="16">
        <f t="shared" si="307"/>
        <v>4.0000000000000002E-4</v>
      </c>
      <c r="K2993" s="36">
        <v>-1971000</v>
      </c>
      <c r="L2993" s="36">
        <v>2.19</v>
      </c>
      <c r="M2993" s="36">
        <v>1971000</v>
      </c>
      <c r="Q2993" s="18">
        <f t="shared" si="306"/>
        <v>7.1637846154181653E-4</v>
      </c>
      <c r="R2993" s="18">
        <f t="shared" si="308"/>
        <v>2.8655138461672662E-7</v>
      </c>
    </row>
    <row r="2994" spans="1:18" ht="12.75" hidden="1" customHeight="1" outlineLevel="2" x14ac:dyDescent="0.25">
      <c r="A2994" s="32" t="s">
        <v>23</v>
      </c>
      <c r="B2994" s="32" t="s">
        <v>24</v>
      </c>
      <c r="C2994" s="33">
        <v>44319</v>
      </c>
      <c r="D2994" s="33">
        <v>44320</v>
      </c>
      <c r="E2994" s="13">
        <f t="shared" si="303"/>
        <v>5</v>
      </c>
      <c r="F2994" s="13">
        <f t="shared" si="304"/>
        <v>2021</v>
      </c>
      <c r="G2994" s="13" t="str">
        <f t="shared" si="305"/>
        <v>5 2021</v>
      </c>
      <c r="H2994" s="34">
        <v>-1</v>
      </c>
      <c r="I2994" s="35">
        <v>0.1993</v>
      </c>
      <c r="J2994" s="16">
        <f t="shared" si="307"/>
        <v>1.993E-3</v>
      </c>
      <c r="K2994" s="36">
        <v>-68178000</v>
      </c>
      <c r="L2994" s="36">
        <v>377.44</v>
      </c>
      <c r="M2994" s="36">
        <v>68178000</v>
      </c>
      <c r="Q2994" s="18">
        <f t="shared" si="306"/>
        <v>2.4779934424656504E-2</v>
      </c>
      <c r="R2994" s="18">
        <f t="shared" si="308"/>
        <v>4.9386409308340413E-5</v>
      </c>
    </row>
    <row r="2995" spans="1:18" ht="12.75" hidden="1" customHeight="1" outlineLevel="2" x14ac:dyDescent="0.25">
      <c r="A2995" s="32" t="s">
        <v>23</v>
      </c>
      <c r="B2995" s="32" t="s">
        <v>24</v>
      </c>
      <c r="C2995" s="33">
        <v>44319</v>
      </c>
      <c r="D2995" s="33">
        <v>44320</v>
      </c>
      <c r="E2995" s="13">
        <f t="shared" si="303"/>
        <v>5</v>
      </c>
      <c r="F2995" s="13">
        <f t="shared" si="304"/>
        <v>2021</v>
      </c>
      <c r="G2995" s="13" t="str">
        <f t="shared" si="305"/>
        <v>5 2021</v>
      </c>
      <c r="H2995" s="34">
        <v>-1</v>
      </c>
      <c r="I2995" s="35">
        <v>0.1993</v>
      </c>
      <c r="J2995" s="16">
        <f t="shared" si="307"/>
        <v>1.993E-3</v>
      </c>
      <c r="K2995" s="36">
        <v>-25000000</v>
      </c>
      <c r="L2995" s="36">
        <v>138.4</v>
      </c>
      <c r="M2995" s="36">
        <v>25000000</v>
      </c>
      <c r="Q2995" s="18">
        <f t="shared" si="306"/>
        <v>9.0864847988561207E-3</v>
      </c>
      <c r="R2995" s="18">
        <f t="shared" si="308"/>
        <v>1.8109364204120247E-5</v>
      </c>
    </row>
    <row r="2996" spans="1:18" ht="12.75" hidden="1" customHeight="1" outlineLevel="2" x14ac:dyDescent="0.25">
      <c r="A2996" s="32" t="s">
        <v>32</v>
      </c>
      <c r="B2996" s="32" t="s">
        <v>24</v>
      </c>
      <c r="C2996" s="33">
        <v>44319</v>
      </c>
      <c r="D2996" s="33">
        <v>44320</v>
      </c>
      <c r="E2996" s="13">
        <f t="shared" si="303"/>
        <v>5</v>
      </c>
      <c r="F2996" s="13">
        <f t="shared" si="304"/>
        <v>2021</v>
      </c>
      <c r="G2996" s="13" t="str">
        <f t="shared" si="305"/>
        <v>5 2021</v>
      </c>
      <c r="H2996" s="34">
        <v>-1</v>
      </c>
      <c r="I2996" s="35">
        <v>0.04</v>
      </c>
      <c r="J2996" s="16">
        <f t="shared" si="307"/>
        <v>4.0000000000000002E-4</v>
      </c>
      <c r="K2996" s="36">
        <v>-12151000</v>
      </c>
      <c r="L2996" s="36">
        <v>13.5</v>
      </c>
      <c r="M2996" s="36">
        <v>12151000</v>
      </c>
      <c r="Q2996" s="18">
        <f t="shared" si="306"/>
        <v>4.4163950716360287E-3</v>
      </c>
      <c r="R2996" s="18">
        <f t="shared" si="308"/>
        <v>1.7665580286544117E-6</v>
      </c>
    </row>
    <row r="2997" spans="1:18" ht="12.75" hidden="1" customHeight="1" outlineLevel="2" x14ac:dyDescent="0.25">
      <c r="A2997" s="32" t="s">
        <v>28</v>
      </c>
      <c r="B2997" s="32" t="s">
        <v>24</v>
      </c>
      <c r="C2997" s="33">
        <v>44320</v>
      </c>
      <c r="D2997" s="33">
        <v>44321</v>
      </c>
      <c r="E2997" s="13">
        <f t="shared" si="303"/>
        <v>5</v>
      </c>
      <c r="F2997" s="13">
        <f t="shared" si="304"/>
        <v>2021</v>
      </c>
      <c r="G2997" s="13" t="str">
        <f t="shared" si="305"/>
        <v>5 2021</v>
      </c>
      <c r="H2997" s="34">
        <v>-1</v>
      </c>
      <c r="I2997" s="35">
        <v>0.03</v>
      </c>
      <c r="J2997" s="16">
        <f t="shared" si="307"/>
        <v>2.9999999999999997E-4</v>
      </c>
      <c r="K2997" s="36">
        <v>-794000</v>
      </c>
      <c r="L2997" s="36">
        <v>0.66</v>
      </c>
      <c r="M2997" s="36">
        <v>794000</v>
      </c>
      <c r="Q2997" s="18">
        <f t="shared" si="306"/>
        <v>2.8858675721167039E-4</v>
      </c>
      <c r="R2997" s="18">
        <f t="shared" si="308"/>
        <v>8.6576027163501115E-8</v>
      </c>
    </row>
    <row r="2998" spans="1:18" ht="12.75" hidden="1" customHeight="1" outlineLevel="2" x14ac:dyDescent="0.25">
      <c r="A2998" s="32" t="s">
        <v>51</v>
      </c>
      <c r="B2998" s="32" t="s">
        <v>24</v>
      </c>
      <c r="C2998" s="33">
        <v>44320</v>
      </c>
      <c r="D2998" s="33">
        <v>44321</v>
      </c>
      <c r="E2998" s="13">
        <f t="shared" si="303"/>
        <v>5</v>
      </c>
      <c r="F2998" s="13">
        <f t="shared" si="304"/>
        <v>2021</v>
      </c>
      <c r="G2998" s="13" t="str">
        <f t="shared" si="305"/>
        <v>5 2021</v>
      </c>
      <c r="H2998" s="34">
        <v>-1</v>
      </c>
      <c r="I2998" s="35">
        <v>0.03</v>
      </c>
      <c r="J2998" s="16">
        <f t="shared" si="307"/>
        <v>2.9999999999999997E-4</v>
      </c>
      <c r="K2998" s="36">
        <v>-2658000</v>
      </c>
      <c r="L2998" s="36">
        <v>2.2200000000000002</v>
      </c>
      <c r="M2998" s="36">
        <v>2658000</v>
      </c>
      <c r="Q2998" s="18">
        <f t="shared" si="306"/>
        <v>9.6607506381438276E-4</v>
      </c>
      <c r="R2998" s="18">
        <f t="shared" si="308"/>
        <v>2.8982251914431479E-7</v>
      </c>
    </row>
    <row r="2999" spans="1:18" ht="12.75" hidden="1" customHeight="1" outlineLevel="2" x14ac:dyDescent="0.25">
      <c r="A2999" s="32" t="s">
        <v>23</v>
      </c>
      <c r="B2999" s="32" t="s">
        <v>24</v>
      </c>
      <c r="C2999" s="33">
        <v>44320</v>
      </c>
      <c r="D2999" s="33">
        <v>44321</v>
      </c>
      <c r="E2999" s="13">
        <f t="shared" si="303"/>
        <v>5</v>
      </c>
      <c r="F2999" s="13">
        <f t="shared" si="304"/>
        <v>2021</v>
      </c>
      <c r="G2999" s="13" t="str">
        <f t="shared" si="305"/>
        <v>5 2021</v>
      </c>
      <c r="H2999" s="34">
        <v>-1</v>
      </c>
      <c r="I2999" s="35">
        <v>0.19950000000000001</v>
      </c>
      <c r="J2999" s="16">
        <f t="shared" si="307"/>
        <v>1.9950000000000002E-3</v>
      </c>
      <c r="K2999" s="36">
        <v>-57636000</v>
      </c>
      <c r="L2999" s="36">
        <v>319.39999999999998</v>
      </c>
      <c r="M2999" s="36">
        <v>57636000</v>
      </c>
      <c r="Q2999" s="18">
        <f t="shared" si="306"/>
        <v>2.0948345514674855E-2</v>
      </c>
      <c r="R2999" s="18">
        <f t="shared" si="308"/>
        <v>4.1791949301776341E-5</v>
      </c>
    </row>
    <row r="3000" spans="1:18" ht="12.75" hidden="1" customHeight="1" outlineLevel="2" x14ac:dyDescent="0.25">
      <c r="A3000" s="32" t="s">
        <v>23</v>
      </c>
      <c r="B3000" s="32" t="s">
        <v>24</v>
      </c>
      <c r="C3000" s="33">
        <v>44320</v>
      </c>
      <c r="D3000" s="33">
        <v>44321</v>
      </c>
      <c r="E3000" s="13">
        <f t="shared" si="303"/>
        <v>5</v>
      </c>
      <c r="F3000" s="13">
        <f t="shared" si="304"/>
        <v>2021</v>
      </c>
      <c r="G3000" s="13" t="str">
        <f t="shared" si="305"/>
        <v>5 2021</v>
      </c>
      <c r="H3000" s="34">
        <v>-1</v>
      </c>
      <c r="I3000" s="35">
        <v>0.19950000000000001</v>
      </c>
      <c r="J3000" s="16">
        <f t="shared" si="307"/>
        <v>1.9950000000000002E-3</v>
      </c>
      <c r="K3000" s="36">
        <v>-25000000</v>
      </c>
      <c r="L3000" s="36">
        <v>138.54</v>
      </c>
      <c r="M3000" s="36">
        <v>25000000</v>
      </c>
      <c r="Q3000" s="18">
        <f t="shared" si="306"/>
        <v>9.0864847988561207E-3</v>
      </c>
      <c r="R3000" s="18">
        <f t="shared" si="308"/>
        <v>1.8127537173717963E-5</v>
      </c>
    </row>
    <row r="3001" spans="1:18" ht="12.75" hidden="1" customHeight="1" outlineLevel="2" x14ac:dyDescent="0.25">
      <c r="A3001" s="32" t="s">
        <v>32</v>
      </c>
      <c r="B3001" s="32" t="s">
        <v>24</v>
      </c>
      <c r="C3001" s="33">
        <v>44320</v>
      </c>
      <c r="D3001" s="33">
        <v>44321</v>
      </c>
      <c r="E3001" s="13">
        <f t="shared" si="303"/>
        <v>5</v>
      </c>
      <c r="F3001" s="13">
        <f t="shared" si="304"/>
        <v>2021</v>
      </c>
      <c r="G3001" s="13" t="str">
        <f t="shared" si="305"/>
        <v>5 2021</v>
      </c>
      <c r="H3001" s="34">
        <v>-1</v>
      </c>
      <c r="I3001" s="35">
        <v>0.03</v>
      </c>
      <c r="J3001" s="16">
        <f t="shared" si="307"/>
        <v>2.9999999999999997E-4</v>
      </c>
      <c r="K3001" s="36">
        <v>-11043000</v>
      </c>
      <c r="L3001" s="36">
        <v>9.1999999999999993</v>
      </c>
      <c r="M3001" s="36">
        <v>11043000</v>
      </c>
      <c r="Q3001" s="18">
        <f t="shared" si="306"/>
        <v>4.0136820653507259E-3</v>
      </c>
      <c r="R3001" s="18">
        <f t="shared" si="308"/>
        <v>1.2041046196052177E-6</v>
      </c>
    </row>
    <row r="3002" spans="1:18" ht="12.75" hidden="1" customHeight="1" outlineLevel="2" x14ac:dyDescent="0.25">
      <c r="A3002" s="32" t="s">
        <v>28</v>
      </c>
      <c r="B3002" s="32" t="s">
        <v>24</v>
      </c>
      <c r="C3002" s="33">
        <v>44321</v>
      </c>
      <c r="D3002" s="33">
        <v>44322</v>
      </c>
      <c r="E3002" s="13">
        <f t="shared" si="303"/>
        <v>5</v>
      </c>
      <c r="F3002" s="13">
        <f t="shared" si="304"/>
        <v>2021</v>
      </c>
      <c r="G3002" s="13" t="str">
        <f t="shared" si="305"/>
        <v>5 2021</v>
      </c>
      <c r="H3002" s="34">
        <v>-1</v>
      </c>
      <c r="I3002" s="35">
        <v>0.03</v>
      </c>
      <c r="J3002" s="16">
        <f t="shared" si="307"/>
        <v>2.9999999999999997E-4</v>
      </c>
      <c r="K3002" s="36">
        <v>-1769000</v>
      </c>
      <c r="L3002" s="36">
        <v>1.47</v>
      </c>
      <c r="M3002" s="36">
        <v>1769000</v>
      </c>
      <c r="Q3002" s="18">
        <f t="shared" si="306"/>
        <v>6.4295966436705911E-4</v>
      </c>
      <c r="R3002" s="18">
        <f t="shared" si="308"/>
        <v>1.9288789931011772E-7</v>
      </c>
    </row>
    <row r="3003" spans="1:18" ht="12.75" hidden="1" customHeight="1" outlineLevel="2" x14ac:dyDescent="0.25">
      <c r="A3003" s="32" t="s">
        <v>51</v>
      </c>
      <c r="B3003" s="32" t="s">
        <v>24</v>
      </c>
      <c r="C3003" s="33">
        <v>44321</v>
      </c>
      <c r="D3003" s="33">
        <v>44322</v>
      </c>
      <c r="E3003" s="13">
        <f t="shared" si="303"/>
        <v>5</v>
      </c>
      <c r="F3003" s="13">
        <f t="shared" si="304"/>
        <v>2021</v>
      </c>
      <c r="G3003" s="13" t="str">
        <f t="shared" si="305"/>
        <v>5 2021</v>
      </c>
      <c r="H3003" s="34">
        <v>-1</v>
      </c>
      <c r="I3003" s="35">
        <v>0.03</v>
      </c>
      <c r="J3003" s="16">
        <f t="shared" si="307"/>
        <v>2.9999999999999997E-4</v>
      </c>
      <c r="K3003" s="36">
        <v>-2959000</v>
      </c>
      <c r="L3003" s="36">
        <v>2.4700000000000002</v>
      </c>
      <c r="M3003" s="36">
        <v>2959000</v>
      </c>
      <c r="Q3003" s="18">
        <f t="shared" si="306"/>
        <v>1.0754763407926104E-3</v>
      </c>
      <c r="R3003" s="18">
        <f t="shared" si="308"/>
        <v>3.2264290223778309E-7</v>
      </c>
    </row>
    <row r="3004" spans="1:18" ht="12.75" hidden="1" customHeight="1" outlineLevel="2" x14ac:dyDescent="0.25">
      <c r="A3004" s="32" t="s">
        <v>23</v>
      </c>
      <c r="B3004" s="32" t="s">
        <v>24</v>
      </c>
      <c r="C3004" s="33">
        <v>44321</v>
      </c>
      <c r="D3004" s="33">
        <v>44322</v>
      </c>
      <c r="E3004" s="13">
        <f t="shared" si="303"/>
        <v>5</v>
      </c>
      <c r="F3004" s="13">
        <f t="shared" si="304"/>
        <v>2021</v>
      </c>
      <c r="G3004" s="13" t="str">
        <f t="shared" si="305"/>
        <v>5 2021</v>
      </c>
      <c r="H3004" s="34">
        <v>-1</v>
      </c>
      <c r="I3004" s="35">
        <v>0.19969999999999999</v>
      </c>
      <c r="J3004" s="16">
        <f t="shared" si="307"/>
        <v>1.9970000000000001E-3</v>
      </c>
      <c r="K3004" s="36">
        <v>-54744000</v>
      </c>
      <c r="L3004" s="36">
        <v>303.68</v>
      </c>
      <c r="M3004" s="36">
        <v>54744000</v>
      </c>
      <c r="Q3004" s="18">
        <f t="shared" si="306"/>
        <v>1.9897220953143179E-2</v>
      </c>
      <c r="R3004" s="18">
        <f t="shared" si="308"/>
        <v>3.9734750243426929E-5</v>
      </c>
    </row>
    <row r="3005" spans="1:18" ht="12.75" hidden="1" customHeight="1" outlineLevel="2" x14ac:dyDescent="0.25">
      <c r="A3005" s="32" t="s">
        <v>23</v>
      </c>
      <c r="B3005" s="32" t="s">
        <v>24</v>
      </c>
      <c r="C3005" s="33">
        <v>44321</v>
      </c>
      <c r="D3005" s="33">
        <v>44322</v>
      </c>
      <c r="E3005" s="13">
        <f t="shared" si="303"/>
        <v>5</v>
      </c>
      <c r="F3005" s="13">
        <f t="shared" si="304"/>
        <v>2021</v>
      </c>
      <c r="G3005" s="13" t="str">
        <f t="shared" si="305"/>
        <v>5 2021</v>
      </c>
      <c r="H3005" s="34">
        <v>-1</v>
      </c>
      <c r="I3005" s="35">
        <v>0.19969999999999999</v>
      </c>
      <c r="J3005" s="16">
        <f t="shared" si="307"/>
        <v>1.9970000000000001E-3</v>
      </c>
      <c r="K3005" s="36">
        <v>-25000000</v>
      </c>
      <c r="L3005" s="36">
        <v>138.68</v>
      </c>
      <c r="M3005" s="36">
        <v>25000000</v>
      </c>
      <c r="Q3005" s="18">
        <f t="shared" si="306"/>
        <v>9.0864847988561207E-3</v>
      </c>
      <c r="R3005" s="18">
        <f t="shared" si="308"/>
        <v>1.8145710143315673E-5</v>
      </c>
    </row>
    <row r="3006" spans="1:18" ht="12.75" hidden="1" customHeight="1" outlineLevel="2" x14ac:dyDescent="0.25">
      <c r="A3006" s="32" t="s">
        <v>32</v>
      </c>
      <c r="B3006" s="32" t="s">
        <v>24</v>
      </c>
      <c r="C3006" s="33">
        <v>44321</v>
      </c>
      <c r="D3006" s="33">
        <v>44322</v>
      </c>
      <c r="E3006" s="13">
        <f t="shared" si="303"/>
        <v>5</v>
      </c>
      <c r="F3006" s="13">
        <f t="shared" si="304"/>
        <v>2021</v>
      </c>
      <c r="G3006" s="13" t="str">
        <f t="shared" si="305"/>
        <v>5 2021</v>
      </c>
      <c r="H3006" s="34">
        <v>-1</v>
      </c>
      <c r="I3006" s="35">
        <v>0.03</v>
      </c>
      <c r="J3006" s="16">
        <f t="shared" si="307"/>
        <v>2.9999999999999997E-4</v>
      </c>
      <c r="K3006" s="36">
        <v>-11344000</v>
      </c>
      <c r="L3006" s="36">
        <v>9.4499999999999993</v>
      </c>
      <c r="M3006" s="36">
        <v>11344000</v>
      </c>
      <c r="Q3006" s="18">
        <f t="shared" si="306"/>
        <v>4.123083342328953E-3</v>
      </c>
      <c r="R3006" s="18">
        <f t="shared" si="308"/>
        <v>1.2369250026986857E-6</v>
      </c>
    </row>
    <row r="3007" spans="1:18" ht="12.75" hidden="1" customHeight="1" outlineLevel="2" x14ac:dyDescent="0.25">
      <c r="A3007" s="32" t="s">
        <v>28</v>
      </c>
      <c r="B3007" s="32" t="s">
        <v>24</v>
      </c>
      <c r="C3007" s="33">
        <v>44322</v>
      </c>
      <c r="D3007" s="33">
        <v>44323</v>
      </c>
      <c r="E3007" s="13">
        <f t="shared" si="303"/>
        <v>5</v>
      </c>
      <c r="F3007" s="13">
        <f t="shared" si="304"/>
        <v>2021</v>
      </c>
      <c r="G3007" s="13" t="str">
        <f t="shared" si="305"/>
        <v>5 2021</v>
      </c>
      <c r="H3007" s="34">
        <v>-1</v>
      </c>
      <c r="I3007" s="35">
        <v>0.03</v>
      </c>
      <c r="J3007" s="16">
        <f t="shared" si="307"/>
        <v>2.9999999999999997E-4</v>
      </c>
      <c r="K3007" s="36">
        <v>-2457000</v>
      </c>
      <c r="L3007" s="36">
        <v>2.0499999999999998</v>
      </c>
      <c r="M3007" s="36">
        <v>2457000</v>
      </c>
      <c r="Q3007" s="18">
        <f t="shared" si="306"/>
        <v>8.9301972603157958E-4</v>
      </c>
      <c r="R3007" s="18">
        <f t="shared" si="308"/>
        <v>2.6790591780947385E-7</v>
      </c>
    </row>
    <row r="3008" spans="1:18" ht="12.75" hidden="1" customHeight="1" outlineLevel="2" x14ac:dyDescent="0.25">
      <c r="A3008" s="32" t="s">
        <v>51</v>
      </c>
      <c r="B3008" s="32" t="s">
        <v>24</v>
      </c>
      <c r="C3008" s="33">
        <v>44322</v>
      </c>
      <c r="D3008" s="33">
        <v>44323</v>
      </c>
      <c r="E3008" s="13">
        <f t="shared" si="303"/>
        <v>5</v>
      </c>
      <c r="F3008" s="13">
        <f t="shared" si="304"/>
        <v>2021</v>
      </c>
      <c r="G3008" s="13" t="str">
        <f t="shared" si="305"/>
        <v>5 2021</v>
      </c>
      <c r="H3008" s="34">
        <v>-1</v>
      </c>
      <c r="I3008" s="35">
        <v>0.03</v>
      </c>
      <c r="J3008" s="16">
        <f t="shared" si="307"/>
        <v>2.9999999999999997E-4</v>
      </c>
      <c r="K3008" s="36">
        <v>-3476000</v>
      </c>
      <c r="L3008" s="36">
        <v>2.9</v>
      </c>
      <c r="M3008" s="36">
        <v>3476000</v>
      </c>
      <c r="Q3008" s="18">
        <f t="shared" si="306"/>
        <v>1.263384846432955E-3</v>
      </c>
      <c r="R3008" s="18">
        <f t="shared" si="308"/>
        <v>3.7901545392988647E-7</v>
      </c>
    </row>
    <row r="3009" spans="1:18" ht="12.75" hidden="1" customHeight="1" outlineLevel="2" x14ac:dyDescent="0.25">
      <c r="A3009" s="32" t="s">
        <v>23</v>
      </c>
      <c r="B3009" s="32" t="s">
        <v>24</v>
      </c>
      <c r="C3009" s="33">
        <v>44322</v>
      </c>
      <c r="D3009" s="33">
        <v>44323</v>
      </c>
      <c r="E3009" s="13">
        <f t="shared" si="303"/>
        <v>5</v>
      </c>
      <c r="F3009" s="13">
        <f t="shared" si="304"/>
        <v>2021</v>
      </c>
      <c r="G3009" s="13" t="str">
        <f t="shared" si="305"/>
        <v>5 2021</v>
      </c>
      <c r="H3009" s="34">
        <v>-1</v>
      </c>
      <c r="I3009" s="35">
        <v>0.19980000000000001</v>
      </c>
      <c r="J3009" s="16">
        <f t="shared" si="307"/>
        <v>1.9980000000000002E-3</v>
      </c>
      <c r="K3009" s="36">
        <v>-54266000</v>
      </c>
      <c r="L3009" s="36">
        <v>301.18</v>
      </c>
      <c r="M3009" s="36">
        <v>54266000</v>
      </c>
      <c r="Q3009" s="18">
        <f t="shared" si="306"/>
        <v>1.9723487363789049E-2</v>
      </c>
      <c r="R3009" s="18">
        <f t="shared" si="308"/>
        <v>3.9407527752850526E-5</v>
      </c>
    </row>
    <row r="3010" spans="1:18" ht="12.75" hidden="1" customHeight="1" outlineLevel="2" x14ac:dyDescent="0.25">
      <c r="A3010" s="32" t="s">
        <v>23</v>
      </c>
      <c r="B3010" s="32" t="s">
        <v>24</v>
      </c>
      <c r="C3010" s="33">
        <v>44322</v>
      </c>
      <c r="D3010" s="33">
        <v>44323</v>
      </c>
      <c r="E3010" s="13">
        <f t="shared" si="303"/>
        <v>5</v>
      </c>
      <c r="F3010" s="13">
        <f t="shared" si="304"/>
        <v>2021</v>
      </c>
      <c r="G3010" s="13" t="str">
        <f t="shared" si="305"/>
        <v>5 2021</v>
      </c>
      <c r="H3010" s="34">
        <v>-1</v>
      </c>
      <c r="I3010" s="35">
        <v>0.19980000000000001</v>
      </c>
      <c r="J3010" s="16">
        <f t="shared" si="307"/>
        <v>1.9980000000000002E-3</v>
      </c>
      <c r="K3010" s="36">
        <v>-25000000</v>
      </c>
      <c r="L3010" s="36">
        <v>138.75</v>
      </c>
      <c r="M3010" s="36">
        <v>25000000</v>
      </c>
      <c r="Q3010" s="18">
        <f t="shared" si="306"/>
        <v>9.0864847988561207E-3</v>
      </c>
      <c r="R3010" s="18">
        <f t="shared" si="308"/>
        <v>1.8154796628114531E-5</v>
      </c>
    </row>
    <row r="3011" spans="1:18" ht="12.75" hidden="1" customHeight="1" outlineLevel="2" x14ac:dyDescent="0.25">
      <c r="A3011" s="32" t="s">
        <v>32</v>
      </c>
      <c r="B3011" s="32" t="s">
        <v>24</v>
      </c>
      <c r="C3011" s="33">
        <v>44322</v>
      </c>
      <c r="D3011" s="33">
        <v>44323</v>
      </c>
      <c r="E3011" s="13">
        <f t="shared" si="303"/>
        <v>5</v>
      </c>
      <c r="F3011" s="13">
        <f t="shared" si="304"/>
        <v>2021</v>
      </c>
      <c r="G3011" s="13" t="str">
        <f t="shared" si="305"/>
        <v>5 2021</v>
      </c>
      <c r="H3011" s="34">
        <v>-1</v>
      </c>
      <c r="I3011" s="35">
        <v>0.03</v>
      </c>
      <c r="J3011" s="16">
        <f t="shared" si="307"/>
        <v>2.9999999999999997E-4</v>
      </c>
      <c r="K3011" s="36">
        <v>-12076000</v>
      </c>
      <c r="L3011" s="36">
        <v>10.06</v>
      </c>
      <c r="M3011" s="36">
        <v>12076000</v>
      </c>
      <c r="Q3011" s="18">
        <f t="shared" si="306"/>
        <v>4.3891356172394607E-3</v>
      </c>
      <c r="R3011" s="18">
        <f t="shared" si="308"/>
        <v>1.3167406851718381E-6</v>
      </c>
    </row>
    <row r="3012" spans="1:18" ht="12.75" hidden="1" customHeight="1" outlineLevel="2" x14ac:dyDescent="0.25">
      <c r="A3012" s="32" t="s">
        <v>28</v>
      </c>
      <c r="B3012" s="32" t="s">
        <v>24</v>
      </c>
      <c r="C3012" s="33">
        <v>44323</v>
      </c>
      <c r="D3012" s="33">
        <v>44326</v>
      </c>
      <c r="E3012" s="13">
        <f t="shared" si="303"/>
        <v>5</v>
      </c>
      <c r="F3012" s="13">
        <f t="shared" si="304"/>
        <v>2021</v>
      </c>
      <c r="G3012" s="13" t="str">
        <f t="shared" si="305"/>
        <v>5 2021</v>
      </c>
      <c r="H3012" s="34">
        <v>-3</v>
      </c>
      <c r="I3012" s="35">
        <v>0.03</v>
      </c>
      <c r="J3012" s="16">
        <f t="shared" si="307"/>
        <v>2.9999999999999997E-4</v>
      </c>
      <c r="K3012" s="36">
        <v>-1782000</v>
      </c>
      <c r="L3012" s="36">
        <v>4.46</v>
      </c>
      <c r="M3012" s="36">
        <v>5346000</v>
      </c>
      <c r="Q3012" s="18">
        <f t="shared" si="306"/>
        <v>1.9430539093873928E-3</v>
      </c>
      <c r="R3012" s="18">
        <f t="shared" si="308"/>
        <v>5.8291617281621775E-7</v>
      </c>
    </row>
    <row r="3013" spans="1:18" ht="12.75" hidden="1" customHeight="1" outlineLevel="2" x14ac:dyDescent="0.25">
      <c r="A3013" s="32" t="s">
        <v>51</v>
      </c>
      <c r="B3013" s="32" t="s">
        <v>24</v>
      </c>
      <c r="C3013" s="33">
        <v>44323</v>
      </c>
      <c r="D3013" s="33">
        <v>44326</v>
      </c>
      <c r="E3013" s="13">
        <f t="shared" si="303"/>
        <v>5</v>
      </c>
      <c r="F3013" s="13">
        <f t="shared" si="304"/>
        <v>2021</v>
      </c>
      <c r="G3013" s="13" t="str">
        <f t="shared" si="305"/>
        <v>5 2021</v>
      </c>
      <c r="H3013" s="34">
        <v>-3</v>
      </c>
      <c r="I3013" s="35">
        <v>0.03</v>
      </c>
      <c r="J3013" s="16">
        <f t="shared" si="307"/>
        <v>2.9999999999999997E-4</v>
      </c>
      <c r="K3013" s="36">
        <v>-3221000</v>
      </c>
      <c r="L3013" s="36">
        <v>8.0500000000000007</v>
      </c>
      <c r="M3013" s="36">
        <v>9663000</v>
      </c>
      <c r="Q3013" s="18">
        <f t="shared" si="306"/>
        <v>3.5121081044538678E-3</v>
      </c>
      <c r="R3013" s="18">
        <f t="shared" si="308"/>
        <v>1.0536324313361602E-6</v>
      </c>
    </row>
    <row r="3014" spans="1:18" ht="12.75" hidden="1" customHeight="1" outlineLevel="2" x14ac:dyDescent="0.25">
      <c r="A3014" s="32" t="s">
        <v>23</v>
      </c>
      <c r="B3014" s="32" t="s">
        <v>24</v>
      </c>
      <c r="C3014" s="33">
        <v>44323</v>
      </c>
      <c r="D3014" s="33">
        <v>44326</v>
      </c>
      <c r="E3014" s="13">
        <f t="shared" si="303"/>
        <v>5</v>
      </c>
      <c r="F3014" s="13">
        <f t="shared" si="304"/>
        <v>2021</v>
      </c>
      <c r="G3014" s="13" t="str">
        <f t="shared" si="305"/>
        <v>5 2021</v>
      </c>
      <c r="H3014" s="34">
        <v>-3</v>
      </c>
      <c r="I3014" s="35">
        <v>0.1978</v>
      </c>
      <c r="J3014" s="16">
        <f t="shared" si="307"/>
        <v>1.9780000000000002E-3</v>
      </c>
      <c r="K3014" s="36">
        <v>-55220000</v>
      </c>
      <c r="L3014" s="36">
        <v>910.21</v>
      </c>
      <c r="M3014" s="36">
        <v>165660000</v>
      </c>
      <c r="Q3014" s="18">
        <f t="shared" si="306"/>
        <v>6.0210682871140196E-2</v>
      </c>
      <c r="R3014" s="18">
        <f t="shared" si="308"/>
        <v>1.1909673071911532E-4</v>
      </c>
    </row>
    <row r="3015" spans="1:18" ht="12.75" hidden="1" customHeight="1" outlineLevel="2" x14ac:dyDescent="0.25">
      <c r="A3015" s="32" t="s">
        <v>23</v>
      </c>
      <c r="B3015" s="32" t="s">
        <v>24</v>
      </c>
      <c r="C3015" s="33">
        <v>44323</v>
      </c>
      <c r="D3015" s="33">
        <v>44326</v>
      </c>
      <c r="E3015" s="13">
        <f t="shared" ref="E3015:E3078" si="309">MONTH(D3015)</f>
        <v>5</v>
      </c>
      <c r="F3015" s="13">
        <f t="shared" ref="F3015:F3078" si="310">YEAR(D3015)</f>
        <v>2021</v>
      </c>
      <c r="G3015" s="13" t="str">
        <f t="shared" ref="G3015:G3078" si="311">E3015&amp;" "&amp;F3015</f>
        <v>5 2021</v>
      </c>
      <c r="H3015" s="34">
        <v>-3</v>
      </c>
      <c r="I3015" s="35">
        <v>0.1978</v>
      </c>
      <c r="J3015" s="16">
        <f t="shared" si="307"/>
        <v>1.9780000000000002E-3</v>
      </c>
      <c r="K3015" s="36">
        <v>-25000000</v>
      </c>
      <c r="L3015" s="36">
        <v>412.08</v>
      </c>
      <c r="M3015" s="36">
        <v>75000000</v>
      </c>
      <c r="Q3015" s="18">
        <f t="shared" si="306"/>
        <v>2.725945439656836E-2</v>
      </c>
      <c r="R3015" s="18">
        <f t="shared" si="308"/>
        <v>5.3919200796412222E-5</v>
      </c>
    </row>
    <row r="3016" spans="1:18" ht="12.75" hidden="1" customHeight="1" outlineLevel="2" x14ac:dyDescent="0.25">
      <c r="A3016" s="32" t="s">
        <v>32</v>
      </c>
      <c r="B3016" s="32" t="s">
        <v>24</v>
      </c>
      <c r="C3016" s="33">
        <v>44323</v>
      </c>
      <c r="D3016" s="33">
        <v>44326</v>
      </c>
      <c r="E3016" s="13">
        <f t="shared" si="309"/>
        <v>5</v>
      </c>
      <c r="F3016" s="13">
        <f t="shared" si="310"/>
        <v>2021</v>
      </c>
      <c r="G3016" s="13" t="str">
        <f t="shared" si="311"/>
        <v>5 2021</v>
      </c>
      <c r="H3016" s="34">
        <v>-3</v>
      </c>
      <c r="I3016" s="35">
        <v>0.03</v>
      </c>
      <c r="J3016" s="16">
        <f t="shared" si="307"/>
        <v>2.9999999999999997E-4</v>
      </c>
      <c r="K3016" s="36">
        <v>-11503000</v>
      </c>
      <c r="L3016" s="36">
        <v>28.76</v>
      </c>
      <c r="M3016" s="36">
        <v>34509000</v>
      </c>
      <c r="Q3016" s="18">
        <f t="shared" si="306"/>
        <v>1.2542620156949034E-2</v>
      </c>
      <c r="R3016" s="18">
        <f t="shared" si="308"/>
        <v>3.7627860470847102E-6</v>
      </c>
    </row>
    <row r="3017" spans="1:18" ht="12.75" hidden="1" customHeight="1" outlineLevel="2" x14ac:dyDescent="0.25">
      <c r="A3017" s="32" t="s">
        <v>28</v>
      </c>
      <c r="B3017" s="32" t="s">
        <v>24</v>
      </c>
      <c r="C3017" s="33">
        <v>44326</v>
      </c>
      <c r="D3017" s="33">
        <v>44327</v>
      </c>
      <c r="E3017" s="13">
        <f t="shared" si="309"/>
        <v>5</v>
      </c>
      <c r="F3017" s="13">
        <f t="shared" si="310"/>
        <v>2021</v>
      </c>
      <c r="G3017" s="13" t="str">
        <f t="shared" si="311"/>
        <v>5 2021</v>
      </c>
      <c r="H3017" s="34">
        <v>-1</v>
      </c>
      <c r="I3017" s="35">
        <v>0.03</v>
      </c>
      <c r="J3017" s="16">
        <f t="shared" si="307"/>
        <v>2.9999999999999997E-4</v>
      </c>
      <c r="K3017" s="36">
        <v>-579000</v>
      </c>
      <c r="L3017" s="36">
        <v>0.48</v>
      </c>
      <c r="M3017" s="36">
        <v>579000</v>
      </c>
      <c r="Q3017" s="18">
        <f t="shared" si="306"/>
        <v>2.1044298794150777E-4</v>
      </c>
      <c r="R3017" s="18">
        <f t="shared" si="308"/>
        <v>6.3132896382452323E-8</v>
      </c>
    </row>
    <row r="3018" spans="1:18" ht="12.75" hidden="1" customHeight="1" outlineLevel="2" x14ac:dyDescent="0.25">
      <c r="A3018" s="32" t="s">
        <v>51</v>
      </c>
      <c r="B3018" s="32" t="s">
        <v>24</v>
      </c>
      <c r="C3018" s="33">
        <v>44326</v>
      </c>
      <c r="D3018" s="33">
        <v>44327</v>
      </c>
      <c r="E3018" s="13">
        <f t="shared" si="309"/>
        <v>5</v>
      </c>
      <c r="F3018" s="13">
        <f t="shared" si="310"/>
        <v>2021</v>
      </c>
      <c r="G3018" s="13" t="str">
        <f t="shared" si="311"/>
        <v>5 2021</v>
      </c>
      <c r="H3018" s="34">
        <v>-1</v>
      </c>
      <c r="I3018" s="35">
        <v>0.03</v>
      </c>
      <c r="J3018" s="16">
        <f t="shared" si="307"/>
        <v>2.9999999999999997E-4</v>
      </c>
      <c r="K3018" s="36">
        <v>-3291000</v>
      </c>
      <c r="L3018" s="36">
        <v>2.74</v>
      </c>
      <c r="M3018" s="36">
        <v>3291000</v>
      </c>
      <c r="Q3018" s="18">
        <f t="shared" si="306"/>
        <v>1.1961448589214198E-3</v>
      </c>
      <c r="R3018" s="18">
        <f t="shared" si="308"/>
        <v>3.588434576764259E-7</v>
      </c>
    </row>
    <row r="3019" spans="1:18" ht="12.75" hidden="1" customHeight="1" outlineLevel="2" x14ac:dyDescent="0.25">
      <c r="A3019" s="32" t="s">
        <v>23</v>
      </c>
      <c r="B3019" s="32" t="s">
        <v>24</v>
      </c>
      <c r="C3019" s="33">
        <v>44326</v>
      </c>
      <c r="D3019" s="33">
        <v>44327</v>
      </c>
      <c r="E3019" s="13">
        <f t="shared" si="309"/>
        <v>5</v>
      </c>
      <c r="F3019" s="13">
        <f t="shared" si="310"/>
        <v>2021</v>
      </c>
      <c r="G3019" s="13" t="str">
        <f t="shared" si="311"/>
        <v>5 2021</v>
      </c>
      <c r="H3019" s="34">
        <v>-1</v>
      </c>
      <c r="I3019" s="35">
        <v>0.1981</v>
      </c>
      <c r="J3019" s="16">
        <f t="shared" si="307"/>
        <v>1.9810000000000001E-3</v>
      </c>
      <c r="K3019" s="36">
        <v>-25000000</v>
      </c>
      <c r="L3019" s="36">
        <v>137.57</v>
      </c>
      <c r="M3019" s="36">
        <v>25000000</v>
      </c>
      <c r="Q3019" s="18">
        <f t="shared" si="306"/>
        <v>9.0864847988561207E-3</v>
      </c>
      <c r="R3019" s="18">
        <f t="shared" si="308"/>
        <v>1.8000326386533977E-5</v>
      </c>
    </row>
    <row r="3020" spans="1:18" ht="12.75" hidden="1" customHeight="1" outlineLevel="2" x14ac:dyDescent="0.25">
      <c r="A3020" s="32" t="s">
        <v>23</v>
      </c>
      <c r="B3020" s="32" t="s">
        <v>24</v>
      </c>
      <c r="C3020" s="33">
        <v>44326</v>
      </c>
      <c r="D3020" s="33">
        <v>44327</v>
      </c>
      <c r="E3020" s="13">
        <f t="shared" si="309"/>
        <v>5</v>
      </c>
      <c r="F3020" s="13">
        <f t="shared" si="310"/>
        <v>2021</v>
      </c>
      <c r="G3020" s="13" t="str">
        <f t="shared" si="311"/>
        <v>5 2021</v>
      </c>
      <c r="H3020" s="34">
        <v>-1</v>
      </c>
      <c r="I3020" s="35">
        <v>0.1981</v>
      </c>
      <c r="J3020" s="16">
        <f t="shared" si="307"/>
        <v>1.9810000000000001E-3</v>
      </c>
      <c r="K3020" s="36">
        <v>-55915000</v>
      </c>
      <c r="L3020" s="36">
        <v>307.69</v>
      </c>
      <c r="M3020" s="36">
        <v>55915000</v>
      </c>
      <c r="Q3020" s="18">
        <f t="shared" si="306"/>
        <v>2.03228319011216E-2</v>
      </c>
      <c r="R3020" s="18">
        <f t="shared" si="308"/>
        <v>4.0259529996121895E-5</v>
      </c>
    </row>
    <row r="3021" spans="1:18" ht="12.75" hidden="1" customHeight="1" outlineLevel="2" x14ac:dyDescent="0.25">
      <c r="A3021" s="32" t="s">
        <v>32</v>
      </c>
      <c r="B3021" s="32" t="s">
        <v>24</v>
      </c>
      <c r="C3021" s="33">
        <v>44326</v>
      </c>
      <c r="D3021" s="33">
        <v>44327</v>
      </c>
      <c r="E3021" s="13">
        <f t="shared" si="309"/>
        <v>5</v>
      </c>
      <c r="F3021" s="13">
        <f t="shared" si="310"/>
        <v>2021</v>
      </c>
      <c r="G3021" s="13" t="str">
        <f t="shared" si="311"/>
        <v>5 2021</v>
      </c>
      <c r="H3021" s="34">
        <v>-1</v>
      </c>
      <c r="I3021" s="35">
        <v>0.03</v>
      </c>
      <c r="J3021" s="16">
        <f t="shared" si="307"/>
        <v>2.9999999999999997E-4</v>
      </c>
      <c r="K3021" s="36">
        <v>-10756000</v>
      </c>
      <c r="L3021" s="36">
        <v>8.9600000000000009</v>
      </c>
      <c r="M3021" s="36">
        <v>10756000</v>
      </c>
      <c r="Q3021" s="18">
        <f t="shared" si="306"/>
        <v>3.9093692198598571E-3</v>
      </c>
      <c r="R3021" s="18">
        <f t="shared" si="308"/>
        <v>1.172810765957957E-6</v>
      </c>
    </row>
    <row r="3022" spans="1:18" ht="12.75" hidden="1" customHeight="1" outlineLevel="2" x14ac:dyDescent="0.25">
      <c r="A3022" s="32" t="s">
        <v>28</v>
      </c>
      <c r="B3022" s="32" t="s">
        <v>24</v>
      </c>
      <c r="C3022" s="33">
        <v>44327</v>
      </c>
      <c r="D3022" s="33">
        <v>44328</v>
      </c>
      <c r="E3022" s="13">
        <f t="shared" si="309"/>
        <v>5</v>
      </c>
      <c r="F3022" s="13">
        <f t="shared" si="310"/>
        <v>2021</v>
      </c>
      <c r="G3022" s="13" t="str">
        <f t="shared" si="311"/>
        <v>5 2021</v>
      </c>
      <c r="H3022" s="34">
        <v>-1</v>
      </c>
      <c r="I3022" s="35">
        <v>0.03</v>
      </c>
      <c r="J3022" s="16">
        <f t="shared" si="307"/>
        <v>2.9999999999999997E-4</v>
      </c>
      <c r="K3022" s="36">
        <v>-1973000</v>
      </c>
      <c r="L3022" s="36">
        <v>1.64</v>
      </c>
      <c r="M3022" s="36">
        <v>1973000</v>
      </c>
      <c r="Q3022" s="18">
        <f t="shared" si="306"/>
        <v>7.1710538032572501E-4</v>
      </c>
      <c r="R3022" s="18">
        <f t="shared" si="308"/>
        <v>2.1513161409771748E-7</v>
      </c>
    </row>
    <row r="3023" spans="1:18" ht="12.75" hidden="1" customHeight="1" outlineLevel="2" x14ac:dyDescent="0.25">
      <c r="A3023" s="32" t="s">
        <v>51</v>
      </c>
      <c r="B3023" s="32" t="s">
        <v>24</v>
      </c>
      <c r="C3023" s="33">
        <v>44327</v>
      </c>
      <c r="D3023" s="33">
        <v>44328</v>
      </c>
      <c r="E3023" s="13">
        <f t="shared" si="309"/>
        <v>5</v>
      </c>
      <c r="F3023" s="13">
        <f t="shared" si="310"/>
        <v>2021</v>
      </c>
      <c r="G3023" s="13" t="str">
        <f t="shared" si="311"/>
        <v>5 2021</v>
      </c>
      <c r="H3023" s="34">
        <v>-1</v>
      </c>
      <c r="I3023" s="35">
        <v>0.03</v>
      </c>
      <c r="J3023" s="16">
        <f t="shared" si="307"/>
        <v>2.9999999999999997E-4</v>
      </c>
      <c r="K3023" s="36">
        <v>-2755000</v>
      </c>
      <c r="L3023" s="36">
        <v>2.2999999999999998</v>
      </c>
      <c r="M3023" s="36">
        <v>2755000</v>
      </c>
      <c r="Q3023" s="18">
        <f t="shared" si="306"/>
        <v>1.0013306248339445E-3</v>
      </c>
      <c r="R3023" s="18">
        <f t="shared" si="308"/>
        <v>3.0039918745018333E-7</v>
      </c>
    </row>
    <row r="3024" spans="1:18" ht="12.75" hidden="1" customHeight="1" outlineLevel="2" x14ac:dyDescent="0.25">
      <c r="A3024" s="32" t="s">
        <v>23</v>
      </c>
      <c r="B3024" s="32" t="s">
        <v>24</v>
      </c>
      <c r="C3024" s="33">
        <v>44327</v>
      </c>
      <c r="D3024" s="33">
        <v>44328</v>
      </c>
      <c r="E3024" s="13">
        <f t="shared" si="309"/>
        <v>5</v>
      </c>
      <c r="F3024" s="13">
        <f t="shared" si="310"/>
        <v>2021</v>
      </c>
      <c r="G3024" s="13" t="str">
        <f t="shared" si="311"/>
        <v>5 2021</v>
      </c>
      <c r="H3024" s="34">
        <v>-1</v>
      </c>
      <c r="I3024" s="35">
        <v>0.1963</v>
      </c>
      <c r="J3024" s="16">
        <f t="shared" si="307"/>
        <v>1.9629999999999999E-3</v>
      </c>
      <c r="K3024" s="36">
        <v>-52844000</v>
      </c>
      <c r="L3024" s="36">
        <v>288.14999999999998</v>
      </c>
      <c r="M3024" s="36">
        <v>52844000</v>
      </c>
      <c r="Q3024" s="18">
        <f t="shared" si="306"/>
        <v>1.9206648108430112E-2</v>
      </c>
      <c r="R3024" s="18">
        <f t="shared" si="308"/>
        <v>3.7702650236848305E-5</v>
      </c>
    </row>
    <row r="3025" spans="1:18" ht="12.75" hidden="1" customHeight="1" outlineLevel="2" x14ac:dyDescent="0.25">
      <c r="A3025" s="32" t="s">
        <v>23</v>
      </c>
      <c r="B3025" s="32" t="s">
        <v>24</v>
      </c>
      <c r="C3025" s="33">
        <v>44327</v>
      </c>
      <c r="D3025" s="33">
        <v>44328</v>
      </c>
      <c r="E3025" s="13">
        <f t="shared" si="309"/>
        <v>5</v>
      </c>
      <c r="F3025" s="13">
        <f t="shared" si="310"/>
        <v>2021</v>
      </c>
      <c r="G3025" s="13" t="str">
        <f t="shared" si="311"/>
        <v>5 2021</v>
      </c>
      <c r="H3025" s="34">
        <v>-1</v>
      </c>
      <c r="I3025" s="35">
        <v>0.1963</v>
      </c>
      <c r="J3025" s="16">
        <f t="shared" si="307"/>
        <v>1.9629999999999999E-3</v>
      </c>
      <c r="K3025" s="36">
        <v>-25000000</v>
      </c>
      <c r="L3025" s="36">
        <v>136.32</v>
      </c>
      <c r="M3025" s="36">
        <v>25000000</v>
      </c>
      <c r="Q3025" s="18">
        <f t="shared" si="306"/>
        <v>9.0864847988561207E-3</v>
      </c>
      <c r="R3025" s="18">
        <f t="shared" si="308"/>
        <v>1.7836769660154565E-5</v>
      </c>
    </row>
    <row r="3026" spans="1:18" ht="12.75" hidden="1" customHeight="1" outlineLevel="2" x14ac:dyDescent="0.25">
      <c r="A3026" s="32" t="s">
        <v>32</v>
      </c>
      <c r="B3026" s="32" t="s">
        <v>24</v>
      </c>
      <c r="C3026" s="33">
        <v>44327</v>
      </c>
      <c r="D3026" s="33">
        <v>44328</v>
      </c>
      <c r="E3026" s="13">
        <f t="shared" si="309"/>
        <v>5</v>
      </c>
      <c r="F3026" s="13">
        <f t="shared" si="310"/>
        <v>2021</v>
      </c>
      <c r="G3026" s="13" t="str">
        <f t="shared" si="311"/>
        <v>5 2021</v>
      </c>
      <c r="H3026" s="34">
        <v>-1</v>
      </c>
      <c r="I3026" s="35">
        <v>0.03</v>
      </c>
      <c r="J3026" s="16">
        <f t="shared" si="307"/>
        <v>2.9999999999999997E-4</v>
      </c>
      <c r="K3026" s="36">
        <v>-10972000</v>
      </c>
      <c r="L3026" s="36">
        <v>9.14</v>
      </c>
      <c r="M3026" s="36">
        <v>10972000</v>
      </c>
      <c r="Q3026" s="18">
        <f t="shared" si="306"/>
        <v>3.9878764485219743E-3</v>
      </c>
      <c r="R3026" s="18">
        <f t="shared" si="308"/>
        <v>1.1963629345565922E-6</v>
      </c>
    </row>
    <row r="3027" spans="1:18" ht="12.75" hidden="1" customHeight="1" outlineLevel="2" x14ac:dyDescent="0.25">
      <c r="A3027" s="32" t="s">
        <v>28</v>
      </c>
      <c r="B3027" s="32" t="s">
        <v>24</v>
      </c>
      <c r="C3027" s="33">
        <v>44328</v>
      </c>
      <c r="D3027" s="33">
        <v>44329</v>
      </c>
      <c r="E3027" s="13">
        <f t="shared" si="309"/>
        <v>5</v>
      </c>
      <c r="F3027" s="13">
        <f t="shared" si="310"/>
        <v>2021</v>
      </c>
      <c r="G3027" s="13" t="str">
        <f t="shared" si="311"/>
        <v>5 2021</v>
      </c>
      <c r="H3027" s="34">
        <v>-1</v>
      </c>
      <c r="I3027" s="35">
        <v>0.04</v>
      </c>
      <c r="J3027" s="16">
        <f t="shared" si="307"/>
        <v>4.0000000000000002E-4</v>
      </c>
      <c r="K3027" s="36">
        <v>-2730000</v>
      </c>
      <c r="L3027" s="36">
        <v>3.03</v>
      </c>
      <c r="M3027" s="36">
        <v>2730000</v>
      </c>
      <c r="Q3027" s="18">
        <f t="shared" si="306"/>
        <v>9.9224414003508832E-4</v>
      </c>
      <c r="R3027" s="18">
        <f t="shared" si="308"/>
        <v>3.9689765601403537E-7</v>
      </c>
    </row>
    <row r="3028" spans="1:18" ht="12.75" hidden="1" customHeight="1" outlineLevel="2" x14ac:dyDescent="0.25">
      <c r="A3028" s="32" t="s">
        <v>51</v>
      </c>
      <c r="B3028" s="32" t="s">
        <v>24</v>
      </c>
      <c r="C3028" s="33">
        <v>44328</v>
      </c>
      <c r="D3028" s="33">
        <v>44329</v>
      </c>
      <c r="E3028" s="13">
        <f t="shared" si="309"/>
        <v>5</v>
      </c>
      <c r="F3028" s="13">
        <f t="shared" si="310"/>
        <v>2021</v>
      </c>
      <c r="G3028" s="13" t="str">
        <f t="shared" si="311"/>
        <v>5 2021</v>
      </c>
      <c r="H3028" s="34">
        <v>-1</v>
      </c>
      <c r="I3028" s="35">
        <v>0.04</v>
      </c>
      <c r="J3028" s="16">
        <f t="shared" si="307"/>
        <v>4.0000000000000002E-4</v>
      </c>
      <c r="K3028" s="36">
        <v>-3169000</v>
      </c>
      <c r="L3028" s="36">
        <v>3.52</v>
      </c>
      <c r="M3028" s="36">
        <v>3169000</v>
      </c>
      <c r="Q3028" s="18">
        <f t="shared" si="306"/>
        <v>1.1518028131030018E-3</v>
      </c>
      <c r="R3028" s="18">
        <f t="shared" si="308"/>
        <v>4.6072112524120075E-7</v>
      </c>
    </row>
    <row r="3029" spans="1:18" ht="12.75" hidden="1" customHeight="1" outlineLevel="2" x14ac:dyDescent="0.25">
      <c r="A3029" s="32" t="s">
        <v>23</v>
      </c>
      <c r="B3029" s="32" t="s">
        <v>24</v>
      </c>
      <c r="C3029" s="33">
        <v>44328</v>
      </c>
      <c r="D3029" s="33">
        <v>44329</v>
      </c>
      <c r="E3029" s="13">
        <f t="shared" si="309"/>
        <v>5</v>
      </c>
      <c r="F3029" s="13">
        <f t="shared" si="310"/>
        <v>2021</v>
      </c>
      <c r="G3029" s="13" t="str">
        <f t="shared" si="311"/>
        <v>5 2021</v>
      </c>
      <c r="H3029" s="34">
        <v>-1</v>
      </c>
      <c r="I3029" s="35">
        <v>0.19400000000000001</v>
      </c>
      <c r="J3029" s="16">
        <f t="shared" si="307"/>
        <v>1.9400000000000001E-3</v>
      </c>
      <c r="K3029" s="36">
        <v>-50318000</v>
      </c>
      <c r="L3029" s="36">
        <v>271.16000000000003</v>
      </c>
      <c r="M3029" s="36">
        <v>50318000</v>
      </c>
      <c r="Q3029" s="18">
        <f t="shared" si="306"/>
        <v>1.8288549684353689E-2</v>
      </c>
      <c r="R3029" s="18">
        <f t="shared" si="308"/>
        <v>3.547978638764616E-5</v>
      </c>
    </row>
    <row r="3030" spans="1:18" ht="12.75" hidden="1" customHeight="1" outlineLevel="2" x14ac:dyDescent="0.25">
      <c r="A3030" s="32" t="s">
        <v>23</v>
      </c>
      <c r="B3030" s="32" t="s">
        <v>24</v>
      </c>
      <c r="C3030" s="33">
        <v>44328</v>
      </c>
      <c r="D3030" s="33">
        <v>44329</v>
      </c>
      <c r="E3030" s="13">
        <f t="shared" si="309"/>
        <v>5</v>
      </c>
      <c r="F3030" s="13">
        <f t="shared" si="310"/>
        <v>2021</v>
      </c>
      <c r="G3030" s="13" t="str">
        <f t="shared" si="311"/>
        <v>5 2021</v>
      </c>
      <c r="H3030" s="34">
        <v>-1</v>
      </c>
      <c r="I3030" s="35">
        <v>0.19400000000000001</v>
      </c>
      <c r="J3030" s="16">
        <f t="shared" si="307"/>
        <v>1.9400000000000001E-3</v>
      </c>
      <c r="K3030" s="36">
        <v>-25000000</v>
      </c>
      <c r="L3030" s="36">
        <v>134.72</v>
      </c>
      <c r="M3030" s="36">
        <v>25000000</v>
      </c>
      <c r="Q3030" s="18">
        <f t="shared" si="306"/>
        <v>9.0864847988561207E-3</v>
      </c>
      <c r="R3030" s="18">
        <f t="shared" si="308"/>
        <v>1.7627780509780877E-5</v>
      </c>
    </row>
    <row r="3031" spans="1:18" ht="12.75" hidden="1" customHeight="1" outlineLevel="2" x14ac:dyDescent="0.25">
      <c r="A3031" s="32" t="s">
        <v>32</v>
      </c>
      <c r="B3031" s="32" t="s">
        <v>24</v>
      </c>
      <c r="C3031" s="33">
        <v>44328</v>
      </c>
      <c r="D3031" s="33">
        <v>44329</v>
      </c>
      <c r="E3031" s="13">
        <f t="shared" si="309"/>
        <v>5</v>
      </c>
      <c r="F3031" s="13">
        <f t="shared" si="310"/>
        <v>2021</v>
      </c>
      <c r="G3031" s="13" t="str">
        <f t="shared" si="311"/>
        <v>5 2021</v>
      </c>
      <c r="H3031" s="34">
        <v>-1</v>
      </c>
      <c r="I3031" s="35">
        <v>0.04</v>
      </c>
      <c r="J3031" s="16">
        <f t="shared" si="307"/>
        <v>4.0000000000000002E-4</v>
      </c>
      <c r="K3031" s="36">
        <v>-11239000</v>
      </c>
      <c r="L3031" s="36">
        <v>12.49</v>
      </c>
      <c r="M3031" s="36">
        <v>11239000</v>
      </c>
      <c r="Q3031" s="18">
        <f t="shared" si="306"/>
        <v>4.0849201061737579E-3</v>
      </c>
      <c r="R3031" s="18">
        <f t="shared" si="308"/>
        <v>1.6339680424695032E-6</v>
      </c>
    </row>
    <row r="3032" spans="1:18" ht="12.75" hidden="1" customHeight="1" outlineLevel="2" x14ac:dyDescent="0.25">
      <c r="A3032" s="32" t="s">
        <v>28</v>
      </c>
      <c r="B3032" s="32" t="s">
        <v>24</v>
      </c>
      <c r="C3032" s="33">
        <v>44329</v>
      </c>
      <c r="D3032" s="33">
        <v>44330</v>
      </c>
      <c r="E3032" s="13">
        <f t="shared" si="309"/>
        <v>5</v>
      </c>
      <c r="F3032" s="13">
        <f t="shared" si="310"/>
        <v>2021</v>
      </c>
      <c r="G3032" s="13" t="str">
        <f t="shared" si="311"/>
        <v>5 2021</v>
      </c>
      <c r="H3032" s="34">
        <v>-1</v>
      </c>
      <c r="I3032" s="35">
        <v>0.04</v>
      </c>
      <c r="J3032" s="16">
        <f t="shared" si="307"/>
        <v>4.0000000000000002E-4</v>
      </c>
      <c r="K3032" s="36">
        <v>-3254000</v>
      </c>
      <c r="L3032" s="36">
        <v>3.62</v>
      </c>
      <c r="M3032" s="36">
        <v>3254000</v>
      </c>
      <c r="Q3032" s="18">
        <f t="shared" si="306"/>
        <v>1.1826968614191127E-3</v>
      </c>
      <c r="R3032" s="18">
        <f t="shared" si="308"/>
        <v>4.7307874456764511E-7</v>
      </c>
    </row>
    <row r="3033" spans="1:18" ht="12.75" hidden="1" customHeight="1" outlineLevel="2" x14ac:dyDescent="0.25">
      <c r="A3033" s="32" t="s">
        <v>51</v>
      </c>
      <c r="B3033" s="32" t="s">
        <v>24</v>
      </c>
      <c r="C3033" s="33">
        <v>44329</v>
      </c>
      <c r="D3033" s="33">
        <v>44330</v>
      </c>
      <c r="E3033" s="13">
        <f t="shared" si="309"/>
        <v>5</v>
      </c>
      <c r="F3033" s="13">
        <f t="shared" si="310"/>
        <v>2021</v>
      </c>
      <c r="G3033" s="13" t="str">
        <f t="shared" si="311"/>
        <v>5 2021</v>
      </c>
      <c r="H3033" s="34">
        <v>-1</v>
      </c>
      <c r="I3033" s="35">
        <v>0.04</v>
      </c>
      <c r="J3033" s="16">
        <f t="shared" si="307"/>
        <v>4.0000000000000002E-4</v>
      </c>
      <c r="K3033" s="36">
        <v>-3394000</v>
      </c>
      <c r="L3033" s="36">
        <v>3.77</v>
      </c>
      <c r="M3033" s="36">
        <v>3394000</v>
      </c>
      <c r="Q3033" s="18">
        <f t="shared" si="306"/>
        <v>1.2335811762927069E-3</v>
      </c>
      <c r="R3033" s="18">
        <f t="shared" si="308"/>
        <v>4.9343247051708276E-7</v>
      </c>
    </row>
    <row r="3034" spans="1:18" ht="12.75" hidden="1" customHeight="1" outlineLevel="2" x14ac:dyDescent="0.25">
      <c r="A3034" s="32" t="s">
        <v>23</v>
      </c>
      <c r="B3034" s="32" t="s">
        <v>24</v>
      </c>
      <c r="C3034" s="33">
        <v>44329</v>
      </c>
      <c r="D3034" s="33">
        <v>44330</v>
      </c>
      <c r="E3034" s="13">
        <f t="shared" si="309"/>
        <v>5</v>
      </c>
      <c r="F3034" s="13">
        <f t="shared" si="310"/>
        <v>2021</v>
      </c>
      <c r="G3034" s="13" t="str">
        <f t="shared" si="311"/>
        <v>5 2021</v>
      </c>
      <c r="H3034" s="34">
        <v>-1</v>
      </c>
      <c r="I3034" s="35">
        <v>0.19239999999999999</v>
      </c>
      <c r="J3034" s="16">
        <f t="shared" si="307"/>
        <v>1.9239999999999999E-3</v>
      </c>
      <c r="K3034" s="36">
        <v>-50392000</v>
      </c>
      <c r="L3034" s="36">
        <v>269.32</v>
      </c>
      <c r="M3034" s="36">
        <v>50392000</v>
      </c>
      <c r="Q3034" s="18">
        <f t="shared" si="306"/>
        <v>1.8315445679358305E-2</v>
      </c>
      <c r="R3034" s="18">
        <f t="shared" si="308"/>
        <v>3.523891748708538E-5</v>
      </c>
    </row>
    <row r="3035" spans="1:18" ht="12.75" hidden="1" customHeight="1" outlineLevel="2" x14ac:dyDescent="0.25">
      <c r="A3035" s="32" t="s">
        <v>23</v>
      </c>
      <c r="B3035" s="32" t="s">
        <v>24</v>
      </c>
      <c r="C3035" s="33">
        <v>44329</v>
      </c>
      <c r="D3035" s="33">
        <v>44330</v>
      </c>
      <c r="E3035" s="13">
        <f t="shared" si="309"/>
        <v>5</v>
      </c>
      <c r="F3035" s="13">
        <f t="shared" si="310"/>
        <v>2021</v>
      </c>
      <c r="G3035" s="13" t="str">
        <f t="shared" si="311"/>
        <v>5 2021</v>
      </c>
      <c r="H3035" s="34">
        <v>-1</v>
      </c>
      <c r="I3035" s="35">
        <v>0.19239999999999999</v>
      </c>
      <c r="J3035" s="16">
        <f t="shared" si="307"/>
        <v>1.9239999999999999E-3</v>
      </c>
      <c r="K3035" s="36">
        <v>-25000000</v>
      </c>
      <c r="L3035" s="36">
        <v>133.61000000000001</v>
      </c>
      <c r="M3035" s="36">
        <v>25000000</v>
      </c>
      <c r="Q3035" s="18">
        <f t="shared" si="306"/>
        <v>9.0864847988561207E-3</v>
      </c>
      <c r="R3035" s="18">
        <f t="shared" si="308"/>
        <v>1.7482396752999174E-5</v>
      </c>
    </row>
    <row r="3036" spans="1:18" ht="12.75" hidden="1" customHeight="1" outlineLevel="2" x14ac:dyDescent="0.25">
      <c r="A3036" s="32" t="s">
        <v>32</v>
      </c>
      <c r="B3036" s="32" t="s">
        <v>24</v>
      </c>
      <c r="C3036" s="33">
        <v>44329</v>
      </c>
      <c r="D3036" s="33">
        <v>44330</v>
      </c>
      <c r="E3036" s="13">
        <f t="shared" si="309"/>
        <v>5</v>
      </c>
      <c r="F3036" s="13">
        <f t="shared" si="310"/>
        <v>2021</v>
      </c>
      <c r="G3036" s="13" t="str">
        <f t="shared" si="311"/>
        <v>5 2021</v>
      </c>
      <c r="H3036" s="34">
        <v>-1</v>
      </c>
      <c r="I3036" s="35">
        <v>0.04</v>
      </c>
      <c r="J3036" s="16">
        <f t="shared" si="307"/>
        <v>4.0000000000000002E-4</v>
      </c>
      <c r="K3036" s="36">
        <v>-11655000</v>
      </c>
      <c r="L3036" s="36">
        <v>12.95</v>
      </c>
      <c r="M3036" s="36">
        <v>11655000</v>
      </c>
      <c r="Q3036" s="18">
        <f t="shared" si="306"/>
        <v>4.2361192132267236E-3</v>
      </c>
      <c r="R3036" s="18">
        <f t="shared" si="308"/>
        <v>1.6944476852906895E-6</v>
      </c>
    </row>
    <row r="3037" spans="1:18" ht="12.75" hidden="1" customHeight="1" outlineLevel="2" x14ac:dyDescent="0.25">
      <c r="A3037" s="32" t="s">
        <v>28</v>
      </c>
      <c r="B3037" s="32" t="s">
        <v>24</v>
      </c>
      <c r="C3037" s="33">
        <v>44330</v>
      </c>
      <c r="D3037" s="33">
        <v>44333</v>
      </c>
      <c r="E3037" s="13">
        <f t="shared" si="309"/>
        <v>5</v>
      </c>
      <c r="F3037" s="13">
        <f t="shared" si="310"/>
        <v>2021</v>
      </c>
      <c r="G3037" s="13" t="str">
        <f t="shared" si="311"/>
        <v>5 2021</v>
      </c>
      <c r="H3037" s="34">
        <v>-3</v>
      </c>
      <c r="I3037" s="35">
        <v>0.04</v>
      </c>
      <c r="J3037" s="16">
        <f t="shared" si="307"/>
        <v>4.0000000000000002E-4</v>
      </c>
      <c r="K3037" s="36">
        <v>-2641000</v>
      </c>
      <c r="L3037" s="36">
        <v>8.8000000000000007</v>
      </c>
      <c r="M3037" s="36">
        <v>7923000</v>
      </c>
      <c r="Q3037" s="18">
        <f t="shared" si="306"/>
        <v>2.8796887624534819E-3</v>
      </c>
      <c r="R3037" s="18">
        <f t="shared" si="308"/>
        <v>1.1518755049813927E-6</v>
      </c>
    </row>
    <row r="3038" spans="1:18" ht="12.75" hidden="1" customHeight="1" outlineLevel="2" x14ac:dyDescent="0.25">
      <c r="A3038" s="32" t="s">
        <v>51</v>
      </c>
      <c r="B3038" s="32" t="s">
        <v>24</v>
      </c>
      <c r="C3038" s="33">
        <v>44330</v>
      </c>
      <c r="D3038" s="33">
        <v>44333</v>
      </c>
      <c r="E3038" s="13">
        <f t="shared" si="309"/>
        <v>5</v>
      </c>
      <c r="F3038" s="13">
        <f t="shared" si="310"/>
        <v>2021</v>
      </c>
      <c r="G3038" s="13" t="str">
        <f t="shared" si="311"/>
        <v>5 2021</v>
      </c>
      <c r="H3038" s="34">
        <v>-3</v>
      </c>
      <c r="I3038" s="35">
        <v>0.04</v>
      </c>
      <c r="J3038" s="16">
        <f t="shared" si="307"/>
        <v>4.0000000000000002E-4</v>
      </c>
      <c r="K3038" s="36">
        <v>-2770000</v>
      </c>
      <c r="L3038" s="36">
        <v>9.23</v>
      </c>
      <c r="M3038" s="36">
        <v>8310000</v>
      </c>
      <c r="Q3038" s="18">
        <f t="shared" si="306"/>
        <v>3.0203475471397745E-3</v>
      </c>
      <c r="R3038" s="18">
        <f t="shared" si="308"/>
        <v>1.2081390188559099E-6</v>
      </c>
    </row>
    <row r="3039" spans="1:18" ht="12.75" hidden="1" customHeight="1" outlineLevel="2" x14ac:dyDescent="0.25">
      <c r="A3039" s="32" t="s">
        <v>23</v>
      </c>
      <c r="B3039" s="32" t="s">
        <v>24</v>
      </c>
      <c r="C3039" s="33">
        <v>44330</v>
      </c>
      <c r="D3039" s="33">
        <v>44333</v>
      </c>
      <c r="E3039" s="13">
        <f t="shared" si="309"/>
        <v>5</v>
      </c>
      <c r="F3039" s="13">
        <f t="shared" si="310"/>
        <v>2021</v>
      </c>
      <c r="G3039" s="13" t="str">
        <f t="shared" si="311"/>
        <v>5 2021</v>
      </c>
      <c r="H3039" s="34">
        <v>-3</v>
      </c>
      <c r="I3039" s="35">
        <v>0.1903</v>
      </c>
      <c r="J3039" s="16">
        <f t="shared" si="307"/>
        <v>1.903E-3</v>
      </c>
      <c r="K3039" s="36">
        <v>-51787000</v>
      </c>
      <c r="L3039" s="36">
        <v>821.26</v>
      </c>
      <c r="M3039" s="36">
        <v>155361000</v>
      </c>
      <c r="Q3039" s="18">
        <f t="shared" si="306"/>
        <v>5.6467414593403431E-2</v>
      </c>
      <c r="R3039" s="18">
        <f t="shared" si="308"/>
        <v>1.0745748997124673E-4</v>
      </c>
    </row>
    <row r="3040" spans="1:18" ht="12.75" hidden="1" customHeight="1" outlineLevel="2" x14ac:dyDescent="0.25">
      <c r="A3040" s="32" t="s">
        <v>23</v>
      </c>
      <c r="B3040" s="32" t="s">
        <v>24</v>
      </c>
      <c r="C3040" s="33">
        <v>44330</v>
      </c>
      <c r="D3040" s="33">
        <v>44333</v>
      </c>
      <c r="E3040" s="13">
        <f t="shared" si="309"/>
        <v>5</v>
      </c>
      <c r="F3040" s="13">
        <f t="shared" si="310"/>
        <v>2021</v>
      </c>
      <c r="G3040" s="13" t="str">
        <f t="shared" si="311"/>
        <v>5 2021</v>
      </c>
      <c r="H3040" s="34">
        <v>-3</v>
      </c>
      <c r="I3040" s="35">
        <v>0.1903</v>
      </c>
      <c r="J3040" s="16">
        <f t="shared" si="307"/>
        <v>1.903E-3</v>
      </c>
      <c r="K3040" s="36">
        <v>-25000000</v>
      </c>
      <c r="L3040" s="36">
        <v>396.46</v>
      </c>
      <c r="M3040" s="36">
        <v>75000000</v>
      </c>
      <c r="Q3040" s="18">
        <f t="shared" si="306"/>
        <v>2.725945439656836E-2</v>
      </c>
      <c r="R3040" s="18">
        <f t="shared" si="308"/>
        <v>5.1874741716669588E-5</v>
      </c>
    </row>
    <row r="3041" spans="1:18" ht="12.75" hidden="1" customHeight="1" outlineLevel="2" x14ac:dyDescent="0.25">
      <c r="A3041" s="32" t="s">
        <v>32</v>
      </c>
      <c r="B3041" s="32" t="s">
        <v>24</v>
      </c>
      <c r="C3041" s="33">
        <v>44330</v>
      </c>
      <c r="D3041" s="33">
        <v>44333</v>
      </c>
      <c r="E3041" s="13">
        <f t="shared" si="309"/>
        <v>5</v>
      </c>
      <c r="F3041" s="13">
        <f t="shared" si="310"/>
        <v>2021</v>
      </c>
      <c r="G3041" s="13" t="str">
        <f t="shared" si="311"/>
        <v>5 2021</v>
      </c>
      <c r="H3041" s="34">
        <v>-3</v>
      </c>
      <c r="I3041" s="35">
        <v>0.04</v>
      </c>
      <c r="J3041" s="16">
        <f t="shared" si="307"/>
        <v>4.0000000000000002E-4</v>
      </c>
      <c r="K3041" s="36">
        <v>-10634000</v>
      </c>
      <c r="L3041" s="36">
        <v>35.450000000000003</v>
      </c>
      <c r="M3041" s="36">
        <v>31902000</v>
      </c>
      <c r="Q3041" s="18">
        <f t="shared" si="306"/>
        <v>1.1595081522124318E-2</v>
      </c>
      <c r="R3041" s="18">
        <f t="shared" si="308"/>
        <v>4.6380326088497274E-6</v>
      </c>
    </row>
    <row r="3042" spans="1:18" ht="12.75" hidden="1" customHeight="1" outlineLevel="2" x14ac:dyDescent="0.25">
      <c r="A3042" s="32" t="s">
        <v>28</v>
      </c>
      <c r="B3042" s="32" t="s">
        <v>24</v>
      </c>
      <c r="C3042" s="33">
        <v>44333</v>
      </c>
      <c r="D3042" s="33">
        <v>44334</v>
      </c>
      <c r="E3042" s="13">
        <f t="shared" si="309"/>
        <v>5</v>
      </c>
      <c r="F3042" s="13">
        <f t="shared" si="310"/>
        <v>2021</v>
      </c>
      <c r="G3042" s="13" t="str">
        <f t="shared" si="311"/>
        <v>5 2021</v>
      </c>
      <c r="H3042" s="34">
        <v>-1</v>
      </c>
      <c r="I3042" s="35">
        <v>0.03</v>
      </c>
      <c r="J3042" s="16">
        <f t="shared" si="307"/>
        <v>2.9999999999999997E-4</v>
      </c>
      <c r="K3042" s="36">
        <v>-1249000</v>
      </c>
      <c r="L3042" s="36">
        <v>1.04</v>
      </c>
      <c r="M3042" s="36">
        <v>1249000</v>
      </c>
      <c r="Q3042" s="18">
        <f t="shared" si="306"/>
        <v>4.5396078055085176E-4</v>
      </c>
      <c r="R3042" s="18">
        <f t="shared" si="308"/>
        <v>1.3618823416525552E-7</v>
      </c>
    </row>
    <row r="3043" spans="1:18" ht="12.75" hidden="1" customHeight="1" outlineLevel="2" x14ac:dyDescent="0.25">
      <c r="A3043" s="32" t="s">
        <v>51</v>
      </c>
      <c r="B3043" s="32" t="s">
        <v>24</v>
      </c>
      <c r="C3043" s="33">
        <v>44333</v>
      </c>
      <c r="D3043" s="33">
        <v>44334</v>
      </c>
      <c r="E3043" s="13">
        <f t="shared" si="309"/>
        <v>5</v>
      </c>
      <c r="F3043" s="13">
        <f t="shared" si="310"/>
        <v>2021</v>
      </c>
      <c r="G3043" s="13" t="str">
        <f t="shared" si="311"/>
        <v>5 2021</v>
      </c>
      <c r="H3043" s="34">
        <v>-1</v>
      </c>
      <c r="I3043" s="35">
        <v>0.03</v>
      </c>
      <c r="J3043" s="16">
        <f t="shared" si="307"/>
        <v>2.9999999999999997E-4</v>
      </c>
      <c r="K3043" s="36">
        <v>-2531000</v>
      </c>
      <c r="L3043" s="36">
        <v>2.11</v>
      </c>
      <c r="M3043" s="36">
        <v>2531000</v>
      </c>
      <c r="Q3043" s="18">
        <f t="shared" si="306"/>
        <v>9.1991572103619363E-4</v>
      </c>
      <c r="R3043" s="18">
        <f t="shared" si="308"/>
        <v>2.7597471631085808E-7</v>
      </c>
    </row>
    <row r="3044" spans="1:18" ht="12.75" hidden="1" customHeight="1" outlineLevel="2" x14ac:dyDescent="0.25">
      <c r="A3044" s="32" t="s">
        <v>23</v>
      </c>
      <c r="B3044" s="32" t="s">
        <v>24</v>
      </c>
      <c r="C3044" s="33">
        <v>44333</v>
      </c>
      <c r="D3044" s="33">
        <v>44334</v>
      </c>
      <c r="E3044" s="13">
        <f t="shared" si="309"/>
        <v>5</v>
      </c>
      <c r="F3044" s="13">
        <f t="shared" si="310"/>
        <v>2021</v>
      </c>
      <c r="G3044" s="13" t="str">
        <f t="shared" si="311"/>
        <v>5 2021</v>
      </c>
      <c r="H3044" s="34">
        <v>-1</v>
      </c>
      <c r="I3044" s="35">
        <v>0.18729999999999999</v>
      </c>
      <c r="J3044" s="16">
        <f t="shared" si="307"/>
        <v>1.8729999999999999E-3</v>
      </c>
      <c r="K3044" s="36">
        <v>-56454000</v>
      </c>
      <c r="L3044" s="36">
        <v>293.72000000000003</v>
      </c>
      <c r="M3044" s="36">
        <v>56454000</v>
      </c>
      <c r="Q3044" s="18">
        <f t="shared" si="306"/>
        <v>2.0518736513384938E-2</v>
      </c>
      <c r="R3044" s="18">
        <f t="shared" si="308"/>
        <v>3.8431593489569987E-5</v>
      </c>
    </row>
    <row r="3045" spans="1:18" ht="12.75" hidden="1" customHeight="1" outlineLevel="2" x14ac:dyDescent="0.25">
      <c r="A3045" s="32" t="s">
        <v>23</v>
      </c>
      <c r="B3045" s="32" t="s">
        <v>24</v>
      </c>
      <c r="C3045" s="33">
        <v>44333</v>
      </c>
      <c r="D3045" s="33">
        <v>44334</v>
      </c>
      <c r="E3045" s="13">
        <f t="shared" si="309"/>
        <v>5</v>
      </c>
      <c r="F3045" s="13">
        <f t="shared" si="310"/>
        <v>2021</v>
      </c>
      <c r="G3045" s="13" t="str">
        <f t="shared" si="311"/>
        <v>5 2021</v>
      </c>
      <c r="H3045" s="34">
        <v>-1</v>
      </c>
      <c r="I3045" s="35">
        <v>0.18729999999999999</v>
      </c>
      <c r="J3045" s="16">
        <f t="shared" si="307"/>
        <v>1.8729999999999999E-3</v>
      </c>
      <c r="K3045" s="36">
        <v>-25000000</v>
      </c>
      <c r="L3045" s="36">
        <v>130.07</v>
      </c>
      <c r="M3045" s="36">
        <v>25000000</v>
      </c>
      <c r="Q3045" s="18">
        <f t="shared" si="306"/>
        <v>9.0864847988561207E-3</v>
      </c>
      <c r="R3045" s="18">
        <f t="shared" si="308"/>
        <v>1.7018986028257513E-5</v>
      </c>
    </row>
    <row r="3046" spans="1:18" ht="12.75" hidden="1" customHeight="1" outlineLevel="2" x14ac:dyDescent="0.25">
      <c r="A3046" s="32" t="s">
        <v>32</v>
      </c>
      <c r="B3046" s="32" t="s">
        <v>24</v>
      </c>
      <c r="C3046" s="33">
        <v>44333</v>
      </c>
      <c r="D3046" s="33">
        <v>44334</v>
      </c>
      <c r="E3046" s="13">
        <f t="shared" si="309"/>
        <v>5</v>
      </c>
      <c r="F3046" s="13">
        <f t="shared" si="310"/>
        <v>2021</v>
      </c>
      <c r="G3046" s="13" t="str">
        <f t="shared" si="311"/>
        <v>5 2021</v>
      </c>
      <c r="H3046" s="34">
        <v>-1</v>
      </c>
      <c r="I3046" s="35">
        <v>0.03</v>
      </c>
      <c r="J3046" s="16">
        <f t="shared" si="307"/>
        <v>2.9999999999999997E-4</v>
      </c>
      <c r="K3046" s="36">
        <v>-10565000</v>
      </c>
      <c r="L3046" s="36">
        <v>8.8000000000000007</v>
      </c>
      <c r="M3046" s="36">
        <v>10565000</v>
      </c>
      <c r="Q3046" s="18">
        <f t="shared" si="306"/>
        <v>3.8399484759965965E-3</v>
      </c>
      <c r="R3046" s="18">
        <f t="shared" si="308"/>
        <v>1.1519845427989788E-6</v>
      </c>
    </row>
    <row r="3047" spans="1:18" ht="12.75" hidden="1" customHeight="1" outlineLevel="2" x14ac:dyDescent="0.25">
      <c r="A3047" s="32" t="s">
        <v>28</v>
      </c>
      <c r="B3047" s="32" t="s">
        <v>24</v>
      </c>
      <c r="C3047" s="33">
        <v>44334</v>
      </c>
      <c r="D3047" s="33">
        <v>44335</v>
      </c>
      <c r="E3047" s="13">
        <f t="shared" si="309"/>
        <v>5</v>
      </c>
      <c r="F3047" s="13">
        <f t="shared" si="310"/>
        <v>2021</v>
      </c>
      <c r="G3047" s="13" t="str">
        <f t="shared" si="311"/>
        <v>5 2021</v>
      </c>
      <c r="H3047" s="34">
        <v>-1</v>
      </c>
      <c r="I3047" s="35">
        <v>0.03</v>
      </c>
      <c r="J3047" s="16">
        <f t="shared" si="307"/>
        <v>2.9999999999999997E-4</v>
      </c>
      <c r="K3047" s="36">
        <v>-7500000</v>
      </c>
      <c r="L3047" s="36">
        <v>6.25</v>
      </c>
      <c r="M3047" s="36">
        <v>7500000</v>
      </c>
      <c r="Q3047" s="18">
        <f t="shared" si="306"/>
        <v>2.7259454396568361E-3</v>
      </c>
      <c r="R3047" s="18">
        <f t="shared" si="308"/>
        <v>8.1778363189705072E-7</v>
      </c>
    </row>
    <row r="3048" spans="1:18" ht="12.75" hidden="1" customHeight="1" outlineLevel="2" x14ac:dyDescent="0.25">
      <c r="A3048" s="32" t="s">
        <v>51</v>
      </c>
      <c r="B3048" s="32" t="s">
        <v>24</v>
      </c>
      <c r="C3048" s="33">
        <v>44334</v>
      </c>
      <c r="D3048" s="33">
        <v>44335</v>
      </c>
      <c r="E3048" s="13">
        <f t="shared" si="309"/>
        <v>5</v>
      </c>
      <c r="F3048" s="13">
        <f t="shared" si="310"/>
        <v>2021</v>
      </c>
      <c r="G3048" s="13" t="str">
        <f t="shared" si="311"/>
        <v>5 2021</v>
      </c>
      <c r="H3048" s="34">
        <v>-1</v>
      </c>
      <c r="I3048" s="35">
        <v>0.03</v>
      </c>
      <c r="J3048" s="16">
        <f t="shared" si="307"/>
        <v>2.9999999999999997E-4</v>
      </c>
      <c r="K3048" s="36">
        <v>-2418000</v>
      </c>
      <c r="L3048" s="36">
        <v>2.02</v>
      </c>
      <c r="M3048" s="36">
        <v>2418000</v>
      </c>
      <c r="Q3048" s="18">
        <f t="shared" si="306"/>
        <v>8.7884480974536401E-4</v>
      </c>
      <c r="R3048" s="18">
        <f t="shared" si="308"/>
        <v>2.6365344292360917E-7</v>
      </c>
    </row>
    <row r="3049" spans="1:18" ht="12.75" hidden="1" customHeight="1" outlineLevel="2" x14ac:dyDescent="0.25">
      <c r="A3049" s="32" t="s">
        <v>23</v>
      </c>
      <c r="B3049" s="32" t="s">
        <v>24</v>
      </c>
      <c r="C3049" s="33">
        <v>44334</v>
      </c>
      <c r="D3049" s="33">
        <v>44335</v>
      </c>
      <c r="E3049" s="13">
        <f t="shared" si="309"/>
        <v>5</v>
      </c>
      <c r="F3049" s="13">
        <f t="shared" si="310"/>
        <v>2021</v>
      </c>
      <c r="G3049" s="13" t="str">
        <f t="shared" si="311"/>
        <v>5 2021</v>
      </c>
      <c r="H3049" s="34">
        <v>-1</v>
      </c>
      <c r="I3049" s="35">
        <v>0.18720000000000001</v>
      </c>
      <c r="J3049" s="16">
        <f t="shared" si="307"/>
        <v>1.872E-3</v>
      </c>
      <c r="K3049" s="36">
        <v>-47990000</v>
      </c>
      <c r="L3049" s="36">
        <v>249.55</v>
      </c>
      <c r="M3049" s="36">
        <v>47990000</v>
      </c>
      <c r="Q3049" s="18">
        <f t="shared" si="306"/>
        <v>1.744241621988421E-2</v>
      </c>
      <c r="R3049" s="18">
        <f t="shared" si="308"/>
        <v>3.2652203163623239E-5</v>
      </c>
    </row>
    <row r="3050" spans="1:18" ht="12.75" hidden="1" customHeight="1" outlineLevel="2" x14ac:dyDescent="0.25">
      <c r="A3050" s="32" t="s">
        <v>23</v>
      </c>
      <c r="B3050" s="32" t="s">
        <v>24</v>
      </c>
      <c r="C3050" s="33">
        <v>44334</v>
      </c>
      <c r="D3050" s="33">
        <v>44335</v>
      </c>
      <c r="E3050" s="13">
        <f t="shared" si="309"/>
        <v>5</v>
      </c>
      <c r="F3050" s="13">
        <f t="shared" si="310"/>
        <v>2021</v>
      </c>
      <c r="G3050" s="13" t="str">
        <f t="shared" si="311"/>
        <v>5 2021</v>
      </c>
      <c r="H3050" s="34">
        <v>-1</v>
      </c>
      <c r="I3050" s="35">
        <v>0.18720000000000001</v>
      </c>
      <c r="J3050" s="16">
        <f t="shared" si="307"/>
        <v>1.872E-3</v>
      </c>
      <c r="K3050" s="36">
        <v>-25000000</v>
      </c>
      <c r="L3050" s="36">
        <v>130</v>
      </c>
      <c r="M3050" s="36">
        <v>25000000</v>
      </c>
      <c r="Q3050" s="18">
        <f t="shared" ref="Q3050:Q3084" si="312">+M3050/$M$3085</f>
        <v>9.0864847988561207E-3</v>
      </c>
      <c r="R3050" s="18">
        <f t="shared" si="308"/>
        <v>1.7009899543458658E-5</v>
      </c>
    </row>
    <row r="3051" spans="1:18" ht="12.75" hidden="1" customHeight="1" outlineLevel="2" x14ac:dyDescent="0.25">
      <c r="A3051" s="32" t="s">
        <v>32</v>
      </c>
      <c r="B3051" s="32" t="s">
        <v>24</v>
      </c>
      <c r="C3051" s="33">
        <v>44334</v>
      </c>
      <c r="D3051" s="33">
        <v>44335</v>
      </c>
      <c r="E3051" s="13">
        <f t="shared" si="309"/>
        <v>5</v>
      </c>
      <c r="F3051" s="13">
        <f t="shared" si="310"/>
        <v>2021</v>
      </c>
      <c r="G3051" s="13" t="str">
        <f t="shared" si="311"/>
        <v>5 2021</v>
      </c>
      <c r="H3051" s="34">
        <v>-1</v>
      </c>
      <c r="I3051" s="35">
        <v>0.03</v>
      </c>
      <c r="J3051" s="16">
        <f t="shared" ref="J3051:J3114" si="313">+I3051/100</f>
        <v>2.9999999999999997E-4</v>
      </c>
      <c r="K3051" s="36">
        <v>-10823000</v>
      </c>
      <c r="L3051" s="36">
        <v>9.02</v>
      </c>
      <c r="M3051" s="36">
        <v>10823000</v>
      </c>
      <c r="Q3051" s="18">
        <f t="shared" si="312"/>
        <v>3.9337209991207921E-3</v>
      </c>
      <c r="R3051" s="18">
        <f t="shared" ref="R3051:R3114" si="314">+Q3051*J3051</f>
        <v>1.1801162997362375E-6</v>
      </c>
    </row>
    <row r="3052" spans="1:18" ht="12.75" hidden="1" customHeight="1" outlineLevel="2" x14ac:dyDescent="0.25">
      <c r="A3052" s="32" t="s">
        <v>28</v>
      </c>
      <c r="B3052" s="32" t="s">
        <v>24</v>
      </c>
      <c r="C3052" s="33">
        <v>44335</v>
      </c>
      <c r="D3052" s="33">
        <v>44336</v>
      </c>
      <c r="E3052" s="13">
        <f t="shared" si="309"/>
        <v>5</v>
      </c>
      <c r="F3052" s="13">
        <f t="shared" si="310"/>
        <v>2021</v>
      </c>
      <c r="G3052" s="13" t="str">
        <f t="shared" si="311"/>
        <v>5 2021</v>
      </c>
      <c r="H3052" s="34">
        <v>-1</v>
      </c>
      <c r="I3052" s="35">
        <v>0.02</v>
      </c>
      <c r="J3052" s="16">
        <f t="shared" si="313"/>
        <v>2.0000000000000001E-4</v>
      </c>
      <c r="K3052" s="36">
        <v>-8690000</v>
      </c>
      <c r="L3052" s="36">
        <v>4.83</v>
      </c>
      <c r="M3052" s="36">
        <v>8690000</v>
      </c>
      <c r="Q3052" s="18">
        <f t="shared" si="312"/>
        <v>3.1584621160823875E-3</v>
      </c>
      <c r="R3052" s="18">
        <f t="shared" si="314"/>
        <v>6.3169242321647755E-7</v>
      </c>
    </row>
    <row r="3053" spans="1:18" ht="12.75" hidden="1" customHeight="1" outlineLevel="2" x14ac:dyDescent="0.25">
      <c r="A3053" s="32" t="s">
        <v>51</v>
      </c>
      <c r="B3053" s="32" t="s">
        <v>24</v>
      </c>
      <c r="C3053" s="33">
        <v>44335</v>
      </c>
      <c r="D3053" s="33">
        <v>44336</v>
      </c>
      <c r="E3053" s="13">
        <f t="shared" si="309"/>
        <v>5</v>
      </c>
      <c r="F3053" s="13">
        <f t="shared" si="310"/>
        <v>2021</v>
      </c>
      <c r="G3053" s="13" t="str">
        <f t="shared" si="311"/>
        <v>5 2021</v>
      </c>
      <c r="H3053" s="34">
        <v>-1</v>
      </c>
      <c r="I3053" s="35">
        <v>0.02</v>
      </c>
      <c r="J3053" s="16">
        <f t="shared" si="313"/>
        <v>2.0000000000000001E-4</v>
      </c>
      <c r="K3053" s="36">
        <v>-2479000</v>
      </c>
      <c r="L3053" s="36">
        <v>1.38</v>
      </c>
      <c r="M3053" s="36">
        <v>2479000</v>
      </c>
      <c r="Q3053" s="18">
        <f t="shared" si="312"/>
        <v>9.0101583265457291E-4</v>
      </c>
      <c r="R3053" s="18">
        <f t="shared" si="314"/>
        <v>1.802031665309146E-7</v>
      </c>
    </row>
    <row r="3054" spans="1:18" ht="12.75" hidden="1" customHeight="1" outlineLevel="2" x14ac:dyDescent="0.25">
      <c r="A3054" s="32" t="s">
        <v>23</v>
      </c>
      <c r="B3054" s="32" t="s">
        <v>24</v>
      </c>
      <c r="C3054" s="33">
        <v>44335</v>
      </c>
      <c r="D3054" s="33">
        <v>44336</v>
      </c>
      <c r="E3054" s="13">
        <f t="shared" si="309"/>
        <v>5</v>
      </c>
      <c r="F3054" s="13">
        <f t="shared" si="310"/>
        <v>2021</v>
      </c>
      <c r="G3054" s="13" t="str">
        <f t="shared" si="311"/>
        <v>5 2021</v>
      </c>
      <c r="H3054" s="34">
        <v>-1</v>
      </c>
      <c r="I3054" s="35">
        <v>0.18629999999999999</v>
      </c>
      <c r="J3054" s="16">
        <f t="shared" si="313"/>
        <v>1.8629999999999999E-3</v>
      </c>
      <c r="K3054" s="36">
        <v>-45434000</v>
      </c>
      <c r="L3054" s="36">
        <v>235.12</v>
      </c>
      <c r="M3054" s="36">
        <v>45434000</v>
      </c>
      <c r="Q3054" s="18">
        <f t="shared" si="312"/>
        <v>1.6513414014049158E-2</v>
      </c>
      <c r="R3054" s="18">
        <f t="shared" si="314"/>
        <v>3.0764490308173577E-5</v>
      </c>
    </row>
    <row r="3055" spans="1:18" ht="12.75" hidden="1" customHeight="1" outlineLevel="2" x14ac:dyDescent="0.25">
      <c r="A3055" s="32" t="s">
        <v>23</v>
      </c>
      <c r="B3055" s="32" t="s">
        <v>24</v>
      </c>
      <c r="C3055" s="33">
        <v>44335</v>
      </c>
      <c r="D3055" s="33">
        <v>44336</v>
      </c>
      <c r="E3055" s="13">
        <f t="shared" si="309"/>
        <v>5</v>
      </c>
      <c r="F3055" s="13">
        <f t="shared" si="310"/>
        <v>2021</v>
      </c>
      <c r="G3055" s="13" t="str">
        <f t="shared" si="311"/>
        <v>5 2021</v>
      </c>
      <c r="H3055" s="34">
        <v>-1</v>
      </c>
      <c r="I3055" s="35">
        <v>0.18629999999999999</v>
      </c>
      <c r="J3055" s="16">
        <f t="shared" si="313"/>
        <v>1.8629999999999999E-3</v>
      </c>
      <c r="K3055" s="36">
        <v>-25000000</v>
      </c>
      <c r="L3055" s="36">
        <v>129.38</v>
      </c>
      <c r="M3055" s="36">
        <v>25000000</v>
      </c>
      <c r="Q3055" s="18">
        <f t="shared" si="312"/>
        <v>9.0864847988561207E-3</v>
      </c>
      <c r="R3055" s="18">
        <f t="shared" si="314"/>
        <v>1.6928121180268952E-5</v>
      </c>
    </row>
    <row r="3056" spans="1:18" ht="12.75" hidden="1" customHeight="1" outlineLevel="2" x14ac:dyDescent="0.25">
      <c r="A3056" s="32" t="s">
        <v>32</v>
      </c>
      <c r="B3056" s="32" t="s">
        <v>24</v>
      </c>
      <c r="C3056" s="33">
        <v>44335</v>
      </c>
      <c r="D3056" s="33">
        <v>44336</v>
      </c>
      <c r="E3056" s="13">
        <f t="shared" si="309"/>
        <v>5</v>
      </c>
      <c r="F3056" s="13">
        <f t="shared" si="310"/>
        <v>2021</v>
      </c>
      <c r="G3056" s="13" t="str">
        <f t="shared" si="311"/>
        <v>5 2021</v>
      </c>
      <c r="H3056" s="34">
        <v>-1</v>
      </c>
      <c r="I3056" s="35">
        <v>0.02</v>
      </c>
      <c r="J3056" s="16">
        <f t="shared" si="313"/>
        <v>2.0000000000000001E-4</v>
      </c>
      <c r="K3056" s="36">
        <v>-11317000</v>
      </c>
      <c r="L3056" s="36">
        <v>6.29</v>
      </c>
      <c r="M3056" s="36">
        <v>11317000</v>
      </c>
      <c r="Q3056" s="18">
        <f t="shared" si="312"/>
        <v>4.1132699387461885E-3</v>
      </c>
      <c r="R3056" s="18">
        <f t="shared" si="314"/>
        <v>8.2265398774923773E-7</v>
      </c>
    </row>
    <row r="3057" spans="1:18" ht="12.75" hidden="1" customHeight="1" outlineLevel="2" x14ac:dyDescent="0.25">
      <c r="A3057" s="32" t="s">
        <v>28</v>
      </c>
      <c r="B3057" s="32" t="s">
        <v>24</v>
      </c>
      <c r="C3057" s="33">
        <v>44336</v>
      </c>
      <c r="D3057" s="33">
        <v>44337</v>
      </c>
      <c r="E3057" s="13">
        <f t="shared" si="309"/>
        <v>5</v>
      </c>
      <c r="F3057" s="13">
        <f t="shared" si="310"/>
        <v>2021</v>
      </c>
      <c r="G3057" s="13" t="str">
        <f t="shared" si="311"/>
        <v>5 2021</v>
      </c>
      <c r="H3057" s="34">
        <v>-1</v>
      </c>
      <c r="I3057" s="35">
        <v>0.02</v>
      </c>
      <c r="J3057" s="16">
        <f t="shared" si="313"/>
        <v>2.0000000000000001E-4</v>
      </c>
      <c r="K3057" s="36">
        <v>-9083000</v>
      </c>
      <c r="L3057" s="36">
        <v>5.05</v>
      </c>
      <c r="M3057" s="36">
        <v>9083000</v>
      </c>
      <c r="Q3057" s="18">
        <f t="shared" si="312"/>
        <v>3.3013016571204058E-3</v>
      </c>
      <c r="R3057" s="18">
        <f t="shared" si="314"/>
        <v>6.6026033142408117E-7</v>
      </c>
    </row>
    <row r="3058" spans="1:18" ht="12.75" hidden="1" customHeight="1" outlineLevel="2" x14ac:dyDescent="0.25">
      <c r="A3058" s="32" t="s">
        <v>51</v>
      </c>
      <c r="B3058" s="32" t="s">
        <v>24</v>
      </c>
      <c r="C3058" s="33">
        <v>44336</v>
      </c>
      <c r="D3058" s="33">
        <v>44337</v>
      </c>
      <c r="E3058" s="13">
        <f t="shared" si="309"/>
        <v>5</v>
      </c>
      <c r="F3058" s="13">
        <f t="shared" si="310"/>
        <v>2021</v>
      </c>
      <c r="G3058" s="13" t="str">
        <f t="shared" si="311"/>
        <v>5 2021</v>
      </c>
      <c r="H3058" s="34">
        <v>-1</v>
      </c>
      <c r="I3058" s="35">
        <v>0.02</v>
      </c>
      <c r="J3058" s="16">
        <f t="shared" si="313"/>
        <v>2.0000000000000001E-4</v>
      </c>
      <c r="K3058" s="36">
        <v>-2806000</v>
      </c>
      <c r="L3058" s="36">
        <v>1.56</v>
      </c>
      <c r="M3058" s="36">
        <v>2806000</v>
      </c>
      <c r="Q3058" s="18">
        <f t="shared" si="312"/>
        <v>1.019867053823611E-3</v>
      </c>
      <c r="R3058" s="18">
        <f t="shared" si="314"/>
        <v>2.039734107647222E-7</v>
      </c>
    </row>
    <row r="3059" spans="1:18" ht="12.75" hidden="1" customHeight="1" outlineLevel="2" x14ac:dyDescent="0.25">
      <c r="A3059" s="32" t="s">
        <v>23</v>
      </c>
      <c r="B3059" s="32" t="s">
        <v>24</v>
      </c>
      <c r="C3059" s="33">
        <v>44336</v>
      </c>
      <c r="D3059" s="33">
        <v>44337</v>
      </c>
      <c r="E3059" s="13">
        <f t="shared" si="309"/>
        <v>5</v>
      </c>
      <c r="F3059" s="13">
        <f t="shared" si="310"/>
        <v>2021</v>
      </c>
      <c r="G3059" s="13" t="str">
        <f t="shared" si="311"/>
        <v>5 2021</v>
      </c>
      <c r="H3059" s="34">
        <v>-1</v>
      </c>
      <c r="I3059" s="35">
        <v>0.1862</v>
      </c>
      <c r="J3059" s="16">
        <f t="shared" si="313"/>
        <v>1.8619999999999999E-3</v>
      </c>
      <c r="K3059" s="36">
        <v>-47090000</v>
      </c>
      <c r="L3059" s="36">
        <v>243.56</v>
      </c>
      <c r="M3059" s="36">
        <v>47090000</v>
      </c>
      <c r="Q3059" s="18">
        <f t="shared" si="312"/>
        <v>1.711530276712539E-2</v>
      </c>
      <c r="R3059" s="18">
        <f t="shared" si="314"/>
        <v>3.1868693752387474E-5</v>
      </c>
    </row>
    <row r="3060" spans="1:18" ht="12.75" hidden="1" customHeight="1" outlineLevel="2" x14ac:dyDescent="0.25">
      <c r="A3060" s="32" t="s">
        <v>23</v>
      </c>
      <c r="B3060" s="32" t="s">
        <v>24</v>
      </c>
      <c r="C3060" s="33">
        <v>44336</v>
      </c>
      <c r="D3060" s="33">
        <v>44337</v>
      </c>
      <c r="E3060" s="13">
        <f t="shared" si="309"/>
        <v>5</v>
      </c>
      <c r="F3060" s="13">
        <f t="shared" si="310"/>
        <v>2021</v>
      </c>
      <c r="G3060" s="13" t="str">
        <f t="shared" si="311"/>
        <v>5 2021</v>
      </c>
      <c r="H3060" s="34">
        <v>-1</v>
      </c>
      <c r="I3060" s="35">
        <v>0.1862</v>
      </c>
      <c r="J3060" s="16">
        <f t="shared" si="313"/>
        <v>1.8619999999999999E-3</v>
      </c>
      <c r="K3060" s="36">
        <v>-25000000</v>
      </c>
      <c r="L3060" s="36">
        <v>129.31</v>
      </c>
      <c r="M3060" s="36">
        <v>25000000</v>
      </c>
      <c r="Q3060" s="18">
        <f t="shared" si="312"/>
        <v>9.0864847988561207E-3</v>
      </c>
      <c r="R3060" s="18">
        <f t="shared" si="314"/>
        <v>1.6919034695470098E-5</v>
      </c>
    </row>
    <row r="3061" spans="1:18" ht="12.75" hidden="1" customHeight="1" outlineLevel="2" x14ac:dyDescent="0.25">
      <c r="A3061" s="32" t="s">
        <v>32</v>
      </c>
      <c r="B3061" s="32" t="s">
        <v>24</v>
      </c>
      <c r="C3061" s="33">
        <v>44336</v>
      </c>
      <c r="D3061" s="33">
        <v>44337</v>
      </c>
      <c r="E3061" s="13">
        <f t="shared" si="309"/>
        <v>5</v>
      </c>
      <c r="F3061" s="13">
        <f t="shared" si="310"/>
        <v>2021</v>
      </c>
      <c r="G3061" s="13" t="str">
        <f t="shared" si="311"/>
        <v>5 2021</v>
      </c>
      <c r="H3061" s="34">
        <v>-1</v>
      </c>
      <c r="I3061" s="35">
        <v>0.02</v>
      </c>
      <c r="J3061" s="16">
        <f t="shared" si="313"/>
        <v>2.0000000000000001E-4</v>
      </c>
      <c r="K3061" s="36">
        <v>-10864000</v>
      </c>
      <c r="L3061" s="36">
        <v>6.04</v>
      </c>
      <c r="M3061" s="36">
        <v>10864000</v>
      </c>
      <c r="Q3061" s="18">
        <f t="shared" si="312"/>
        <v>3.9486228341909157E-3</v>
      </c>
      <c r="R3061" s="18">
        <f t="shared" si="314"/>
        <v>7.8972456683818315E-7</v>
      </c>
    </row>
    <row r="3062" spans="1:18" ht="12.75" hidden="1" customHeight="1" outlineLevel="2" x14ac:dyDescent="0.25">
      <c r="A3062" s="32" t="s">
        <v>28</v>
      </c>
      <c r="B3062" s="32" t="s">
        <v>24</v>
      </c>
      <c r="C3062" s="33">
        <v>44337</v>
      </c>
      <c r="D3062" s="33">
        <v>44340</v>
      </c>
      <c r="E3062" s="13">
        <f t="shared" si="309"/>
        <v>5</v>
      </c>
      <c r="F3062" s="13">
        <f t="shared" si="310"/>
        <v>2021</v>
      </c>
      <c r="G3062" s="13" t="str">
        <f t="shared" si="311"/>
        <v>5 2021</v>
      </c>
      <c r="H3062" s="34">
        <v>-3</v>
      </c>
      <c r="I3062" s="35">
        <v>0.02</v>
      </c>
      <c r="J3062" s="16">
        <f t="shared" si="313"/>
        <v>2.0000000000000001E-4</v>
      </c>
      <c r="K3062" s="36">
        <v>-7967000</v>
      </c>
      <c r="L3062" s="36">
        <v>13.28</v>
      </c>
      <c r="M3062" s="36">
        <v>23901000</v>
      </c>
      <c r="Q3062" s="18">
        <f t="shared" si="312"/>
        <v>8.6870429270984057E-3</v>
      </c>
      <c r="R3062" s="18">
        <f t="shared" si="314"/>
        <v>1.7374085854196813E-6</v>
      </c>
    </row>
    <row r="3063" spans="1:18" ht="12.75" hidden="1" customHeight="1" outlineLevel="2" x14ac:dyDescent="0.25">
      <c r="A3063" s="32" t="s">
        <v>51</v>
      </c>
      <c r="B3063" s="32" t="s">
        <v>24</v>
      </c>
      <c r="C3063" s="33">
        <v>44337</v>
      </c>
      <c r="D3063" s="33">
        <v>44340</v>
      </c>
      <c r="E3063" s="13">
        <f t="shared" si="309"/>
        <v>5</v>
      </c>
      <c r="F3063" s="13">
        <f t="shared" si="310"/>
        <v>2021</v>
      </c>
      <c r="G3063" s="13" t="str">
        <f t="shared" si="311"/>
        <v>5 2021</v>
      </c>
      <c r="H3063" s="34">
        <v>-3</v>
      </c>
      <c r="I3063" s="35">
        <v>0.02</v>
      </c>
      <c r="J3063" s="16">
        <f t="shared" si="313"/>
        <v>2.0000000000000001E-4</v>
      </c>
      <c r="K3063" s="36">
        <v>-2882000</v>
      </c>
      <c r="L3063" s="36">
        <v>4.8</v>
      </c>
      <c r="M3063" s="36">
        <v>8646000</v>
      </c>
      <c r="Q3063" s="18">
        <f t="shared" si="312"/>
        <v>3.1424699028364009E-3</v>
      </c>
      <c r="R3063" s="18">
        <f t="shared" si="314"/>
        <v>6.2849398056728017E-7</v>
      </c>
    </row>
    <row r="3064" spans="1:18" ht="12.75" hidden="1" customHeight="1" outlineLevel="2" x14ac:dyDescent="0.25">
      <c r="A3064" s="32" t="s">
        <v>23</v>
      </c>
      <c r="B3064" s="32" t="s">
        <v>24</v>
      </c>
      <c r="C3064" s="33">
        <v>44337</v>
      </c>
      <c r="D3064" s="33">
        <v>44340</v>
      </c>
      <c r="E3064" s="13">
        <f t="shared" si="309"/>
        <v>5</v>
      </c>
      <c r="F3064" s="13">
        <f t="shared" si="310"/>
        <v>2021</v>
      </c>
      <c r="G3064" s="13" t="str">
        <f t="shared" si="311"/>
        <v>5 2021</v>
      </c>
      <c r="H3064" s="34">
        <v>-3</v>
      </c>
      <c r="I3064" s="35">
        <v>0.182</v>
      </c>
      <c r="J3064" s="16">
        <f t="shared" si="313"/>
        <v>1.82E-3</v>
      </c>
      <c r="K3064" s="36">
        <v>-47055000</v>
      </c>
      <c r="L3064" s="36">
        <v>713.67</v>
      </c>
      <c r="M3064" s="36">
        <v>141165000</v>
      </c>
      <c r="Q3064" s="18">
        <f t="shared" si="312"/>
        <v>5.1307745065220969E-2</v>
      </c>
      <c r="R3064" s="18">
        <f t="shared" si="314"/>
        <v>9.3380096018702162E-5</v>
      </c>
    </row>
    <row r="3065" spans="1:18" ht="12.75" hidden="1" customHeight="1" outlineLevel="2" x14ac:dyDescent="0.25">
      <c r="A3065" s="32" t="s">
        <v>23</v>
      </c>
      <c r="B3065" s="32" t="s">
        <v>24</v>
      </c>
      <c r="C3065" s="33">
        <v>44337</v>
      </c>
      <c r="D3065" s="33">
        <v>44340</v>
      </c>
      <c r="E3065" s="13">
        <f t="shared" si="309"/>
        <v>5</v>
      </c>
      <c r="F3065" s="13">
        <f t="shared" si="310"/>
        <v>2021</v>
      </c>
      <c r="G3065" s="13" t="str">
        <f t="shared" si="311"/>
        <v>5 2021</v>
      </c>
      <c r="H3065" s="34">
        <v>-3</v>
      </c>
      <c r="I3065" s="35">
        <v>0.182</v>
      </c>
      <c r="J3065" s="16">
        <f t="shared" si="313"/>
        <v>1.82E-3</v>
      </c>
      <c r="K3065" s="36">
        <v>-25000000</v>
      </c>
      <c r="L3065" s="36">
        <v>379.17</v>
      </c>
      <c r="M3065" s="36">
        <v>75000000</v>
      </c>
      <c r="Q3065" s="18">
        <f t="shared" si="312"/>
        <v>2.725945439656836E-2</v>
      </c>
      <c r="R3065" s="18">
        <f t="shared" si="314"/>
        <v>4.9612207001754414E-5</v>
      </c>
    </row>
    <row r="3066" spans="1:18" ht="12.75" hidden="1" customHeight="1" outlineLevel="2" x14ac:dyDescent="0.25">
      <c r="A3066" s="32" t="s">
        <v>32</v>
      </c>
      <c r="B3066" s="32" t="s">
        <v>24</v>
      </c>
      <c r="C3066" s="33">
        <v>44337</v>
      </c>
      <c r="D3066" s="33">
        <v>44340</v>
      </c>
      <c r="E3066" s="13">
        <f t="shared" si="309"/>
        <v>5</v>
      </c>
      <c r="F3066" s="13">
        <f t="shared" si="310"/>
        <v>2021</v>
      </c>
      <c r="G3066" s="13" t="str">
        <f t="shared" si="311"/>
        <v>5 2021</v>
      </c>
      <c r="H3066" s="34">
        <v>-3</v>
      </c>
      <c r="I3066" s="35">
        <v>0.02</v>
      </c>
      <c r="J3066" s="16">
        <f t="shared" si="313"/>
        <v>2.0000000000000001E-4</v>
      </c>
      <c r="K3066" s="36">
        <v>-10188000</v>
      </c>
      <c r="L3066" s="36">
        <v>16.98</v>
      </c>
      <c r="M3066" s="36">
        <v>30564000</v>
      </c>
      <c r="Q3066" s="18">
        <f t="shared" si="312"/>
        <v>1.1108772855689539E-2</v>
      </c>
      <c r="R3066" s="18">
        <f t="shared" si="314"/>
        <v>2.2217545711379081E-6</v>
      </c>
    </row>
    <row r="3067" spans="1:18" ht="12.75" hidden="1" customHeight="1" outlineLevel="2" x14ac:dyDescent="0.25">
      <c r="A3067" s="32" t="s">
        <v>28</v>
      </c>
      <c r="B3067" s="32" t="s">
        <v>24</v>
      </c>
      <c r="C3067" s="33">
        <v>44340</v>
      </c>
      <c r="D3067" s="33">
        <v>44341</v>
      </c>
      <c r="E3067" s="13">
        <f t="shared" si="309"/>
        <v>5</v>
      </c>
      <c r="F3067" s="13">
        <f t="shared" si="310"/>
        <v>2021</v>
      </c>
      <c r="G3067" s="13" t="str">
        <f t="shared" si="311"/>
        <v>5 2021</v>
      </c>
      <c r="H3067" s="34">
        <v>-1</v>
      </c>
      <c r="I3067" s="35">
        <v>0.06</v>
      </c>
      <c r="J3067" s="16">
        <f t="shared" si="313"/>
        <v>5.9999999999999995E-4</v>
      </c>
      <c r="K3067" s="36">
        <v>-5866000</v>
      </c>
      <c r="L3067" s="36">
        <v>9.7799999999999994</v>
      </c>
      <c r="M3067" s="36">
        <v>5866000</v>
      </c>
      <c r="Q3067" s="18">
        <f t="shared" si="312"/>
        <v>2.1320527932036002E-3</v>
      </c>
      <c r="R3067" s="18">
        <f t="shared" si="314"/>
        <v>1.2792316759221601E-6</v>
      </c>
    </row>
    <row r="3068" spans="1:18" ht="12.75" hidden="1" customHeight="1" outlineLevel="2" x14ac:dyDescent="0.25">
      <c r="A3068" s="32" t="s">
        <v>51</v>
      </c>
      <c r="B3068" s="32" t="s">
        <v>24</v>
      </c>
      <c r="C3068" s="33">
        <v>44340</v>
      </c>
      <c r="D3068" s="33">
        <v>44341</v>
      </c>
      <c r="E3068" s="13">
        <f t="shared" si="309"/>
        <v>5</v>
      </c>
      <c r="F3068" s="13">
        <f t="shared" si="310"/>
        <v>2021</v>
      </c>
      <c r="G3068" s="13" t="str">
        <f t="shared" si="311"/>
        <v>5 2021</v>
      </c>
      <c r="H3068" s="34">
        <v>-1</v>
      </c>
      <c r="I3068" s="35">
        <v>0.06</v>
      </c>
      <c r="J3068" s="16">
        <f t="shared" si="313"/>
        <v>5.9999999999999995E-4</v>
      </c>
      <c r="K3068" s="36">
        <v>-130000</v>
      </c>
      <c r="L3068" s="36">
        <v>0.22</v>
      </c>
      <c r="M3068" s="36">
        <v>130000</v>
      </c>
      <c r="Q3068" s="18">
        <f t="shared" si="312"/>
        <v>4.724972095405183E-5</v>
      </c>
      <c r="R3068" s="18">
        <f t="shared" si="314"/>
        <v>2.8349832572431095E-8</v>
      </c>
    </row>
    <row r="3069" spans="1:18" ht="12.75" hidden="1" customHeight="1" outlineLevel="2" x14ac:dyDescent="0.25">
      <c r="A3069" s="32" t="s">
        <v>23</v>
      </c>
      <c r="B3069" s="32" t="s">
        <v>24</v>
      </c>
      <c r="C3069" s="33">
        <v>44340</v>
      </c>
      <c r="D3069" s="33">
        <v>44341</v>
      </c>
      <c r="E3069" s="13">
        <f t="shared" si="309"/>
        <v>5</v>
      </c>
      <c r="F3069" s="13">
        <f t="shared" si="310"/>
        <v>2021</v>
      </c>
      <c r="G3069" s="13" t="str">
        <f t="shared" si="311"/>
        <v>5 2021</v>
      </c>
      <c r="H3069" s="34">
        <v>-1</v>
      </c>
      <c r="I3069" s="35">
        <v>0.18029999999999999</v>
      </c>
      <c r="J3069" s="16">
        <f t="shared" si="313"/>
        <v>1.8029999999999999E-3</v>
      </c>
      <c r="K3069" s="36">
        <v>-61257000</v>
      </c>
      <c r="L3069" s="36">
        <v>306.8</v>
      </c>
      <c r="M3069" s="36">
        <v>61257000</v>
      </c>
      <c r="Q3069" s="18">
        <f t="shared" si="312"/>
        <v>2.2264431972941177E-2</v>
      </c>
      <c r="R3069" s="18">
        <f t="shared" si="314"/>
        <v>4.0142770847212941E-5</v>
      </c>
    </row>
    <row r="3070" spans="1:18" ht="12.75" hidden="1" customHeight="1" outlineLevel="2" x14ac:dyDescent="0.25">
      <c r="A3070" s="32" t="s">
        <v>23</v>
      </c>
      <c r="B3070" s="32" t="s">
        <v>24</v>
      </c>
      <c r="C3070" s="33">
        <v>44340</v>
      </c>
      <c r="D3070" s="33">
        <v>44341</v>
      </c>
      <c r="E3070" s="13">
        <f t="shared" si="309"/>
        <v>5</v>
      </c>
      <c r="F3070" s="13">
        <f t="shared" si="310"/>
        <v>2021</v>
      </c>
      <c r="G3070" s="13" t="str">
        <f t="shared" si="311"/>
        <v>5 2021</v>
      </c>
      <c r="H3070" s="34">
        <v>-1</v>
      </c>
      <c r="I3070" s="35">
        <v>0.18029999999999999</v>
      </c>
      <c r="J3070" s="16">
        <f t="shared" si="313"/>
        <v>1.8029999999999999E-3</v>
      </c>
      <c r="K3070" s="36">
        <v>-25000000</v>
      </c>
      <c r="L3070" s="36">
        <v>125.21</v>
      </c>
      <c r="M3070" s="36">
        <v>25000000</v>
      </c>
      <c r="Q3070" s="18">
        <f t="shared" si="312"/>
        <v>9.0864847988561207E-3</v>
      </c>
      <c r="R3070" s="18">
        <f t="shared" si="314"/>
        <v>1.6382932092337585E-5</v>
      </c>
    </row>
    <row r="3071" spans="1:18" ht="12.75" hidden="1" customHeight="1" outlineLevel="2" x14ac:dyDescent="0.25">
      <c r="A3071" s="32" t="s">
        <v>32</v>
      </c>
      <c r="B3071" s="32" t="s">
        <v>24</v>
      </c>
      <c r="C3071" s="33">
        <v>44340</v>
      </c>
      <c r="D3071" s="33">
        <v>44341</v>
      </c>
      <c r="E3071" s="13">
        <f t="shared" si="309"/>
        <v>5</v>
      </c>
      <c r="F3071" s="13">
        <f t="shared" si="310"/>
        <v>2021</v>
      </c>
      <c r="G3071" s="13" t="str">
        <f t="shared" si="311"/>
        <v>5 2021</v>
      </c>
      <c r="H3071" s="34">
        <v>-1</v>
      </c>
      <c r="I3071" s="35">
        <v>0.06</v>
      </c>
      <c r="J3071" s="16">
        <f t="shared" si="313"/>
        <v>5.9999999999999995E-4</v>
      </c>
      <c r="K3071" s="36">
        <v>-12882000</v>
      </c>
      <c r="L3071" s="36">
        <v>21.47</v>
      </c>
      <c r="M3071" s="36">
        <v>12882000</v>
      </c>
      <c r="Q3071" s="18">
        <f t="shared" si="312"/>
        <v>4.6820838871545816E-3</v>
      </c>
      <c r="R3071" s="18">
        <f t="shared" si="314"/>
        <v>2.8092503322927487E-6</v>
      </c>
    </row>
    <row r="3072" spans="1:18" ht="12.75" hidden="1" customHeight="1" outlineLevel="2" x14ac:dyDescent="0.25">
      <c r="A3072" s="32" t="s">
        <v>28</v>
      </c>
      <c r="B3072" s="32" t="s">
        <v>24</v>
      </c>
      <c r="C3072" s="33">
        <v>44341</v>
      </c>
      <c r="D3072" s="33">
        <v>44342</v>
      </c>
      <c r="E3072" s="13">
        <f t="shared" si="309"/>
        <v>5</v>
      </c>
      <c r="F3072" s="13">
        <f t="shared" si="310"/>
        <v>2021</v>
      </c>
      <c r="G3072" s="13" t="str">
        <f t="shared" si="311"/>
        <v>5 2021</v>
      </c>
      <c r="H3072" s="34">
        <v>-1</v>
      </c>
      <c r="I3072" s="35">
        <v>0.02</v>
      </c>
      <c r="J3072" s="16">
        <f t="shared" si="313"/>
        <v>2.0000000000000001E-4</v>
      </c>
      <c r="K3072" s="36">
        <v>-4403000</v>
      </c>
      <c r="L3072" s="36">
        <v>2.4500000000000002</v>
      </c>
      <c r="M3072" s="36">
        <v>4403000</v>
      </c>
      <c r="Q3072" s="18">
        <f t="shared" si="312"/>
        <v>1.60031170277454E-3</v>
      </c>
      <c r="R3072" s="18">
        <f t="shared" si="314"/>
        <v>3.20062340554908E-7</v>
      </c>
    </row>
    <row r="3073" spans="1:18" ht="12.75" hidden="1" customHeight="1" outlineLevel="2" x14ac:dyDescent="0.25">
      <c r="A3073" s="32" t="s">
        <v>23</v>
      </c>
      <c r="B3073" s="32" t="s">
        <v>24</v>
      </c>
      <c r="C3073" s="33">
        <v>44341</v>
      </c>
      <c r="D3073" s="33">
        <v>44342</v>
      </c>
      <c r="E3073" s="13">
        <f t="shared" si="309"/>
        <v>5</v>
      </c>
      <c r="F3073" s="13">
        <f t="shared" si="310"/>
        <v>2021</v>
      </c>
      <c r="G3073" s="13" t="str">
        <f t="shared" si="311"/>
        <v>5 2021</v>
      </c>
      <c r="H3073" s="34">
        <v>-1</v>
      </c>
      <c r="I3073" s="35">
        <v>0.18049999999999999</v>
      </c>
      <c r="J3073" s="16">
        <f t="shared" si="313"/>
        <v>1.805E-3</v>
      </c>
      <c r="K3073" s="36">
        <v>-25000000</v>
      </c>
      <c r="L3073" s="36">
        <v>125.35</v>
      </c>
      <c r="M3073" s="36">
        <v>25000000</v>
      </c>
      <c r="Q3073" s="18">
        <f t="shared" si="312"/>
        <v>9.0864847988561207E-3</v>
      </c>
      <c r="R3073" s="18">
        <f t="shared" si="314"/>
        <v>1.6401105061935298E-5</v>
      </c>
    </row>
    <row r="3074" spans="1:18" ht="12.75" hidden="1" customHeight="1" outlineLevel="2" x14ac:dyDescent="0.25">
      <c r="A3074" s="32" t="s">
        <v>23</v>
      </c>
      <c r="B3074" s="32" t="s">
        <v>24</v>
      </c>
      <c r="C3074" s="33">
        <v>44341</v>
      </c>
      <c r="D3074" s="33">
        <v>44342</v>
      </c>
      <c r="E3074" s="13">
        <f t="shared" si="309"/>
        <v>5</v>
      </c>
      <c r="F3074" s="13">
        <f t="shared" si="310"/>
        <v>2021</v>
      </c>
      <c r="G3074" s="13" t="str">
        <f t="shared" si="311"/>
        <v>5 2021</v>
      </c>
      <c r="H3074" s="34">
        <v>-1</v>
      </c>
      <c r="I3074" s="35">
        <v>0.18049999999999999</v>
      </c>
      <c r="J3074" s="16">
        <f t="shared" si="313"/>
        <v>1.805E-3</v>
      </c>
      <c r="K3074" s="36">
        <v>-64914000</v>
      </c>
      <c r="L3074" s="36">
        <v>325.47000000000003</v>
      </c>
      <c r="M3074" s="36">
        <v>64914000</v>
      </c>
      <c r="Q3074" s="18">
        <f t="shared" si="312"/>
        <v>2.359360296931785E-2</v>
      </c>
      <c r="R3074" s="18">
        <f t="shared" si="314"/>
        <v>4.2586453359618721E-5</v>
      </c>
    </row>
    <row r="3075" spans="1:18" ht="12.75" hidden="1" customHeight="1" outlineLevel="2" x14ac:dyDescent="0.25">
      <c r="A3075" s="32" t="s">
        <v>32</v>
      </c>
      <c r="B3075" s="32" t="s">
        <v>24</v>
      </c>
      <c r="C3075" s="33">
        <v>44341</v>
      </c>
      <c r="D3075" s="33">
        <v>44342</v>
      </c>
      <c r="E3075" s="13">
        <f t="shared" si="309"/>
        <v>5</v>
      </c>
      <c r="F3075" s="13">
        <f t="shared" si="310"/>
        <v>2021</v>
      </c>
      <c r="G3075" s="13" t="str">
        <f t="shared" si="311"/>
        <v>5 2021</v>
      </c>
      <c r="H3075" s="34">
        <v>-1</v>
      </c>
      <c r="I3075" s="35">
        <v>0.02</v>
      </c>
      <c r="J3075" s="16">
        <f t="shared" si="313"/>
        <v>2.0000000000000001E-4</v>
      </c>
      <c r="K3075" s="36">
        <v>-12314000</v>
      </c>
      <c r="L3075" s="36">
        <v>6.84</v>
      </c>
      <c r="M3075" s="36">
        <v>12314000</v>
      </c>
      <c r="Q3075" s="18">
        <f t="shared" si="312"/>
        <v>4.475638952524571E-3</v>
      </c>
      <c r="R3075" s="18">
        <f t="shared" si="314"/>
        <v>8.9512779050491425E-7</v>
      </c>
    </row>
    <row r="3076" spans="1:18" ht="12.75" hidden="1" customHeight="1" outlineLevel="2" x14ac:dyDescent="0.25">
      <c r="A3076" s="32" t="s">
        <v>28</v>
      </c>
      <c r="B3076" s="32" t="s">
        <v>24</v>
      </c>
      <c r="C3076" s="33">
        <v>44342</v>
      </c>
      <c r="D3076" s="33">
        <v>44343</v>
      </c>
      <c r="E3076" s="13">
        <f t="shared" si="309"/>
        <v>5</v>
      </c>
      <c r="F3076" s="13">
        <f t="shared" si="310"/>
        <v>2021</v>
      </c>
      <c r="G3076" s="13" t="str">
        <f t="shared" si="311"/>
        <v>5 2021</v>
      </c>
      <c r="H3076" s="34">
        <v>-1</v>
      </c>
      <c r="I3076" s="35">
        <v>0.02</v>
      </c>
      <c r="J3076" s="16">
        <f t="shared" si="313"/>
        <v>2.0000000000000001E-4</v>
      </c>
      <c r="K3076" s="36">
        <v>-5972000</v>
      </c>
      <c r="L3076" s="36">
        <v>3.32</v>
      </c>
      <c r="M3076" s="36">
        <v>5972000</v>
      </c>
      <c r="Q3076" s="18">
        <f t="shared" si="312"/>
        <v>2.1705794887507501E-3</v>
      </c>
      <c r="R3076" s="18">
        <f t="shared" si="314"/>
        <v>4.3411589775015002E-7</v>
      </c>
    </row>
    <row r="3077" spans="1:18" ht="12.75" hidden="1" customHeight="1" outlineLevel="2" x14ac:dyDescent="0.25">
      <c r="A3077" s="32" t="s">
        <v>23</v>
      </c>
      <c r="B3077" s="32" t="s">
        <v>24</v>
      </c>
      <c r="C3077" s="33">
        <v>44342</v>
      </c>
      <c r="D3077" s="33">
        <v>44343</v>
      </c>
      <c r="E3077" s="13">
        <f t="shared" si="309"/>
        <v>5</v>
      </c>
      <c r="F3077" s="13">
        <f t="shared" si="310"/>
        <v>2021</v>
      </c>
      <c r="G3077" s="13" t="str">
        <f t="shared" si="311"/>
        <v>5 2021</v>
      </c>
      <c r="H3077" s="34">
        <v>-1</v>
      </c>
      <c r="I3077" s="35">
        <v>0.17879999999999999</v>
      </c>
      <c r="J3077" s="16">
        <f t="shared" si="313"/>
        <v>1.7879999999999999E-3</v>
      </c>
      <c r="K3077" s="36">
        <v>-65628000</v>
      </c>
      <c r="L3077" s="36">
        <v>325.95</v>
      </c>
      <c r="M3077" s="36">
        <v>65628000</v>
      </c>
      <c r="Q3077" s="18">
        <f t="shared" si="312"/>
        <v>2.3853112975173181E-2</v>
      </c>
      <c r="R3077" s="18">
        <f t="shared" si="314"/>
        <v>4.2649365999609645E-5</v>
      </c>
    </row>
    <row r="3078" spans="1:18" ht="12.75" hidden="1" customHeight="1" outlineLevel="2" x14ac:dyDescent="0.25">
      <c r="A3078" s="32" t="s">
        <v>23</v>
      </c>
      <c r="B3078" s="32" t="s">
        <v>24</v>
      </c>
      <c r="C3078" s="33">
        <v>44342</v>
      </c>
      <c r="D3078" s="33">
        <v>44343</v>
      </c>
      <c r="E3078" s="13">
        <f t="shared" si="309"/>
        <v>5</v>
      </c>
      <c r="F3078" s="13">
        <f t="shared" si="310"/>
        <v>2021</v>
      </c>
      <c r="G3078" s="13" t="str">
        <f t="shared" si="311"/>
        <v>5 2021</v>
      </c>
      <c r="H3078" s="34">
        <v>-1</v>
      </c>
      <c r="I3078" s="35">
        <v>0.17879999999999999</v>
      </c>
      <c r="J3078" s="16">
        <f t="shared" si="313"/>
        <v>1.7879999999999999E-3</v>
      </c>
      <c r="K3078" s="36">
        <v>-25000000</v>
      </c>
      <c r="L3078" s="36">
        <v>124.17</v>
      </c>
      <c r="M3078" s="36">
        <v>25000000</v>
      </c>
      <c r="Q3078" s="18">
        <f t="shared" si="312"/>
        <v>9.0864847988561207E-3</v>
      </c>
      <c r="R3078" s="18">
        <f t="shared" si="314"/>
        <v>1.6246634820354744E-5</v>
      </c>
    </row>
    <row r="3079" spans="1:18" ht="12.75" hidden="1" customHeight="1" outlineLevel="2" x14ac:dyDescent="0.25">
      <c r="A3079" s="32" t="s">
        <v>32</v>
      </c>
      <c r="B3079" s="32" t="s">
        <v>24</v>
      </c>
      <c r="C3079" s="33">
        <v>44342</v>
      </c>
      <c r="D3079" s="33">
        <v>44343</v>
      </c>
      <c r="E3079" s="13">
        <f t="shared" ref="E3079:E3143" si="315">MONTH(D3079)</f>
        <v>5</v>
      </c>
      <c r="F3079" s="13">
        <f t="shared" ref="F3079:F3143" si="316">YEAR(D3079)</f>
        <v>2021</v>
      </c>
      <c r="G3079" s="13" t="str">
        <f t="shared" ref="G3079:G3143" si="317">E3079&amp;" "&amp;F3079</f>
        <v>5 2021</v>
      </c>
      <c r="H3079" s="34">
        <v>-1</v>
      </c>
      <c r="I3079" s="35">
        <v>0.02</v>
      </c>
      <c r="J3079" s="16">
        <f t="shared" si="313"/>
        <v>2.0000000000000001E-4</v>
      </c>
      <c r="K3079" s="36">
        <v>-12006000</v>
      </c>
      <c r="L3079" s="36">
        <v>6.67</v>
      </c>
      <c r="M3079" s="36">
        <v>12006000</v>
      </c>
      <c r="Q3079" s="18">
        <f t="shared" si="312"/>
        <v>4.363693459802663E-3</v>
      </c>
      <c r="R3079" s="18">
        <f t="shared" si="314"/>
        <v>8.727386919605327E-7</v>
      </c>
    </row>
    <row r="3080" spans="1:18" ht="12.75" hidden="1" customHeight="1" outlineLevel="2" x14ac:dyDescent="0.25">
      <c r="A3080" s="32" t="s">
        <v>28</v>
      </c>
      <c r="B3080" s="32" t="s">
        <v>24</v>
      </c>
      <c r="C3080" s="33">
        <v>44343</v>
      </c>
      <c r="D3080" s="33">
        <v>44344</v>
      </c>
      <c r="E3080" s="13">
        <f t="shared" si="315"/>
        <v>5</v>
      </c>
      <c r="F3080" s="13">
        <f t="shared" si="316"/>
        <v>2021</v>
      </c>
      <c r="G3080" s="13" t="str">
        <f t="shared" si="317"/>
        <v>5 2021</v>
      </c>
      <c r="H3080" s="34">
        <v>-1</v>
      </c>
      <c r="I3080" s="35">
        <v>0.01</v>
      </c>
      <c r="J3080" s="16">
        <f t="shared" si="313"/>
        <v>1E-4</v>
      </c>
      <c r="K3080" s="36">
        <v>-6568000</v>
      </c>
      <c r="L3080" s="36">
        <v>1.82</v>
      </c>
      <c r="M3080" s="36">
        <v>6568000</v>
      </c>
      <c r="Q3080" s="18">
        <f t="shared" si="312"/>
        <v>2.3872012863554799E-3</v>
      </c>
      <c r="R3080" s="18">
        <f t="shared" si="314"/>
        <v>2.3872012863554798E-7</v>
      </c>
    </row>
    <row r="3081" spans="1:18" ht="12.75" hidden="1" customHeight="1" outlineLevel="2" x14ac:dyDescent="0.25">
      <c r="A3081" s="32" t="s">
        <v>51</v>
      </c>
      <c r="B3081" s="32" t="s">
        <v>24</v>
      </c>
      <c r="C3081" s="33">
        <v>44343</v>
      </c>
      <c r="D3081" s="33">
        <v>44344</v>
      </c>
      <c r="E3081" s="13">
        <f t="shared" si="315"/>
        <v>5</v>
      </c>
      <c r="F3081" s="13">
        <f t="shared" si="316"/>
        <v>2021</v>
      </c>
      <c r="G3081" s="13" t="str">
        <f t="shared" si="317"/>
        <v>5 2021</v>
      </c>
      <c r="H3081" s="34">
        <v>-1</v>
      </c>
      <c r="I3081" s="35">
        <v>0.01</v>
      </c>
      <c r="J3081" s="16">
        <f t="shared" si="313"/>
        <v>1E-4</v>
      </c>
      <c r="K3081" s="36">
        <v>-336000</v>
      </c>
      <c r="L3081" s="36">
        <v>0.09</v>
      </c>
      <c r="M3081" s="36">
        <v>336000</v>
      </c>
      <c r="Q3081" s="18">
        <f t="shared" si="312"/>
        <v>1.2212235569662627E-4</v>
      </c>
      <c r="R3081" s="18">
        <f t="shared" si="314"/>
        <v>1.2212235569662628E-8</v>
      </c>
    </row>
    <row r="3082" spans="1:18" ht="12.75" hidden="1" customHeight="1" outlineLevel="2" x14ac:dyDescent="0.25">
      <c r="A3082" s="32" t="s">
        <v>23</v>
      </c>
      <c r="B3082" s="32" t="s">
        <v>24</v>
      </c>
      <c r="C3082" s="33">
        <v>44343</v>
      </c>
      <c r="D3082" s="33">
        <v>44344</v>
      </c>
      <c r="E3082" s="13">
        <f t="shared" si="315"/>
        <v>5</v>
      </c>
      <c r="F3082" s="13">
        <f t="shared" si="316"/>
        <v>2021</v>
      </c>
      <c r="G3082" s="13" t="str">
        <f t="shared" si="317"/>
        <v>5 2021</v>
      </c>
      <c r="H3082" s="34">
        <v>-1</v>
      </c>
      <c r="I3082" s="35">
        <v>0.17929999999999999</v>
      </c>
      <c r="J3082" s="16">
        <f t="shared" si="313"/>
        <v>1.7929999999999999E-3</v>
      </c>
      <c r="K3082" s="36">
        <v>-64099000</v>
      </c>
      <c r="L3082" s="36">
        <v>319.25</v>
      </c>
      <c r="M3082" s="36">
        <v>64099000</v>
      </c>
      <c r="Q3082" s="18">
        <f t="shared" si="312"/>
        <v>2.3297383564875138E-2</v>
      </c>
      <c r="R3082" s="18">
        <f t="shared" si="314"/>
        <v>4.177220873182112E-5</v>
      </c>
    </row>
    <row r="3083" spans="1:18" ht="12.75" hidden="1" customHeight="1" outlineLevel="2" x14ac:dyDescent="0.25">
      <c r="A3083" s="32" t="s">
        <v>23</v>
      </c>
      <c r="B3083" s="32" t="s">
        <v>24</v>
      </c>
      <c r="C3083" s="33">
        <v>44343</v>
      </c>
      <c r="D3083" s="33">
        <v>44344</v>
      </c>
      <c r="E3083" s="13">
        <f t="shared" si="315"/>
        <v>5</v>
      </c>
      <c r="F3083" s="13">
        <f t="shared" si="316"/>
        <v>2021</v>
      </c>
      <c r="G3083" s="13" t="str">
        <f t="shared" si="317"/>
        <v>5 2021</v>
      </c>
      <c r="H3083" s="34">
        <v>-1</v>
      </c>
      <c r="I3083" s="35">
        <v>0.17929999999999999</v>
      </c>
      <c r="J3083" s="16">
        <f t="shared" si="313"/>
        <v>1.7929999999999999E-3</v>
      </c>
      <c r="K3083" s="36">
        <v>-25000000</v>
      </c>
      <c r="L3083" s="36">
        <v>124.51</v>
      </c>
      <c r="M3083" s="36">
        <v>25000000</v>
      </c>
      <c r="Q3083" s="18">
        <f t="shared" si="312"/>
        <v>9.0864847988561207E-3</v>
      </c>
      <c r="R3083" s="18">
        <f t="shared" si="314"/>
        <v>1.6292067244349025E-5</v>
      </c>
    </row>
    <row r="3084" spans="1:18" ht="12.75" hidden="1" customHeight="1" outlineLevel="2" x14ac:dyDescent="0.25">
      <c r="A3084" s="32" t="s">
        <v>32</v>
      </c>
      <c r="B3084" s="32" t="s">
        <v>24</v>
      </c>
      <c r="C3084" s="33">
        <v>44343</v>
      </c>
      <c r="D3084" s="33">
        <v>44344</v>
      </c>
      <c r="E3084" s="13">
        <f t="shared" si="315"/>
        <v>5</v>
      </c>
      <c r="F3084" s="13">
        <f t="shared" si="316"/>
        <v>2021</v>
      </c>
      <c r="G3084" s="13" t="str">
        <f t="shared" si="317"/>
        <v>5 2021</v>
      </c>
      <c r="H3084" s="34">
        <v>-1</v>
      </c>
      <c r="I3084" s="35">
        <v>0.01</v>
      </c>
      <c r="J3084" s="16">
        <f t="shared" si="313"/>
        <v>1E-4</v>
      </c>
      <c r="K3084" s="36">
        <v>-12360000</v>
      </c>
      <c r="L3084" s="36">
        <v>3.43</v>
      </c>
      <c r="M3084" s="36">
        <v>12360000</v>
      </c>
      <c r="Q3084" s="18">
        <f t="shared" si="312"/>
        <v>4.492358084554466E-3</v>
      </c>
      <c r="R3084" s="18">
        <f t="shared" si="314"/>
        <v>4.492358084554466E-7</v>
      </c>
    </row>
    <row r="3085" spans="1:18" ht="12.75" customHeight="1" outlineLevel="1" collapsed="1" x14ac:dyDescent="0.25">
      <c r="A3085" s="32"/>
      <c r="B3085" s="32"/>
      <c r="C3085" s="33"/>
      <c r="D3085" s="33"/>
      <c r="E3085" s="13"/>
      <c r="F3085" s="13"/>
      <c r="G3085" s="24" t="s">
        <v>71</v>
      </c>
      <c r="H3085" s="34"/>
      <c r="I3085" s="35"/>
      <c r="J3085" s="16">
        <f>+J3084</f>
        <v>1E-4</v>
      </c>
      <c r="K3085" s="36"/>
      <c r="L3085" s="36"/>
      <c r="M3085" s="36">
        <f>SUBTOTAL(9,M2985:M3084)</f>
        <v>2751339000</v>
      </c>
      <c r="N3085" s="10">
        <v>31</v>
      </c>
      <c r="O3085" s="25">
        <f>+M3085/N3085</f>
        <v>88752870.967741936</v>
      </c>
      <c r="P3085" s="26">
        <f>SUM(M3080:M3084)</f>
        <v>108363000</v>
      </c>
      <c r="Q3085" s="18">
        <f>SUM(Q2985:Q3084)</f>
        <v>0.99999999999999978</v>
      </c>
      <c r="R3085" s="18">
        <f>SUM(R2985:R3084)</f>
        <v>1.6283084650782771E-3</v>
      </c>
    </row>
    <row r="3086" spans="1:18" ht="12.75" hidden="1" customHeight="1" outlineLevel="2" x14ac:dyDescent="0.25">
      <c r="A3086" s="32" t="s">
        <v>28</v>
      </c>
      <c r="B3086" s="32" t="s">
        <v>24</v>
      </c>
      <c r="C3086" s="33">
        <v>44344</v>
      </c>
      <c r="D3086" s="33">
        <v>44348</v>
      </c>
      <c r="E3086" s="13">
        <f t="shared" si="315"/>
        <v>6</v>
      </c>
      <c r="F3086" s="13">
        <f t="shared" si="316"/>
        <v>2021</v>
      </c>
      <c r="G3086" s="13" t="str">
        <f t="shared" si="317"/>
        <v>6 2021</v>
      </c>
      <c r="H3086" s="34">
        <v>-4</v>
      </c>
      <c r="I3086" s="35">
        <v>0.01</v>
      </c>
      <c r="J3086" s="16">
        <f t="shared" si="313"/>
        <v>1E-4</v>
      </c>
      <c r="K3086" s="36">
        <v>-3829000</v>
      </c>
      <c r="L3086" s="36">
        <v>4.25</v>
      </c>
      <c r="M3086" s="36">
        <v>15316000</v>
      </c>
      <c r="Q3086" s="18">
        <f>+M3086/$M$3177</f>
        <v>7.2661406669041907E-3</v>
      </c>
      <c r="R3086" s="18">
        <f t="shared" si="314"/>
        <v>7.2661406669041915E-7</v>
      </c>
    </row>
    <row r="3087" spans="1:18" ht="12.75" hidden="1" customHeight="1" outlineLevel="2" x14ac:dyDescent="0.25">
      <c r="A3087" s="32" t="s">
        <v>23</v>
      </c>
      <c r="B3087" s="32" t="s">
        <v>24</v>
      </c>
      <c r="C3087" s="33">
        <v>44344</v>
      </c>
      <c r="D3087" s="33">
        <v>44348</v>
      </c>
      <c r="E3087" s="13">
        <f t="shared" si="315"/>
        <v>6</v>
      </c>
      <c r="F3087" s="13">
        <f t="shared" si="316"/>
        <v>2021</v>
      </c>
      <c r="G3087" s="13" t="str">
        <f t="shared" si="317"/>
        <v>6 2021</v>
      </c>
      <c r="H3087" s="34">
        <v>-4</v>
      </c>
      <c r="I3087" s="35">
        <v>0.17560000000000001</v>
      </c>
      <c r="J3087" s="16">
        <f t="shared" si="313"/>
        <v>1.756E-3</v>
      </c>
      <c r="K3087" s="36">
        <v>-68731000</v>
      </c>
      <c r="L3087" s="36">
        <v>1341.02</v>
      </c>
      <c r="M3087" s="36">
        <v>274924000</v>
      </c>
      <c r="Q3087" s="18">
        <f t="shared" ref="Q3087:Q3150" si="318">+M3087/$M$3177</f>
        <v>0.13042807891799213</v>
      </c>
      <c r="R3087" s="18">
        <f t="shared" si="314"/>
        <v>2.2903170657999418E-4</v>
      </c>
    </row>
    <row r="3088" spans="1:18" ht="12.75" hidden="1" customHeight="1" outlineLevel="2" x14ac:dyDescent="0.25">
      <c r="A3088" s="32" t="s">
        <v>23</v>
      </c>
      <c r="B3088" s="32" t="s">
        <v>24</v>
      </c>
      <c r="C3088" s="33">
        <v>44344</v>
      </c>
      <c r="D3088" s="33">
        <v>44348</v>
      </c>
      <c r="E3088" s="13">
        <f t="shared" si="315"/>
        <v>6</v>
      </c>
      <c r="F3088" s="13">
        <f t="shared" si="316"/>
        <v>2021</v>
      </c>
      <c r="G3088" s="13" t="str">
        <f t="shared" si="317"/>
        <v>6 2021</v>
      </c>
      <c r="H3088" s="34">
        <v>-4</v>
      </c>
      <c r="I3088" s="35">
        <v>0.17560000000000001</v>
      </c>
      <c r="J3088" s="16">
        <f t="shared" si="313"/>
        <v>1.756E-3</v>
      </c>
      <c r="K3088" s="36">
        <v>-25000000</v>
      </c>
      <c r="L3088" s="36">
        <v>487.78</v>
      </c>
      <c r="M3088" s="36">
        <v>100000000</v>
      </c>
      <c r="Q3088" s="18">
        <f t="shared" si="318"/>
        <v>4.744150344022062E-2</v>
      </c>
      <c r="R3088" s="18">
        <f t="shared" si="314"/>
        <v>8.3307280041027403E-5</v>
      </c>
    </row>
    <row r="3089" spans="1:18" ht="12.75" hidden="1" customHeight="1" outlineLevel="2" x14ac:dyDescent="0.25">
      <c r="A3089" s="32" t="s">
        <v>32</v>
      </c>
      <c r="B3089" s="32" t="s">
        <v>24</v>
      </c>
      <c r="C3089" s="33">
        <v>44344</v>
      </c>
      <c r="D3089" s="33">
        <v>44348</v>
      </c>
      <c r="E3089" s="13">
        <f t="shared" si="315"/>
        <v>6</v>
      </c>
      <c r="F3089" s="13">
        <f t="shared" si="316"/>
        <v>2021</v>
      </c>
      <c r="G3089" s="13" t="str">
        <f t="shared" si="317"/>
        <v>6 2021</v>
      </c>
      <c r="H3089" s="34">
        <v>-4</v>
      </c>
      <c r="I3089" s="35">
        <v>0.01</v>
      </c>
      <c r="J3089" s="16">
        <f t="shared" si="313"/>
        <v>1E-4</v>
      </c>
      <c r="K3089" s="36">
        <v>-10808000</v>
      </c>
      <c r="L3089" s="36">
        <v>12.01</v>
      </c>
      <c r="M3089" s="36">
        <v>43232000</v>
      </c>
      <c r="Q3089" s="18">
        <f t="shared" si="318"/>
        <v>2.0509910767276179E-2</v>
      </c>
      <c r="R3089" s="18">
        <f t="shared" si="314"/>
        <v>2.050991076727618E-6</v>
      </c>
    </row>
    <row r="3090" spans="1:18" ht="12.75" hidden="1" customHeight="1" outlineLevel="2" x14ac:dyDescent="0.25">
      <c r="A3090" s="32" t="s">
        <v>28</v>
      </c>
      <c r="B3090" s="32" t="s">
        <v>24</v>
      </c>
      <c r="C3090" s="33">
        <v>44348</v>
      </c>
      <c r="D3090" s="33">
        <v>44349</v>
      </c>
      <c r="E3090" s="13">
        <f t="shared" si="315"/>
        <v>6</v>
      </c>
      <c r="F3090" s="13">
        <f t="shared" si="316"/>
        <v>2021</v>
      </c>
      <c r="G3090" s="13" t="str">
        <f t="shared" si="317"/>
        <v>6 2021</v>
      </c>
      <c r="H3090" s="34">
        <v>-1</v>
      </c>
      <c r="I3090" s="35">
        <v>0.02</v>
      </c>
      <c r="J3090" s="16">
        <f t="shared" si="313"/>
        <v>2.0000000000000001E-4</v>
      </c>
      <c r="K3090" s="36">
        <v>-1848000</v>
      </c>
      <c r="L3090" s="36">
        <v>1.03</v>
      </c>
      <c r="M3090" s="36">
        <v>1848000</v>
      </c>
      <c r="Q3090" s="18">
        <f t="shared" si="318"/>
        <v>8.7671898357527707E-4</v>
      </c>
      <c r="R3090" s="18">
        <f t="shared" si="314"/>
        <v>1.7534379671505543E-7</v>
      </c>
    </row>
    <row r="3091" spans="1:18" ht="12.75" hidden="1" customHeight="1" outlineLevel="2" x14ac:dyDescent="0.25">
      <c r="A3091" s="32" t="s">
        <v>23</v>
      </c>
      <c r="B3091" s="32" t="s">
        <v>24</v>
      </c>
      <c r="C3091" s="33">
        <v>44348</v>
      </c>
      <c r="D3091" s="33">
        <v>44349</v>
      </c>
      <c r="E3091" s="13">
        <f t="shared" si="315"/>
        <v>6</v>
      </c>
      <c r="F3091" s="13">
        <f t="shared" si="316"/>
        <v>2021</v>
      </c>
      <c r="G3091" s="13" t="str">
        <f t="shared" si="317"/>
        <v>6 2021</v>
      </c>
      <c r="H3091" s="34">
        <v>-1</v>
      </c>
      <c r="I3091" s="35">
        <v>0.17499999999999999</v>
      </c>
      <c r="J3091" s="16">
        <f t="shared" si="313"/>
        <v>1.7499999999999998E-3</v>
      </c>
      <c r="K3091" s="36">
        <v>-72091000</v>
      </c>
      <c r="L3091" s="36">
        <v>350.44</v>
      </c>
      <c r="M3091" s="36">
        <v>72091000</v>
      </c>
      <c r="Q3091" s="18">
        <f t="shared" si="318"/>
        <v>3.420105424508945E-2</v>
      </c>
      <c r="R3091" s="18">
        <f t="shared" si="314"/>
        <v>5.9851844928906531E-5</v>
      </c>
    </row>
    <row r="3092" spans="1:18" ht="12.75" hidden="1" customHeight="1" outlineLevel="2" x14ac:dyDescent="0.25">
      <c r="A3092" s="32" t="s">
        <v>23</v>
      </c>
      <c r="B3092" s="32" t="s">
        <v>24</v>
      </c>
      <c r="C3092" s="33">
        <v>44348</v>
      </c>
      <c r="D3092" s="33">
        <v>44349</v>
      </c>
      <c r="E3092" s="13">
        <f t="shared" si="315"/>
        <v>6</v>
      </c>
      <c r="F3092" s="13">
        <f t="shared" si="316"/>
        <v>2021</v>
      </c>
      <c r="G3092" s="13" t="str">
        <f t="shared" si="317"/>
        <v>6 2021</v>
      </c>
      <c r="H3092" s="34">
        <v>-1</v>
      </c>
      <c r="I3092" s="35">
        <v>0.17499999999999999</v>
      </c>
      <c r="J3092" s="16">
        <f t="shared" si="313"/>
        <v>1.7499999999999998E-3</v>
      </c>
      <c r="K3092" s="36">
        <v>-25000000</v>
      </c>
      <c r="L3092" s="36">
        <v>121.53</v>
      </c>
      <c r="M3092" s="36">
        <v>25000000</v>
      </c>
      <c r="Q3092" s="18">
        <f t="shared" si="318"/>
        <v>1.1860375860055155E-2</v>
      </c>
      <c r="R3092" s="18">
        <f t="shared" si="314"/>
        <v>2.0755657755096521E-5</v>
      </c>
    </row>
    <row r="3093" spans="1:18" ht="12.75" hidden="1" customHeight="1" outlineLevel="2" x14ac:dyDescent="0.25">
      <c r="A3093" s="32" t="s">
        <v>32</v>
      </c>
      <c r="B3093" s="32" t="s">
        <v>24</v>
      </c>
      <c r="C3093" s="33">
        <v>44348</v>
      </c>
      <c r="D3093" s="33">
        <v>44349</v>
      </c>
      <c r="E3093" s="13">
        <f t="shared" si="315"/>
        <v>6</v>
      </c>
      <c r="F3093" s="13">
        <f t="shared" si="316"/>
        <v>2021</v>
      </c>
      <c r="G3093" s="13" t="str">
        <f t="shared" si="317"/>
        <v>6 2021</v>
      </c>
      <c r="H3093" s="34">
        <v>-1</v>
      </c>
      <c r="I3093" s="35">
        <v>0.02</v>
      </c>
      <c r="J3093" s="16">
        <f t="shared" si="313"/>
        <v>2.0000000000000001E-4</v>
      </c>
      <c r="K3093" s="36">
        <v>-9028000</v>
      </c>
      <c r="L3093" s="36">
        <v>5.0199999999999996</v>
      </c>
      <c r="M3093" s="36">
        <v>9028000</v>
      </c>
      <c r="Q3093" s="18">
        <f t="shared" si="318"/>
        <v>4.2830189305831179E-3</v>
      </c>
      <c r="R3093" s="18">
        <f t="shared" si="314"/>
        <v>8.5660378611662358E-7</v>
      </c>
    </row>
    <row r="3094" spans="1:18" ht="12.75" hidden="1" customHeight="1" outlineLevel="2" x14ac:dyDescent="0.25">
      <c r="A3094" s="32" t="s">
        <v>28</v>
      </c>
      <c r="B3094" s="32" t="s">
        <v>24</v>
      </c>
      <c r="C3094" s="33">
        <v>44349</v>
      </c>
      <c r="D3094" s="33">
        <v>44350</v>
      </c>
      <c r="E3094" s="13">
        <f t="shared" si="315"/>
        <v>6</v>
      </c>
      <c r="F3094" s="13">
        <f t="shared" si="316"/>
        <v>2021</v>
      </c>
      <c r="G3094" s="13" t="str">
        <f t="shared" si="317"/>
        <v>6 2021</v>
      </c>
      <c r="H3094" s="34">
        <v>-1</v>
      </c>
      <c r="I3094" s="35">
        <v>0.03</v>
      </c>
      <c r="J3094" s="16">
        <f t="shared" si="313"/>
        <v>2.9999999999999997E-4</v>
      </c>
      <c r="K3094" s="36">
        <v>-2353000</v>
      </c>
      <c r="L3094" s="36">
        <v>1.96</v>
      </c>
      <c r="M3094" s="36">
        <v>2353000</v>
      </c>
      <c r="Q3094" s="18">
        <f t="shared" si="318"/>
        <v>1.1162985759483911E-3</v>
      </c>
      <c r="R3094" s="18">
        <f t="shared" si="314"/>
        <v>3.348895727845173E-7</v>
      </c>
    </row>
    <row r="3095" spans="1:18" ht="12.75" hidden="1" customHeight="1" outlineLevel="2" x14ac:dyDescent="0.25">
      <c r="A3095" s="32" t="s">
        <v>51</v>
      </c>
      <c r="B3095" s="32" t="s">
        <v>24</v>
      </c>
      <c r="C3095" s="33">
        <v>44349</v>
      </c>
      <c r="D3095" s="33">
        <v>44350</v>
      </c>
      <c r="E3095" s="13">
        <f t="shared" si="315"/>
        <v>6</v>
      </c>
      <c r="F3095" s="13">
        <f t="shared" si="316"/>
        <v>2021</v>
      </c>
      <c r="G3095" s="13" t="str">
        <f t="shared" si="317"/>
        <v>6 2021</v>
      </c>
      <c r="H3095" s="34">
        <v>-1</v>
      </c>
      <c r="I3095" s="35">
        <v>0.03</v>
      </c>
      <c r="J3095" s="16">
        <f t="shared" si="313"/>
        <v>2.9999999999999997E-4</v>
      </c>
      <c r="K3095" s="36">
        <v>-1347000</v>
      </c>
      <c r="L3095" s="36">
        <v>1.1200000000000001</v>
      </c>
      <c r="M3095" s="36">
        <v>1347000</v>
      </c>
      <c r="Q3095" s="18">
        <f t="shared" si="318"/>
        <v>6.390370513397718E-4</v>
      </c>
      <c r="R3095" s="18">
        <f t="shared" si="314"/>
        <v>1.9171111540193152E-7</v>
      </c>
    </row>
    <row r="3096" spans="1:18" ht="12.75" hidden="1" customHeight="1" outlineLevel="2" x14ac:dyDescent="0.25">
      <c r="A3096" s="32" t="s">
        <v>23</v>
      </c>
      <c r="B3096" s="32" t="s">
        <v>24</v>
      </c>
      <c r="C3096" s="33">
        <v>44349</v>
      </c>
      <c r="D3096" s="33">
        <v>44350</v>
      </c>
      <c r="E3096" s="13">
        <f t="shared" si="315"/>
        <v>6</v>
      </c>
      <c r="F3096" s="13">
        <f t="shared" si="316"/>
        <v>2021</v>
      </c>
      <c r="G3096" s="13" t="str">
        <f t="shared" si="317"/>
        <v>6 2021</v>
      </c>
      <c r="H3096" s="34">
        <v>-1</v>
      </c>
      <c r="I3096" s="35">
        <v>0.1764</v>
      </c>
      <c r="J3096" s="16">
        <f t="shared" si="313"/>
        <v>1.7639999999999999E-3</v>
      </c>
      <c r="K3096" s="36">
        <v>-62407000</v>
      </c>
      <c r="L3096" s="36">
        <v>305.79000000000002</v>
      </c>
      <c r="M3096" s="36">
        <v>62407000</v>
      </c>
      <c r="Q3096" s="18">
        <f t="shared" si="318"/>
        <v>2.9606819051938484E-2</v>
      </c>
      <c r="R3096" s="18">
        <f t="shared" si="314"/>
        <v>5.2226428807619483E-5</v>
      </c>
    </row>
    <row r="3097" spans="1:18" ht="12.75" hidden="1" customHeight="1" outlineLevel="2" x14ac:dyDescent="0.25">
      <c r="A3097" s="32" t="s">
        <v>23</v>
      </c>
      <c r="B3097" s="32" t="s">
        <v>24</v>
      </c>
      <c r="C3097" s="33">
        <v>44349</v>
      </c>
      <c r="D3097" s="33">
        <v>44350</v>
      </c>
      <c r="E3097" s="13">
        <f t="shared" si="315"/>
        <v>6</v>
      </c>
      <c r="F3097" s="13">
        <f t="shared" si="316"/>
        <v>2021</v>
      </c>
      <c r="G3097" s="13" t="str">
        <f t="shared" si="317"/>
        <v>6 2021</v>
      </c>
      <c r="H3097" s="34">
        <v>-1</v>
      </c>
      <c r="I3097" s="35">
        <v>0.1764</v>
      </c>
      <c r="J3097" s="16">
        <f t="shared" si="313"/>
        <v>1.7639999999999999E-3</v>
      </c>
      <c r="K3097" s="36">
        <v>-25000000</v>
      </c>
      <c r="L3097" s="36">
        <v>122.5</v>
      </c>
      <c r="M3097" s="36">
        <v>25000000</v>
      </c>
      <c r="Q3097" s="18">
        <f t="shared" si="318"/>
        <v>1.1860375860055155E-2</v>
      </c>
      <c r="R3097" s="18">
        <f t="shared" si="314"/>
        <v>2.0921703017137294E-5</v>
      </c>
    </row>
    <row r="3098" spans="1:18" ht="12.75" hidden="1" customHeight="1" outlineLevel="2" x14ac:dyDescent="0.25">
      <c r="A3098" s="32" t="s">
        <v>32</v>
      </c>
      <c r="B3098" s="32" t="s">
        <v>24</v>
      </c>
      <c r="C3098" s="33">
        <v>44349</v>
      </c>
      <c r="D3098" s="33">
        <v>44350</v>
      </c>
      <c r="E3098" s="13">
        <f t="shared" si="315"/>
        <v>6</v>
      </c>
      <c r="F3098" s="13">
        <f t="shared" si="316"/>
        <v>2021</v>
      </c>
      <c r="G3098" s="13" t="str">
        <f t="shared" si="317"/>
        <v>6 2021</v>
      </c>
      <c r="H3098" s="34">
        <v>-1</v>
      </c>
      <c r="I3098" s="35">
        <v>0.03</v>
      </c>
      <c r="J3098" s="16">
        <f t="shared" si="313"/>
        <v>2.9999999999999997E-4</v>
      </c>
      <c r="K3098" s="36">
        <v>-8637000</v>
      </c>
      <c r="L3098" s="36">
        <v>7.2</v>
      </c>
      <c r="M3098" s="36">
        <v>8637000</v>
      </c>
      <c r="Q3098" s="18">
        <f t="shared" si="318"/>
        <v>4.0975226521318547E-3</v>
      </c>
      <c r="R3098" s="18">
        <f t="shared" si="314"/>
        <v>1.2292567956395564E-6</v>
      </c>
    </row>
    <row r="3099" spans="1:18" ht="12.75" hidden="1" customHeight="1" outlineLevel="2" x14ac:dyDescent="0.25">
      <c r="A3099" s="32" t="s">
        <v>28</v>
      </c>
      <c r="B3099" s="32" t="s">
        <v>24</v>
      </c>
      <c r="C3099" s="33">
        <v>44350</v>
      </c>
      <c r="D3099" s="33">
        <v>44351</v>
      </c>
      <c r="E3099" s="13">
        <f t="shared" si="315"/>
        <v>6</v>
      </c>
      <c r="F3099" s="13">
        <f t="shared" si="316"/>
        <v>2021</v>
      </c>
      <c r="G3099" s="13" t="str">
        <f t="shared" si="317"/>
        <v>6 2021</v>
      </c>
      <c r="H3099" s="34">
        <v>-1</v>
      </c>
      <c r="I3099" s="35">
        <v>0.02</v>
      </c>
      <c r="J3099" s="16">
        <f t="shared" si="313"/>
        <v>2.0000000000000001E-4</v>
      </c>
      <c r="K3099" s="36">
        <v>-3910000</v>
      </c>
      <c r="L3099" s="36">
        <v>2.17</v>
      </c>
      <c r="M3099" s="36">
        <v>3910000</v>
      </c>
      <c r="Q3099" s="18">
        <f t="shared" si="318"/>
        <v>1.8549627845126262E-3</v>
      </c>
      <c r="R3099" s="18">
        <f t="shared" si="314"/>
        <v>3.7099255690252527E-7</v>
      </c>
    </row>
    <row r="3100" spans="1:18" ht="12.75" hidden="1" customHeight="1" outlineLevel="2" x14ac:dyDescent="0.25">
      <c r="A3100" s="32" t="s">
        <v>51</v>
      </c>
      <c r="B3100" s="32" t="s">
        <v>24</v>
      </c>
      <c r="C3100" s="33">
        <v>44350</v>
      </c>
      <c r="D3100" s="33">
        <v>44351</v>
      </c>
      <c r="E3100" s="13">
        <f t="shared" si="315"/>
        <v>6</v>
      </c>
      <c r="F3100" s="13">
        <f t="shared" si="316"/>
        <v>2021</v>
      </c>
      <c r="G3100" s="13" t="str">
        <f t="shared" si="317"/>
        <v>6 2021</v>
      </c>
      <c r="H3100" s="34">
        <v>-1</v>
      </c>
      <c r="I3100" s="35">
        <v>0.02</v>
      </c>
      <c r="J3100" s="16">
        <f t="shared" si="313"/>
        <v>2.0000000000000001E-4</v>
      </c>
      <c r="K3100" s="36">
        <v>-2129000</v>
      </c>
      <c r="L3100" s="36">
        <v>1.18</v>
      </c>
      <c r="M3100" s="36">
        <v>2129000</v>
      </c>
      <c r="Q3100" s="18">
        <f t="shared" si="318"/>
        <v>1.010029608242297E-3</v>
      </c>
      <c r="R3100" s="18">
        <f t="shared" si="314"/>
        <v>2.0200592164845941E-7</v>
      </c>
    </row>
    <row r="3101" spans="1:18" ht="12.75" hidden="1" customHeight="1" outlineLevel="2" x14ac:dyDescent="0.25">
      <c r="A3101" s="32" t="s">
        <v>23</v>
      </c>
      <c r="B3101" s="32" t="s">
        <v>24</v>
      </c>
      <c r="C3101" s="33">
        <v>44350</v>
      </c>
      <c r="D3101" s="33">
        <v>44351</v>
      </c>
      <c r="E3101" s="13">
        <f t="shared" si="315"/>
        <v>6</v>
      </c>
      <c r="F3101" s="13">
        <f t="shared" si="316"/>
        <v>2021</v>
      </c>
      <c r="G3101" s="13" t="str">
        <f t="shared" si="317"/>
        <v>6 2021</v>
      </c>
      <c r="H3101" s="34">
        <v>-1</v>
      </c>
      <c r="I3101" s="35">
        <v>0.1757</v>
      </c>
      <c r="J3101" s="16">
        <f t="shared" si="313"/>
        <v>1.7569999999999999E-3</v>
      </c>
      <c r="K3101" s="36">
        <v>-25000000</v>
      </c>
      <c r="L3101" s="36">
        <v>122.01</v>
      </c>
      <c r="M3101" s="36">
        <v>25000000</v>
      </c>
      <c r="Q3101" s="18">
        <f t="shared" si="318"/>
        <v>1.1860375860055155E-2</v>
      </c>
      <c r="R3101" s="18">
        <f t="shared" si="314"/>
        <v>2.0838680386116906E-5</v>
      </c>
    </row>
    <row r="3102" spans="1:18" ht="12.75" hidden="1" customHeight="1" outlineLevel="2" x14ac:dyDescent="0.25">
      <c r="A3102" s="32" t="s">
        <v>23</v>
      </c>
      <c r="B3102" s="32" t="s">
        <v>24</v>
      </c>
      <c r="C3102" s="33">
        <v>44350</v>
      </c>
      <c r="D3102" s="33">
        <v>44351</v>
      </c>
      <c r="E3102" s="13">
        <f t="shared" si="315"/>
        <v>6</v>
      </c>
      <c r="F3102" s="13">
        <f t="shared" si="316"/>
        <v>2021</v>
      </c>
      <c r="G3102" s="13" t="str">
        <f t="shared" si="317"/>
        <v>6 2021</v>
      </c>
      <c r="H3102" s="34">
        <v>-1</v>
      </c>
      <c r="I3102" s="35">
        <v>0.1757</v>
      </c>
      <c r="J3102" s="16">
        <f t="shared" si="313"/>
        <v>1.7569999999999999E-3</v>
      </c>
      <c r="K3102" s="36">
        <v>-56806000</v>
      </c>
      <c r="L3102" s="36">
        <v>277.24</v>
      </c>
      <c r="M3102" s="36">
        <v>56806000</v>
      </c>
      <c r="Q3102" s="18">
        <f t="shared" si="318"/>
        <v>2.6949620444251726E-2</v>
      </c>
      <c r="R3102" s="18">
        <f t="shared" si="314"/>
        <v>4.7350483120550278E-5</v>
      </c>
    </row>
    <row r="3103" spans="1:18" ht="12.75" hidden="1" customHeight="1" outlineLevel="2" x14ac:dyDescent="0.25">
      <c r="A3103" s="32" t="s">
        <v>32</v>
      </c>
      <c r="B3103" s="32" t="s">
        <v>24</v>
      </c>
      <c r="C3103" s="33">
        <v>44350</v>
      </c>
      <c r="D3103" s="33">
        <v>44351</v>
      </c>
      <c r="E3103" s="13">
        <f t="shared" si="315"/>
        <v>6</v>
      </c>
      <c r="F3103" s="13">
        <f t="shared" si="316"/>
        <v>2021</v>
      </c>
      <c r="G3103" s="13" t="str">
        <f t="shared" si="317"/>
        <v>6 2021</v>
      </c>
      <c r="H3103" s="34">
        <v>-1</v>
      </c>
      <c r="I3103" s="35">
        <v>0.02</v>
      </c>
      <c r="J3103" s="16">
        <f t="shared" si="313"/>
        <v>2.0000000000000001E-4</v>
      </c>
      <c r="K3103" s="36">
        <v>-8241000</v>
      </c>
      <c r="L3103" s="36">
        <v>4.58</v>
      </c>
      <c r="M3103" s="36">
        <v>8241000</v>
      </c>
      <c r="Q3103" s="18">
        <f t="shared" si="318"/>
        <v>3.9096542985085818E-3</v>
      </c>
      <c r="R3103" s="18">
        <f t="shared" si="314"/>
        <v>7.8193085970171641E-7</v>
      </c>
    </row>
    <row r="3104" spans="1:18" ht="12.75" hidden="1" customHeight="1" outlineLevel="2" x14ac:dyDescent="0.25">
      <c r="A3104" s="32" t="s">
        <v>28</v>
      </c>
      <c r="B3104" s="32" t="s">
        <v>24</v>
      </c>
      <c r="C3104" s="33">
        <v>44351</v>
      </c>
      <c r="D3104" s="33">
        <v>44354</v>
      </c>
      <c r="E3104" s="13">
        <f t="shared" si="315"/>
        <v>6</v>
      </c>
      <c r="F3104" s="13">
        <f t="shared" si="316"/>
        <v>2021</v>
      </c>
      <c r="G3104" s="13" t="str">
        <f t="shared" si="317"/>
        <v>6 2021</v>
      </c>
      <c r="H3104" s="34">
        <v>-3</v>
      </c>
      <c r="I3104" s="35">
        <v>0.01</v>
      </c>
      <c r="J3104" s="16">
        <f t="shared" si="313"/>
        <v>1E-4</v>
      </c>
      <c r="K3104" s="36">
        <v>-3778000</v>
      </c>
      <c r="L3104" s="36">
        <v>3.15</v>
      </c>
      <c r="M3104" s="36">
        <v>11334000</v>
      </c>
      <c r="Q3104" s="18">
        <f t="shared" si="318"/>
        <v>5.3770199999146054E-3</v>
      </c>
      <c r="R3104" s="18">
        <f t="shared" si="314"/>
        <v>5.3770199999146054E-7</v>
      </c>
    </row>
    <row r="3105" spans="1:18" ht="12.75" hidden="1" customHeight="1" outlineLevel="2" x14ac:dyDescent="0.25">
      <c r="A3105" s="32" t="s">
        <v>51</v>
      </c>
      <c r="B3105" s="32" t="s">
        <v>24</v>
      </c>
      <c r="C3105" s="33">
        <v>44351</v>
      </c>
      <c r="D3105" s="33">
        <v>44354</v>
      </c>
      <c r="E3105" s="13">
        <f t="shared" si="315"/>
        <v>6</v>
      </c>
      <c r="F3105" s="13">
        <f t="shared" si="316"/>
        <v>2021</v>
      </c>
      <c r="G3105" s="13" t="str">
        <f t="shared" si="317"/>
        <v>6 2021</v>
      </c>
      <c r="H3105" s="34">
        <v>-3</v>
      </c>
      <c r="I3105" s="35">
        <v>0.01</v>
      </c>
      <c r="J3105" s="16">
        <f t="shared" si="313"/>
        <v>1E-4</v>
      </c>
      <c r="K3105" s="36">
        <v>-2337000</v>
      </c>
      <c r="L3105" s="36">
        <v>1.95</v>
      </c>
      <c r="M3105" s="36">
        <v>7011000</v>
      </c>
      <c r="Q3105" s="18">
        <f t="shared" si="318"/>
        <v>3.326123806193868E-3</v>
      </c>
      <c r="R3105" s="18">
        <f t="shared" si="314"/>
        <v>3.3261238061938682E-7</v>
      </c>
    </row>
    <row r="3106" spans="1:18" ht="12.75" hidden="1" customHeight="1" outlineLevel="2" x14ac:dyDescent="0.25">
      <c r="A3106" s="32" t="s">
        <v>23</v>
      </c>
      <c r="B3106" s="32" t="s">
        <v>24</v>
      </c>
      <c r="C3106" s="33">
        <v>44351</v>
      </c>
      <c r="D3106" s="33">
        <v>44354</v>
      </c>
      <c r="E3106" s="13">
        <f t="shared" si="315"/>
        <v>6</v>
      </c>
      <c r="F3106" s="13">
        <f t="shared" si="316"/>
        <v>2021</v>
      </c>
      <c r="G3106" s="13" t="str">
        <f t="shared" si="317"/>
        <v>6 2021</v>
      </c>
      <c r="H3106" s="34">
        <v>-3</v>
      </c>
      <c r="I3106" s="35">
        <v>0.17269999999999999</v>
      </c>
      <c r="J3106" s="16">
        <f t="shared" si="313"/>
        <v>1.727E-3</v>
      </c>
      <c r="K3106" s="36">
        <v>-63281000</v>
      </c>
      <c r="L3106" s="36">
        <v>910.72</v>
      </c>
      <c r="M3106" s="36">
        <v>189843000</v>
      </c>
      <c r="Q3106" s="18">
        <f t="shared" si="318"/>
        <v>9.0064373376018039E-2</v>
      </c>
      <c r="R3106" s="18">
        <f t="shared" si="314"/>
        <v>1.5554117282038315E-4</v>
      </c>
    </row>
    <row r="3107" spans="1:18" ht="12.75" hidden="1" customHeight="1" outlineLevel="2" x14ac:dyDescent="0.25">
      <c r="A3107" s="32" t="s">
        <v>23</v>
      </c>
      <c r="B3107" s="32" t="s">
        <v>24</v>
      </c>
      <c r="C3107" s="33">
        <v>44351</v>
      </c>
      <c r="D3107" s="33">
        <v>44354</v>
      </c>
      <c r="E3107" s="13">
        <f t="shared" si="315"/>
        <v>6</v>
      </c>
      <c r="F3107" s="13">
        <f t="shared" si="316"/>
        <v>2021</v>
      </c>
      <c r="G3107" s="13" t="str">
        <f t="shared" si="317"/>
        <v>6 2021</v>
      </c>
      <c r="H3107" s="34">
        <v>-3</v>
      </c>
      <c r="I3107" s="35">
        <v>0.17269999999999999</v>
      </c>
      <c r="J3107" s="16">
        <f t="shared" si="313"/>
        <v>1.727E-3</v>
      </c>
      <c r="K3107" s="36">
        <v>-25000000</v>
      </c>
      <c r="L3107" s="36">
        <v>359.79</v>
      </c>
      <c r="M3107" s="36">
        <v>75000000</v>
      </c>
      <c r="Q3107" s="18">
        <f t="shared" si="318"/>
        <v>3.5581127580165468E-2</v>
      </c>
      <c r="R3107" s="18">
        <f t="shared" si="314"/>
        <v>6.144860733094576E-5</v>
      </c>
    </row>
    <row r="3108" spans="1:18" ht="12.75" hidden="1" customHeight="1" outlineLevel="2" x14ac:dyDescent="0.25">
      <c r="A3108" s="32" t="s">
        <v>32</v>
      </c>
      <c r="B3108" s="32" t="s">
        <v>24</v>
      </c>
      <c r="C3108" s="33">
        <v>44351</v>
      </c>
      <c r="D3108" s="33">
        <v>44354</v>
      </c>
      <c r="E3108" s="13">
        <f t="shared" si="315"/>
        <v>6</v>
      </c>
      <c r="F3108" s="13">
        <f t="shared" si="316"/>
        <v>2021</v>
      </c>
      <c r="G3108" s="13" t="str">
        <f t="shared" si="317"/>
        <v>6 2021</v>
      </c>
      <c r="H3108" s="34">
        <v>-3</v>
      </c>
      <c r="I3108" s="35">
        <v>0.01</v>
      </c>
      <c r="J3108" s="16">
        <f t="shared" si="313"/>
        <v>1E-4</v>
      </c>
      <c r="K3108" s="36">
        <v>-381000</v>
      </c>
      <c r="L3108" s="36">
        <v>0.32</v>
      </c>
      <c r="M3108" s="36">
        <v>1143000</v>
      </c>
      <c r="Q3108" s="18">
        <f t="shared" si="318"/>
        <v>5.4225638432172166E-4</v>
      </c>
      <c r="R3108" s="18">
        <f t="shared" si="314"/>
        <v>5.4225638432172167E-8</v>
      </c>
    </row>
    <row r="3109" spans="1:18" ht="12.75" hidden="1" customHeight="1" outlineLevel="2" x14ac:dyDescent="0.25">
      <c r="A3109" s="32" t="s">
        <v>28</v>
      </c>
      <c r="B3109" s="32" t="s">
        <v>24</v>
      </c>
      <c r="C3109" s="33">
        <v>44354</v>
      </c>
      <c r="D3109" s="33">
        <v>44355</v>
      </c>
      <c r="E3109" s="13">
        <f t="shared" si="315"/>
        <v>6</v>
      </c>
      <c r="F3109" s="13">
        <f t="shared" si="316"/>
        <v>2021</v>
      </c>
      <c r="G3109" s="13" t="str">
        <f t="shared" si="317"/>
        <v>6 2021</v>
      </c>
      <c r="H3109" s="34">
        <v>-1</v>
      </c>
      <c r="I3109" s="35">
        <v>0.02</v>
      </c>
      <c r="J3109" s="16">
        <f t="shared" si="313"/>
        <v>2.0000000000000001E-4</v>
      </c>
      <c r="K3109" s="36">
        <v>-3459000</v>
      </c>
      <c r="L3109" s="36">
        <v>1.92</v>
      </c>
      <c r="M3109" s="36">
        <v>3459000</v>
      </c>
      <c r="Q3109" s="18">
        <f t="shared" si="318"/>
        <v>1.6410016039972314E-3</v>
      </c>
      <c r="R3109" s="18">
        <f t="shared" si="314"/>
        <v>3.282003207994463E-7</v>
      </c>
    </row>
    <row r="3110" spans="1:18" ht="12.75" hidden="1" customHeight="1" outlineLevel="2" x14ac:dyDescent="0.25">
      <c r="A3110" s="32" t="s">
        <v>51</v>
      </c>
      <c r="B3110" s="32" t="s">
        <v>24</v>
      </c>
      <c r="C3110" s="33">
        <v>44354</v>
      </c>
      <c r="D3110" s="33">
        <v>44355</v>
      </c>
      <c r="E3110" s="13">
        <f t="shared" si="315"/>
        <v>6</v>
      </c>
      <c r="F3110" s="13">
        <f t="shared" si="316"/>
        <v>2021</v>
      </c>
      <c r="G3110" s="13" t="str">
        <f t="shared" si="317"/>
        <v>6 2021</v>
      </c>
      <c r="H3110" s="34">
        <v>-1</v>
      </c>
      <c r="I3110" s="35">
        <v>0.02</v>
      </c>
      <c r="J3110" s="16">
        <f t="shared" si="313"/>
        <v>2.0000000000000001E-4</v>
      </c>
      <c r="K3110" s="36">
        <v>-2237000</v>
      </c>
      <c r="L3110" s="36">
        <v>1.24</v>
      </c>
      <c r="M3110" s="36">
        <v>2237000</v>
      </c>
      <c r="Q3110" s="18">
        <f t="shared" si="318"/>
        <v>1.0612664319577354E-3</v>
      </c>
      <c r="R3110" s="18">
        <f t="shared" si="314"/>
        <v>2.1225328639154709E-7</v>
      </c>
    </row>
    <row r="3111" spans="1:18" ht="12.75" hidden="1" customHeight="1" outlineLevel="2" x14ac:dyDescent="0.25">
      <c r="A3111" s="32" t="s">
        <v>23</v>
      </c>
      <c r="B3111" s="32" t="s">
        <v>24</v>
      </c>
      <c r="C3111" s="33">
        <v>44354</v>
      </c>
      <c r="D3111" s="33">
        <v>44355</v>
      </c>
      <c r="E3111" s="13">
        <f t="shared" si="315"/>
        <v>6</v>
      </c>
      <c r="F3111" s="13">
        <f t="shared" si="316"/>
        <v>2021</v>
      </c>
      <c r="G3111" s="13" t="str">
        <f t="shared" si="317"/>
        <v>6 2021</v>
      </c>
      <c r="H3111" s="34">
        <v>-1</v>
      </c>
      <c r="I3111" s="35">
        <v>0.1736</v>
      </c>
      <c r="J3111" s="16">
        <f t="shared" si="313"/>
        <v>1.7360000000000001E-3</v>
      </c>
      <c r="K3111" s="36">
        <v>-62889000</v>
      </c>
      <c r="L3111" s="36">
        <v>303.26</v>
      </c>
      <c r="M3111" s="36">
        <v>62889000</v>
      </c>
      <c r="Q3111" s="18">
        <f t="shared" si="318"/>
        <v>2.9835487098520345E-2</v>
      </c>
      <c r="R3111" s="18">
        <f t="shared" si="314"/>
        <v>5.1794405603031324E-5</v>
      </c>
    </row>
    <row r="3112" spans="1:18" ht="12.75" hidden="1" customHeight="1" outlineLevel="2" x14ac:dyDescent="0.25">
      <c r="A3112" s="32" t="s">
        <v>23</v>
      </c>
      <c r="B3112" s="32" t="s">
        <v>24</v>
      </c>
      <c r="C3112" s="33">
        <v>44354</v>
      </c>
      <c r="D3112" s="33">
        <v>44355</v>
      </c>
      <c r="E3112" s="13">
        <f t="shared" si="315"/>
        <v>6</v>
      </c>
      <c r="F3112" s="13">
        <f t="shared" si="316"/>
        <v>2021</v>
      </c>
      <c r="G3112" s="13" t="str">
        <f t="shared" si="317"/>
        <v>6 2021</v>
      </c>
      <c r="H3112" s="34">
        <v>-1</v>
      </c>
      <c r="I3112" s="35">
        <v>0.1736</v>
      </c>
      <c r="J3112" s="16">
        <f t="shared" si="313"/>
        <v>1.7360000000000001E-3</v>
      </c>
      <c r="K3112" s="36">
        <v>-25000000</v>
      </c>
      <c r="L3112" s="36">
        <v>120.56</v>
      </c>
      <c r="M3112" s="36">
        <v>25000000</v>
      </c>
      <c r="Q3112" s="18">
        <f t="shared" si="318"/>
        <v>1.1860375860055155E-2</v>
      </c>
      <c r="R3112" s="18">
        <f t="shared" si="314"/>
        <v>2.0589612493055751E-5</v>
      </c>
    </row>
    <row r="3113" spans="1:18" ht="12.75" hidden="1" customHeight="1" outlineLevel="2" x14ac:dyDescent="0.25">
      <c r="A3113" s="32" t="s">
        <v>32</v>
      </c>
      <c r="B3113" s="32" t="s">
        <v>24</v>
      </c>
      <c r="C3113" s="33">
        <v>44354</v>
      </c>
      <c r="D3113" s="33">
        <v>44355</v>
      </c>
      <c r="E3113" s="13">
        <f t="shared" si="315"/>
        <v>6</v>
      </c>
      <c r="F3113" s="13">
        <f t="shared" si="316"/>
        <v>2021</v>
      </c>
      <c r="G3113" s="13" t="str">
        <f t="shared" si="317"/>
        <v>6 2021</v>
      </c>
      <c r="H3113" s="34">
        <v>-1</v>
      </c>
      <c r="I3113" s="35">
        <v>0.02</v>
      </c>
      <c r="J3113" s="16">
        <f t="shared" si="313"/>
        <v>2.0000000000000001E-4</v>
      </c>
      <c r="K3113" s="36">
        <v>-413000</v>
      </c>
      <c r="L3113" s="36">
        <v>0.23</v>
      </c>
      <c r="M3113" s="36">
        <v>413000</v>
      </c>
      <c r="Q3113" s="18">
        <f t="shared" si="318"/>
        <v>1.9593340920811116E-4</v>
      </c>
      <c r="R3113" s="18">
        <f t="shared" si="314"/>
        <v>3.9186681841622233E-8</v>
      </c>
    </row>
    <row r="3114" spans="1:18" ht="12.75" hidden="1" customHeight="1" outlineLevel="2" x14ac:dyDescent="0.25">
      <c r="A3114" s="32" t="s">
        <v>28</v>
      </c>
      <c r="B3114" s="32" t="s">
        <v>24</v>
      </c>
      <c r="C3114" s="33">
        <v>44355</v>
      </c>
      <c r="D3114" s="33">
        <v>44356</v>
      </c>
      <c r="E3114" s="13">
        <f t="shared" si="315"/>
        <v>6</v>
      </c>
      <c r="F3114" s="13">
        <f t="shared" si="316"/>
        <v>2021</v>
      </c>
      <c r="G3114" s="13" t="str">
        <f t="shared" si="317"/>
        <v>6 2021</v>
      </c>
      <c r="H3114" s="34">
        <v>-1</v>
      </c>
      <c r="I3114" s="35">
        <v>0.02</v>
      </c>
      <c r="J3114" s="16">
        <f t="shared" si="313"/>
        <v>2.0000000000000001E-4</v>
      </c>
      <c r="K3114" s="36">
        <v>-1205000</v>
      </c>
      <c r="L3114" s="36">
        <v>0.67</v>
      </c>
      <c r="M3114" s="36">
        <v>1205000</v>
      </c>
      <c r="Q3114" s="18">
        <f t="shared" si="318"/>
        <v>5.7167011645465845E-4</v>
      </c>
      <c r="R3114" s="18">
        <f t="shared" si="314"/>
        <v>1.1433402329093169E-7</v>
      </c>
    </row>
    <row r="3115" spans="1:18" ht="12.75" hidden="1" customHeight="1" outlineLevel="2" x14ac:dyDescent="0.25">
      <c r="A3115" s="32" t="s">
        <v>51</v>
      </c>
      <c r="B3115" s="32" t="s">
        <v>24</v>
      </c>
      <c r="C3115" s="33">
        <v>44355</v>
      </c>
      <c r="D3115" s="33">
        <v>44356</v>
      </c>
      <c r="E3115" s="13">
        <f t="shared" si="315"/>
        <v>6</v>
      </c>
      <c r="F3115" s="13">
        <f t="shared" si="316"/>
        <v>2021</v>
      </c>
      <c r="G3115" s="13" t="str">
        <f t="shared" si="317"/>
        <v>6 2021</v>
      </c>
      <c r="H3115" s="34">
        <v>-1</v>
      </c>
      <c r="I3115" s="35">
        <v>0.02</v>
      </c>
      <c r="J3115" s="16">
        <f t="shared" ref="J3115:J3176" si="319">+I3115/100</f>
        <v>2.0000000000000001E-4</v>
      </c>
      <c r="K3115" s="36">
        <v>-643000</v>
      </c>
      <c r="L3115" s="36">
        <v>0.36</v>
      </c>
      <c r="M3115" s="36">
        <v>643000</v>
      </c>
      <c r="Q3115" s="18">
        <f t="shared" si="318"/>
        <v>3.0504886712061862E-4</v>
      </c>
      <c r="R3115" s="18">
        <f t="shared" ref="R3115:R3176" si="320">+Q3115*J3115</f>
        <v>6.1009773424123729E-8</v>
      </c>
    </row>
    <row r="3116" spans="1:18" ht="12.75" hidden="1" customHeight="1" outlineLevel="2" x14ac:dyDescent="0.25">
      <c r="A3116" s="32" t="s">
        <v>23</v>
      </c>
      <c r="B3116" s="32" t="s">
        <v>24</v>
      </c>
      <c r="C3116" s="33">
        <v>44355</v>
      </c>
      <c r="D3116" s="33">
        <v>44356</v>
      </c>
      <c r="E3116" s="13">
        <f t="shared" si="315"/>
        <v>6</v>
      </c>
      <c r="F3116" s="13">
        <f t="shared" si="316"/>
        <v>2021</v>
      </c>
      <c r="G3116" s="13" t="str">
        <f t="shared" si="317"/>
        <v>6 2021</v>
      </c>
      <c r="H3116" s="34">
        <v>-1</v>
      </c>
      <c r="I3116" s="35">
        <v>0.1731</v>
      </c>
      <c r="J3116" s="16">
        <f t="shared" si="319"/>
        <v>1.7310000000000001E-3</v>
      </c>
      <c r="K3116" s="36">
        <v>-25000000</v>
      </c>
      <c r="L3116" s="36">
        <v>120.21</v>
      </c>
      <c r="M3116" s="36">
        <v>25000000</v>
      </c>
      <c r="Q3116" s="18">
        <f t="shared" si="318"/>
        <v>1.1860375860055155E-2</v>
      </c>
      <c r="R3116" s="18">
        <f t="shared" si="320"/>
        <v>2.0530310613755475E-5</v>
      </c>
    </row>
    <row r="3117" spans="1:18" ht="12.75" hidden="1" customHeight="1" outlineLevel="2" x14ac:dyDescent="0.25">
      <c r="A3117" s="32" t="s">
        <v>23</v>
      </c>
      <c r="B3117" s="32" t="s">
        <v>24</v>
      </c>
      <c r="C3117" s="33">
        <v>44355</v>
      </c>
      <c r="D3117" s="33">
        <v>44356</v>
      </c>
      <c r="E3117" s="13">
        <f t="shared" si="315"/>
        <v>6</v>
      </c>
      <c r="F3117" s="13">
        <f t="shared" si="316"/>
        <v>2021</v>
      </c>
      <c r="G3117" s="13" t="str">
        <f t="shared" si="317"/>
        <v>6 2021</v>
      </c>
      <c r="H3117" s="34">
        <v>-1</v>
      </c>
      <c r="I3117" s="35">
        <v>0.1731</v>
      </c>
      <c r="J3117" s="16">
        <f t="shared" si="319"/>
        <v>1.7310000000000001E-3</v>
      </c>
      <c r="K3117" s="36">
        <v>-15059000</v>
      </c>
      <c r="L3117" s="36">
        <v>72.41</v>
      </c>
      <c r="M3117" s="36">
        <v>15059000</v>
      </c>
      <c r="Q3117" s="18">
        <f t="shared" si="318"/>
        <v>7.1442160030628235E-3</v>
      </c>
      <c r="R3117" s="18">
        <f t="shared" si="320"/>
        <v>1.2366637901301749E-5</v>
      </c>
    </row>
    <row r="3118" spans="1:18" ht="12.75" hidden="1" customHeight="1" outlineLevel="2" x14ac:dyDescent="0.25">
      <c r="A3118" s="32" t="s">
        <v>32</v>
      </c>
      <c r="B3118" s="32" t="s">
        <v>24</v>
      </c>
      <c r="C3118" s="33">
        <v>44355</v>
      </c>
      <c r="D3118" s="33">
        <v>44356</v>
      </c>
      <c r="E3118" s="13">
        <f t="shared" si="315"/>
        <v>6</v>
      </c>
      <c r="F3118" s="13">
        <f t="shared" si="316"/>
        <v>2021</v>
      </c>
      <c r="G3118" s="13" t="str">
        <f t="shared" si="317"/>
        <v>6 2021</v>
      </c>
      <c r="H3118" s="34">
        <v>-1</v>
      </c>
      <c r="I3118" s="35">
        <v>0.02</v>
      </c>
      <c r="J3118" s="16">
        <f t="shared" si="319"/>
        <v>2.0000000000000001E-4</v>
      </c>
      <c r="K3118" s="36">
        <v>-136000</v>
      </c>
      <c r="L3118" s="36">
        <v>0.08</v>
      </c>
      <c r="M3118" s="36">
        <v>136000</v>
      </c>
      <c r="Q3118" s="18">
        <f t="shared" si="318"/>
        <v>6.4520444678700043E-5</v>
      </c>
      <c r="R3118" s="18">
        <f t="shared" si="320"/>
        <v>1.2904088935740009E-8</v>
      </c>
    </row>
    <row r="3119" spans="1:18" ht="12.75" hidden="1" customHeight="1" outlineLevel="2" x14ac:dyDescent="0.25">
      <c r="A3119" s="32" t="s">
        <v>28</v>
      </c>
      <c r="B3119" s="32" t="s">
        <v>24</v>
      </c>
      <c r="C3119" s="33">
        <v>44356</v>
      </c>
      <c r="D3119" s="33">
        <v>44357</v>
      </c>
      <c r="E3119" s="13">
        <f t="shared" si="315"/>
        <v>6</v>
      </c>
      <c r="F3119" s="13">
        <f t="shared" si="316"/>
        <v>2021</v>
      </c>
      <c r="G3119" s="13" t="str">
        <f t="shared" si="317"/>
        <v>6 2021</v>
      </c>
      <c r="H3119" s="34">
        <v>-1</v>
      </c>
      <c r="I3119" s="35">
        <v>0.02</v>
      </c>
      <c r="J3119" s="16">
        <f t="shared" si="319"/>
        <v>2.0000000000000001E-4</v>
      </c>
      <c r="K3119" s="36">
        <v>-1398000</v>
      </c>
      <c r="L3119" s="36">
        <v>0.78</v>
      </c>
      <c r="M3119" s="36">
        <v>1398000</v>
      </c>
      <c r="Q3119" s="18">
        <f t="shared" si="318"/>
        <v>6.6323221809428431E-4</v>
      </c>
      <c r="R3119" s="18">
        <f t="shared" si="320"/>
        <v>1.3264644361885686E-7</v>
      </c>
    </row>
    <row r="3120" spans="1:18" ht="12.75" hidden="1" customHeight="1" outlineLevel="2" x14ac:dyDescent="0.25">
      <c r="A3120" s="32" t="s">
        <v>51</v>
      </c>
      <c r="B3120" s="32" t="s">
        <v>24</v>
      </c>
      <c r="C3120" s="33">
        <v>44356</v>
      </c>
      <c r="D3120" s="33">
        <v>44357</v>
      </c>
      <c r="E3120" s="13">
        <f t="shared" si="315"/>
        <v>6</v>
      </c>
      <c r="F3120" s="13">
        <f t="shared" si="316"/>
        <v>2021</v>
      </c>
      <c r="G3120" s="13" t="str">
        <f t="shared" si="317"/>
        <v>6 2021</v>
      </c>
      <c r="H3120" s="34">
        <v>-1</v>
      </c>
      <c r="I3120" s="35">
        <v>0.02</v>
      </c>
      <c r="J3120" s="16">
        <f t="shared" si="319"/>
        <v>2.0000000000000001E-4</v>
      </c>
      <c r="K3120" s="36">
        <v>-581000</v>
      </c>
      <c r="L3120" s="36">
        <v>0.32</v>
      </c>
      <c r="M3120" s="36">
        <v>581000</v>
      </c>
      <c r="Q3120" s="18">
        <f t="shared" si="318"/>
        <v>2.7563513498768183E-4</v>
      </c>
      <c r="R3120" s="18">
        <f t="shared" si="320"/>
        <v>5.5127026997536365E-8</v>
      </c>
    </row>
    <row r="3121" spans="1:18" ht="12.75" hidden="1" customHeight="1" outlineLevel="2" x14ac:dyDescent="0.25">
      <c r="A3121" s="32" t="s">
        <v>23</v>
      </c>
      <c r="B3121" s="32" t="s">
        <v>24</v>
      </c>
      <c r="C3121" s="33">
        <v>44356</v>
      </c>
      <c r="D3121" s="33">
        <v>44357</v>
      </c>
      <c r="E3121" s="13">
        <f t="shared" si="315"/>
        <v>6</v>
      </c>
      <c r="F3121" s="13">
        <f t="shared" si="316"/>
        <v>2021</v>
      </c>
      <c r="G3121" s="13" t="str">
        <f t="shared" si="317"/>
        <v>6 2021</v>
      </c>
      <c r="H3121" s="34">
        <v>-1</v>
      </c>
      <c r="I3121" s="35">
        <v>0.1719</v>
      </c>
      <c r="J3121" s="16">
        <f t="shared" si="319"/>
        <v>1.719E-3</v>
      </c>
      <c r="K3121" s="36">
        <v>-14079000</v>
      </c>
      <c r="L3121" s="36">
        <v>67.23</v>
      </c>
      <c r="M3121" s="36">
        <v>14079000</v>
      </c>
      <c r="Q3121" s="18">
        <f t="shared" si="318"/>
        <v>6.6792892693486611E-3</v>
      </c>
      <c r="R3121" s="18">
        <f t="shared" si="320"/>
        <v>1.1481698254010349E-5</v>
      </c>
    </row>
    <row r="3122" spans="1:18" ht="12.75" hidden="1" customHeight="1" outlineLevel="2" x14ac:dyDescent="0.25">
      <c r="A3122" s="32" t="s">
        <v>23</v>
      </c>
      <c r="B3122" s="32" t="s">
        <v>24</v>
      </c>
      <c r="C3122" s="33">
        <v>44356</v>
      </c>
      <c r="D3122" s="33">
        <v>44357</v>
      </c>
      <c r="E3122" s="13">
        <f t="shared" si="315"/>
        <v>6</v>
      </c>
      <c r="F3122" s="13">
        <f t="shared" si="316"/>
        <v>2021</v>
      </c>
      <c r="G3122" s="13" t="str">
        <f t="shared" si="317"/>
        <v>6 2021</v>
      </c>
      <c r="H3122" s="34">
        <v>-1</v>
      </c>
      <c r="I3122" s="35">
        <v>0.1719</v>
      </c>
      <c r="J3122" s="16">
        <f t="shared" si="319"/>
        <v>1.719E-3</v>
      </c>
      <c r="K3122" s="36">
        <v>-25000000</v>
      </c>
      <c r="L3122" s="36">
        <v>119.38</v>
      </c>
      <c r="M3122" s="36">
        <v>25000000</v>
      </c>
      <c r="Q3122" s="18">
        <f t="shared" si="318"/>
        <v>1.1860375860055155E-2</v>
      </c>
      <c r="R3122" s="18">
        <f t="shared" si="320"/>
        <v>2.0387986103434812E-5</v>
      </c>
    </row>
    <row r="3123" spans="1:18" ht="12.75" hidden="1" customHeight="1" outlineLevel="2" x14ac:dyDescent="0.25">
      <c r="A3123" s="32" t="s">
        <v>32</v>
      </c>
      <c r="B3123" s="32" t="s">
        <v>24</v>
      </c>
      <c r="C3123" s="33">
        <v>44356</v>
      </c>
      <c r="D3123" s="33">
        <v>44357</v>
      </c>
      <c r="E3123" s="13">
        <f t="shared" si="315"/>
        <v>6</v>
      </c>
      <c r="F3123" s="13">
        <f t="shared" si="316"/>
        <v>2021</v>
      </c>
      <c r="G3123" s="13" t="str">
        <f t="shared" si="317"/>
        <v>6 2021</v>
      </c>
      <c r="H3123" s="34">
        <v>-1</v>
      </c>
      <c r="I3123" s="35">
        <v>0.02</v>
      </c>
      <c r="J3123" s="16">
        <f t="shared" si="319"/>
        <v>2.0000000000000001E-4</v>
      </c>
      <c r="K3123" s="36">
        <v>-159000</v>
      </c>
      <c r="L3123" s="36">
        <v>0.09</v>
      </c>
      <c r="M3123" s="36">
        <v>159000</v>
      </c>
      <c r="Q3123" s="18">
        <f t="shared" si="318"/>
        <v>7.5431990469950784E-5</v>
      </c>
      <c r="R3123" s="18">
        <f t="shared" si="320"/>
        <v>1.5086398093990159E-8</v>
      </c>
    </row>
    <row r="3124" spans="1:18" ht="12.75" hidden="1" customHeight="1" outlineLevel="2" x14ac:dyDescent="0.25">
      <c r="A3124" s="32" t="s">
        <v>28</v>
      </c>
      <c r="B3124" s="32" t="s">
        <v>24</v>
      </c>
      <c r="C3124" s="33">
        <v>44357</v>
      </c>
      <c r="D3124" s="33">
        <v>44358</v>
      </c>
      <c r="E3124" s="13">
        <f t="shared" si="315"/>
        <v>6</v>
      </c>
      <c r="F3124" s="13">
        <f t="shared" si="316"/>
        <v>2021</v>
      </c>
      <c r="G3124" s="13" t="str">
        <f t="shared" si="317"/>
        <v>6 2021</v>
      </c>
      <c r="H3124" s="34">
        <v>-1</v>
      </c>
      <c r="I3124" s="35">
        <v>0.02</v>
      </c>
      <c r="J3124" s="16">
        <f t="shared" si="319"/>
        <v>2.0000000000000001E-4</v>
      </c>
      <c r="K3124" s="36">
        <v>-1440000</v>
      </c>
      <c r="L3124" s="36">
        <v>0.8</v>
      </c>
      <c r="M3124" s="36">
        <v>1440000</v>
      </c>
      <c r="Q3124" s="18">
        <f t="shared" si="318"/>
        <v>6.8315764953917699E-4</v>
      </c>
      <c r="R3124" s="18">
        <f t="shared" si="320"/>
        <v>1.366315299078354E-7</v>
      </c>
    </row>
    <row r="3125" spans="1:18" ht="12.75" hidden="1" customHeight="1" outlineLevel="2" x14ac:dyDescent="0.25">
      <c r="A3125" s="32" t="s">
        <v>51</v>
      </c>
      <c r="B3125" s="32" t="s">
        <v>24</v>
      </c>
      <c r="C3125" s="33">
        <v>44357</v>
      </c>
      <c r="D3125" s="33">
        <v>44358</v>
      </c>
      <c r="E3125" s="13">
        <f t="shared" si="315"/>
        <v>6</v>
      </c>
      <c r="F3125" s="13">
        <f t="shared" si="316"/>
        <v>2021</v>
      </c>
      <c r="G3125" s="13" t="str">
        <f t="shared" si="317"/>
        <v>6 2021</v>
      </c>
      <c r="H3125" s="34">
        <v>-1</v>
      </c>
      <c r="I3125" s="35">
        <v>0.02</v>
      </c>
      <c r="J3125" s="16">
        <f t="shared" si="319"/>
        <v>2.0000000000000001E-4</v>
      </c>
      <c r="K3125" s="36">
        <v>-683000</v>
      </c>
      <c r="L3125" s="36">
        <v>0.38</v>
      </c>
      <c r="M3125" s="36">
        <v>683000</v>
      </c>
      <c r="Q3125" s="18">
        <f t="shared" si="318"/>
        <v>3.2402546849670684E-4</v>
      </c>
      <c r="R3125" s="18">
        <f t="shared" si="320"/>
        <v>6.4805093699341368E-8</v>
      </c>
    </row>
    <row r="3126" spans="1:18" ht="12.75" hidden="1" customHeight="1" outlineLevel="2" x14ac:dyDescent="0.25">
      <c r="A3126" s="32" t="s">
        <v>23</v>
      </c>
      <c r="B3126" s="32" t="s">
        <v>24</v>
      </c>
      <c r="C3126" s="33">
        <v>44357</v>
      </c>
      <c r="D3126" s="33">
        <v>44358</v>
      </c>
      <c r="E3126" s="13">
        <f t="shared" si="315"/>
        <v>6</v>
      </c>
      <c r="F3126" s="13">
        <f t="shared" si="316"/>
        <v>2021</v>
      </c>
      <c r="G3126" s="13" t="str">
        <f t="shared" si="317"/>
        <v>6 2021</v>
      </c>
      <c r="H3126" s="34">
        <v>-1</v>
      </c>
      <c r="I3126" s="35">
        <v>0.18099999999999999</v>
      </c>
      <c r="J3126" s="16">
        <f t="shared" si="319"/>
        <v>1.81E-3</v>
      </c>
      <c r="K3126" s="36">
        <v>-14080000</v>
      </c>
      <c r="L3126" s="36">
        <v>70.790000000000006</v>
      </c>
      <c r="M3126" s="36">
        <v>14080000</v>
      </c>
      <c r="Q3126" s="18">
        <f t="shared" si="318"/>
        <v>6.6797636843830633E-3</v>
      </c>
      <c r="R3126" s="18">
        <f t="shared" si="320"/>
        <v>1.2090372268733344E-5</v>
      </c>
    </row>
    <row r="3127" spans="1:18" ht="12.75" hidden="1" customHeight="1" outlineLevel="2" x14ac:dyDescent="0.25">
      <c r="A3127" s="32" t="s">
        <v>23</v>
      </c>
      <c r="B3127" s="32" t="s">
        <v>24</v>
      </c>
      <c r="C3127" s="33">
        <v>44357</v>
      </c>
      <c r="D3127" s="33">
        <v>44358</v>
      </c>
      <c r="E3127" s="13">
        <f t="shared" si="315"/>
        <v>6</v>
      </c>
      <c r="F3127" s="13">
        <f t="shared" si="316"/>
        <v>2021</v>
      </c>
      <c r="G3127" s="13" t="str">
        <f t="shared" si="317"/>
        <v>6 2021</v>
      </c>
      <c r="H3127" s="34">
        <v>-1</v>
      </c>
      <c r="I3127" s="35">
        <v>0.18099999999999999</v>
      </c>
      <c r="J3127" s="16">
        <f t="shared" si="319"/>
        <v>1.81E-3</v>
      </c>
      <c r="K3127" s="36">
        <v>-25000000</v>
      </c>
      <c r="L3127" s="36">
        <v>125.69</v>
      </c>
      <c r="M3127" s="36">
        <v>25000000</v>
      </c>
      <c r="Q3127" s="18">
        <f t="shared" si="318"/>
        <v>1.1860375860055155E-2</v>
      </c>
      <c r="R3127" s="18">
        <f t="shared" si="320"/>
        <v>2.1467280306699831E-5</v>
      </c>
    </row>
    <row r="3128" spans="1:18" ht="12.75" hidden="1" customHeight="1" outlineLevel="2" x14ac:dyDescent="0.25">
      <c r="A3128" s="32" t="s">
        <v>32</v>
      </c>
      <c r="B3128" s="32" t="s">
        <v>24</v>
      </c>
      <c r="C3128" s="33">
        <v>44357</v>
      </c>
      <c r="D3128" s="33">
        <v>44358</v>
      </c>
      <c r="E3128" s="13">
        <f t="shared" si="315"/>
        <v>6</v>
      </c>
      <c r="F3128" s="13">
        <f t="shared" si="316"/>
        <v>2021</v>
      </c>
      <c r="G3128" s="13" t="str">
        <f t="shared" si="317"/>
        <v>6 2021</v>
      </c>
      <c r="H3128" s="34">
        <v>-1</v>
      </c>
      <c r="I3128" s="35">
        <v>0.02</v>
      </c>
      <c r="J3128" s="16">
        <f t="shared" si="319"/>
        <v>2.0000000000000001E-4</v>
      </c>
      <c r="K3128" s="36">
        <v>-60000</v>
      </c>
      <c r="L3128" s="36">
        <v>0.03</v>
      </c>
      <c r="M3128" s="36">
        <v>60000</v>
      </c>
      <c r="Q3128" s="18">
        <f t="shared" si="318"/>
        <v>2.8464902064132372E-5</v>
      </c>
      <c r="R3128" s="18">
        <f t="shared" si="320"/>
        <v>5.6929804128264748E-9</v>
      </c>
    </row>
    <row r="3129" spans="1:18" ht="12.75" hidden="1" customHeight="1" outlineLevel="2" x14ac:dyDescent="0.25">
      <c r="A3129" s="32" t="s">
        <v>28</v>
      </c>
      <c r="B3129" s="32" t="s">
        <v>24</v>
      </c>
      <c r="C3129" s="33">
        <v>44358</v>
      </c>
      <c r="D3129" s="33">
        <v>44361</v>
      </c>
      <c r="E3129" s="13">
        <f t="shared" si="315"/>
        <v>6</v>
      </c>
      <c r="F3129" s="13">
        <f t="shared" si="316"/>
        <v>2021</v>
      </c>
      <c r="G3129" s="13" t="str">
        <f t="shared" si="317"/>
        <v>6 2021</v>
      </c>
      <c r="H3129" s="34">
        <v>-3</v>
      </c>
      <c r="I3129" s="35">
        <v>0.03</v>
      </c>
      <c r="J3129" s="16">
        <f t="shared" si="319"/>
        <v>2.9999999999999997E-4</v>
      </c>
      <c r="K3129" s="36">
        <v>-1361000</v>
      </c>
      <c r="L3129" s="36">
        <v>3.4</v>
      </c>
      <c r="M3129" s="36">
        <v>4083000</v>
      </c>
      <c r="Q3129" s="18">
        <f t="shared" si="318"/>
        <v>1.937036585464208E-3</v>
      </c>
      <c r="R3129" s="18">
        <f t="shared" si="320"/>
        <v>5.8111097563926237E-7</v>
      </c>
    </row>
    <row r="3130" spans="1:18" ht="12.75" hidden="1" customHeight="1" outlineLevel="2" x14ac:dyDescent="0.25">
      <c r="A3130" s="32" t="s">
        <v>51</v>
      </c>
      <c r="B3130" s="32" t="s">
        <v>24</v>
      </c>
      <c r="C3130" s="33">
        <v>44358</v>
      </c>
      <c r="D3130" s="33">
        <v>44361</v>
      </c>
      <c r="E3130" s="13">
        <f t="shared" si="315"/>
        <v>6</v>
      </c>
      <c r="F3130" s="13">
        <f t="shared" si="316"/>
        <v>2021</v>
      </c>
      <c r="G3130" s="13" t="str">
        <f t="shared" si="317"/>
        <v>6 2021</v>
      </c>
      <c r="H3130" s="34">
        <v>-3</v>
      </c>
      <c r="I3130" s="35">
        <v>0.03</v>
      </c>
      <c r="J3130" s="16">
        <f t="shared" si="319"/>
        <v>2.9999999999999997E-4</v>
      </c>
      <c r="K3130" s="36">
        <v>-664000</v>
      </c>
      <c r="L3130" s="36">
        <v>1.66</v>
      </c>
      <c r="M3130" s="36">
        <v>1992000</v>
      </c>
      <c r="Q3130" s="18">
        <f t="shared" si="318"/>
        <v>9.4503474852919477E-4</v>
      </c>
      <c r="R3130" s="18">
        <f t="shared" si="320"/>
        <v>2.8351042455875839E-7</v>
      </c>
    </row>
    <row r="3131" spans="1:18" ht="12.75" hidden="1" customHeight="1" outlineLevel="2" x14ac:dyDescent="0.25">
      <c r="A3131" s="32" t="s">
        <v>23</v>
      </c>
      <c r="B3131" s="32" t="s">
        <v>24</v>
      </c>
      <c r="C3131" s="33">
        <v>44358</v>
      </c>
      <c r="D3131" s="33">
        <v>44361</v>
      </c>
      <c r="E3131" s="13">
        <f t="shared" si="315"/>
        <v>6</v>
      </c>
      <c r="F3131" s="13">
        <f t="shared" si="316"/>
        <v>2021</v>
      </c>
      <c r="G3131" s="13" t="str">
        <f t="shared" si="317"/>
        <v>6 2021</v>
      </c>
      <c r="H3131" s="34">
        <v>-3</v>
      </c>
      <c r="I3131" s="35">
        <v>0.184</v>
      </c>
      <c r="J3131" s="16">
        <f t="shared" si="319"/>
        <v>1.8400000000000001E-3</v>
      </c>
      <c r="K3131" s="36">
        <v>-13038000</v>
      </c>
      <c r="L3131" s="36">
        <v>199.92</v>
      </c>
      <c r="M3131" s="36">
        <v>39114000</v>
      </c>
      <c r="Q3131" s="18">
        <f t="shared" si="318"/>
        <v>1.8556269655607895E-2</v>
      </c>
      <c r="R3131" s="18">
        <f t="shared" si="320"/>
        <v>3.4143536166318525E-5</v>
      </c>
    </row>
    <row r="3132" spans="1:18" ht="12.75" hidden="1" customHeight="1" outlineLevel="2" x14ac:dyDescent="0.25">
      <c r="A3132" s="32" t="s">
        <v>23</v>
      </c>
      <c r="B3132" s="32" t="s">
        <v>24</v>
      </c>
      <c r="C3132" s="33">
        <v>44358</v>
      </c>
      <c r="D3132" s="33">
        <v>44361</v>
      </c>
      <c r="E3132" s="13">
        <f t="shared" si="315"/>
        <v>6</v>
      </c>
      <c r="F3132" s="13">
        <f t="shared" si="316"/>
        <v>2021</v>
      </c>
      <c r="G3132" s="13" t="str">
        <f t="shared" si="317"/>
        <v>6 2021</v>
      </c>
      <c r="H3132" s="34">
        <v>-3</v>
      </c>
      <c r="I3132" s="35">
        <v>0.184</v>
      </c>
      <c r="J3132" s="16">
        <f t="shared" si="319"/>
        <v>1.8400000000000001E-3</v>
      </c>
      <c r="K3132" s="36">
        <v>-25000000</v>
      </c>
      <c r="L3132" s="36">
        <v>383.33</v>
      </c>
      <c r="M3132" s="36">
        <v>75000000</v>
      </c>
      <c r="Q3132" s="18">
        <f t="shared" si="318"/>
        <v>3.5581127580165468E-2</v>
      </c>
      <c r="R3132" s="18">
        <f t="shared" si="320"/>
        <v>6.5469274747504457E-5</v>
      </c>
    </row>
    <row r="3133" spans="1:18" ht="12.75" hidden="1" customHeight="1" outlineLevel="2" x14ac:dyDescent="0.25">
      <c r="A3133" s="32" t="s">
        <v>32</v>
      </c>
      <c r="B3133" s="32" t="s">
        <v>24</v>
      </c>
      <c r="C3133" s="33">
        <v>44358</v>
      </c>
      <c r="D3133" s="33">
        <v>44361</v>
      </c>
      <c r="E3133" s="13">
        <f t="shared" si="315"/>
        <v>6</v>
      </c>
      <c r="F3133" s="13">
        <f t="shared" si="316"/>
        <v>2021</v>
      </c>
      <c r="G3133" s="13" t="str">
        <f t="shared" si="317"/>
        <v>6 2021</v>
      </c>
      <c r="H3133" s="34">
        <v>-3</v>
      </c>
      <c r="I3133" s="35">
        <v>0.03</v>
      </c>
      <c r="J3133" s="16">
        <f t="shared" si="319"/>
        <v>2.9999999999999997E-4</v>
      </c>
      <c r="K3133" s="36">
        <v>-55000</v>
      </c>
      <c r="L3133" s="36">
        <v>0.14000000000000001</v>
      </c>
      <c r="M3133" s="36">
        <v>165000</v>
      </c>
      <c r="Q3133" s="18">
        <f t="shared" si="318"/>
        <v>7.8278480676364026E-5</v>
      </c>
      <c r="R3133" s="18">
        <f t="shared" si="320"/>
        <v>2.3483544202909205E-8</v>
      </c>
    </row>
    <row r="3134" spans="1:18" ht="12.75" hidden="1" customHeight="1" outlineLevel="2" x14ac:dyDescent="0.25">
      <c r="A3134" s="32" t="s">
        <v>28</v>
      </c>
      <c r="B3134" s="32" t="s">
        <v>24</v>
      </c>
      <c r="C3134" s="33">
        <v>44361</v>
      </c>
      <c r="D3134" s="33">
        <v>44362</v>
      </c>
      <c r="E3134" s="13">
        <f t="shared" si="315"/>
        <v>6</v>
      </c>
      <c r="F3134" s="13">
        <f t="shared" si="316"/>
        <v>2021</v>
      </c>
      <c r="G3134" s="13" t="str">
        <f t="shared" si="317"/>
        <v>6 2021</v>
      </c>
      <c r="H3134" s="34">
        <v>-1</v>
      </c>
      <c r="I3134" s="35">
        <v>0.03</v>
      </c>
      <c r="J3134" s="16">
        <f t="shared" si="319"/>
        <v>2.9999999999999997E-4</v>
      </c>
      <c r="K3134" s="36">
        <v>-1100000</v>
      </c>
      <c r="L3134" s="36">
        <v>0.92</v>
      </c>
      <c r="M3134" s="36">
        <v>1100000</v>
      </c>
      <c r="Q3134" s="18">
        <f t="shared" si="318"/>
        <v>5.2185653784242686E-4</v>
      </c>
      <c r="R3134" s="18">
        <f t="shared" si="320"/>
        <v>1.5655696135272803E-7</v>
      </c>
    </row>
    <row r="3135" spans="1:18" ht="12.75" hidden="1" customHeight="1" outlineLevel="2" x14ac:dyDescent="0.25">
      <c r="A3135" s="32" t="s">
        <v>51</v>
      </c>
      <c r="B3135" s="32" t="s">
        <v>24</v>
      </c>
      <c r="C3135" s="33">
        <v>44361</v>
      </c>
      <c r="D3135" s="33">
        <v>44362</v>
      </c>
      <c r="E3135" s="13">
        <f t="shared" si="315"/>
        <v>6</v>
      </c>
      <c r="F3135" s="13">
        <f t="shared" si="316"/>
        <v>2021</v>
      </c>
      <c r="G3135" s="13" t="str">
        <f t="shared" si="317"/>
        <v>6 2021</v>
      </c>
      <c r="H3135" s="34">
        <v>-1</v>
      </c>
      <c r="I3135" s="35">
        <v>0.03</v>
      </c>
      <c r="J3135" s="16">
        <f t="shared" si="319"/>
        <v>2.9999999999999997E-4</v>
      </c>
      <c r="K3135" s="36">
        <v>-532000</v>
      </c>
      <c r="L3135" s="36">
        <v>0.44</v>
      </c>
      <c r="M3135" s="36">
        <v>532000</v>
      </c>
      <c r="Q3135" s="18">
        <f t="shared" si="318"/>
        <v>2.5238879830197372E-4</v>
      </c>
      <c r="R3135" s="18">
        <f t="shared" si="320"/>
        <v>7.5716639490592103E-8</v>
      </c>
    </row>
    <row r="3136" spans="1:18" ht="12.75" hidden="1" customHeight="1" outlineLevel="2" x14ac:dyDescent="0.25">
      <c r="A3136" s="32" t="s">
        <v>23</v>
      </c>
      <c r="B3136" s="32" t="s">
        <v>24</v>
      </c>
      <c r="C3136" s="33">
        <v>44361</v>
      </c>
      <c r="D3136" s="33">
        <v>44362</v>
      </c>
      <c r="E3136" s="13">
        <f t="shared" si="315"/>
        <v>6</v>
      </c>
      <c r="F3136" s="13">
        <f t="shared" si="316"/>
        <v>2021</v>
      </c>
      <c r="G3136" s="13" t="str">
        <f t="shared" si="317"/>
        <v>6 2021</v>
      </c>
      <c r="H3136" s="34">
        <v>-1</v>
      </c>
      <c r="I3136" s="35">
        <v>0.18640000000000001</v>
      </c>
      <c r="J3136" s="16">
        <f t="shared" si="319"/>
        <v>1.8640000000000002E-3</v>
      </c>
      <c r="K3136" s="36">
        <v>-12708000</v>
      </c>
      <c r="L3136" s="36">
        <v>65.8</v>
      </c>
      <c r="M3136" s="36">
        <v>12708000</v>
      </c>
      <c r="Q3136" s="18">
        <f t="shared" si="318"/>
        <v>6.0288662571832364E-3</v>
      </c>
      <c r="R3136" s="18">
        <f t="shared" si="320"/>
        <v>1.1237806703389553E-5</v>
      </c>
    </row>
    <row r="3137" spans="1:18" ht="12.75" hidden="1" customHeight="1" outlineLevel="2" x14ac:dyDescent="0.25">
      <c r="A3137" s="32" t="s">
        <v>23</v>
      </c>
      <c r="B3137" s="32" t="s">
        <v>24</v>
      </c>
      <c r="C3137" s="33">
        <v>44361</v>
      </c>
      <c r="D3137" s="33">
        <v>44362</v>
      </c>
      <c r="E3137" s="13">
        <f t="shared" si="315"/>
        <v>6</v>
      </c>
      <c r="F3137" s="13">
        <f t="shared" si="316"/>
        <v>2021</v>
      </c>
      <c r="G3137" s="13" t="str">
        <f t="shared" si="317"/>
        <v>6 2021</v>
      </c>
      <c r="H3137" s="34">
        <v>-1</v>
      </c>
      <c r="I3137" s="35">
        <v>0.18640000000000001</v>
      </c>
      <c r="J3137" s="16">
        <f t="shared" si="319"/>
        <v>1.8640000000000002E-3</v>
      </c>
      <c r="K3137" s="36">
        <v>-25000000</v>
      </c>
      <c r="L3137" s="36">
        <v>129.44</v>
      </c>
      <c r="M3137" s="36">
        <v>25000000</v>
      </c>
      <c r="Q3137" s="18">
        <f t="shared" si="318"/>
        <v>1.1860375860055155E-2</v>
      </c>
      <c r="R3137" s="18">
        <f t="shared" si="320"/>
        <v>2.2107740603142812E-5</v>
      </c>
    </row>
    <row r="3138" spans="1:18" ht="12.75" hidden="1" customHeight="1" outlineLevel="2" x14ac:dyDescent="0.25">
      <c r="A3138" s="32" t="s">
        <v>32</v>
      </c>
      <c r="B3138" s="32" t="s">
        <v>24</v>
      </c>
      <c r="C3138" s="33">
        <v>44361</v>
      </c>
      <c r="D3138" s="33">
        <v>44362</v>
      </c>
      <c r="E3138" s="13">
        <f t="shared" si="315"/>
        <v>6</v>
      </c>
      <c r="F3138" s="13">
        <f t="shared" si="316"/>
        <v>2021</v>
      </c>
      <c r="G3138" s="13" t="str">
        <f t="shared" si="317"/>
        <v>6 2021</v>
      </c>
      <c r="H3138" s="34">
        <v>-1</v>
      </c>
      <c r="I3138" s="35">
        <v>0.03</v>
      </c>
      <c r="J3138" s="16">
        <f t="shared" si="319"/>
        <v>2.9999999999999997E-4</v>
      </c>
      <c r="K3138" s="36">
        <v>-34000</v>
      </c>
      <c r="L3138" s="36">
        <v>0.03</v>
      </c>
      <c r="M3138" s="36">
        <v>34000</v>
      </c>
      <c r="Q3138" s="18">
        <f t="shared" si="318"/>
        <v>1.6130111169675011E-5</v>
      </c>
      <c r="R3138" s="18">
        <f t="shared" si="320"/>
        <v>4.8390333509025031E-9</v>
      </c>
    </row>
    <row r="3139" spans="1:18" ht="12.75" hidden="1" customHeight="1" outlineLevel="2" x14ac:dyDescent="0.25">
      <c r="A3139" s="32" t="s">
        <v>51</v>
      </c>
      <c r="B3139" s="32" t="s">
        <v>24</v>
      </c>
      <c r="C3139" s="33">
        <v>44362</v>
      </c>
      <c r="D3139" s="33">
        <v>44363</v>
      </c>
      <c r="E3139" s="13">
        <f t="shared" si="315"/>
        <v>6</v>
      </c>
      <c r="F3139" s="13">
        <f t="shared" si="316"/>
        <v>2021</v>
      </c>
      <c r="G3139" s="13" t="str">
        <f t="shared" si="317"/>
        <v>6 2021</v>
      </c>
      <c r="H3139" s="34">
        <v>-1</v>
      </c>
      <c r="I3139" s="35">
        <v>0.03</v>
      </c>
      <c r="J3139" s="16">
        <f t="shared" si="319"/>
        <v>2.9999999999999997E-4</v>
      </c>
      <c r="K3139" s="36">
        <v>-463000</v>
      </c>
      <c r="L3139" s="36">
        <v>0.39</v>
      </c>
      <c r="M3139" s="36">
        <v>463000</v>
      </c>
      <c r="Q3139" s="18">
        <f t="shared" si="318"/>
        <v>2.1965416092822147E-4</v>
      </c>
      <c r="R3139" s="18">
        <f t="shared" si="320"/>
        <v>6.5896248278466432E-8</v>
      </c>
    </row>
    <row r="3140" spans="1:18" ht="12.75" hidden="1" customHeight="1" outlineLevel="2" x14ac:dyDescent="0.25">
      <c r="A3140" s="32" t="s">
        <v>23</v>
      </c>
      <c r="B3140" s="32" t="s">
        <v>24</v>
      </c>
      <c r="C3140" s="33">
        <v>44362</v>
      </c>
      <c r="D3140" s="33">
        <v>44363</v>
      </c>
      <c r="E3140" s="13">
        <f t="shared" si="315"/>
        <v>6</v>
      </c>
      <c r="F3140" s="13">
        <f t="shared" si="316"/>
        <v>2021</v>
      </c>
      <c r="G3140" s="13" t="str">
        <f t="shared" si="317"/>
        <v>6 2021</v>
      </c>
      <c r="H3140" s="34">
        <v>-1</v>
      </c>
      <c r="I3140" s="35">
        <v>0.18640000000000001</v>
      </c>
      <c r="J3140" s="16">
        <f t="shared" si="319"/>
        <v>1.8640000000000002E-3</v>
      </c>
      <c r="K3140" s="36">
        <v>-25000000</v>
      </c>
      <c r="L3140" s="36">
        <v>129.44</v>
      </c>
      <c r="M3140" s="36">
        <v>25000000</v>
      </c>
      <c r="Q3140" s="18">
        <f t="shared" si="318"/>
        <v>1.1860375860055155E-2</v>
      </c>
      <c r="R3140" s="18">
        <f t="shared" si="320"/>
        <v>2.2107740603142812E-5</v>
      </c>
    </row>
    <row r="3141" spans="1:18" ht="12.75" hidden="1" customHeight="1" outlineLevel="2" x14ac:dyDescent="0.25">
      <c r="A3141" s="32" t="s">
        <v>23</v>
      </c>
      <c r="B3141" s="32" t="s">
        <v>24</v>
      </c>
      <c r="C3141" s="33">
        <v>44362</v>
      </c>
      <c r="D3141" s="33">
        <v>44363</v>
      </c>
      <c r="E3141" s="13">
        <f t="shared" si="315"/>
        <v>6</v>
      </c>
      <c r="F3141" s="13">
        <f t="shared" si="316"/>
        <v>2021</v>
      </c>
      <c r="G3141" s="13" t="str">
        <f t="shared" si="317"/>
        <v>6 2021</v>
      </c>
      <c r="H3141" s="34">
        <v>-1</v>
      </c>
      <c r="I3141" s="35">
        <v>0.18640000000000001</v>
      </c>
      <c r="J3141" s="16">
        <f t="shared" si="319"/>
        <v>1.8640000000000002E-3</v>
      </c>
      <c r="K3141" s="36">
        <v>-15815000</v>
      </c>
      <c r="L3141" s="36">
        <v>81.89</v>
      </c>
      <c r="M3141" s="36">
        <v>15815000</v>
      </c>
      <c r="Q3141" s="18">
        <f t="shared" si="318"/>
        <v>7.5028737690708914E-3</v>
      </c>
      <c r="R3141" s="18">
        <f t="shared" si="320"/>
        <v>1.3985356705548143E-5</v>
      </c>
    </row>
    <row r="3142" spans="1:18" ht="12.75" hidden="1" customHeight="1" outlineLevel="2" x14ac:dyDescent="0.25">
      <c r="A3142" s="32" t="s">
        <v>32</v>
      </c>
      <c r="B3142" s="32" t="s">
        <v>24</v>
      </c>
      <c r="C3142" s="33">
        <v>44362</v>
      </c>
      <c r="D3142" s="33">
        <v>44363</v>
      </c>
      <c r="E3142" s="13">
        <f t="shared" si="315"/>
        <v>6</v>
      </c>
      <c r="F3142" s="13">
        <f t="shared" si="316"/>
        <v>2021</v>
      </c>
      <c r="G3142" s="13" t="str">
        <f t="shared" si="317"/>
        <v>6 2021</v>
      </c>
      <c r="H3142" s="34">
        <v>-1</v>
      </c>
      <c r="I3142" s="35">
        <v>0.03</v>
      </c>
      <c r="J3142" s="16">
        <f t="shared" si="319"/>
        <v>2.9999999999999997E-4</v>
      </c>
      <c r="K3142" s="36">
        <v>-49000</v>
      </c>
      <c r="L3142" s="36">
        <v>0.04</v>
      </c>
      <c r="M3142" s="36">
        <v>49000</v>
      </c>
      <c r="Q3142" s="18">
        <f t="shared" si="318"/>
        <v>2.3246336685708106E-5</v>
      </c>
      <c r="R3142" s="18">
        <f t="shared" si="320"/>
        <v>6.9739010057124307E-9</v>
      </c>
    </row>
    <row r="3143" spans="1:18" ht="12.75" hidden="1" customHeight="1" outlineLevel="2" x14ac:dyDescent="0.25">
      <c r="A3143" s="32" t="s">
        <v>51</v>
      </c>
      <c r="B3143" s="32" t="s">
        <v>24</v>
      </c>
      <c r="C3143" s="33">
        <v>44363</v>
      </c>
      <c r="D3143" s="33">
        <v>44364</v>
      </c>
      <c r="E3143" s="13">
        <f t="shared" si="315"/>
        <v>6</v>
      </c>
      <c r="F3143" s="13">
        <f t="shared" si="316"/>
        <v>2021</v>
      </c>
      <c r="G3143" s="13" t="str">
        <f t="shared" si="317"/>
        <v>6 2021</v>
      </c>
      <c r="H3143" s="34">
        <v>-1</v>
      </c>
      <c r="I3143" s="35">
        <v>0.02</v>
      </c>
      <c r="J3143" s="16">
        <f t="shared" si="319"/>
        <v>2.0000000000000001E-4</v>
      </c>
      <c r="K3143" s="36">
        <v>-542000</v>
      </c>
      <c r="L3143" s="36">
        <v>0.3</v>
      </c>
      <c r="M3143" s="36">
        <v>542000</v>
      </c>
      <c r="Q3143" s="18">
        <f t="shared" si="318"/>
        <v>2.5713294864599577E-4</v>
      </c>
      <c r="R3143" s="18">
        <f t="shared" si="320"/>
        <v>5.1426589729199156E-8</v>
      </c>
    </row>
    <row r="3144" spans="1:18" ht="12.75" hidden="1" customHeight="1" outlineLevel="2" x14ac:dyDescent="0.25">
      <c r="A3144" s="32" t="s">
        <v>23</v>
      </c>
      <c r="B3144" s="32" t="s">
        <v>24</v>
      </c>
      <c r="C3144" s="33">
        <v>44363</v>
      </c>
      <c r="D3144" s="33">
        <v>44364</v>
      </c>
      <c r="E3144" s="13">
        <f t="shared" ref="E3144:E3176" si="321">MONTH(D3144)</f>
        <v>6</v>
      </c>
      <c r="F3144" s="13">
        <f t="shared" ref="F3144:F3176" si="322">YEAR(D3144)</f>
        <v>2021</v>
      </c>
      <c r="G3144" s="13" t="str">
        <f t="shared" ref="G3144:G3176" si="323">E3144&amp;" "&amp;F3144</f>
        <v>6 2021</v>
      </c>
      <c r="H3144" s="34">
        <v>-1</v>
      </c>
      <c r="I3144" s="35">
        <v>0.18609999999999999</v>
      </c>
      <c r="J3144" s="16">
        <f t="shared" si="319"/>
        <v>1.8609999999999998E-3</v>
      </c>
      <c r="K3144" s="36">
        <v>-14865000</v>
      </c>
      <c r="L3144" s="36">
        <v>76.84</v>
      </c>
      <c r="M3144" s="36">
        <v>14865000</v>
      </c>
      <c r="Q3144" s="18">
        <f t="shared" si="318"/>
        <v>7.0521794863887951E-3</v>
      </c>
      <c r="R3144" s="18">
        <f t="shared" si="320"/>
        <v>1.3124106024169546E-5</v>
      </c>
    </row>
    <row r="3145" spans="1:18" ht="12.75" hidden="1" customHeight="1" outlineLevel="2" x14ac:dyDescent="0.25">
      <c r="A3145" s="32" t="s">
        <v>23</v>
      </c>
      <c r="B3145" s="32" t="s">
        <v>24</v>
      </c>
      <c r="C3145" s="33">
        <v>44363</v>
      </c>
      <c r="D3145" s="33">
        <v>44364</v>
      </c>
      <c r="E3145" s="13">
        <f t="shared" si="321"/>
        <v>6</v>
      </c>
      <c r="F3145" s="13">
        <f t="shared" si="322"/>
        <v>2021</v>
      </c>
      <c r="G3145" s="13" t="str">
        <f t="shared" si="323"/>
        <v>6 2021</v>
      </c>
      <c r="H3145" s="34">
        <v>-1</v>
      </c>
      <c r="I3145" s="35">
        <v>0.18609999999999999</v>
      </c>
      <c r="J3145" s="16">
        <f t="shared" si="319"/>
        <v>1.8609999999999998E-3</v>
      </c>
      <c r="K3145" s="36">
        <v>-25000000</v>
      </c>
      <c r="L3145" s="36">
        <v>129.24</v>
      </c>
      <c r="M3145" s="36">
        <v>25000000</v>
      </c>
      <c r="Q3145" s="18">
        <f t="shared" si="318"/>
        <v>1.1860375860055155E-2</v>
      </c>
      <c r="R3145" s="18">
        <f t="shared" si="320"/>
        <v>2.207215947556264E-5</v>
      </c>
    </row>
    <row r="3146" spans="1:18" ht="12.75" hidden="1" customHeight="1" outlineLevel="2" x14ac:dyDescent="0.25">
      <c r="A3146" s="32" t="s">
        <v>32</v>
      </c>
      <c r="B3146" s="32" t="s">
        <v>24</v>
      </c>
      <c r="C3146" s="33">
        <v>44363</v>
      </c>
      <c r="D3146" s="33">
        <v>44364</v>
      </c>
      <c r="E3146" s="13">
        <f t="shared" si="321"/>
        <v>6</v>
      </c>
      <c r="F3146" s="13">
        <f t="shared" si="322"/>
        <v>2021</v>
      </c>
      <c r="G3146" s="13" t="str">
        <f t="shared" si="323"/>
        <v>6 2021</v>
      </c>
      <c r="H3146" s="34">
        <v>-1</v>
      </c>
      <c r="I3146" s="35">
        <v>0.02</v>
      </c>
      <c r="J3146" s="16">
        <f t="shared" si="319"/>
        <v>2.0000000000000001E-4</v>
      </c>
      <c r="K3146" s="36">
        <v>-55000</v>
      </c>
      <c r="L3146" s="36">
        <v>0.03</v>
      </c>
      <c r="M3146" s="36">
        <v>55000</v>
      </c>
      <c r="Q3146" s="18">
        <f t="shared" si="318"/>
        <v>2.6092826892121341E-5</v>
      </c>
      <c r="R3146" s="18">
        <f t="shared" si="320"/>
        <v>5.2185653784242683E-9</v>
      </c>
    </row>
    <row r="3147" spans="1:18" ht="12.75" hidden="1" customHeight="1" outlineLevel="2" x14ac:dyDescent="0.25">
      <c r="A3147" s="32" t="s">
        <v>51</v>
      </c>
      <c r="B3147" s="32" t="s">
        <v>24</v>
      </c>
      <c r="C3147" s="33">
        <v>44364</v>
      </c>
      <c r="D3147" s="33">
        <v>44365</v>
      </c>
      <c r="E3147" s="13">
        <f t="shared" si="321"/>
        <v>6</v>
      </c>
      <c r="F3147" s="13">
        <f t="shared" si="322"/>
        <v>2021</v>
      </c>
      <c r="G3147" s="13" t="str">
        <f t="shared" si="323"/>
        <v>6 2021</v>
      </c>
      <c r="H3147" s="34">
        <v>-1</v>
      </c>
      <c r="I3147" s="35">
        <v>0.04</v>
      </c>
      <c r="J3147" s="16">
        <f t="shared" si="319"/>
        <v>4.0000000000000002E-4</v>
      </c>
      <c r="K3147" s="36">
        <v>-557000</v>
      </c>
      <c r="L3147" s="36">
        <v>0.62</v>
      </c>
      <c r="M3147" s="36">
        <v>557000</v>
      </c>
      <c r="Q3147" s="18">
        <f t="shared" si="318"/>
        <v>2.6424917416202886E-4</v>
      </c>
      <c r="R3147" s="18">
        <f t="shared" si="320"/>
        <v>1.0569966966481155E-7</v>
      </c>
    </row>
    <row r="3148" spans="1:18" ht="12.75" hidden="1" customHeight="1" outlineLevel="2" x14ac:dyDescent="0.25">
      <c r="A3148" s="32" t="s">
        <v>23</v>
      </c>
      <c r="B3148" s="32" t="s">
        <v>24</v>
      </c>
      <c r="C3148" s="33">
        <v>44364</v>
      </c>
      <c r="D3148" s="33">
        <v>44365</v>
      </c>
      <c r="E3148" s="13">
        <f t="shared" si="321"/>
        <v>6</v>
      </c>
      <c r="F3148" s="13">
        <f t="shared" si="322"/>
        <v>2021</v>
      </c>
      <c r="G3148" s="13" t="str">
        <f t="shared" si="323"/>
        <v>6 2021</v>
      </c>
      <c r="H3148" s="34">
        <v>-1</v>
      </c>
      <c r="I3148" s="35">
        <v>0.18290000000000001</v>
      </c>
      <c r="J3148" s="16">
        <f t="shared" si="319"/>
        <v>1.8290000000000001E-3</v>
      </c>
      <c r="K3148" s="36">
        <v>-25000000</v>
      </c>
      <c r="L3148" s="36">
        <v>127.01</v>
      </c>
      <c r="M3148" s="36">
        <v>25000000</v>
      </c>
      <c r="Q3148" s="18">
        <f t="shared" si="318"/>
        <v>1.1860375860055155E-2</v>
      </c>
      <c r="R3148" s="18">
        <f t="shared" si="320"/>
        <v>2.169262744804088E-5</v>
      </c>
    </row>
    <row r="3149" spans="1:18" ht="12.75" hidden="1" customHeight="1" outlineLevel="2" x14ac:dyDescent="0.25">
      <c r="A3149" s="32" t="s">
        <v>23</v>
      </c>
      <c r="B3149" s="32" t="s">
        <v>24</v>
      </c>
      <c r="C3149" s="33">
        <v>44364</v>
      </c>
      <c r="D3149" s="33">
        <v>44365</v>
      </c>
      <c r="E3149" s="13">
        <f t="shared" si="321"/>
        <v>6</v>
      </c>
      <c r="F3149" s="13">
        <f t="shared" si="322"/>
        <v>2021</v>
      </c>
      <c r="G3149" s="13" t="str">
        <f t="shared" si="323"/>
        <v>6 2021</v>
      </c>
      <c r="H3149" s="34">
        <v>-1</v>
      </c>
      <c r="I3149" s="35">
        <v>0.18290000000000001</v>
      </c>
      <c r="J3149" s="16">
        <f t="shared" si="319"/>
        <v>1.8290000000000001E-3</v>
      </c>
      <c r="K3149" s="36">
        <v>-14031000</v>
      </c>
      <c r="L3149" s="36">
        <v>71.290000000000006</v>
      </c>
      <c r="M3149" s="36">
        <v>14031000</v>
      </c>
      <c r="Q3149" s="18">
        <f t="shared" si="318"/>
        <v>6.6565173476973551E-3</v>
      </c>
      <c r="R3149" s="18">
        <f t="shared" si="320"/>
        <v>1.2174770228938462E-5</v>
      </c>
    </row>
    <row r="3150" spans="1:18" ht="12.75" hidden="1" customHeight="1" outlineLevel="2" x14ac:dyDescent="0.25">
      <c r="A3150" s="32" t="s">
        <v>32</v>
      </c>
      <c r="B3150" s="32" t="s">
        <v>24</v>
      </c>
      <c r="C3150" s="33">
        <v>44364</v>
      </c>
      <c r="D3150" s="33">
        <v>44365</v>
      </c>
      <c r="E3150" s="13">
        <f t="shared" si="321"/>
        <v>6</v>
      </c>
      <c r="F3150" s="13">
        <f t="shared" si="322"/>
        <v>2021</v>
      </c>
      <c r="G3150" s="13" t="str">
        <f t="shared" si="323"/>
        <v>6 2021</v>
      </c>
      <c r="H3150" s="34">
        <v>-1</v>
      </c>
      <c r="I3150" s="35">
        <v>0.04</v>
      </c>
      <c r="J3150" s="16">
        <f t="shared" si="319"/>
        <v>4.0000000000000002E-4</v>
      </c>
      <c r="K3150" s="36">
        <v>-65000</v>
      </c>
      <c r="L3150" s="36">
        <v>7.0000000000000007E-2</v>
      </c>
      <c r="M3150" s="36">
        <v>65000</v>
      </c>
      <c r="Q3150" s="18">
        <f t="shared" si="318"/>
        <v>3.0836977236143407E-5</v>
      </c>
      <c r="R3150" s="18">
        <f t="shared" si="320"/>
        <v>1.2334790894457364E-8</v>
      </c>
    </row>
    <row r="3151" spans="1:18" ht="12.75" hidden="1" customHeight="1" outlineLevel="2" x14ac:dyDescent="0.25">
      <c r="A3151" s="32" t="s">
        <v>51</v>
      </c>
      <c r="B3151" s="32" t="s">
        <v>24</v>
      </c>
      <c r="C3151" s="33">
        <v>44365</v>
      </c>
      <c r="D3151" s="33">
        <v>44368</v>
      </c>
      <c r="E3151" s="13">
        <f t="shared" si="321"/>
        <v>6</v>
      </c>
      <c r="F3151" s="13">
        <f t="shared" si="322"/>
        <v>2021</v>
      </c>
      <c r="G3151" s="13" t="str">
        <f t="shared" si="323"/>
        <v>6 2021</v>
      </c>
      <c r="H3151" s="34">
        <v>-3</v>
      </c>
      <c r="I3151" s="35">
        <v>0.03</v>
      </c>
      <c r="J3151" s="16">
        <f t="shared" si="319"/>
        <v>2.9999999999999997E-4</v>
      </c>
      <c r="K3151" s="36">
        <v>-570000</v>
      </c>
      <c r="L3151" s="36">
        <v>1.43</v>
      </c>
      <c r="M3151" s="36">
        <v>1710000</v>
      </c>
      <c r="Q3151" s="18">
        <f t="shared" ref="Q3151:Q3176" si="324">+M3151/$M$3177</f>
        <v>8.1124970882777263E-4</v>
      </c>
      <c r="R3151" s="18">
        <f t="shared" si="320"/>
        <v>2.4337491264833174E-7</v>
      </c>
    </row>
    <row r="3152" spans="1:18" ht="12.75" hidden="1" customHeight="1" outlineLevel="2" x14ac:dyDescent="0.25">
      <c r="A3152" s="32" t="s">
        <v>23</v>
      </c>
      <c r="B3152" s="32" t="s">
        <v>24</v>
      </c>
      <c r="C3152" s="33">
        <v>44365</v>
      </c>
      <c r="D3152" s="33">
        <v>44368</v>
      </c>
      <c r="E3152" s="13">
        <f t="shared" si="321"/>
        <v>6</v>
      </c>
      <c r="F3152" s="13">
        <f t="shared" si="322"/>
        <v>2021</v>
      </c>
      <c r="G3152" s="13" t="str">
        <f t="shared" si="323"/>
        <v>6 2021</v>
      </c>
      <c r="H3152" s="34">
        <v>-3</v>
      </c>
      <c r="I3152" s="35">
        <v>0.1792</v>
      </c>
      <c r="J3152" s="16">
        <f t="shared" si="319"/>
        <v>1.792E-3</v>
      </c>
      <c r="K3152" s="36">
        <v>-14342000</v>
      </c>
      <c r="L3152" s="36">
        <v>214.17</v>
      </c>
      <c r="M3152" s="36">
        <v>43026000</v>
      </c>
      <c r="Q3152" s="18">
        <f t="shared" si="324"/>
        <v>2.0412181270189324E-2</v>
      </c>
      <c r="R3152" s="18">
        <f t="shared" si="320"/>
        <v>3.6578628836179269E-5</v>
      </c>
    </row>
    <row r="3153" spans="1:18" ht="12.75" hidden="1" customHeight="1" outlineLevel="2" x14ac:dyDescent="0.25">
      <c r="A3153" s="32" t="s">
        <v>23</v>
      </c>
      <c r="B3153" s="32" t="s">
        <v>24</v>
      </c>
      <c r="C3153" s="33">
        <v>44365</v>
      </c>
      <c r="D3153" s="33">
        <v>44368</v>
      </c>
      <c r="E3153" s="13">
        <f t="shared" si="321"/>
        <v>6</v>
      </c>
      <c r="F3153" s="13">
        <f t="shared" si="322"/>
        <v>2021</v>
      </c>
      <c r="G3153" s="13" t="str">
        <f t="shared" si="323"/>
        <v>6 2021</v>
      </c>
      <c r="H3153" s="34">
        <v>-3</v>
      </c>
      <c r="I3153" s="35">
        <v>0.1792</v>
      </c>
      <c r="J3153" s="16">
        <f t="shared" si="319"/>
        <v>1.792E-3</v>
      </c>
      <c r="K3153" s="36">
        <v>-25000000</v>
      </c>
      <c r="L3153" s="36">
        <v>373.33</v>
      </c>
      <c r="M3153" s="36">
        <v>75000000</v>
      </c>
      <c r="Q3153" s="18">
        <f t="shared" si="324"/>
        <v>3.5581127580165468E-2</v>
      </c>
      <c r="R3153" s="18">
        <f t="shared" si="320"/>
        <v>6.3761380623656523E-5</v>
      </c>
    </row>
    <row r="3154" spans="1:18" ht="12.75" hidden="1" customHeight="1" outlineLevel="2" x14ac:dyDescent="0.25">
      <c r="A3154" s="32" t="s">
        <v>32</v>
      </c>
      <c r="B3154" s="32" t="s">
        <v>24</v>
      </c>
      <c r="C3154" s="33">
        <v>44365</v>
      </c>
      <c r="D3154" s="33">
        <v>44368</v>
      </c>
      <c r="E3154" s="13">
        <f t="shared" si="321"/>
        <v>6</v>
      </c>
      <c r="F3154" s="13">
        <f t="shared" si="322"/>
        <v>2021</v>
      </c>
      <c r="G3154" s="13" t="str">
        <f t="shared" si="323"/>
        <v>6 2021</v>
      </c>
      <c r="H3154" s="34">
        <v>-3</v>
      </c>
      <c r="I3154" s="35">
        <v>0.03</v>
      </c>
      <c r="J3154" s="16">
        <f t="shared" si="319"/>
        <v>2.9999999999999997E-4</v>
      </c>
      <c r="K3154" s="36">
        <v>-30000</v>
      </c>
      <c r="L3154" s="36">
        <v>0.08</v>
      </c>
      <c r="M3154" s="36">
        <v>90000</v>
      </c>
      <c r="Q3154" s="18">
        <f t="shared" si="324"/>
        <v>4.2697353096198562E-5</v>
      </c>
      <c r="R3154" s="18">
        <f t="shared" si="320"/>
        <v>1.2809205928859567E-8</v>
      </c>
    </row>
    <row r="3155" spans="1:18" ht="12.75" hidden="1" customHeight="1" outlineLevel="2" x14ac:dyDescent="0.25">
      <c r="A3155" s="32" t="s">
        <v>51</v>
      </c>
      <c r="B3155" s="32" t="s">
        <v>24</v>
      </c>
      <c r="C3155" s="33">
        <v>44368</v>
      </c>
      <c r="D3155" s="33">
        <v>44369</v>
      </c>
      <c r="E3155" s="13">
        <f t="shared" si="321"/>
        <v>6</v>
      </c>
      <c r="F3155" s="13">
        <f t="shared" si="322"/>
        <v>2021</v>
      </c>
      <c r="G3155" s="13" t="str">
        <f t="shared" si="323"/>
        <v>6 2021</v>
      </c>
      <c r="H3155" s="34">
        <v>-1</v>
      </c>
      <c r="I3155" s="35">
        <v>0.03</v>
      </c>
      <c r="J3155" s="16">
        <f t="shared" si="319"/>
        <v>2.9999999999999997E-4</v>
      </c>
      <c r="K3155" s="36">
        <v>-525000</v>
      </c>
      <c r="L3155" s="36">
        <v>0.44</v>
      </c>
      <c r="M3155" s="36">
        <v>525000</v>
      </c>
      <c r="Q3155" s="18">
        <f t="shared" si="324"/>
        <v>2.4906789306115829E-4</v>
      </c>
      <c r="R3155" s="18">
        <f t="shared" si="320"/>
        <v>7.4720367918347475E-8</v>
      </c>
    </row>
    <row r="3156" spans="1:18" ht="12.75" hidden="1" customHeight="1" outlineLevel="2" x14ac:dyDescent="0.25">
      <c r="A3156" s="32" t="s">
        <v>23</v>
      </c>
      <c r="B3156" s="32" t="s">
        <v>24</v>
      </c>
      <c r="C3156" s="33">
        <v>44368</v>
      </c>
      <c r="D3156" s="33">
        <v>44369</v>
      </c>
      <c r="E3156" s="13">
        <f t="shared" si="321"/>
        <v>6</v>
      </c>
      <c r="F3156" s="13">
        <f t="shared" si="322"/>
        <v>2021</v>
      </c>
      <c r="G3156" s="13" t="str">
        <f t="shared" si="323"/>
        <v>6 2021</v>
      </c>
      <c r="H3156" s="34">
        <v>-1</v>
      </c>
      <c r="I3156" s="35">
        <v>0.1767</v>
      </c>
      <c r="J3156" s="16">
        <f t="shared" si="319"/>
        <v>1.7669999999999999E-3</v>
      </c>
      <c r="K3156" s="36">
        <v>-25000000</v>
      </c>
      <c r="L3156" s="36">
        <v>122.71</v>
      </c>
      <c r="M3156" s="36">
        <v>25000000</v>
      </c>
      <c r="Q3156" s="18">
        <f t="shared" si="324"/>
        <v>1.1860375860055155E-2</v>
      </c>
      <c r="R3156" s="18">
        <f t="shared" si="320"/>
        <v>2.0957284144717459E-5</v>
      </c>
    </row>
    <row r="3157" spans="1:18" ht="12.75" hidden="1" customHeight="1" outlineLevel="2" x14ac:dyDescent="0.25">
      <c r="A3157" s="32" t="s">
        <v>23</v>
      </c>
      <c r="B3157" s="32" t="s">
        <v>24</v>
      </c>
      <c r="C3157" s="33">
        <v>44368</v>
      </c>
      <c r="D3157" s="33">
        <v>44369</v>
      </c>
      <c r="E3157" s="13">
        <f t="shared" si="321"/>
        <v>6</v>
      </c>
      <c r="F3157" s="13">
        <f t="shared" si="322"/>
        <v>2021</v>
      </c>
      <c r="G3157" s="13" t="str">
        <f t="shared" si="323"/>
        <v>6 2021</v>
      </c>
      <c r="H3157" s="34">
        <v>-1</v>
      </c>
      <c r="I3157" s="35">
        <v>0.1767</v>
      </c>
      <c r="J3157" s="16">
        <f t="shared" si="319"/>
        <v>1.7669999999999999E-3</v>
      </c>
      <c r="K3157" s="36">
        <v>-14825000</v>
      </c>
      <c r="L3157" s="36">
        <v>72.77</v>
      </c>
      <c r="M3157" s="36">
        <v>14825000</v>
      </c>
      <c r="Q3157" s="18">
        <f t="shared" si="324"/>
        <v>7.0332028850127069E-3</v>
      </c>
      <c r="R3157" s="18">
        <f t="shared" si="320"/>
        <v>1.2427669497817453E-5</v>
      </c>
    </row>
    <row r="3158" spans="1:18" ht="12.75" hidden="1" customHeight="1" outlineLevel="2" x14ac:dyDescent="0.25">
      <c r="A3158" s="32" t="s">
        <v>51</v>
      </c>
      <c r="B3158" s="32" t="s">
        <v>24</v>
      </c>
      <c r="C3158" s="33">
        <v>44369</v>
      </c>
      <c r="D3158" s="33">
        <v>44370</v>
      </c>
      <c r="E3158" s="13">
        <f t="shared" si="321"/>
        <v>6</v>
      </c>
      <c r="F3158" s="13">
        <f t="shared" si="322"/>
        <v>2021</v>
      </c>
      <c r="G3158" s="13" t="str">
        <f t="shared" si="323"/>
        <v>6 2021</v>
      </c>
      <c r="H3158" s="34">
        <v>-1</v>
      </c>
      <c r="I3158" s="35">
        <v>0.04</v>
      </c>
      <c r="J3158" s="16">
        <f t="shared" si="319"/>
        <v>4.0000000000000002E-4</v>
      </c>
      <c r="K3158" s="36">
        <v>-518000</v>
      </c>
      <c r="L3158" s="36">
        <v>0.57999999999999996</v>
      </c>
      <c r="M3158" s="36">
        <v>518000</v>
      </c>
      <c r="Q3158" s="18">
        <f t="shared" si="324"/>
        <v>2.4574698782034281E-4</v>
      </c>
      <c r="R3158" s="18">
        <f t="shared" si="320"/>
        <v>9.8298795128137129E-8</v>
      </c>
    </row>
    <row r="3159" spans="1:18" ht="12.75" hidden="1" customHeight="1" outlineLevel="2" x14ac:dyDescent="0.25">
      <c r="A3159" s="32" t="s">
        <v>23</v>
      </c>
      <c r="B3159" s="32" t="s">
        <v>24</v>
      </c>
      <c r="C3159" s="33">
        <v>44369</v>
      </c>
      <c r="D3159" s="33">
        <v>44370</v>
      </c>
      <c r="E3159" s="13">
        <f t="shared" si="321"/>
        <v>6</v>
      </c>
      <c r="F3159" s="13">
        <f t="shared" si="322"/>
        <v>2021</v>
      </c>
      <c r="G3159" s="13" t="str">
        <f t="shared" si="323"/>
        <v>6 2021</v>
      </c>
      <c r="H3159" s="34">
        <v>-1</v>
      </c>
      <c r="I3159" s="35">
        <v>0.17510000000000001</v>
      </c>
      <c r="J3159" s="16">
        <f t="shared" si="319"/>
        <v>1.751E-3</v>
      </c>
      <c r="K3159" s="36">
        <v>-13461000</v>
      </c>
      <c r="L3159" s="36">
        <v>65.47</v>
      </c>
      <c r="M3159" s="36">
        <v>13461000</v>
      </c>
      <c r="Q3159" s="18">
        <f t="shared" si="324"/>
        <v>6.3861007780880979E-3</v>
      </c>
      <c r="R3159" s="18">
        <f t="shared" si="320"/>
        <v>1.1182062462432259E-5</v>
      </c>
    </row>
    <row r="3160" spans="1:18" ht="12.75" hidden="1" customHeight="1" outlineLevel="2" x14ac:dyDescent="0.25">
      <c r="A3160" s="32" t="s">
        <v>23</v>
      </c>
      <c r="B3160" s="32" t="s">
        <v>24</v>
      </c>
      <c r="C3160" s="33">
        <v>44369</v>
      </c>
      <c r="D3160" s="33">
        <v>44370</v>
      </c>
      <c r="E3160" s="13">
        <f t="shared" si="321"/>
        <v>6</v>
      </c>
      <c r="F3160" s="13">
        <f t="shared" si="322"/>
        <v>2021</v>
      </c>
      <c r="G3160" s="13" t="str">
        <f t="shared" si="323"/>
        <v>6 2021</v>
      </c>
      <c r="H3160" s="34">
        <v>-1</v>
      </c>
      <c r="I3160" s="35">
        <v>0.17510000000000001</v>
      </c>
      <c r="J3160" s="16">
        <f t="shared" si="319"/>
        <v>1.751E-3</v>
      </c>
      <c r="K3160" s="36">
        <v>-25000000</v>
      </c>
      <c r="L3160" s="36">
        <v>121.6</v>
      </c>
      <c r="M3160" s="36">
        <v>25000000</v>
      </c>
      <c r="Q3160" s="18">
        <f t="shared" si="324"/>
        <v>1.1860375860055155E-2</v>
      </c>
      <c r="R3160" s="18">
        <f t="shared" si="320"/>
        <v>2.0767518130956576E-5</v>
      </c>
    </row>
    <row r="3161" spans="1:18" ht="12.75" hidden="1" customHeight="1" outlineLevel="2" x14ac:dyDescent="0.25">
      <c r="A3161" s="32" t="s">
        <v>32</v>
      </c>
      <c r="B3161" s="32" t="s">
        <v>24</v>
      </c>
      <c r="C3161" s="33">
        <v>44369</v>
      </c>
      <c r="D3161" s="33">
        <v>44370</v>
      </c>
      <c r="E3161" s="13">
        <f t="shared" si="321"/>
        <v>6</v>
      </c>
      <c r="F3161" s="13">
        <f t="shared" si="322"/>
        <v>2021</v>
      </c>
      <c r="G3161" s="13" t="str">
        <f t="shared" si="323"/>
        <v>6 2021</v>
      </c>
      <c r="H3161" s="34">
        <v>-1</v>
      </c>
      <c r="I3161" s="35">
        <v>0.04</v>
      </c>
      <c r="J3161" s="16">
        <f t="shared" si="319"/>
        <v>4.0000000000000002E-4</v>
      </c>
      <c r="K3161" s="36">
        <v>-44000</v>
      </c>
      <c r="L3161" s="36">
        <v>0.05</v>
      </c>
      <c r="M3161" s="36">
        <v>44000</v>
      </c>
      <c r="Q3161" s="18">
        <f t="shared" si="324"/>
        <v>2.0874261513697074E-5</v>
      </c>
      <c r="R3161" s="18">
        <f t="shared" si="320"/>
        <v>8.3497046054788296E-9</v>
      </c>
    </row>
    <row r="3162" spans="1:18" ht="12.75" hidden="1" customHeight="1" outlineLevel="2" x14ac:dyDescent="0.25">
      <c r="A3162" s="32" t="s">
        <v>51</v>
      </c>
      <c r="B3162" s="32" t="s">
        <v>24</v>
      </c>
      <c r="C3162" s="33">
        <v>44370</v>
      </c>
      <c r="D3162" s="33">
        <v>44371</v>
      </c>
      <c r="E3162" s="13">
        <f t="shared" si="321"/>
        <v>6</v>
      </c>
      <c r="F3162" s="13">
        <f t="shared" si="322"/>
        <v>2021</v>
      </c>
      <c r="G3162" s="13" t="str">
        <f t="shared" si="323"/>
        <v>6 2021</v>
      </c>
      <c r="H3162" s="34">
        <v>-1</v>
      </c>
      <c r="I3162" s="35">
        <v>0.06</v>
      </c>
      <c r="J3162" s="16">
        <f t="shared" si="319"/>
        <v>5.9999999999999995E-4</v>
      </c>
      <c r="K3162" s="36">
        <v>-65000</v>
      </c>
      <c r="L3162" s="36">
        <v>0.11</v>
      </c>
      <c r="M3162" s="36">
        <v>65000</v>
      </c>
      <c r="Q3162" s="18">
        <f t="shared" si="324"/>
        <v>3.0836977236143407E-5</v>
      </c>
      <c r="R3162" s="18">
        <f t="shared" si="320"/>
        <v>1.8502186341686042E-8</v>
      </c>
    </row>
    <row r="3163" spans="1:18" ht="12.75" hidden="1" customHeight="1" outlineLevel="2" x14ac:dyDescent="0.25">
      <c r="A3163" s="32" t="s">
        <v>23</v>
      </c>
      <c r="B3163" s="32" t="s">
        <v>24</v>
      </c>
      <c r="C3163" s="33">
        <v>44370</v>
      </c>
      <c r="D3163" s="33">
        <v>44371</v>
      </c>
      <c r="E3163" s="13">
        <f t="shared" si="321"/>
        <v>6</v>
      </c>
      <c r="F3163" s="13">
        <f t="shared" si="322"/>
        <v>2021</v>
      </c>
      <c r="G3163" s="13" t="str">
        <f t="shared" si="323"/>
        <v>6 2021</v>
      </c>
      <c r="H3163" s="34">
        <v>-1</v>
      </c>
      <c r="I3163" s="35">
        <v>0.17549999999999999</v>
      </c>
      <c r="J3163" s="16">
        <f t="shared" si="319"/>
        <v>1.7549999999999998E-3</v>
      </c>
      <c r="K3163" s="36">
        <v>-25000000</v>
      </c>
      <c r="L3163" s="36">
        <v>121.88</v>
      </c>
      <c r="M3163" s="36">
        <v>25000000</v>
      </c>
      <c r="Q3163" s="18">
        <f t="shared" si="324"/>
        <v>1.1860375860055155E-2</v>
      </c>
      <c r="R3163" s="18">
        <f t="shared" si="320"/>
        <v>2.0814959634396796E-5</v>
      </c>
    </row>
    <row r="3164" spans="1:18" ht="12.75" hidden="1" customHeight="1" outlineLevel="2" x14ac:dyDescent="0.25">
      <c r="A3164" s="32" t="s">
        <v>23</v>
      </c>
      <c r="B3164" s="32" t="s">
        <v>24</v>
      </c>
      <c r="C3164" s="33">
        <v>44370</v>
      </c>
      <c r="D3164" s="33">
        <v>44371</v>
      </c>
      <c r="E3164" s="13">
        <f t="shared" si="321"/>
        <v>6</v>
      </c>
      <c r="F3164" s="13">
        <f t="shared" si="322"/>
        <v>2021</v>
      </c>
      <c r="G3164" s="13" t="str">
        <f t="shared" si="323"/>
        <v>6 2021</v>
      </c>
      <c r="H3164" s="34">
        <v>-1</v>
      </c>
      <c r="I3164" s="35">
        <v>0.17549999999999999</v>
      </c>
      <c r="J3164" s="16">
        <f t="shared" si="319"/>
        <v>1.7549999999999998E-3</v>
      </c>
      <c r="K3164" s="36">
        <v>-31264000</v>
      </c>
      <c r="L3164" s="36">
        <v>152.41</v>
      </c>
      <c r="M3164" s="36">
        <v>31264000</v>
      </c>
      <c r="Q3164" s="18">
        <f t="shared" si="324"/>
        <v>1.4832111635550576E-2</v>
      </c>
      <c r="R3164" s="18">
        <f t="shared" si="320"/>
        <v>2.603035592039126E-5</v>
      </c>
    </row>
    <row r="3165" spans="1:18" ht="12.75" hidden="1" customHeight="1" outlineLevel="2" x14ac:dyDescent="0.25">
      <c r="A3165" s="32" t="s">
        <v>51</v>
      </c>
      <c r="B3165" s="32" t="s">
        <v>24</v>
      </c>
      <c r="C3165" s="33">
        <v>44371</v>
      </c>
      <c r="D3165" s="33">
        <v>44372</v>
      </c>
      <c r="E3165" s="13">
        <f t="shared" si="321"/>
        <v>6</v>
      </c>
      <c r="F3165" s="13">
        <f t="shared" si="322"/>
        <v>2021</v>
      </c>
      <c r="G3165" s="13" t="str">
        <f t="shared" si="323"/>
        <v>6 2021</v>
      </c>
      <c r="H3165" s="34">
        <v>-1</v>
      </c>
      <c r="I3165" s="35">
        <v>0.05</v>
      </c>
      <c r="J3165" s="16">
        <f t="shared" si="319"/>
        <v>5.0000000000000001E-4</v>
      </c>
      <c r="K3165" s="36">
        <v>-3000</v>
      </c>
      <c r="L3165" s="36">
        <v>0</v>
      </c>
      <c r="M3165" s="36">
        <v>3000</v>
      </c>
      <c r="Q3165" s="18">
        <f t="shared" si="324"/>
        <v>1.4232451032066187E-6</v>
      </c>
      <c r="R3165" s="18">
        <f t="shared" si="320"/>
        <v>7.1162255160330935E-10</v>
      </c>
    </row>
    <row r="3166" spans="1:18" ht="12.75" hidden="1" customHeight="1" outlineLevel="2" x14ac:dyDescent="0.25">
      <c r="A3166" s="32" t="s">
        <v>23</v>
      </c>
      <c r="B3166" s="32" t="s">
        <v>24</v>
      </c>
      <c r="C3166" s="33">
        <v>44371</v>
      </c>
      <c r="D3166" s="33">
        <v>44372</v>
      </c>
      <c r="E3166" s="13">
        <f t="shared" si="321"/>
        <v>6</v>
      </c>
      <c r="F3166" s="13">
        <f t="shared" si="322"/>
        <v>2021</v>
      </c>
      <c r="G3166" s="13" t="str">
        <f t="shared" si="323"/>
        <v>6 2021</v>
      </c>
      <c r="H3166" s="34">
        <v>-1</v>
      </c>
      <c r="I3166" s="35">
        <v>0.17269999999999999</v>
      </c>
      <c r="J3166" s="16">
        <f t="shared" si="319"/>
        <v>1.727E-3</v>
      </c>
      <c r="K3166" s="36">
        <v>-31011000</v>
      </c>
      <c r="L3166" s="36">
        <v>148.77000000000001</v>
      </c>
      <c r="M3166" s="36">
        <v>31011000</v>
      </c>
      <c r="Q3166" s="18">
        <f t="shared" si="324"/>
        <v>1.4712084631846816E-2</v>
      </c>
      <c r="R3166" s="18">
        <f t="shared" si="320"/>
        <v>2.5407770159199452E-5</v>
      </c>
    </row>
    <row r="3167" spans="1:18" ht="12.75" hidden="1" customHeight="1" outlineLevel="2" x14ac:dyDescent="0.25">
      <c r="A3167" s="32" t="s">
        <v>23</v>
      </c>
      <c r="B3167" s="32" t="s">
        <v>24</v>
      </c>
      <c r="C3167" s="33">
        <v>44371</v>
      </c>
      <c r="D3167" s="33">
        <v>44372</v>
      </c>
      <c r="E3167" s="13">
        <f t="shared" si="321"/>
        <v>6</v>
      </c>
      <c r="F3167" s="13">
        <f t="shared" si="322"/>
        <v>2021</v>
      </c>
      <c r="G3167" s="13" t="str">
        <f t="shared" si="323"/>
        <v>6 2021</v>
      </c>
      <c r="H3167" s="34">
        <v>-1</v>
      </c>
      <c r="I3167" s="35">
        <v>0.17269999999999999</v>
      </c>
      <c r="J3167" s="16">
        <f t="shared" si="319"/>
        <v>1.727E-3</v>
      </c>
      <c r="K3167" s="36">
        <v>-25000000</v>
      </c>
      <c r="L3167" s="36">
        <v>119.93</v>
      </c>
      <c r="M3167" s="36">
        <v>25000000</v>
      </c>
      <c r="Q3167" s="18">
        <f t="shared" si="324"/>
        <v>1.1860375860055155E-2</v>
      </c>
      <c r="R3167" s="18">
        <f t="shared" si="320"/>
        <v>2.0482869110315252E-5</v>
      </c>
    </row>
    <row r="3168" spans="1:18" ht="12.75" hidden="1" customHeight="1" outlineLevel="2" x14ac:dyDescent="0.25">
      <c r="A3168" s="32" t="s">
        <v>51</v>
      </c>
      <c r="B3168" s="32" t="s">
        <v>24</v>
      </c>
      <c r="C3168" s="33">
        <v>44372</v>
      </c>
      <c r="D3168" s="33">
        <v>44375</v>
      </c>
      <c r="E3168" s="13">
        <f t="shared" si="321"/>
        <v>6</v>
      </c>
      <c r="F3168" s="13">
        <f t="shared" si="322"/>
        <v>2021</v>
      </c>
      <c r="G3168" s="13" t="str">
        <f t="shared" si="323"/>
        <v>6 2021</v>
      </c>
      <c r="H3168" s="34">
        <v>-3</v>
      </c>
      <c r="I3168" s="35">
        <v>0.05</v>
      </c>
      <c r="J3168" s="16">
        <f t="shared" si="319"/>
        <v>5.0000000000000001E-4</v>
      </c>
      <c r="K3168" s="36">
        <v>-162000</v>
      </c>
      <c r="L3168" s="36">
        <v>0.68</v>
      </c>
      <c r="M3168" s="36">
        <v>486000</v>
      </c>
      <c r="Q3168" s="18">
        <f t="shared" si="324"/>
        <v>2.3056570671947224E-4</v>
      </c>
      <c r="R3168" s="18">
        <f t="shared" si="320"/>
        <v>1.1528285335973612E-7</v>
      </c>
    </row>
    <row r="3169" spans="1:18" ht="12.75" hidden="1" customHeight="1" outlineLevel="2" x14ac:dyDescent="0.25">
      <c r="A3169" s="32" t="s">
        <v>23</v>
      </c>
      <c r="B3169" s="32" t="s">
        <v>24</v>
      </c>
      <c r="C3169" s="33">
        <v>44372</v>
      </c>
      <c r="D3169" s="33">
        <v>44375</v>
      </c>
      <c r="E3169" s="13">
        <f t="shared" si="321"/>
        <v>6</v>
      </c>
      <c r="F3169" s="13">
        <f t="shared" si="322"/>
        <v>2021</v>
      </c>
      <c r="G3169" s="13" t="str">
        <f t="shared" si="323"/>
        <v>6 2021</v>
      </c>
      <c r="H3169" s="34">
        <v>-3</v>
      </c>
      <c r="I3169" s="35">
        <v>0.17130000000000001</v>
      </c>
      <c r="J3169" s="16">
        <f t="shared" si="319"/>
        <v>1.7130000000000001E-3</v>
      </c>
      <c r="K3169" s="36">
        <v>-25000000</v>
      </c>
      <c r="L3169" s="36">
        <v>356.88</v>
      </c>
      <c r="M3169" s="36">
        <v>75000000</v>
      </c>
      <c r="Q3169" s="18">
        <f t="shared" si="324"/>
        <v>3.5581127580165468E-2</v>
      </c>
      <c r="R3169" s="18">
        <f t="shared" si="320"/>
        <v>6.0950471544823449E-5</v>
      </c>
    </row>
    <row r="3170" spans="1:18" ht="12.75" hidden="1" customHeight="1" outlineLevel="2" x14ac:dyDescent="0.25">
      <c r="A3170" s="32" t="s">
        <v>23</v>
      </c>
      <c r="B3170" s="32" t="s">
        <v>24</v>
      </c>
      <c r="C3170" s="33">
        <v>44372</v>
      </c>
      <c r="D3170" s="33">
        <v>44375</v>
      </c>
      <c r="E3170" s="13">
        <f t="shared" si="321"/>
        <v>6</v>
      </c>
      <c r="F3170" s="13">
        <f t="shared" si="322"/>
        <v>2021</v>
      </c>
      <c r="G3170" s="13" t="str">
        <f t="shared" si="323"/>
        <v>6 2021</v>
      </c>
      <c r="H3170" s="34">
        <v>-3</v>
      </c>
      <c r="I3170" s="35">
        <v>0.17130000000000001</v>
      </c>
      <c r="J3170" s="16">
        <f t="shared" si="319"/>
        <v>1.7130000000000001E-3</v>
      </c>
      <c r="K3170" s="36">
        <v>-30230000</v>
      </c>
      <c r="L3170" s="36">
        <v>431.53</v>
      </c>
      <c r="M3170" s="36">
        <v>90690000</v>
      </c>
      <c r="Q3170" s="18">
        <f t="shared" si="324"/>
        <v>4.3024699469936083E-2</v>
      </c>
      <c r="R3170" s="18">
        <f t="shared" si="320"/>
        <v>7.3701310192000508E-5</v>
      </c>
    </row>
    <row r="3171" spans="1:18" ht="12.75" hidden="1" customHeight="1" outlineLevel="2" x14ac:dyDescent="0.25">
      <c r="A3171" s="32" t="s">
        <v>51</v>
      </c>
      <c r="B3171" s="32" t="s">
        <v>24</v>
      </c>
      <c r="C3171" s="33">
        <v>44375</v>
      </c>
      <c r="D3171" s="33">
        <v>44376</v>
      </c>
      <c r="E3171" s="13">
        <f t="shared" si="321"/>
        <v>6</v>
      </c>
      <c r="F3171" s="13">
        <f t="shared" si="322"/>
        <v>2021</v>
      </c>
      <c r="G3171" s="13" t="str">
        <f t="shared" si="323"/>
        <v>6 2021</v>
      </c>
      <c r="H3171" s="34">
        <v>-1</v>
      </c>
      <c r="I3171" s="35">
        <v>0.04</v>
      </c>
      <c r="J3171" s="16">
        <f t="shared" si="319"/>
        <v>4.0000000000000002E-4</v>
      </c>
      <c r="K3171" s="36">
        <v>-167000</v>
      </c>
      <c r="L3171" s="36">
        <v>0.19</v>
      </c>
      <c r="M3171" s="36">
        <v>167000</v>
      </c>
      <c r="Q3171" s="18">
        <f t="shared" si="324"/>
        <v>7.922731074516844E-5</v>
      </c>
      <c r="R3171" s="18">
        <f t="shared" si="320"/>
        <v>3.1690924298067378E-8</v>
      </c>
    </row>
    <row r="3172" spans="1:18" ht="12.75" hidden="1" customHeight="1" outlineLevel="2" x14ac:dyDescent="0.25">
      <c r="A3172" s="32" t="s">
        <v>23</v>
      </c>
      <c r="B3172" s="32" t="s">
        <v>24</v>
      </c>
      <c r="C3172" s="33">
        <v>44375</v>
      </c>
      <c r="D3172" s="33">
        <v>44376</v>
      </c>
      <c r="E3172" s="13">
        <f t="shared" si="321"/>
        <v>6</v>
      </c>
      <c r="F3172" s="13">
        <f t="shared" si="322"/>
        <v>2021</v>
      </c>
      <c r="G3172" s="13" t="str">
        <f t="shared" si="323"/>
        <v>6 2021</v>
      </c>
      <c r="H3172" s="34">
        <v>-1</v>
      </c>
      <c r="I3172" s="35">
        <v>0.17080000000000001</v>
      </c>
      <c r="J3172" s="16">
        <f t="shared" si="319"/>
        <v>1.7080000000000001E-3</v>
      </c>
      <c r="K3172" s="36">
        <v>-29835000</v>
      </c>
      <c r="L3172" s="36">
        <v>141.55000000000001</v>
      </c>
      <c r="M3172" s="36">
        <v>29835000</v>
      </c>
      <c r="Q3172" s="18">
        <f t="shared" si="324"/>
        <v>1.4154172551389822E-2</v>
      </c>
      <c r="R3172" s="18">
        <f t="shared" si="320"/>
        <v>2.4175326717773819E-5</v>
      </c>
    </row>
    <row r="3173" spans="1:18" ht="12.75" hidden="1" customHeight="1" outlineLevel="2" x14ac:dyDescent="0.25">
      <c r="A3173" s="32" t="s">
        <v>23</v>
      </c>
      <c r="B3173" s="32" t="s">
        <v>24</v>
      </c>
      <c r="C3173" s="33">
        <v>44375</v>
      </c>
      <c r="D3173" s="33">
        <v>44376</v>
      </c>
      <c r="E3173" s="13">
        <f t="shared" si="321"/>
        <v>6</v>
      </c>
      <c r="F3173" s="13">
        <f t="shared" si="322"/>
        <v>2021</v>
      </c>
      <c r="G3173" s="13" t="str">
        <f t="shared" si="323"/>
        <v>6 2021</v>
      </c>
      <c r="H3173" s="34">
        <v>-1</v>
      </c>
      <c r="I3173" s="35">
        <v>0.17080000000000001</v>
      </c>
      <c r="J3173" s="16">
        <f t="shared" si="319"/>
        <v>1.7080000000000001E-3</v>
      </c>
      <c r="K3173" s="36">
        <v>-25000000</v>
      </c>
      <c r="L3173" s="36">
        <v>118.61</v>
      </c>
      <c r="M3173" s="36">
        <v>25000000</v>
      </c>
      <c r="Q3173" s="18">
        <f t="shared" si="324"/>
        <v>1.1860375860055155E-2</v>
      </c>
      <c r="R3173" s="18">
        <f t="shared" si="320"/>
        <v>2.0257521968974207E-5</v>
      </c>
    </row>
    <row r="3174" spans="1:18" ht="12.75" hidden="1" customHeight="1" outlineLevel="2" x14ac:dyDescent="0.25">
      <c r="A3174" s="32" t="s">
        <v>51</v>
      </c>
      <c r="B3174" s="32" t="s">
        <v>24</v>
      </c>
      <c r="C3174" s="33">
        <v>44376</v>
      </c>
      <c r="D3174" s="33">
        <v>44377</v>
      </c>
      <c r="E3174" s="13">
        <f t="shared" si="321"/>
        <v>6</v>
      </c>
      <c r="F3174" s="13">
        <f t="shared" si="322"/>
        <v>2021</v>
      </c>
      <c r="G3174" s="13" t="str">
        <f t="shared" si="323"/>
        <v>6 2021</v>
      </c>
      <c r="H3174" s="34">
        <v>-1</v>
      </c>
      <c r="I3174" s="35">
        <v>0.04</v>
      </c>
      <c r="J3174" s="16">
        <f t="shared" si="319"/>
        <v>4.0000000000000002E-4</v>
      </c>
      <c r="K3174" s="36">
        <v>-226000</v>
      </c>
      <c r="L3174" s="36">
        <v>0.25</v>
      </c>
      <c r="M3174" s="36">
        <v>226000</v>
      </c>
      <c r="Q3174" s="18">
        <f t="shared" si="324"/>
        <v>1.0721779777489861E-4</v>
      </c>
      <c r="R3174" s="18">
        <f t="shared" si="320"/>
        <v>4.2887119109959442E-8</v>
      </c>
    </row>
    <row r="3175" spans="1:18" ht="12.75" hidden="1" customHeight="1" outlineLevel="2" x14ac:dyDescent="0.25">
      <c r="A3175" s="32" t="s">
        <v>23</v>
      </c>
      <c r="B3175" s="32" t="s">
        <v>24</v>
      </c>
      <c r="C3175" s="33">
        <v>44376</v>
      </c>
      <c r="D3175" s="33">
        <v>44377</v>
      </c>
      <c r="E3175" s="13">
        <f t="shared" si="321"/>
        <v>6</v>
      </c>
      <c r="F3175" s="13">
        <f t="shared" si="322"/>
        <v>2021</v>
      </c>
      <c r="G3175" s="13" t="str">
        <f t="shared" si="323"/>
        <v>6 2021</v>
      </c>
      <c r="H3175" s="34">
        <v>-1</v>
      </c>
      <c r="I3175" s="35">
        <v>0.17199999999999999</v>
      </c>
      <c r="J3175" s="16">
        <f t="shared" si="319"/>
        <v>1.72E-3</v>
      </c>
      <c r="K3175" s="36">
        <v>-25000000</v>
      </c>
      <c r="L3175" s="36">
        <v>119.44</v>
      </c>
      <c r="M3175" s="36">
        <v>25000000</v>
      </c>
      <c r="Q3175" s="18">
        <f t="shared" si="324"/>
        <v>1.1860375860055155E-2</v>
      </c>
      <c r="R3175" s="18">
        <f t="shared" si="320"/>
        <v>2.0399846479294867E-5</v>
      </c>
    </row>
    <row r="3176" spans="1:18" ht="12.75" hidden="1" customHeight="1" outlineLevel="2" x14ac:dyDescent="0.25">
      <c r="A3176" s="32" t="s">
        <v>23</v>
      </c>
      <c r="B3176" s="32" t="s">
        <v>24</v>
      </c>
      <c r="C3176" s="33">
        <v>44376</v>
      </c>
      <c r="D3176" s="33">
        <v>44377</v>
      </c>
      <c r="E3176" s="13">
        <f t="shared" si="321"/>
        <v>6</v>
      </c>
      <c r="F3176" s="13">
        <f t="shared" si="322"/>
        <v>2021</v>
      </c>
      <c r="G3176" s="13" t="str">
        <f t="shared" si="323"/>
        <v>6 2021</v>
      </c>
      <c r="H3176" s="34">
        <v>-1</v>
      </c>
      <c r="I3176" s="35">
        <v>0.17199999999999999</v>
      </c>
      <c r="J3176" s="16">
        <f t="shared" si="319"/>
        <v>1.72E-3</v>
      </c>
      <c r="K3176" s="36">
        <v>-28622000</v>
      </c>
      <c r="L3176" s="36">
        <v>136.75</v>
      </c>
      <c r="M3176" s="36">
        <v>28622000</v>
      </c>
      <c r="Q3176" s="18">
        <f t="shared" si="324"/>
        <v>1.3578707114659947E-2</v>
      </c>
      <c r="R3176" s="18">
        <f t="shared" si="320"/>
        <v>2.3355376237215108E-5</v>
      </c>
    </row>
    <row r="3177" spans="1:18" ht="12.75" customHeight="1" outlineLevel="1" collapsed="1" x14ac:dyDescent="0.25">
      <c r="A3177" s="32"/>
      <c r="B3177" s="32"/>
      <c r="C3177" s="33"/>
      <c r="D3177" s="33"/>
      <c r="E3177" s="13"/>
      <c r="F3177" s="13"/>
      <c r="G3177" s="24" t="s">
        <v>72</v>
      </c>
      <c r="H3177" s="34"/>
      <c r="I3177" s="35"/>
      <c r="J3177" s="16">
        <f>+J3176</f>
        <v>1.72E-3</v>
      </c>
      <c r="K3177" s="36"/>
      <c r="L3177" s="36"/>
      <c r="M3177" s="36">
        <f>SUBTOTAL(9,M3086:M3176)</f>
        <v>2107859000</v>
      </c>
      <c r="N3177" s="10">
        <f>DAY(D3176)</f>
        <v>30</v>
      </c>
      <c r="O3177" s="25">
        <f>+M3177/N3177</f>
        <v>70261966.666666672</v>
      </c>
      <c r="P3177" s="26">
        <f>SUM(M3174:M3176)</f>
        <v>53848000</v>
      </c>
      <c r="Q3177" s="18">
        <f>SUM(Q3086:Q3176)</f>
        <v>1</v>
      </c>
      <c r="R3177" s="18">
        <f>SUM(R3086:R3176)</f>
        <v>1.652389490947924E-3</v>
      </c>
    </row>
    <row r="3178" spans="1:18" ht="12.75" customHeight="1" x14ac:dyDescent="0.25">
      <c r="A3178" s="32"/>
      <c r="B3178" s="32"/>
      <c r="C3178" s="33"/>
      <c r="D3178" s="33"/>
      <c r="E3178" s="13"/>
      <c r="F3178" s="13"/>
      <c r="G3178" s="24" t="s">
        <v>73</v>
      </c>
      <c r="H3178" s="34"/>
      <c r="I3178" s="35"/>
      <c r="J3178" s="35"/>
      <c r="K3178" s="36"/>
      <c r="L3178" s="36"/>
      <c r="M3178" s="36">
        <f>SUBTOTAL(9,M874:M3177)</f>
        <v>79311636000</v>
      </c>
    </row>
  </sheetData>
  <pageMargins left="1" right="0.7" top="1" bottom="0.75" header="0.75" footer="0.3"/>
  <pageSetup scale="62" fitToHeight="0" orientation="landscape" r:id="rId1"/>
  <headerFooter>
    <oddHeader>&amp;R&amp;"Times New Roman,Bold"&amp;10KyPSC Case No. 2021-00190
AG-DR-02-026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D5397-23A1-45DE-9A3E-5534C21E0CEB}">
  <sheetPr>
    <pageSetUpPr fitToPage="1"/>
  </sheetPr>
  <dimension ref="A1:S14"/>
  <sheetViews>
    <sheetView tabSelected="1" view="pageLayout" topLeftCell="G1" zoomScaleNormal="100" workbookViewId="0">
      <selection activeCell="E15" sqref="E15"/>
    </sheetView>
  </sheetViews>
  <sheetFormatPr defaultRowHeight="14.5" x14ac:dyDescent="0.35"/>
  <cols>
    <col min="1" max="1" width="26.6328125" bestFit="1" customWidth="1"/>
    <col min="2" max="2" width="13.6328125" customWidth="1"/>
    <col min="3" max="3" width="12.54296875" bestFit="1" customWidth="1"/>
    <col min="4" max="19" width="11.54296875" bestFit="1" customWidth="1"/>
    <col min="21" max="21" width="9" bestFit="1" customWidth="1"/>
  </cols>
  <sheetData>
    <row r="1" spans="1:19" x14ac:dyDescent="0.35">
      <c r="A1" s="7"/>
    </row>
    <row r="2" spans="1:19" x14ac:dyDescent="0.35">
      <c r="A2" s="7"/>
    </row>
    <row r="3" spans="1:19" x14ac:dyDescent="0.35">
      <c r="A3" s="7"/>
    </row>
    <row r="4" spans="1:19" x14ac:dyDescent="0.35">
      <c r="A4" s="40"/>
    </row>
    <row r="5" spans="1:19" x14ac:dyDescent="0.35">
      <c r="A5" t="s">
        <v>74</v>
      </c>
    </row>
    <row r="6" spans="1:19" x14ac:dyDescent="0.3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x14ac:dyDescent="0.35"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x14ac:dyDescent="0.35">
      <c r="B8" s="43">
        <v>44378</v>
      </c>
      <c r="C8" s="43">
        <v>44409</v>
      </c>
      <c r="D8" s="43">
        <v>44440</v>
      </c>
      <c r="E8" s="43">
        <v>44470</v>
      </c>
      <c r="F8" s="43">
        <v>44501</v>
      </c>
      <c r="G8" s="43">
        <v>44531</v>
      </c>
      <c r="H8" s="43">
        <v>44562</v>
      </c>
      <c r="I8" s="43">
        <v>44593</v>
      </c>
      <c r="J8" s="43">
        <v>44621</v>
      </c>
      <c r="K8" s="43">
        <v>44652</v>
      </c>
      <c r="L8" s="43">
        <v>44682</v>
      </c>
      <c r="M8" s="43">
        <v>44713</v>
      </c>
      <c r="N8" s="43">
        <v>44743</v>
      </c>
      <c r="O8" s="43">
        <v>44774</v>
      </c>
      <c r="P8" s="43">
        <v>44805</v>
      </c>
      <c r="Q8" s="43">
        <v>44835</v>
      </c>
      <c r="R8" s="43">
        <v>44866</v>
      </c>
      <c r="S8" s="43">
        <v>44896</v>
      </c>
    </row>
    <row r="9" spans="1:19" x14ac:dyDescent="0.35">
      <c r="A9" t="s">
        <v>75</v>
      </c>
      <c r="B9" s="5">
        <v>90587.0038051093</v>
      </c>
      <c r="C9" s="5">
        <v>89577.641714222904</v>
      </c>
      <c r="D9" s="5">
        <v>8.0802055890671898E-7</v>
      </c>
      <c r="E9" s="5">
        <v>8.0832978710532104E-7</v>
      </c>
      <c r="F9" s="5">
        <v>8.0867175711318798E-7</v>
      </c>
      <c r="G9" s="5">
        <v>4.8821675591170697E-9</v>
      </c>
      <c r="H9" s="5">
        <v>7.2707916842773504E-7</v>
      </c>
      <c r="I9" s="5">
        <v>7.24561687093228E-7</v>
      </c>
      <c r="J9" s="5">
        <v>7.4683339335024304E-7</v>
      </c>
      <c r="K9" s="5">
        <v>5.0204107537865597E-10</v>
      </c>
      <c r="L9" s="5">
        <v>3.3760443329811001E-9</v>
      </c>
      <c r="M9" s="5">
        <v>898.28306652605499</v>
      </c>
      <c r="N9" s="5">
        <v>8334.0718343763092</v>
      </c>
      <c r="O9" s="5">
        <v>11234.6297433168</v>
      </c>
      <c r="P9" s="5">
        <v>6.28642737865448E-8</v>
      </c>
      <c r="Q9" s="5">
        <v>5.65487425774335E-8</v>
      </c>
      <c r="R9" s="5">
        <v>5.65632944926619E-8</v>
      </c>
      <c r="S9" s="5">
        <v>1.7298589227721E-7</v>
      </c>
    </row>
    <row r="10" spans="1:19" x14ac:dyDescent="0.35">
      <c r="A10" t="s">
        <v>76</v>
      </c>
      <c r="B10" s="44">
        <v>25000</v>
      </c>
      <c r="C10" s="44">
        <v>25000</v>
      </c>
      <c r="D10" s="44">
        <v>25000</v>
      </c>
      <c r="E10" s="44">
        <v>25000</v>
      </c>
      <c r="F10" s="44">
        <v>25000</v>
      </c>
      <c r="G10" s="44">
        <v>25000</v>
      </c>
      <c r="H10" s="44">
        <v>25000</v>
      </c>
      <c r="I10" s="44">
        <v>25000</v>
      </c>
      <c r="J10" s="44">
        <v>25000</v>
      </c>
      <c r="K10" s="44">
        <v>25000</v>
      </c>
      <c r="L10" s="44">
        <v>25000</v>
      </c>
      <c r="M10" s="44">
        <v>25000</v>
      </c>
      <c r="N10" s="44">
        <v>25000</v>
      </c>
      <c r="O10" s="44">
        <v>25000</v>
      </c>
      <c r="P10" s="44">
        <v>25000</v>
      </c>
      <c r="Q10" s="44">
        <v>25000</v>
      </c>
      <c r="R10" s="44">
        <v>25000</v>
      </c>
      <c r="S10" s="44">
        <v>25000</v>
      </c>
    </row>
    <row r="11" spans="1:19" x14ac:dyDescent="0.35">
      <c r="B11" s="5">
        <f>+(B9+B10)*1000</f>
        <v>115587003.80510929</v>
      </c>
      <c r="C11" s="5">
        <f t="shared" ref="C11:S11" si="0">+(C9+C10)*1000</f>
        <v>114577641.71422291</v>
      </c>
      <c r="D11" s="5">
        <f t="shared" si="0"/>
        <v>25000000.000808019</v>
      </c>
      <c r="E11" s="5">
        <f t="shared" si="0"/>
        <v>25000000.000808328</v>
      </c>
      <c r="F11" s="5">
        <f t="shared" si="0"/>
        <v>25000000.000808671</v>
      </c>
      <c r="G11" s="5">
        <f t="shared" si="0"/>
        <v>25000000.000004884</v>
      </c>
      <c r="H11" s="5">
        <f t="shared" si="0"/>
        <v>25000000.00072708</v>
      </c>
      <c r="I11" s="5">
        <f t="shared" si="0"/>
        <v>25000000.000724562</v>
      </c>
      <c r="J11" s="5">
        <f t="shared" si="0"/>
        <v>25000000.000746835</v>
      </c>
      <c r="K11" s="5">
        <f t="shared" si="0"/>
        <v>25000000.000000503</v>
      </c>
      <c r="L11" s="5">
        <f t="shared" si="0"/>
        <v>25000000.000003375</v>
      </c>
      <c r="M11" s="5">
        <f t="shared" si="0"/>
        <v>25898283.066526055</v>
      </c>
      <c r="N11" s="5">
        <f t="shared" si="0"/>
        <v>33334071.834376309</v>
      </c>
      <c r="O11" s="5">
        <f t="shared" si="0"/>
        <v>36234629.743316799</v>
      </c>
      <c r="P11" s="5">
        <f t="shared" si="0"/>
        <v>25000000.000062864</v>
      </c>
      <c r="Q11" s="5">
        <f t="shared" si="0"/>
        <v>25000000.00005655</v>
      </c>
      <c r="R11" s="5">
        <f t="shared" si="0"/>
        <v>25000000.000056565</v>
      </c>
      <c r="S11" s="5">
        <f t="shared" si="0"/>
        <v>25000000.000172988</v>
      </c>
    </row>
    <row r="14" spans="1:19" x14ac:dyDescent="0.35">
      <c r="A14" t="s">
        <v>3</v>
      </c>
      <c r="B14" t="s">
        <v>77</v>
      </c>
    </row>
  </sheetData>
  <pageMargins left="1" right="0.7" top="1" bottom="0.75" header="0.75" footer="0.3"/>
  <pageSetup scale="49" fitToHeight="0" orientation="landscape" r:id="rId1"/>
  <headerFooter>
    <oddHeader>&amp;R&amp;"Times New Roman,Bold"&amp;10KyPSC Case No. 2021-00190
AG-DR-02-026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9B33F8-C36B-408C-851F-B279CD7890C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cf0100b5-1501-4fd1-abc2-4edbffacf32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48392ff-e111-4ddb-bb98-e239aebbafc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097351-C470-4E77-BF5A-69764CDD33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7151BC-FFCB-4617-8024-E095C5CC4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Historical MP</vt:lpstr>
      <vt:lpstr>Forecasted MP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Glenn, Erica N</dc:creator>
  <cp:lastModifiedBy>Sunderman, Minna</cp:lastModifiedBy>
  <cp:lastPrinted>2021-08-17T18:30:14Z</cp:lastPrinted>
  <dcterms:created xsi:type="dcterms:W3CDTF">2017-11-01T19:45:37Z</dcterms:created>
  <dcterms:modified xsi:type="dcterms:W3CDTF">2021-08-17T18:31:34Z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