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collaborate.duke-energy.com/sites/2021KYGRC/2021  KY Gas Rate Case/Discovery/STAFF's 1st Set Data Requests/"/>
    </mc:Choice>
  </mc:AlternateContent>
  <xr:revisionPtr revIDLastSave="0" documentId="13_ncr:1_{0597E968-4E38-4215-A46F-BBF4F0A1272A}" xr6:coauthVersionLast="44" xr6:coauthVersionMax="45" xr10:uidLastSave="{00000000-0000-0000-0000-000000000000}"/>
  <bookViews>
    <workbookView xWindow="-120" yWindow="-120" windowWidth="29040" windowHeight="15840" xr2:uid="{2E2996E2-DC8F-401F-8559-E9841A7870B6}"/>
  </bookViews>
  <sheets>
    <sheet name="STAFF-DR-01-036" sheetId="1" r:id="rId1"/>
  </sheets>
  <definedNames>
    <definedName name="_xlnm.Print_Area" localSheetId="0">'STAFF-DR-01-036'!$A$1:$T$278</definedName>
    <definedName name="_xlnm.Print_Titles" localSheetId="0">'STAFF-DR-01-036'!$1:$11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97" i="1" l="1"/>
  <c r="S197" i="1"/>
  <c r="R197" i="1"/>
  <c r="T193" i="1"/>
  <c r="S193" i="1"/>
  <c r="R193" i="1"/>
  <c r="T189" i="1"/>
  <c r="S189" i="1"/>
  <c r="R189" i="1"/>
  <c r="T185" i="1"/>
  <c r="S185" i="1"/>
  <c r="R185" i="1"/>
  <c r="T181" i="1"/>
  <c r="S181" i="1"/>
  <c r="R181" i="1"/>
  <c r="T177" i="1"/>
  <c r="S177" i="1"/>
  <c r="R177" i="1"/>
  <c r="T171" i="1"/>
  <c r="S171" i="1"/>
  <c r="R171" i="1"/>
  <c r="T167" i="1"/>
  <c r="S167" i="1"/>
  <c r="R167" i="1"/>
  <c r="T163" i="1"/>
  <c r="S163" i="1"/>
  <c r="R163" i="1"/>
  <c r="T159" i="1"/>
  <c r="S159" i="1"/>
  <c r="R159" i="1"/>
  <c r="T155" i="1"/>
  <c r="S155" i="1"/>
  <c r="R155" i="1"/>
  <c r="T151" i="1"/>
  <c r="S151" i="1"/>
  <c r="R151" i="1"/>
  <c r="T147" i="1"/>
  <c r="S147" i="1"/>
  <c r="R147" i="1"/>
  <c r="T143" i="1"/>
  <c r="S143" i="1"/>
  <c r="R143" i="1"/>
  <c r="T139" i="1"/>
  <c r="S139" i="1"/>
  <c r="R139" i="1"/>
  <c r="T135" i="1"/>
  <c r="S135" i="1"/>
  <c r="R135" i="1"/>
  <c r="T131" i="1"/>
  <c r="S131" i="1"/>
  <c r="R131" i="1"/>
  <c r="T127" i="1"/>
  <c r="S127" i="1"/>
  <c r="R127" i="1"/>
  <c r="T123" i="1"/>
  <c r="S123" i="1"/>
  <c r="R123" i="1"/>
  <c r="T117" i="1"/>
  <c r="S117" i="1"/>
  <c r="R117" i="1"/>
  <c r="T113" i="1"/>
  <c r="S113" i="1"/>
  <c r="R113" i="1"/>
  <c r="T109" i="1"/>
  <c r="S109" i="1"/>
  <c r="R109" i="1"/>
  <c r="T105" i="1"/>
  <c r="S105" i="1"/>
  <c r="R105" i="1"/>
  <c r="T101" i="1"/>
  <c r="S101" i="1"/>
  <c r="R101" i="1"/>
  <c r="T97" i="1"/>
  <c r="S97" i="1"/>
  <c r="R97" i="1"/>
  <c r="T93" i="1"/>
  <c r="S93" i="1"/>
  <c r="R93" i="1"/>
  <c r="T89" i="1"/>
  <c r="S89" i="1"/>
  <c r="R89" i="1"/>
  <c r="T85" i="1"/>
  <c r="S85" i="1"/>
  <c r="R85" i="1"/>
  <c r="T81" i="1"/>
  <c r="S81" i="1"/>
  <c r="R81" i="1"/>
  <c r="T77" i="1"/>
  <c r="S77" i="1"/>
  <c r="R77" i="1"/>
  <c r="T73" i="1"/>
  <c r="S73" i="1"/>
  <c r="R73" i="1"/>
  <c r="T69" i="1"/>
  <c r="S69" i="1"/>
  <c r="R69" i="1"/>
  <c r="T63" i="1"/>
  <c r="S63" i="1"/>
  <c r="R63" i="1"/>
  <c r="T59" i="1"/>
  <c r="S59" i="1"/>
  <c r="R59" i="1"/>
  <c r="T55" i="1"/>
  <c r="S55" i="1"/>
  <c r="R55" i="1"/>
  <c r="T51" i="1"/>
  <c r="S51" i="1"/>
  <c r="R51" i="1"/>
  <c r="T47" i="1"/>
  <c r="S47" i="1"/>
  <c r="R47" i="1"/>
  <c r="T43" i="1"/>
  <c r="S43" i="1"/>
  <c r="R43" i="1"/>
  <c r="T39" i="1"/>
  <c r="S39" i="1"/>
  <c r="R39" i="1"/>
  <c r="T35" i="1"/>
  <c r="S35" i="1"/>
  <c r="R35" i="1"/>
  <c r="T31" i="1"/>
  <c r="S31" i="1"/>
  <c r="R31" i="1"/>
  <c r="T27" i="1"/>
  <c r="S27" i="1"/>
  <c r="R27" i="1"/>
  <c r="T23" i="1"/>
  <c r="S23" i="1"/>
  <c r="R23" i="1"/>
  <c r="T19" i="1"/>
  <c r="S19" i="1"/>
  <c r="R19" i="1"/>
  <c r="T15" i="1"/>
  <c r="S15" i="1"/>
  <c r="R15" i="1"/>
</calcChain>
</file>

<file path=xl/sharedStrings.xml><?xml version="1.0" encoding="utf-8"?>
<sst xmlns="http://schemas.openxmlformats.org/spreadsheetml/2006/main" count="168" uniqueCount="25">
  <si>
    <t>Duke Energy Kentucky - Gas</t>
  </si>
  <si>
    <t>Case No. 2021-00190</t>
  </si>
  <si>
    <t>Monthly Payroll Variance Analysis</t>
  </si>
  <si>
    <t>Note: Payroll dollars are provided as all labor charged to Kentucky Gas, regardless of account (Capital and O&amp;M) or payroll company.  Does not include loaders (benefits, incentives, taxes)</t>
  </si>
  <si>
    <t>Variances to budget are primarily driven by labor charged to capital projects vs the amount assumed in the budget.  In 2018 and 2019, Kentucky gas labor underspent the budget in capital, but that was offset by contract resources.</t>
  </si>
  <si>
    <t>Number of Full-Time Employees</t>
  </si>
  <si>
    <t>Number of Part-Time Employees</t>
  </si>
  <si>
    <t>Monthly Budget</t>
  </si>
  <si>
    <t>Monthly Actual</t>
  </si>
  <si>
    <t>Variance Percent</t>
  </si>
  <si>
    <t>Month</t>
  </si>
  <si>
    <t>Employee Group</t>
  </si>
  <si>
    <t>Budgeted</t>
  </si>
  <si>
    <t>Actual</t>
  </si>
  <si>
    <t>Regular</t>
  </si>
  <si>
    <t>OT</t>
  </si>
  <si>
    <t>Total</t>
  </si>
  <si>
    <t>Union</t>
  </si>
  <si>
    <t>Non-Union</t>
  </si>
  <si>
    <t>YTD - 18</t>
  </si>
  <si>
    <t>YTD - 19</t>
  </si>
  <si>
    <t>YTD - 20</t>
  </si>
  <si>
    <t>Base Period</t>
  </si>
  <si>
    <t>Forecast Period</t>
  </si>
  <si>
    <t>Employee counts are for Duke Energy Kentucky payroll company only. We do not budget number of employees; therefore, only actual employee counts are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</si>
</sst>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cellStyleXfs>
  <cellXfs count="27">
    <xf numFmtId="0" fontId="0" fillId="0" borderId="0" xfId="0"/>
    <xf numFmtId="0" fontId="2" fillId="0" borderId="0" xfId="0" applyFont="1" applyAlignment="1">
      <alignment horizontal="center" wrapText="1"/>
    </xf>
    <xf numFmtId="0" fontId="2" fillId="0" borderId="0" xfId="0" applyFont="1"/>
    <xf numFmtId="164" fontId="2" fillId="0" borderId="0" xfId="1" applyNumberFormat="1" applyFont="1"/>
    <xf numFmtId="165" fontId="2" fillId="0" borderId="0" xfId="2" applyNumberFormat="1" applyFont="1"/>
    <xf numFmtId="0" fontId="2" fillId="0" borderId="1" xfId="0" applyFont="1" applyBorder="1" applyAlignment="1">
      <alignment horizontal="center"/>
    </xf>
    <xf numFmtId="0" fontId="2" fillId="0" borderId="0" xfId="0" applyFont="1" applyAlignment="1">
      <alignment horizontal="center"/>
    </xf>
    <xf numFmtId="164" fontId="2" fillId="0" borderId="1" xfId="1" applyNumberFormat="1" applyFont="1" applyBorder="1" applyAlignment="1">
      <alignment horizontal="center"/>
    </xf>
    <xf numFmtId="165" fontId="2" fillId="0" borderId="1" xfId="2" applyNumberFormat="1" applyFont="1" applyBorder="1" applyAlignment="1">
      <alignment horizontal="center"/>
    </xf>
    <xf numFmtId="0" fontId="0" fillId="0" borderId="0" xfId="0" applyAlignment="1">
      <alignment horizontal="center"/>
    </xf>
    <xf numFmtId="164" fontId="0" fillId="0" borderId="0" xfId="1" applyNumberFormat="1" applyFont="1" applyBorder="1" applyAlignment="1">
      <alignment horizontal="center"/>
    </xf>
    <xf numFmtId="165" fontId="0" fillId="0" borderId="0" xfId="2" applyNumberFormat="1" applyFont="1" applyBorder="1" applyAlignment="1">
      <alignment horizontal="center"/>
    </xf>
    <xf numFmtId="17" fontId="0" fillId="0" borderId="0" xfId="0" applyNumberFormat="1"/>
    <xf numFmtId="164" fontId="0" fillId="0" borderId="0" xfId="1" applyNumberFormat="1" applyFont="1"/>
    <xf numFmtId="165" fontId="0" fillId="0" borderId="0" xfId="2" applyNumberFormat="1" applyFont="1"/>
    <xf numFmtId="0" fontId="0" fillId="0" borderId="1" xfId="0" applyBorder="1"/>
    <xf numFmtId="164" fontId="0" fillId="0" borderId="1" xfId="1" applyNumberFormat="1" applyFont="1" applyBorder="1"/>
    <xf numFmtId="165" fontId="0" fillId="0" borderId="1" xfId="2" applyNumberFormat="1" applyFont="1" applyBorder="1"/>
    <xf numFmtId="17" fontId="0" fillId="0" borderId="0" xfId="0" quotePrefix="1" applyNumberFormat="1"/>
    <xf numFmtId="0" fontId="2" fillId="0" borderId="0" xfId="0" applyFont="1" applyAlignment="1">
      <alignment horizontal="left" wrapText="1"/>
    </xf>
    <xf numFmtId="0" fontId="2"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wrapText="1"/>
    </xf>
    <xf numFmtId="0" fontId="4" fillId="0" borderId="0" xfId="3" applyFont="1" applyAlignment="1">
      <alignment horizontal="left"/>
    </xf>
    <xf numFmtId="0" fontId="2" fillId="0" borderId="1" xfId="0" applyFont="1" applyBorder="1" applyAlignment="1">
      <alignment horizontal="center" wrapText="1"/>
    </xf>
    <xf numFmtId="164" fontId="2" fillId="0" borderId="1" xfId="1" applyNumberFormat="1" applyFont="1" applyBorder="1" applyAlignment="1">
      <alignment horizontal="center"/>
    </xf>
    <xf numFmtId="165" fontId="2" fillId="0" borderId="1" xfId="2" applyNumberFormat="1" applyFont="1" applyBorder="1" applyAlignment="1">
      <alignment horizontal="center"/>
    </xf>
  </cellXfs>
  <cellStyles count="4">
    <cellStyle name="Comma" xfId="1" builtinId="3"/>
    <cellStyle name="Normal" xfId="0" builtinId="0"/>
    <cellStyle name="Normal 2" xfId="3" xr:uid="{157CD569-20F1-44F2-A4C4-362F33C27C6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828A9-484D-457F-87DD-725DBB127F6B}">
  <dimension ref="A1:T278"/>
  <sheetViews>
    <sheetView tabSelected="1" view="pageLayout" zoomScaleNormal="100" workbookViewId="0">
      <selection sqref="A1:T1"/>
    </sheetView>
  </sheetViews>
  <sheetFormatPr defaultRowHeight="14.5" x14ac:dyDescent="0.35"/>
  <cols>
    <col min="1" max="2" width="14.54296875" customWidth="1"/>
    <col min="3" max="3" width="0.90625" customWidth="1"/>
    <col min="4" max="5" width="8.6328125" customWidth="1"/>
    <col min="6" max="6" width="0.90625" customWidth="1"/>
    <col min="7" max="8" width="8.6328125" customWidth="1"/>
    <col min="9" max="9" width="0.90625" customWidth="1"/>
    <col min="10" max="10" width="11.54296875" style="13" bestFit="1" customWidth="1"/>
    <col min="11" max="11" width="10.54296875" style="13" customWidth="1"/>
    <col min="12" max="12" width="11.54296875" style="13" bestFit="1" customWidth="1"/>
    <col min="13" max="13" width="0.90625" customWidth="1"/>
    <col min="14" max="14" width="11.54296875" style="13" bestFit="1" customWidth="1"/>
    <col min="15" max="15" width="10.54296875" style="13" customWidth="1"/>
    <col min="16" max="16" width="11.54296875" style="13" bestFit="1" customWidth="1"/>
    <col min="17" max="17" width="0.90625" customWidth="1"/>
    <col min="18" max="20" width="7.6328125" style="14" bestFit="1" customWidth="1"/>
  </cols>
  <sheetData>
    <row r="1" spans="1:20" x14ac:dyDescent="0.35">
      <c r="A1" s="20" t="s">
        <v>0</v>
      </c>
      <c r="B1" s="20"/>
      <c r="C1" s="20"/>
      <c r="D1" s="20"/>
      <c r="E1" s="20"/>
      <c r="F1" s="20"/>
      <c r="G1" s="20"/>
      <c r="H1" s="20"/>
      <c r="I1" s="20"/>
      <c r="J1" s="20"/>
      <c r="K1" s="20"/>
      <c r="L1" s="20"/>
      <c r="M1" s="20"/>
      <c r="N1" s="20"/>
      <c r="O1" s="20"/>
      <c r="P1" s="20"/>
      <c r="Q1" s="20"/>
      <c r="R1" s="20"/>
      <c r="S1" s="20"/>
      <c r="T1" s="20"/>
    </row>
    <row r="2" spans="1:20" x14ac:dyDescent="0.35">
      <c r="A2" s="20" t="s">
        <v>1</v>
      </c>
      <c r="B2" s="20"/>
      <c r="C2" s="20"/>
      <c r="D2" s="20"/>
      <c r="E2" s="20"/>
      <c r="F2" s="20"/>
      <c r="G2" s="20"/>
      <c r="H2" s="20"/>
      <c r="I2" s="20"/>
      <c r="J2" s="20"/>
      <c r="K2" s="20"/>
      <c r="L2" s="20"/>
      <c r="M2" s="20"/>
      <c r="N2" s="20"/>
      <c r="O2" s="20"/>
      <c r="P2" s="20"/>
      <c r="Q2" s="20"/>
      <c r="R2" s="20"/>
      <c r="S2" s="20"/>
      <c r="T2" s="20"/>
    </row>
    <row r="3" spans="1:20" x14ac:dyDescent="0.35">
      <c r="A3" s="20" t="s">
        <v>2</v>
      </c>
      <c r="B3" s="20"/>
      <c r="C3" s="20"/>
      <c r="D3" s="20"/>
      <c r="E3" s="20"/>
      <c r="F3" s="20"/>
      <c r="G3" s="20"/>
      <c r="H3" s="20"/>
      <c r="I3" s="20"/>
      <c r="J3" s="20"/>
      <c r="K3" s="20"/>
      <c r="L3" s="20"/>
      <c r="M3" s="20"/>
      <c r="N3" s="20"/>
      <c r="O3" s="20"/>
      <c r="P3" s="20"/>
      <c r="Q3" s="20"/>
      <c r="R3" s="20"/>
      <c r="S3" s="20"/>
      <c r="T3" s="20"/>
    </row>
    <row r="4" spans="1:20" ht="30.65" customHeight="1" x14ac:dyDescent="0.35">
      <c r="A4" s="21" t="s">
        <v>3</v>
      </c>
      <c r="B4" s="21"/>
      <c r="C4" s="21"/>
      <c r="D4" s="21"/>
      <c r="E4" s="21"/>
      <c r="F4" s="21"/>
      <c r="G4" s="21"/>
      <c r="H4" s="21"/>
      <c r="I4" s="21"/>
      <c r="J4" s="21"/>
      <c r="K4" s="21"/>
      <c r="L4" s="21"/>
      <c r="M4" s="21"/>
      <c r="N4" s="21"/>
      <c r="O4" s="21"/>
      <c r="P4" s="21"/>
      <c r="Q4" s="21"/>
      <c r="R4" s="21"/>
      <c r="S4" s="21"/>
      <c r="T4" s="21"/>
    </row>
    <row r="5" spans="1:20" ht="4.75" customHeight="1" x14ac:dyDescent="0.35">
      <c r="A5" s="19"/>
      <c r="B5" s="19"/>
      <c r="C5" s="19"/>
      <c r="D5" s="19"/>
      <c r="E5" s="19"/>
      <c r="F5" s="19"/>
      <c r="G5" s="19"/>
      <c r="H5" s="19"/>
      <c r="I5" s="19"/>
      <c r="J5" s="19"/>
      <c r="K5" s="19"/>
      <c r="L5" s="19"/>
      <c r="M5" s="19"/>
      <c r="N5" s="19"/>
      <c r="O5" s="19"/>
      <c r="P5" s="19"/>
      <c r="Q5" s="19"/>
      <c r="R5" s="19"/>
      <c r="S5" s="19"/>
      <c r="T5" s="19"/>
    </row>
    <row r="6" spans="1:20" ht="30.65" customHeight="1" x14ac:dyDescent="0.35">
      <c r="A6" s="22" t="s">
        <v>4</v>
      </c>
      <c r="B6" s="22"/>
      <c r="C6" s="22"/>
      <c r="D6" s="22"/>
      <c r="E6" s="22"/>
      <c r="F6" s="22"/>
      <c r="G6" s="22"/>
      <c r="H6" s="22"/>
      <c r="I6" s="22"/>
      <c r="J6" s="22"/>
      <c r="K6" s="22"/>
      <c r="L6" s="22"/>
      <c r="M6" s="22"/>
      <c r="N6" s="22"/>
      <c r="O6" s="22"/>
      <c r="P6" s="22"/>
      <c r="Q6" s="22"/>
      <c r="R6" s="22"/>
      <c r="S6" s="22"/>
      <c r="T6" s="22"/>
    </row>
    <row r="7" spans="1:20" ht="7.25" customHeight="1" x14ac:dyDescent="0.35">
      <c r="A7" s="1"/>
      <c r="B7" s="1"/>
      <c r="C7" s="1"/>
      <c r="D7" s="1"/>
      <c r="E7" s="1"/>
      <c r="F7" s="1"/>
      <c r="G7" s="1"/>
      <c r="H7" s="1"/>
      <c r="I7" s="1"/>
      <c r="J7" s="1"/>
      <c r="K7" s="1"/>
      <c r="L7" s="1"/>
      <c r="M7" s="1"/>
      <c r="N7" s="1"/>
      <c r="O7" s="1"/>
      <c r="P7" s="1"/>
      <c r="Q7" s="1"/>
      <c r="R7" s="1"/>
      <c r="S7" s="1"/>
      <c r="T7" s="1"/>
    </row>
    <row r="8" spans="1:20" x14ac:dyDescent="0.35">
      <c r="A8" s="23" t="s">
        <v>24</v>
      </c>
      <c r="B8" s="23"/>
      <c r="C8" s="23"/>
      <c r="D8" s="23"/>
      <c r="E8" s="23"/>
      <c r="F8" s="23"/>
      <c r="G8" s="23"/>
      <c r="H8" s="23"/>
      <c r="I8" s="23"/>
      <c r="J8" s="23"/>
      <c r="K8" s="23"/>
      <c r="L8" s="23"/>
      <c r="M8" s="23"/>
      <c r="N8" s="23"/>
      <c r="O8" s="23"/>
      <c r="P8" s="23"/>
      <c r="Q8" s="23"/>
      <c r="R8" s="23"/>
      <c r="S8" s="23"/>
      <c r="T8" s="23"/>
    </row>
    <row r="9" spans="1:20" x14ac:dyDescent="0.35">
      <c r="A9" s="2"/>
      <c r="B9" s="2"/>
      <c r="C9" s="2"/>
      <c r="D9" s="2"/>
      <c r="E9" s="2"/>
      <c r="F9" s="2"/>
      <c r="G9" s="2"/>
      <c r="H9" s="2"/>
      <c r="I9" s="2"/>
      <c r="J9" s="3"/>
      <c r="K9" s="3"/>
      <c r="L9" s="3"/>
      <c r="M9" s="2"/>
      <c r="N9" s="3"/>
      <c r="O9" s="3"/>
      <c r="P9" s="3"/>
      <c r="Q9" s="2"/>
      <c r="R9" s="4"/>
      <c r="S9" s="4"/>
      <c r="T9" s="4"/>
    </row>
    <row r="10" spans="1:20" ht="28" customHeight="1" thickBot="1" x14ac:dyDescent="0.4">
      <c r="A10" s="2"/>
      <c r="B10" s="2"/>
      <c r="C10" s="2"/>
      <c r="D10" s="24" t="s">
        <v>5</v>
      </c>
      <c r="E10" s="24"/>
      <c r="F10" s="2"/>
      <c r="G10" s="24" t="s">
        <v>6</v>
      </c>
      <c r="H10" s="24"/>
      <c r="I10" s="2"/>
      <c r="J10" s="25" t="s">
        <v>7</v>
      </c>
      <c r="K10" s="25"/>
      <c r="L10" s="25"/>
      <c r="M10" s="2"/>
      <c r="N10" s="25" t="s">
        <v>8</v>
      </c>
      <c r="O10" s="25"/>
      <c r="P10" s="25"/>
      <c r="Q10" s="2"/>
      <c r="R10" s="26" t="s">
        <v>9</v>
      </c>
      <c r="S10" s="26"/>
      <c r="T10" s="26"/>
    </row>
    <row r="11" spans="1:20" ht="15" thickBot="1" x14ac:dyDescent="0.4">
      <c r="A11" s="5" t="s">
        <v>10</v>
      </c>
      <c r="B11" s="5" t="s">
        <v>11</v>
      </c>
      <c r="C11" s="6"/>
      <c r="D11" s="5" t="s">
        <v>12</v>
      </c>
      <c r="E11" s="5" t="s">
        <v>13</v>
      </c>
      <c r="F11" s="6"/>
      <c r="G11" s="5" t="s">
        <v>12</v>
      </c>
      <c r="H11" s="5" t="s">
        <v>13</v>
      </c>
      <c r="I11" s="6"/>
      <c r="J11" s="7" t="s">
        <v>14</v>
      </c>
      <c r="K11" s="7" t="s">
        <v>15</v>
      </c>
      <c r="L11" s="7" t="s">
        <v>16</v>
      </c>
      <c r="M11" s="6"/>
      <c r="N11" s="7" t="s">
        <v>14</v>
      </c>
      <c r="O11" s="7" t="s">
        <v>15</v>
      </c>
      <c r="P11" s="7" t="s">
        <v>16</v>
      </c>
      <c r="Q11" s="6"/>
      <c r="R11" s="8" t="s">
        <v>14</v>
      </c>
      <c r="S11" s="8" t="s">
        <v>15</v>
      </c>
      <c r="T11" s="8" t="s">
        <v>16</v>
      </c>
    </row>
    <row r="12" spans="1:20" x14ac:dyDescent="0.35">
      <c r="A12" s="9"/>
      <c r="B12" s="9"/>
      <c r="C12" s="9"/>
      <c r="D12" s="9"/>
      <c r="E12" s="9"/>
      <c r="F12" s="9"/>
      <c r="G12" s="9"/>
      <c r="H12" s="9"/>
      <c r="I12" s="9"/>
      <c r="J12" s="10"/>
      <c r="K12" s="10"/>
      <c r="L12" s="10"/>
      <c r="M12" s="9"/>
      <c r="N12" s="10"/>
      <c r="O12" s="10"/>
      <c r="P12" s="10"/>
      <c r="Q12" s="9"/>
      <c r="R12" s="11"/>
      <c r="S12" s="11"/>
      <c r="T12" s="11"/>
    </row>
    <row r="13" spans="1:20" x14ac:dyDescent="0.35">
      <c r="A13" s="12">
        <v>43101</v>
      </c>
      <c r="B13" t="s">
        <v>17</v>
      </c>
      <c r="N13" s="13">
        <v>590555.71</v>
      </c>
      <c r="O13" s="13">
        <v>133297.01</v>
      </c>
      <c r="P13" s="13">
        <v>723852.72</v>
      </c>
    </row>
    <row r="14" spans="1:20" ht="15" thickBot="1" x14ac:dyDescent="0.4">
      <c r="A14" s="12">
        <v>43101</v>
      </c>
      <c r="B14" t="s">
        <v>18</v>
      </c>
      <c r="D14" s="15"/>
      <c r="E14" s="15"/>
      <c r="G14" s="15"/>
      <c r="H14" s="15"/>
      <c r="J14" s="16"/>
      <c r="K14" s="16"/>
      <c r="L14" s="16"/>
      <c r="N14" s="16">
        <v>516373</v>
      </c>
      <c r="O14" s="16">
        <v>5505.7</v>
      </c>
      <c r="P14" s="16">
        <v>521878.7</v>
      </c>
      <c r="R14" s="17"/>
      <c r="S14" s="17"/>
      <c r="T14" s="17"/>
    </row>
    <row r="15" spans="1:20" x14ac:dyDescent="0.35">
      <c r="A15" s="12"/>
      <c r="E15">
        <v>223</v>
      </c>
      <c r="H15">
        <v>9</v>
      </c>
      <c r="J15" s="13">
        <v>1005760.0495999999</v>
      </c>
      <c r="K15" s="13">
        <v>57253.626000000004</v>
      </c>
      <c r="L15" s="13">
        <v>1063013.6756</v>
      </c>
      <c r="N15" s="13">
        <v>1106928.71</v>
      </c>
      <c r="O15" s="13">
        <v>138802.71000000002</v>
      </c>
      <c r="P15" s="13">
        <v>1245731.42</v>
      </c>
      <c r="R15" s="14">
        <f>+(N15-J15)/J15</f>
        <v>0.10058926126588122</v>
      </c>
      <c r="S15" s="14">
        <f t="shared" ref="S15" si="0">+(O15-K15)/K15</f>
        <v>1.4243479356224531</v>
      </c>
      <c r="T15" s="14">
        <f>+(P15-L15)/L15</f>
        <v>0.17188654162597489</v>
      </c>
    </row>
    <row r="17" spans="1:20" x14ac:dyDescent="0.35">
      <c r="A17" s="12">
        <v>43132</v>
      </c>
      <c r="B17" t="s">
        <v>17</v>
      </c>
      <c r="N17" s="13">
        <v>219131.78</v>
      </c>
      <c r="O17" s="13">
        <v>46433.79</v>
      </c>
      <c r="P17" s="13">
        <v>265565.57</v>
      </c>
    </row>
    <row r="18" spans="1:20" ht="15" thickBot="1" x14ac:dyDescent="0.4">
      <c r="A18" s="12">
        <v>43132</v>
      </c>
      <c r="B18" t="s">
        <v>18</v>
      </c>
      <c r="D18" s="15"/>
      <c r="E18" s="15"/>
      <c r="G18" s="15"/>
      <c r="H18" s="15"/>
      <c r="J18" s="16"/>
      <c r="K18" s="16"/>
      <c r="L18" s="16"/>
      <c r="N18" s="16">
        <v>709092.46</v>
      </c>
      <c r="O18" s="16">
        <v>42202.01</v>
      </c>
      <c r="P18" s="16">
        <v>751294.47</v>
      </c>
      <c r="R18" s="17"/>
      <c r="S18" s="17"/>
      <c r="T18" s="17"/>
    </row>
    <row r="19" spans="1:20" x14ac:dyDescent="0.35">
      <c r="A19" s="12"/>
      <c r="E19">
        <v>218</v>
      </c>
      <c r="H19">
        <v>9</v>
      </c>
      <c r="J19" s="13">
        <v>1027207.6531</v>
      </c>
      <c r="K19" s="13">
        <v>51057.936000000002</v>
      </c>
      <c r="L19" s="13">
        <v>1078265.5891</v>
      </c>
      <c r="N19" s="13">
        <v>928224.24</v>
      </c>
      <c r="O19" s="13">
        <v>88635.8</v>
      </c>
      <c r="P19" s="13">
        <v>1016860.04</v>
      </c>
      <c r="R19" s="14">
        <f>+(N19-J19)/J19</f>
        <v>-9.6361639052511855E-2</v>
      </c>
      <c r="S19" s="14">
        <f t="shared" ref="S19" si="1">+(O19-K19)/K19</f>
        <v>0.73598478403043943</v>
      </c>
      <c r="T19" s="14">
        <f>+(P19-L19)/L19</f>
        <v>-5.6948445467181745E-2</v>
      </c>
    </row>
    <row r="21" spans="1:20" x14ac:dyDescent="0.35">
      <c r="A21" s="12">
        <v>43160</v>
      </c>
      <c r="B21" t="s">
        <v>17</v>
      </c>
      <c r="N21" s="13">
        <v>912621.18</v>
      </c>
      <c r="O21" s="13">
        <v>195401.16</v>
      </c>
      <c r="P21" s="13">
        <v>1108022.3400000001</v>
      </c>
    </row>
    <row r="22" spans="1:20" ht="15" thickBot="1" x14ac:dyDescent="0.4">
      <c r="A22" s="12">
        <v>43160</v>
      </c>
      <c r="B22" t="s">
        <v>18</v>
      </c>
      <c r="D22" s="15"/>
      <c r="E22" s="15"/>
      <c r="G22" s="15"/>
      <c r="H22" s="15"/>
      <c r="J22" s="16"/>
      <c r="K22" s="16"/>
      <c r="L22" s="16"/>
      <c r="N22" s="16">
        <v>703860.76</v>
      </c>
      <c r="O22" s="16">
        <v>-36556.22</v>
      </c>
      <c r="P22" s="16">
        <v>667304.54</v>
      </c>
      <c r="R22" s="17"/>
      <c r="S22" s="17"/>
      <c r="T22" s="17"/>
    </row>
    <row r="23" spans="1:20" x14ac:dyDescent="0.35">
      <c r="A23" s="12"/>
      <c r="E23">
        <v>216</v>
      </c>
      <c r="H23">
        <v>9</v>
      </c>
      <c r="J23" s="13">
        <v>1213495.9072</v>
      </c>
      <c r="K23" s="13">
        <v>42084.086000000003</v>
      </c>
      <c r="L23" s="13">
        <v>1255579.9931999999</v>
      </c>
      <c r="N23" s="13">
        <v>1616481.94</v>
      </c>
      <c r="O23" s="13">
        <v>158844.94</v>
      </c>
      <c r="P23" s="13">
        <v>1775326.8800000001</v>
      </c>
      <c r="R23" s="14">
        <f>+(N23-J23)/J23</f>
        <v>0.33208684957977574</v>
      </c>
      <c r="S23" s="14">
        <f t="shared" ref="S23" si="2">+(O23-K23)/K23</f>
        <v>2.7744657208427905</v>
      </c>
      <c r="T23" s="14">
        <f>+(P23-L23)/L23</f>
        <v>0.41394964049670896</v>
      </c>
    </row>
    <row r="25" spans="1:20" x14ac:dyDescent="0.35">
      <c r="A25" s="12">
        <v>43191</v>
      </c>
      <c r="B25" t="s">
        <v>17</v>
      </c>
      <c r="N25" s="13">
        <v>485754.56</v>
      </c>
      <c r="O25" s="13">
        <v>123327.34</v>
      </c>
      <c r="P25" s="13">
        <v>609081.9</v>
      </c>
    </row>
    <row r="26" spans="1:20" ht="15" thickBot="1" x14ac:dyDescent="0.4">
      <c r="A26" s="12">
        <v>43191</v>
      </c>
      <c r="B26" t="s">
        <v>18</v>
      </c>
      <c r="D26" s="15"/>
      <c r="E26" s="15"/>
      <c r="G26" s="15"/>
      <c r="H26" s="15"/>
      <c r="J26" s="16"/>
      <c r="K26" s="16"/>
      <c r="L26" s="16"/>
      <c r="N26" s="16">
        <v>117318.96</v>
      </c>
      <c r="O26" s="16">
        <v>3474.17</v>
      </c>
      <c r="P26" s="16">
        <v>120793.13</v>
      </c>
      <c r="R26" s="17"/>
      <c r="S26" s="17"/>
      <c r="T26" s="17"/>
    </row>
    <row r="27" spans="1:20" x14ac:dyDescent="0.35">
      <c r="A27" s="12"/>
      <c r="E27">
        <v>222</v>
      </c>
      <c r="H27">
        <v>9</v>
      </c>
      <c r="J27" s="13">
        <v>1299217.7859</v>
      </c>
      <c r="K27" s="13">
        <v>50119.106000000007</v>
      </c>
      <c r="L27" s="13">
        <v>1349336.8918999999</v>
      </c>
      <c r="N27" s="13">
        <v>603073.52</v>
      </c>
      <c r="O27" s="13">
        <v>126801.51</v>
      </c>
      <c r="P27" s="13">
        <v>729875.03</v>
      </c>
      <c r="R27" s="14">
        <f>+(N27-J27)/J27</f>
        <v>-0.53581799252983886</v>
      </c>
      <c r="S27" s="14">
        <f t="shared" ref="S27" si="3">+(O27-K27)/K27</f>
        <v>1.5300034282335357</v>
      </c>
      <c r="T27" s="14">
        <f>+(P27-L27)/L27</f>
        <v>-0.45908613750842925</v>
      </c>
    </row>
    <row r="29" spans="1:20" x14ac:dyDescent="0.35">
      <c r="A29" s="12">
        <v>43221</v>
      </c>
      <c r="B29" t="s">
        <v>17</v>
      </c>
      <c r="N29" s="13">
        <v>487611.02</v>
      </c>
      <c r="O29" s="13">
        <v>197798.24</v>
      </c>
      <c r="P29" s="13">
        <v>685409.26</v>
      </c>
    </row>
    <row r="30" spans="1:20" ht="15" thickBot="1" x14ac:dyDescent="0.4">
      <c r="A30" s="12">
        <v>43221</v>
      </c>
      <c r="B30" t="s">
        <v>18</v>
      </c>
      <c r="D30" s="15"/>
      <c r="E30" s="15"/>
      <c r="G30" s="15"/>
      <c r="H30" s="15"/>
      <c r="J30" s="16"/>
      <c r="K30" s="16"/>
      <c r="L30" s="16"/>
      <c r="N30" s="16">
        <v>528416.68000000005</v>
      </c>
      <c r="O30" s="16">
        <v>3034.12</v>
      </c>
      <c r="P30" s="16">
        <v>531450.80000000005</v>
      </c>
      <c r="R30" s="17"/>
      <c r="S30" s="17"/>
      <c r="T30" s="17"/>
    </row>
    <row r="31" spans="1:20" x14ac:dyDescent="0.35">
      <c r="A31" s="12"/>
      <c r="E31">
        <v>220</v>
      </c>
      <c r="H31">
        <v>9</v>
      </c>
      <c r="J31" s="13">
        <v>1311867.3596000001</v>
      </c>
      <c r="K31" s="13">
        <v>40514.306000000004</v>
      </c>
      <c r="L31" s="13">
        <v>1352381.6656000002</v>
      </c>
      <c r="N31" s="13">
        <v>1016027.7000000001</v>
      </c>
      <c r="O31" s="13">
        <v>200832.36</v>
      </c>
      <c r="P31" s="13">
        <v>1216860.06</v>
      </c>
      <c r="R31" s="14">
        <f>+(N31-J31)/J31</f>
        <v>-0.22551034404133977</v>
      </c>
      <c r="S31" s="14">
        <f t="shared" ref="S31" si="4">+(O31-K31)/K31</f>
        <v>3.9570726942724863</v>
      </c>
      <c r="T31" s="14">
        <f>+(P31-L31)/L31</f>
        <v>-0.10020958509510283</v>
      </c>
    </row>
    <row r="33" spans="1:20" x14ac:dyDescent="0.35">
      <c r="A33" s="12">
        <v>43252</v>
      </c>
      <c r="B33" t="s">
        <v>17</v>
      </c>
      <c r="N33" s="13">
        <v>492953.59</v>
      </c>
      <c r="O33" s="13">
        <v>149143.03</v>
      </c>
      <c r="P33" s="13">
        <v>642096.62</v>
      </c>
    </row>
    <row r="34" spans="1:20" ht="15" thickBot="1" x14ac:dyDescent="0.4">
      <c r="A34" s="12">
        <v>43252</v>
      </c>
      <c r="B34" t="s">
        <v>18</v>
      </c>
      <c r="D34" s="15"/>
      <c r="E34" s="15"/>
      <c r="G34" s="15"/>
      <c r="H34" s="15"/>
      <c r="J34" s="16"/>
      <c r="K34" s="16"/>
      <c r="L34" s="16"/>
      <c r="N34" s="16">
        <v>518623.86</v>
      </c>
      <c r="O34" s="16">
        <v>5644.46</v>
      </c>
      <c r="P34" s="16">
        <v>524268.32</v>
      </c>
      <c r="R34" s="17"/>
      <c r="S34" s="17"/>
      <c r="T34" s="17"/>
    </row>
    <row r="35" spans="1:20" x14ac:dyDescent="0.35">
      <c r="A35" s="12"/>
      <c r="E35">
        <v>200</v>
      </c>
      <c r="J35" s="13">
        <v>1587100.8796999999</v>
      </c>
      <c r="K35" s="13">
        <v>41563.796000000002</v>
      </c>
      <c r="L35" s="13">
        <v>1628664.6757</v>
      </c>
      <c r="N35" s="13">
        <v>1011577.45</v>
      </c>
      <c r="O35" s="13">
        <v>154787.49</v>
      </c>
      <c r="P35" s="13">
        <v>1166364.94</v>
      </c>
      <c r="R35" s="14">
        <f>+(N35-J35)/J35</f>
        <v>-0.36262561319277176</v>
      </c>
      <c r="S35" s="14">
        <f t="shared" ref="S35" si="5">+(O35-K35)/K35</f>
        <v>2.7240941611781557</v>
      </c>
      <c r="T35" s="14">
        <f>+(P35-L35)/L35</f>
        <v>-0.28385200624634638</v>
      </c>
    </row>
    <row r="37" spans="1:20" x14ac:dyDescent="0.35">
      <c r="A37" s="12">
        <v>43282</v>
      </c>
      <c r="B37" t="s">
        <v>17</v>
      </c>
      <c r="N37" s="13">
        <v>493259.38</v>
      </c>
      <c r="O37" s="13">
        <v>131724.19</v>
      </c>
      <c r="P37" s="13">
        <v>624983.57000000007</v>
      </c>
    </row>
    <row r="38" spans="1:20" ht="15" thickBot="1" x14ac:dyDescent="0.4">
      <c r="A38" s="12">
        <v>43282</v>
      </c>
      <c r="B38" t="s">
        <v>18</v>
      </c>
      <c r="D38" s="15"/>
      <c r="E38" s="15"/>
      <c r="G38" s="15"/>
      <c r="H38" s="15"/>
      <c r="J38" s="16"/>
      <c r="K38" s="16"/>
      <c r="L38" s="16"/>
      <c r="N38" s="16">
        <v>509638.43</v>
      </c>
      <c r="O38" s="16">
        <v>3444</v>
      </c>
      <c r="P38" s="16">
        <v>513082.43</v>
      </c>
      <c r="R38" s="17"/>
      <c r="S38" s="17"/>
      <c r="T38" s="17"/>
    </row>
    <row r="39" spans="1:20" x14ac:dyDescent="0.35">
      <c r="A39" s="12"/>
      <c r="E39">
        <v>199</v>
      </c>
      <c r="J39" s="13">
        <v>1590833.4012000002</v>
      </c>
      <c r="K39" s="13">
        <v>37898.226000000002</v>
      </c>
      <c r="L39" s="13">
        <v>1628731.6272000002</v>
      </c>
      <c r="N39" s="13">
        <v>1002897.81</v>
      </c>
      <c r="O39" s="13">
        <v>135168.19</v>
      </c>
      <c r="P39" s="13">
        <v>1138066</v>
      </c>
      <c r="R39" s="14">
        <f>+(N39-J39)/J39</f>
        <v>-0.36957709761217455</v>
      </c>
      <c r="S39" s="14">
        <f t="shared" ref="S39" si="6">+(O39-K39)/K39</f>
        <v>2.5666099516109275</v>
      </c>
      <c r="T39" s="14">
        <f>+(P39-L39)/L39</f>
        <v>-0.30125627758792756</v>
      </c>
    </row>
    <row r="41" spans="1:20" x14ac:dyDescent="0.35">
      <c r="A41" s="12">
        <v>43313</v>
      </c>
      <c r="B41" t="s">
        <v>17</v>
      </c>
      <c r="N41" s="13">
        <v>744786.99</v>
      </c>
      <c r="O41" s="13">
        <v>256682.88</v>
      </c>
      <c r="P41" s="13">
        <v>1001469.87</v>
      </c>
    </row>
    <row r="42" spans="1:20" ht="15" thickBot="1" x14ac:dyDescent="0.4">
      <c r="A42" s="12">
        <v>43313</v>
      </c>
      <c r="B42" t="s">
        <v>18</v>
      </c>
      <c r="D42" s="15"/>
      <c r="E42" s="15"/>
      <c r="G42" s="15"/>
      <c r="H42" s="15"/>
      <c r="J42" s="16"/>
      <c r="K42" s="16"/>
      <c r="L42" s="16"/>
      <c r="N42" s="16">
        <v>531665.52</v>
      </c>
      <c r="O42" s="16">
        <v>5447.77</v>
      </c>
      <c r="P42" s="16">
        <v>537113.29</v>
      </c>
      <c r="R42" s="17"/>
      <c r="S42" s="17"/>
      <c r="T42" s="17"/>
    </row>
    <row r="43" spans="1:20" x14ac:dyDescent="0.35">
      <c r="A43" s="12"/>
      <c r="E43">
        <v>204</v>
      </c>
      <c r="J43" s="13">
        <v>1736930.7729</v>
      </c>
      <c r="K43" s="13">
        <v>46909.856000000007</v>
      </c>
      <c r="L43" s="13">
        <v>1783840.6288999999</v>
      </c>
      <c r="N43" s="13">
        <v>1276452.51</v>
      </c>
      <c r="O43" s="13">
        <v>262130.65</v>
      </c>
      <c r="P43" s="13">
        <v>1538583.1600000001</v>
      </c>
      <c r="R43" s="14">
        <f>+(N43-J43)/J43</f>
        <v>-0.26511031417284414</v>
      </c>
      <c r="S43" s="14">
        <f t="shared" ref="S43" si="7">+(O43-K43)/K43</f>
        <v>4.5879653520999932</v>
      </c>
      <c r="T43" s="14">
        <f>+(P43-L43)/L43</f>
        <v>-0.13748844203152669</v>
      </c>
    </row>
    <row r="45" spans="1:20" x14ac:dyDescent="0.35">
      <c r="A45" s="12">
        <v>43344</v>
      </c>
      <c r="B45" t="s">
        <v>17</v>
      </c>
      <c r="N45" s="13">
        <v>489427.44</v>
      </c>
      <c r="O45" s="13">
        <v>202319.87</v>
      </c>
      <c r="P45" s="13">
        <v>691747.31</v>
      </c>
    </row>
    <row r="46" spans="1:20" ht="15" thickBot="1" x14ac:dyDescent="0.4">
      <c r="A46" s="12">
        <v>43344</v>
      </c>
      <c r="B46" t="s">
        <v>18</v>
      </c>
      <c r="D46" s="15"/>
      <c r="E46" s="15"/>
      <c r="G46" s="15"/>
      <c r="H46" s="15"/>
      <c r="J46" s="16"/>
      <c r="K46" s="16"/>
      <c r="L46" s="16"/>
      <c r="N46" s="16">
        <v>492567.85</v>
      </c>
      <c r="O46" s="16">
        <v>3305.1</v>
      </c>
      <c r="P46" s="16">
        <v>495872.94999999995</v>
      </c>
      <c r="R46" s="17"/>
      <c r="S46" s="17"/>
      <c r="T46" s="17"/>
    </row>
    <row r="47" spans="1:20" x14ac:dyDescent="0.35">
      <c r="A47" s="12"/>
      <c r="E47">
        <v>201</v>
      </c>
      <c r="J47" s="13">
        <v>1657940.676</v>
      </c>
      <c r="K47" s="13">
        <v>64312.616000000002</v>
      </c>
      <c r="L47" s="13">
        <v>1722253.2919999999</v>
      </c>
      <c r="N47" s="13">
        <v>981995.29</v>
      </c>
      <c r="O47" s="13">
        <v>205624.97</v>
      </c>
      <c r="P47" s="13">
        <v>1187620.26</v>
      </c>
      <c r="R47" s="14">
        <f>+(N47-J47)/J47</f>
        <v>-0.40770179282337599</v>
      </c>
      <c r="S47" s="14">
        <f t="shared" ref="S47" si="8">+(O47-K47)/K47</f>
        <v>2.1972726781942753</v>
      </c>
      <c r="T47" s="14">
        <f>+(P47-L47)/L47</f>
        <v>-0.31042648284280355</v>
      </c>
    </row>
    <row r="49" spans="1:20" x14ac:dyDescent="0.35">
      <c r="A49" s="12">
        <v>43374</v>
      </c>
      <c r="B49" t="s">
        <v>17</v>
      </c>
      <c r="N49" s="13">
        <v>545094.81999999995</v>
      </c>
      <c r="O49" s="13">
        <v>251393.98</v>
      </c>
      <c r="P49" s="13">
        <v>796488.79999999993</v>
      </c>
    </row>
    <row r="50" spans="1:20" ht="15" thickBot="1" x14ac:dyDescent="0.4">
      <c r="A50" s="12">
        <v>43374</v>
      </c>
      <c r="B50" t="s">
        <v>18</v>
      </c>
      <c r="D50" s="15"/>
      <c r="E50" s="15"/>
      <c r="G50" s="15"/>
      <c r="H50" s="15"/>
      <c r="J50" s="16"/>
      <c r="K50" s="16"/>
      <c r="L50" s="16"/>
      <c r="N50" s="16">
        <v>536770</v>
      </c>
      <c r="O50" s="16">
        <v>2789.2</v>
      </c>
      <c r="P50" s="16">
        <v>539559.19999999995</v>
      </c>
      <c r="R50" s="17"/>
      <c r="S50" s="17"/>
      <c r="T50" s="17"/>
    </row>
    <row r="51" spans="1:20" x14ac:dyDescent="0.35">
      <c r="A51" s="12"/>
      <c r="E51">
        <v>201</v>
      </c>
      <c r="J51" s="13">
        <v>1506599.0262</v>
      </c>
      <c r="K51" s="13">
        <v>50795.326000000001</v>
      </c>
      <c r="L51" s="13">
        <v>1557394.3522000001</v>
      </c>
      <c r="N51" s="13">
        <v>1081864.8199999998</v>
      </c>
      <c r="O51" s="13">
        <v>254183.18000000002</v>
      </c>
      <c r="P51" s="13">
        <v>1336048</v>
      </c>
      <c r="R51" s="14">
        <f>+(N51-J51)/J51</f>
        <v>-0.2819158905679639</v>
      </c>
      <c r="S51" s="14">
        <f t="shared" ref="S51" si="9">+(O51-K51)/K51</f>
        <v>4.0040663190152577</v>
      </c>
      <c r="T51" s="14">
        <f>+(P51-L51)/L51</f>
        <v>-0.14212607865652183</v>
      </c>
    </row>
    <row r="52" spans="1:20" x14ac:dyDescent="0.35">
      <c r="A52" s="12"/>
    </row>
    <row r="53" spans="1:20" x14ac:dyDescent="0.35">
      <c r="A53" s="12">
        <v>43405</v>
      </c>
      <c r="B53" t="s">
        <v>17</v>
      </c>
      <c r="N53" s="13">
        <v>514568.92</v>
      </c>
      <c r="O53" s="13">
        <v>223778.27</v>
      </c>
      <c r="P53" s="13">
        <v>738347.19</v>
      </c>
    </row>
    <row r="54" spans="1:20" ht="15" thickBot="1" x14ac:dyDescent="0.4">
      <c r="A54" s="12">
        <v>43405</v>
      </c>
      <c r="B54" t="s">
        <v>18</v>
      </c>
      <c r="D54" s="15"/>
      <c r="E54" s="15"/>
      <c r="G54" s="15"/>
      <c r="H54" s="15"/>
      <c r="J54" s="16"/>
      <c r="K54" s="16"/>
      <c r="L54" s="16"/>
      <c r="N54" s="16">
        <v>539357.54</v>
      </c>
      <c r="O54" s="16">
        <v>5106.2</v>
      </c>
      <c r="P54" s="16">
        <v>544463.74</v>
      </c>
      <c r="R54" s="17"/>
      <c r="S54" s="17"/>
      <c r="T54" s="17"/>
    </row>
    <row r="55" spans="1:20" x14ac:dyDescent="0.35">
      <c r="A55" s="12"/>
      <c r="E55">
        <v>196</v>
      </c>
      <c r="J55" s="13">
        <v>1088687.5797999999</v>
      </c>
      <c r="K55" s="13">
        <v>67020.016000000003</v>
      </c>
      <c r="L55" s="13">
        <v>1155707.5958</v>
      </c>
      <c r="N55" s="13">
        <v>1053926.46</v>
      </c>
      <c r="O55" s="13">
        <v>228884.47</v>
      </c>
      <c r="P55" s="13">
        <v>1282810.93</v>
      </c>
      <c r="R55" s="14">
        <f>+(N55-J55)/J55</f>
        <v>-3.19293803336912E-2</v>
      </c>
      <c r="S55" s="14">
        <f t="shared" ref="S55" si="10">+(O55-K55)/K55</f>
        <v>2.4151658513480507</v>
      </c>
      <c r="T55" s="14">
        <f>+(P55-L55)/L55</f>
        <v>0.10997879970843047</v>
      </c>
    </row>
    <row r="57" spans="1:20" x14ac:dyDescent="0.35">
      <c r="A57" s="12">
        <v>43435</v>
      </c>
      <c r="B57" t="s">
        <v>17</v>
      </c>
      <c r="N57" s="13">
        <v>480531.56</v>
      </c>
      <c r="O57" s="13">
        <v>162136.48000000001</v>
      </c>
      <c r="P57" s="13">
        <v>642668.04</v>
      </c>
    </row>
    <row r="58" spans="1:20" ht="15" thickBot="1" x14ac:dyDescent="0.4">
      <c r="A58" s="12">
        <v>43435</v>
      </c>
      <c r="B58" t="s">
        <v>18</v>
      </c>
      <c r="D58" s="15"/>
      <c r="E58" s="15"/>
      <c r="G58" s="15"/>
      <c r="H58" s="15"/>
      <c r="J58" s="16"/>
      <c r="K58" s="16"/>
      <c r="L58" s="16"/>
      <c r="N58" s="16">
        <v>560821.01</v>
      </c>
      <c r="O58" s="16">
        <v>3710.67</v>
      </c>
      <c r="P58" s="16">
        <v>564531.68000000005</v>
      </c>
      <c r="R58" s="17"/>
      <c r="S58" s="17"/>
      <c r="T58" s="17"/>
    </row>
    <row r="59" spans="1:20" x14ac:dyDescent="0.35">
      <c r="A59" s="12"/>
      <c r="E59">
        <v>196</v>
      </c>
      <c r="J59" s="13">
        <v>1136845.0989000001</v>
      </c>
      <c r="K59" s="13">
        <v>100816.466</v>
      </c>
      <c r="L59" s="13">
        <v>1237661.5649000001</v>
      </c>
      <c r="N59" s="13">
        <v>1041352.5700000001</v>
      </c>
      <c r="O59" s="13">
        <v>165847.15000000002</v>
      </c>
      <c r="P59" s="13">
        <v>1207199.7200000002</v>
      </c>
      <c r="R59" s="14">
        <f>+(N59-J59)/J59</f>
        <v>-8.3997836637900489E-2</v>
      </c>
      <c r="S59" s="14">
        <f t="shared" ref="S59" si="11">+(O59-K59)/K59</f>
        <v>0.64504030522156985</v>
      </c>
      <c r="T59" s="14">
        <f>+(P59-L59)/L59</f>
        <v>-2.4612418906667065E-2</v>
      </c>
    </row>
    <row r="61" spans="1:20" x14ac:dyDescent="0.35">
      <c r="A61" s="18" t="s">
        <v>19</v>
      </c>
      <c r="B61" t="s">
        <v>17</v>
      </c>
      <c r="N61" s="13">
        <v>6456296.9499999983</v>
      </c>
      <c r="O61" s="13">
        <v>2073436.24</v>
      </c>
      <c r="P61" s="13">
        <v>8529733.1899999976</v>
      </c>
    </row>
    <row r="62" spans="1:20" ht="15" thickBot="1" x14ac:dyDescent="0.4">
      <c r="A62" s="18" t="s">
        <v>19</v>
      </c>
      <c r="B62" t="s">
        <v>18</v>
      </c>
      <c r="D62" s="15"/>
      <c r="E62" s="15"/>
      <c r="G62" s="15"/>
      <c r="H62" s="15"/>
      <c r="J62" s="16"/>
      <c r="K62" s="16"/>
      <c r="L62" s="16"/>
      <c r="N62" s="16">
        <v>6264506.0699999994</v>
      </c>
      <c r="O62" s="16">
        <v>47107.18</v>
      </c>
      <c r="P62" s="16">
        <v>6311613.2499999991</v>
      </c>
      <c r="R62" s="17"/>
      <c r="S62" s="17"/>
      <c r="T62" s="17"/>
    </row>
    <row r="63" spans="1:20" x14ac:dyDescent="0.35">
      <c r="A63" s="12"/>
      <c r="J63" s="13">
        <v>16162486.190099999</v>
      </c>
      <c r="K63" s="13">
        <v>650345.36200000008</v>
      </c>
      <c r="L63" s="13">
        <v>16812831.552099999</v>
      </c>
      <c r="N63" s="13">
        <v>12720803.019999998</v>
      </c>
      <c r="O63" s="13">
        <v>2120543.42</v>
      </c>
      <c r="P63" s="13">
        <v>14841346.439999998</v>
      </c>
      <c r="R63" s="14">
        <f>+(N63-J63)/J63</f>
        <v>-0.21294268280384576</v>
      </c>
      <c r="S63" s="14">
        <f t="shared" ref="S63" si="12">+(O63-K63)/K63</f>
        <v>2.260642027919928</v>
      </c>
      <c r="T63" s="14">
        <f>+(P63-L63)/L63</f>
        <v>-0.1172607425459963</v>
      </c>
    </row>
    <row r="67" spans="1:20" x14ac:dyDescent="0.35">
      <c r="A67" s="12">
        <v>43466</v>
      </c>
      <c r="B67" t="s">
        <v>17</v>
      </c>
      <c r="N67" s="13">
        <v>547229.26</v>
      </c>
      <c r="O67" s="13">
        <v>78893.64</v>
      </c>
      <c r="P67" s="13">
        <v>626122.9</v>
      </c>
    </row>
    <row r="68" spans="1:20" ht="15" thickBot="1" x14ac:dyDescent="0.4">
      <c r="A68" s="12">
        <v>43466</v>
      </c>
      <c r="B68" t="s">
        <v>18</v>
      </c>
      <c r="D68" s="15"/>
      <c r="E68" s="15"/>
      <c r="G68" s="15"/>
      <c r="H68" s="15"/>
      <c r="J68" s="16"/>
      <c r="K68" s="16"/>
      <c r="L68" s="16"/>
      <c r="N68" s="16">
        <v>529667.37</v>
      </c>
      <c r="O68" s="16">
        <v>2996.92</v>
      </c>
      <c r="P68" s="16">
        <v>532664.29</v>
      </c>
      <c r="R68" s="17"/>
      <c r="S68" s="17"/>
      <c r="T68" s="17"/>
    </row>
    <row r="69" spans="1:20" x14ac:dyDescent="0.35">
      <c r="A69" s="12"/>
      <c r="E69">
        <v>182</v>
      </c>
      <c r="J69" s="13">
        <v>1295852.7256999998</v>
      </c>
      <c r="K69" s="13">
        <v>38757.879999999997</v>
      </c>
      <c r="L69" s="13">
        <v>1334610.6056999997</v>
      </c>
      <c r="N69" s="13">
        <v>1076896.6299999999</v>
      </c>
      <c r="O69" s="13">
        <v>81890.559999999998</v>
      </c>
      <c r="P69" s="13">
        <v>1158787.19</v>
      </c>
      <c r="R69" s="14">
        <f>+(N69-J69)/J69</f>
        <v>-0.16896680568520872</v>
      </c>
      <c r="S69" s="14">
        <f t="shared" ref="S69" si="13">+(O69-K69)/K69</f>
        <v>1.1128751108161747</v>
      </c>
      <c r="T69" s="14">
        <f>+(P69-L69)/L69</f>
        <v>-0.13174135957639935</v>
      </c>
    </row>
    <row r="71" spans="1:20" x14ac:dyDescent="0.35">
      <c r="A71" s="12">
        <v>43497</v>
      </c>
      <c r="B71" t="s">
        <v>17</v>
      </c>
      <c r="N71" s="13">
        <v>391098.04</v>
      </c>
      <c r="O71" s="13">
        <v>48387.86</v>
      </c>
      <c r="P71" s="13">
        <v>439485.89999999997</v>
      </c>
    </row>
    <row r="72" spans="1:20" ht="15" thickBot="1" x14ac:dyDescent="0.4">
      <c r="A72" s="12">
        <v>43497</v>
      </c>
      <c r="B72" t="s">
        <v>18</v>
      </c>
      <c r="D72" s="15"/>
      <c r="E72" s="15"/>
      <c r="G72" s="15"/>
      <c r="H72" s="15"/>
      <c r="J72" s="16"/>
      <c r="K72" s="16"/>
      <c r="L72" s="16"/>
      <c r="N72" s="16">
        <v>524937.18999999994</v>
      </c>
      <c r="O72" s="16">
        <v>3285.04</v>
      </c>
      <c r="P72" s="16">
        <v>528222.23</v>
      </c>
      <c r="R72" s="17"/>
      <c r="S72" s="17"/>
      <c r="T72" s="17"/>
    </row>
    <row r="73" spans="1:20" x14ac:dyDescent="0.35">
      <c r="A73" s="12"/>
      <c r="E73">
        <v>177</v>
      </c>
      <c r="J73" s="13">
        <v>1256828.5248</v>
      </c>
      <c r="K73" s="13">
        <v>45404.017999999996</v>
      </c>
      <c r="L73" s="13">
        <v>1302232.5427999999</v>
      </c>
      <c r="N73" s="13">
        <v>916035.23</v>
      </c>
      <c r="O73" s="13">
        <v>51672.9</v>
      </c>
      <c r="P73" s="13">
        <v>967708.12999999989</v>
      </c>
      <c r="R73" s="14">
        <f>+(N73-J73)/J73</f>
        <v>-0.27115337380986854</v>
      </c>
      <c r="S73" s="14">
        <f t="shared" ref="S73" si="14">+(O73-K73)/K73</f>
        <v>0.1380688819214195</v>
      </c>
      <c r="T73" s="14">
        <f>+(P73-L73)/L73</f>
        <v>-0.25688531180515672</v>
      </c>
    </row>
    <row r="75" spans="1:20" x14ac:dyDescent="0.35">
      <c r="A75" s="12">
        <v>43525</v>
      </c>
      <c r="B75" t="s">
        <v>17</v>
      </c>
      <c r="N75" s="13">
        <v>730863.23</v>
      </c>
      <c r="O75" s="13">
        <v>140953.48000000001</v>
      </c>
      <c r="P75" s="13">
        <v>871816.71</v>
      </c>
    </row>
    <row r="76" spans="1:20" ht="15" thickBot="1" x14ac:dyDescent="0.4">
      <c r="A76" s="12">
        <v>43525</v>
      </c>
      <c r="B76" t="s">
        <v>18</v>
      </c>
      <c r="D76" s="15"/>
      <c r="E76" s="15"/>
      <c r="G76" s="15"/>
      <c r="H76" s="15"/>
      <c r="J76" s="16"/>
      <c r="K76" s="16"/>
      <c r="L76" s="16"/>
      <c r="N76" s="16">
        <v>564534.92000000004</v>
      </c>
      <c r="O76" s="16">
        <v>2873.98</v>
      </c>
      <c r="P76" s="16">
        <v>567408.9</v>
      </c>
      <c r="R76" s="17"/>
      <c r="S76" s="17"/>
      <c r="T76" s="17"/>
    </row>
    <row r="77" spans="1:20" x14ac:dyDescent="0.35">
      <c r="A77" s="12"/>
      <c r="E77">
        <v>172</v>
      </c>
      <c r="J77" s="13">
        <v>1346403.2836</v>
      </c>
      <c r="K77" s="13">
        <v>22898.387000000002</v>
      </c>
      <c r="L77" s="13">
        <v>1369301.6706000001</v>
      </c>
      <c r="N77" s="13">
        <v>1295398.1499999999</v>
      </c>
      <c r="O77" s="13">
        <v>143827.46000000002</v>
      </c>
      <c r="P77" s="13">
        <v>1439225.6099999999</v>
      </c>
      <c r="R77" s="14">
        <f>+(N77-J77)/J77</f>
        <v>-3.788250832516022E-2</v>
      </c>
      <c r="S77" s="14">
        <f t="shared" ref="S77" si="15">+(O77-K77)/K77</f>
        <v>5.2811175302435061</v>
      </c>
      <c r="T77" s="14">
        <f>+(P77-L77)/L77</f>
        <v>5.1065401365763728E-2</v>
      </c>
    </row>
    <row r="79" spans="1:20" x14ac:dyDescent="0.35">
      <c r="A79" s="12">
        <v>43556</v>
      </c>
      <c r="B79" t="s">
        <v>17</v>
      </c>
      <c r="N79" s="13">
        <v>491385.5</v>
      </c>
      <c r="O79" s="13">
        <v>96784.39</v>
      </c>
      <c r="P79" s="13">
        <v>588169.89</v>
      </c>
    </row>
    <row r="80" spans="1:20" ht="15" thickBot="1" x14ac:dyDescent="0.4">
      <c r="A80" s="12">
        <v>43556</v>
      </c>
      <c r="B80" t="s">
        <v>18</v>
      </c>
      <c r="D80" s="15"/>
      <c r="E80" s="15"/>
      <c r="G80" s="15"/>
      <c r="H80" s="15"/>
      <c r="J80" s="16"/>
      <c r="K80" s="16"/>
      <c r="L80" s="16"/>
      <c r="N80" s="16">
        <v>550286.68999999994</v>
      </c>
      <c r="O80" s="16">
        <v>1296.56</v>
      </c>
      <c r="P80" s="16">
        <v>551583.25</v>
      </c>
      <c r="R80" s="17"/>
      <c r="S80" s="17"/>
      <c r="T80" s="17"/>
    </row>
    <row r="81" spans="1:20" x14ac:dyDescent="0.35">
      <c r="A81" s="12"/>
      <c r="E81">
        <v>176</v>
      </c>
      <c r="J81" s="13">
        <v>1271476.3755000001</v>
      </c>
      <c r="K81" s="13">
        <v>36922.673000000003</v>
      </c>
      <c r="L81" s="13">
        <v>1308399.0485</v>
      </c>
      <c r="N81" s="13">
        <v>1041672.19</v>
      </c>
      <c r="O81" s="13">
        <v>98080.95</v>
      </c>
      <c r="P81" s="13">
        <v>1139753.1400000001</v>
      </c>
      <c r="R81" s="14">
        <f>+(N81-J81)/J81</f>
        <v>-0.18073806948212554</v>
      </c>
      <c r="S81" s="14">
        <f t="shared" ref="S81" si="16">+(O81-K81)/K81</f>
        <v>1.6563881222792292</v>
      </c>
      <c r="T81" s="14">
        <f>+(P81-L81)/L81</f>
        <v>-0.12889485718698909</v>
      </c>
    </row>
    <row r="83" spans="1:20" x14ac:dyDescent="0.35">
      <c r="A83" s="12">
        <v>43586</v>
      </c>
      <c r="B83" t="s">
        <v>17</v>
      </c>
      <c r="N83" s="13">
        <v>497124.53</v>
      </c>
      <c r="O83" s="13">
        <v>110847.54</v>
      </c>
      <c r="P83" s="13">
        <v>607972.07000000007</v>
      </c>
    </row>
    <row r="84" spans="1:20" ht="15" thickBot="1" x14ac:dyDescent="0.4">
      <c r="A84" s="12">
        <v>43586</v>
      </c>
      <c r="B84" t="s">
        <v>18</v>
      </c>
      <c r="D84" s="15"/>
      <c r="E84" s="15"/>
      <c r="G84" s="15"/>
      <c r="H84" s="15"/>
      <c r="J84" s="16"/>
      <c r="K84" s="16"/>
      <c r="L84" s="16"/>
      <c r="N84" s="16">
        <v>554453.18999999994</v>
      </c>
      <c r="O84" s="16">
        <v>1282.6300000000001</v>
      </c>
      <c r="P84" s="16">
        <v>555735.81999999995</v>
      </c>
      <c r="R84" s="17"/>
      <c r="S84" s="17"/>
      <c r="T84" s="17"/>
    </row>
    <row r="85" spans="1:20" x14ac:dyDescent="0.35">
      <c r="A85" s="12"/>
      <c r="E85">
        <v>176</v>
      </c>
      <c r="J85" s="13">
        <v>1277428.4849999999</v>
      </c>
      <c r="K85" s="13">
        <v>17445.216999999997</v>
      </c>
      <c r="L85" s="13">
        <v>1294873.7019999998</v>
      </c>
      <c r="N85" s="13">
        <v>1051577.72</v>
      </c>
      <c r="O85" s="13">
        <v>112130.17</v>
      </c>
      <c r="P85" s="13">
        <v>1163707.8900000001</v>
      </c>
      <c r="R85" s="14">
        <f>+(N85-J85)/J85</f>
        <v>-0.17680110288130918</v>
      </c>
      <c r="S85" s="14">
        <f t="shared" ref="S85" si="17">+(O85-K85)/K85</f>
        <v>5.4275594852159204</v>
      </c>
      <c r="T85" s="14">
        <f>+(P85-L85)/L85</f>
        <v>-0.10129622047108321</v>
      </c>
    </row>
    <row r="87" spans="1:20" x14ac:dyDescent="0.35">
      <c r="A87" s="12">
        <v>43617</v>
      </c>
      <c r="B87" t="s">
        <v>17</v>
      </c>
      <c r="N87" s="13">
        <v>506021.09</v>
      </c>
      <c r="O87" s="13">
        <v>79107.990000000005</v>
      </c>
      <c r="P87" s="13">
        <v>585129.08000000007</v>
      </c>
    </row>
    <row r="88" spans="1:20" ht="15" thickBot="1" x14ac:dyDescent="0.4">
      <c r="A88" s="12">
        <v>43617</v>
      </c>
      <c r="B88" t="s">
        <v>18</v>
      </c>
      <c r="D88" s="15"/>
      <c r="E88" s="15"/>
      <c r="G88" s="15"/>
      <c r="H88" s="15"/>
      <c r="J88" s="16"/>
      <c r="K88" s="16"/>
      <c r="L88" s="16"/>
      <c r="N88" s="16">
        <v>579373.48</v>
      </c>
      <c r="O88" s="16">
        <v>1701.28</v>
      </c>
      <c r="P88" s="16">
        <v>581074.76</v>
      </c>
      <c r="R88" s="17"/>
      <c r="S88" s="17"/>
      <c r="T88" s="17"/>
    </row>
    <row r="89" spans="1:20" x14ac:dyDescent="0.35">
      <c r="A89" s="12"/>
      <c r="E89">
        <v>175</v>
      </c>
      <c r="J89" s="13">
        <v>1282596.1347000001</v>
      </c>
      <c r="K89" s="13">
        <v>17286.974000000002</v>
      </c>
      <c r="L89" s="13">
        <v>1299883.1087</v>
      </c>
      <c r="N89" s="13">
        <v>1085394.57</v>
      </c>
      <c r="O89" s="13">
        <v>80809.27</v>
      </c>
      <c r="P89" s="13">
        <v>1166203.8400000001</v>
      </c>
      <c r="R89" s="14">
        <f>+(N89-J89)/J89</f>
        <v>-0.15375187821388964</v>
      </c>
      <c r="S89" s="14">
        <f t="shared" ref="S89" si="18">+(O89-K89)/K89</f>
        <v>3.6745757817417899</v>
      </c>
      <c r="T89" s="14">
        <f>+(P89-L89)/L89</f>
        <v>-0.10283945364417513</v>
      </c>
    </row>
    <row r="91" spans="1:20" x14ac:dyDescent="0.35">
      <c r="A91" s="12">
        <v>43647</v>
      </c>
      <c r="B91" t="s">
        <v>17</v>
      </c>
      <c r="N91" s="13">
        <v>542784.79</v>
      </c>
      <c r="O91" s="13">
        <v>79331.67</v>
      </c>
      <c r="P91" s="13">
        <v>622116.46000000008</v>
      </c>
    </row>
    <row r="92" spans="1:20" ht="15" thickBot="1" x14ac:dyDescent="0.4">
      <c r="A92" s="12">
        <v>43647</v>
      </c>
      <c r="B92" t="s">
        <v>18</v>
      </c>
      <c r="D92" s="15"/>
      <c r="E92" s="15"/>
      <c r="G92" s="15"/>
      <c r="H92" s="15"/>
      <c r="J92" s="16"/>
      <c r="K92" s="16"/>
      <c r="L92" s="16"/>
      <c r="N92" s="16">
        <v>566807.41</v>
      </c>
      <c r="O92" s="16">
        <v>1759.3</v>
      </c>
      <c r="P92" s="16">
        <v>568566.71000000008</v>
      </c>
      <c r="R92" s="17"/>
      <c r="S92" s="17"/>
      <c r="T92" s="17"/>
    </row>
    <row r="93" spans="1:20" x14ac:dyDescent="0.35">
      <c r="A93" s="12"/>
      <c r="E93">
        <v>176</v>
      </c>
      <c r="J93" s="13">
        <v>1286270.9276000001</v>
      </c>
      <c r="K93" s="13">
        <v>19830.415999999997</v>
      </c>
      <c r="L93" s="13">
        <v>1306101.3436</v>
      </c>
      <c r="N93" s="13">
        <v>1109592.2000000002</v>
      </c>
      <c r="O93" s="13">
        <v>81090.97</v>
      </c>
      <c r="P93" s="13">
        <v>1190683.1700000002</v>
      </c>
      <c r="R93" s="14">
        <f>+(N93-J93)/J93</f>
        <v>-0.13735732014845226</v>
      </c>
      <c r="S93" s="14">
        <f t="shared" ref="S93" si="19">+(O93-K93)/K93</f>
        <v>3.0892218297387211</v>
      </c>
      <c r="T93" s="14">
        <f>+(P93-L93)/L93</f>
        <v>-8.8368467091438238E-2</v>
      </c>
    </row>
    <row r="95" spans="1:20" x14ac:dyDescent="0.35">
      <c r="A95" s="12">
        <v>43678</v>
      </c>
      <c r="B95" t="s">
        <v>17</v>
      </c>
      <c r="N95" s="13">
        <v>780514.65</v>
      </c>
      <c r="O95" s="13">
        <v>157901.53</v>
      </c>
      <c r="P95" s="13">
        <v>938416.18</v>
      </c>
    </row>
    <row r="96" spans="1:20" ht="15" thickBot="1" x14ac:dyDescent="0.4">
      <c r="A96" s="12">
        <v>43678</v>
      </c>
      <c r="B96" t="s">
        <v>18</v>
      </c>
      <c r="D96" s="15"/>
      <c r="E96" s="15"/>
      <c r="G96" s="15"/>
      <c r="H96" s="15"/>
      <c r="J96" s="16"/>
      <c r="K96" s="16"/>
      <c r="L96" s="16"/>
      <c r="N96" s="16">
        <v>586278.87</v>
      </c>
      <c r="O96" s="16">
        <v>4304.5600000000004</v>
      </c>
      <c r="P96" s="16">
        <v>590583.43000000005</v>
      </c>
      <c r="R96" s="17"/>
      <c r="S96" s="17"/>
      <c r="T96" s="17"/>
    </row>
    <row r="97" spans="1:20" x14ac:dyDescent="0.35">
      <c r="A97" s="12"/>
      <c r="E97">
        <v>176</v>
      </c>
      <c r="J97" s="13">
        <v>1343557.6817999999</v>
      </c>
      <c r="K97" s="13">
        <v>23631.33</v>
      </c>
      <c r="L97" s="13">
        <v>1367189.0118</v>
      </c>
      <c r="N97" s="13">
        <v>1366793.52</v>
      </c>
      <c r="O97" s="13">
        <v>162206.09</v>
      </c>
      <c r="P97" s="13">
        <v>1528999.61</v>
      </c>
      <c r="R97" s="14">
        <f>+(N97-J97)/J97</f>
        <v>1.729426173119002E-2</v>
      </c>
      <c r="S97" s="14">
        <f t="shared" ref="S97" si="20">+(O97-K97)/K97</f>
        <v>5.8640271199293483</v>
      </c>
      <c r="T97" s="14">
        <f>+(P97-L97)/L97</f>
        <v>0.11835276381205342</v>
      </c>
    </row>
    <row r="99" spans="1:20" x14ac:dyDescent="0.35">
      <c r="A99" s="12">
        <v>43709</v>
      </c>
      <c r="B99" t="s">
        <v>17</v>
      </c>
      <c r="N99" s="13">
        <v>492170.29</v>
      </c>
      <c r="O99" s="13">
        <v>108818.38</v>
      </c>
      <c r="P99" s="13">
        <v>600988.66999999993</v>
      </c>
    </row>
    <row r="100" spans="1:20" ht="15" thickBot="1" x14ac:dyDescent="0.4">
      <c r="A100" s="12">
        <v>43709</v>
      </c>
      <c r="B100" t="s">
        <v>18</v>
      </c>
      <c r="D100" s="15"/>
      <c r="E100" s="15"/>
      <c r="G100" s="15"/>
      <c r="H100" s="15"/>
      <c r="J100" s="16"/>
      <c r="K100" s="16"/>
      <c r="L100" s="16"/>
      <c r="N100" s="16">
        <v>560674.57999999996</v>
      </c>
      <c r="O100" s="16">
        <v>1760.6</v>
      </c>
      <c r="P100" s="16">
        <v>562435.17999999993</v>
      </c>
      <c r="R100" s="17"/>
      <c r="S100" s="17"/>
      <c r="T100" s="17"/>
    </row>
    <row r="101" spans="1:20" x14ac:dyDescent="0.35">
      <c r="A101" s="12"/>
      <c r="E101">
        <v>175</v>
      </c>
      <c r="J101" s="13">
        <v>1307834.3366</v>
      </c>
      <c r="K101" s="13">
        <v>32310.701000000001</v>
      </c>
      <c r="L101" s="13">
        <v>1340145.0375999999</v>
      </c>
      <c r="N101" s="13">
        <v>1052844.8699999999</v>
      </c>
      <c r="O101" s="13">
        <v>110578.98000000001</v>
      </c>
      <c r="P101" s="13">
        <v>1163423.8499999999</v>
      </c>
      <c r="R101" s="14">
        <f>+(N101-J101)/J101</f>
        <v>-0.1949707692052961</v>
      </c>
      <c r="S101" s="14">
        <f t="shared" ref="S101" si="21">+(O101-K101)/K101</f>
        <v>2.4223640025637327</v>
      </c>
      <c r="T101" s="14">
        <f>+(P101-L101)/L101</f>
        <v>-0.13186721037036511</v>
      </c>
    </row>
    <row r="103" spans="1:20" x14ac:dyDescent="0.35">
      <c r="A103" s="12">
        <v>43739</v>
      </c>
      <c r="B103" t="s">
        <v>17</v>
      </c>
      <c r="N103" s="13">
        <v>513332.96</v>
      </c>
      <c r="O103" s="13">
        <v>138059.89000000001</v>
      </c>
      <c r="P103" s="13">
        <v>651392.85000000009</v>
      </c>
    </row>
    <row r="104" spans="1:20" ht="15" thickBot="1" x14ac:dyDescent="0.4">
      <c r="A104" s="12">
        <v>43739</v>
      </c>
      <c r="B104" t="s">
        <v>18</v>
      </c>
      <c r="D104" s="15"/>
      <c r="E104" s="15"/>
      <c r="G104" s="15"/>
      <c r="H104" s="15"/>
      <c r="J104" s="16"/>
      <c r="K104" s="16"/>
      <c r="L104" s="16"/>
      <c r="N104" s="16">
        <v>588411.79</v>
      </c>
      <c r="O104" s="16">
        <v>2280.4899999999998</v>
      </c>
      <c r="P104" s="16">
        <v>590692.28</v>
      </c>
      <c r="R104" s="17"/>
      <c r="S104" s="17"/>
      <c r="T104" s="17"/>
    </row>
    <row r="105" spans="1:20" x14ac:dyDescent="0.35">
      <c r="A105" s="12"/>
      <c r="E105">
        <v>177</v>
      </c>
      <c r="J105" s="13">
        <v>1283291.3208000001</v>
      </c>
      <c r="K105" s="13">
        <v>35484.156000000003</v>
      </c>
      <c r="L105" s="13">
        <v>1318775.4768000001</v>
      </c>
      <c r="N105" s="13">
        <v>1101744.75</v>
      </c>
      <c r="O105" s="13">
        <v>140340.38</v>
      </c>
      <c r="P105" s="13">
        <v>1242085.1300000001</v>
      </c>
      <c r="R105" s="14">
        <f>+(N105-J105)/J105</f>
        <v>-0.14146949165589656</v>
      </c>
      <c r="S105" s="14">
        <f t="shared" ref="S105" si="22">+(O105-K105)/K105</f>
        <v>2.9550153031679827</v>
      </c>
      <c r="T105" s="14">
        <f>+(P105-L105)/L105</f>
        <v>-5.8152694032564629E-2</v>
      </c>
    </row>
    <row r="106" spans="1:20" x14ac:dyDescent="0.35">
      <c r="A106" s="12"/>
    </row>
    <row r="107" spans="1:20" x14ac:dyDescent="0.35">
      <c r="A107" s="12">
        <v>43770</v>
      </c>
      <c r="B107" t="s">
        <v>17</v>
      </c>
      <c r="N107" s="13">
        <v>494908.65</v>
      </c>
      <c r="O107" s="13">
        <v>129362.77</v>
      </c>
      <c r="P107" s="13">
        <v>624271.42000000004</v>
      </c>
    </row>
    <row r="108" spans="1:20" ht="15" thickBot="1" x14ac:dyDescent="0.4">
      <c r="A108" s="12">
        <v>43770</v>
      </c>
      <c r="B108" t="s">
        <v>18</v>
      </c>
      <c r="D108" s="15"/>
      <c r="E108" s="15"/>
      <c r="G108" s="15"/>
      <c r="H108" s="15"/>
      <c r="J108" s="16"/>
      <c r="K108" s="16"/>
      <c r="L108" s="16"/>
      <c r="N108" s="16">
        <v>588021.99</v>
      </c>
      <c r="O108" s="16">
        <v>2156.9299999999998</v>
      </c>
      <c r="P108" s="16">
        <v>590178.92000000004</v>
      </c>
      <c r="R108" s="17"/>
      <c r="S108" s="17"/>
      <c r="T108" s="17"/>
    </row>
    <row r="109" spans="1:20" x14ac:dyDescent="0.35">
      <c r="A109" s="12"/>
      <c r="E109">
        <v>176</v>
      </c>
      <c r="J109" s="13">
        <v>1284425.7449</v>
      </c>
      <c r="K109" s="13">
        <v>45712.535000000003</v>
      </c>
      <c r="L109" s="13">
        <v>1330138.2799</v>
      </c>
      <c r="N109" s="13">
        <v>1082930.6400000001</v>
      </c>
      <c r="O109" s="13">
        <v>131519.70000000001</v>
      </c>
      <c r="P109" s="13">
        <v>1214450.3400000001</v>
      </c>
      <c r="R109" s="14">
        <f>+(N109-J109)/J109</f>
        <v>-0.15687563543479696</v>
      </c>
      <c r="S109" s="14">
        <f t="shared" ref="S109" si="23">+(O109-K109)/K109</f>
        <v>1.8771036215777577</v>
      </c>
      <c r="T109" s="14">
        <f>+(P109-L109)/L109</f>
        <v>-8.6974370746398882E-2</v>
      </c>
    </row>
    <row r="111" spans="1:20" x14ac:dyDescent="0.35">
      <c r="A111" s="12">
        <v>43800</v>
      </c>
      <c r="B111" t="s">
        <v>17</v>
      </c>
      <c r="N111" s="13">
        <v>458482.8</v>
      </c>
      <c r="O111" s="13">
        <v>105994.3</v>
      </c>
      <c r="P111" s="13">
        <v>564477.1</v>
      </c>
    </row>
    <row r="112" spans="1:20" ht="15" thickBot="1" x14ac:dyDescent="0.4">
      <c r="A112" s="12">
        <v>43800</v>
      </c>
      <c r="B112" t="s">
        <v>18</v>
      </c>
      <c r="D112" s="15"/>
      <c r="E112" s="15"/>
      <c r="G112" s="15"/>
      <c r="H112" s="15"/>
      <c r="J112" s="16"/>
      <c r="K112" s="16"/>
      <c r="L112" s="16"/>
      <c r="N112" s="16">
        <v>589086.38</v>
      </c>
      <c r="O112" s="16">
        <v>2988.69</v>
      </c>
      <c r="P112" s="16">
        <v>592075.06999999995</v>
      </c>
      <c r="R112" s="17"/>
      <c r="S112" s="17"/>
      <c r="T112" s="17"/>
    </row>
    <row r="113" spans="1:20" x14ac:dyDescent="0.35">
      <c r="A113" s="12"/>
      <c r="E113">
        <v>177</v>
      </c>
      <c r="J113" s="13">
        <v>1285058.314</v>
      </c>
      <c r="K113" s="13">
        <v>46576.941000000006</v>
      </c>
      <c r="L113" s="13">
        <v>1331635.2550000001</v>
      </c>
      <c r="N113" s="13">
        <v>1047569.1799999999</v>
      </c>
      <c r="O113" s="13">
        <v>108982.99</v>
      </c>
      <c r="P113" s="13">
        <v>1156552.17</v>
      </c>
      <c r="R113" s="14">
        <f>+(N113-J113)/J113</f>
        <v>-0.18480806000217051</v>
      </c>
      <c r="S113" s="14">
        <f t="shared" ref="S113" si="24">+(O113-K113)/K113</f>
        <v>1.3398485958964113</v>
      </c>
      <c r="T113" s="14">
        <f>+(P113-L113)/L113</f>
        <v>-0.13147976095000594</v>
      </c>
    </row>
    <row r="115" spans="1:20" x14ac:dyDescent="0.35">
      <c r="A115" s="18" t="s">
        <v>20</v>
      </c>
      <c r="B115" t="s">
        <v>17</v>
      </c>
      <c r="N115" s="13">
        <v>6445915.79</v>
      </c>
      <c r="O115" s="13">
        <v>1274443.4400000002</v>
      </c>
      <c r="P115" s="13">
        <v>7720359.2300000004</v>
      </c>
    </row>
    <row r="116" spans="1:20" ht="15" thickBot="1" x14ac:dyDescent="0.4">
      <c r="A116" s="18" t="s">
        <v>20</v>
      </c>
      <c r="B116" t="s">
        <v>18</v>
      </c>
      <c r="D116" s="15"/>
      <c r="E116" s="15"/>
      <c r="G116" s="15"/>
      <c r="H116" s="15"/>
      <c r="J116" s="16"/>
      <c r="K116" s="16"/>
      <c r="L116" s="16"/>
      <c r="N116" s="16">
        <v>6782533.8600000003</v>
      </c>
      <c r="O116" s="16">
        <v>28686.980000000003</v>
      </c>
      <c r="P116" s="16">
        <v>6811220.8400000008</v>
      </c>
      <c r="R116" s="17"/>
      <c r="S116" s="17"/>
      <c r="T116" s="17"/>
    </row>
    <row r="117" spans="1:20" x14ac:dyDescent="0.35">
      <c r="A117" s="12"/>
      <c r="J117" s="13">
        <v>15521023.855000002</v>
      </c>
      <c r="K117" s="13">
        <v>382261.228</v>
      </c>
      <c r="L117" s="13">
        <v>15903285.083000002</v>
      </c>
      <c r="N117" s="13">
        <v>13228449.65</v>
      </c>
      <c r="O117" s="13">
        <v>1303130.4200000002</v>
      </c>
      <c r="P117" s="13">
        <v>14531580.07</v>
      </c>
      <c r="R117" s="14">
        <f>+(N117-J117)/J117</f>
        <v>-0.14770766583555398</v>
      </c>
      <c r="S117" s="14">
        <f t="shared" ref="S117" si="25">+(O117-K117)/K117</f>
        <v>2.4090049540676937</v>
      </c>
      <c r="T117" s="14">
        <f>+(P117-L117)/L117</f>
        <v>-8.6252934902506517E-2</v>
      </c>
    </row>
    <row r="121" spans="1:20" x14ac:dyDescent="0.35">
      <c r="A121" s="12">
        <v>43831</v>
      </c>
      <c r="B121" t="s">
        <v>17</v>
      </c>
      <c r="N121" s="13">
        <v>768334.62</v>
      </c>
      <c r="O121" s="13">
        <v>127074.75</v>
      </c>
      <c r="P121" s="13">
        <v>895409.37</v>
      </c>
    </row>
    <row r="122" spans="1:20" ht="15" thickBot="1" x14ac:dyDescent="0.4">
      <c r="A122" s="12">
        <v>43831</v>
      </c>
      <c r="B122" t="s">
        <v>18</v>
      </c>
      <c r="D122" s="15"/>
      <c r="E122" s="15"/>
      <c r="G122" s="15"/>
      <c r="H122" s="15"/>
      <c r="J122" s="16"/>
      <c r="K122" s="16"/>
      <c r="L122" s="16"/>
      <c r="N122" s="16">
        <v>615956.27</v>
      </c>
      <c r="O122" s="16">
        <v>3565.62</v>
      </c>
      <c r="P122" s="16">
        <v>619521.89</v>
      </c>
      <c r="R122" s="17"/>
      <c r="S122" s="17"/>
      <c r="T122" s="17"/>
    </row>
    <row r="123" spans="1:20" x14ac:dyDescent="0.35">
      <c r="A123" s="12"/>
      <c r="E123">
        <v>184</v>
      </c>
      <c r="J123" s="13">
        <v>1605078.2374</v>
      </c>
      <c r="K123" s="13">
        <v>20380.6335</v>
      </c>
      <c r="L123" s="13">
        <v>1625458.8709</v>
      </c>
      <c r="N123" s="13">
        <v>1384290.8900000001</v>
      </c>
      <c r="O123" s="13">
        <v>130640.37</v>
      </c>
      <c r="P123" s="13">
        <v>1514931.26</v>
      </c>
      <c r="R123" s="14">
        <f>+(N123-J123)/J123</f>
        <v>-0.13755550493142576</v>
      </c>
      <c r="S123" s="14">
        <f t="shared" ref="S123" si="26">+(O123-K123)/K123</f>
        <v>5.4100249876923598</v>
      </c>
      <c r="T123" s="14">
        <f>+(P123-L123)/L123</f>
        <v>-6.7997789964874322E-2</v>
      </c>
    </row>
    <row r="125" spans="1:20" x14ac:dyDescent="0.35">
      <c r="A125" s="12">
        <v>43862</v>
      </c>
      <c r="B125" t="s">
        <v>17</v>
      </c>
      <c r="N125" s="13">
        <v>459066.18</v>
      </c>
      <c r="O125" s="13">
        <v>74631.69</v>
      </c>
      <c r="P125" s="13">
        <v>533697.87</v>
      </c>
    </row>
    <row r="126" spans="1:20" ht="15" thickBot="1" x14ac:dyDescent="0.4">
      <c r="A126" s="12">
        <v>43862</v>
      </c>
      <c r="B126" t="s">
        <v>18</v>
      </c>
      <c r="D126" s="15"/>
      <c r="E126" s="15"/>
      <c r="G126" s="15"/>
      <c r="H126" s="15"/>
      <c r="J126" s="16"/>
      <c r="K126" s="16"/>
      <c r="L126" s="16"/>
      <c r="N126" s="16">
        <v>588440.89</v>
      </c>
      <c r="O126" s="16">
        <v>2540.4899999999998</v>
      </c>
      <c r="P126" s="16">
        <v>590981.38</v>
      </c>
      <c r="R126" s="17"/>
      <c r="S126" s="17"/>
      <c r="T126" s="17"/>
    </row>
    <row r="127" spans="1:20" x14ac:dyDescent="0.35">
      <c r="A127" s="12"/>
      <c r="E127">
        <v>185</v>
      </c>
      <c r="J127" s="13">
        <v>1023730.4824999999</v>
      </c>
      <c r="K127" s="13">
        <v>24316.173500000001</v>
      </c>
      <c r="L127" s="13">
        <v>1048046.656</v>
      </c>
      <c r="N127" s="13">
        <v>1047507.0700000001</v>
      </c>
      <c r="O127" s="13">
        <v>77172.180000000008</v>
      </c>
      <c r="P127" s="13">
        <v>1124679.25</v>
      </c>
      <c r="R127" s="14">
        <f>+(N127-J127)/J127</f>
        <v>2.3225436681280163E-2</v>
      </c>
      <c r="S127" s="14">
        <f t="shared" ref="S127" si="27">+(O127-K127)/K127</f>
        <v>2.1736975392119158</v>
      </c>
      <c r="T127" s="14">
        <f>+(P127-L127)/L127</f>
        <v>7.3119448987584046E-2</v>
      </c>
    </row>
    <row r="129" spans="1:20" x14ac:dyDescent="0.35">
      <c r="A129" s="12">
        <v>43891</v>
      </c>
      <c r="B129" t="s">
        <v>17</v>
      </c>
      <c r="N129" s="13">
        <v>471609.14</v>
      </c>
      <c r="O129" s="13">
        <v>60459.97</v>
      </c>
      <c r="P129" s="13">
        <v>532069.11</v>
      </c>
    </row>
    <row r="130" spans="1:20" ht="15" thickBot="1" x14ac:dyDescent="0.4">
      <c r="A130" s="12">
        <v>43891</v>
      </c>
      <c r="B130" t="s">
        <v>18</v>
      </c>
      <c r="D130" s="15"/>
      <c r="E130" s="15"/>
      <c r="G130" s="15"/>
      <c r="H130" s="15"/>
      <c r="J130" s="16"/>
      <c r="K130" s="16"/>
      <c r="L130" s="16"/>
      <c r="N130" s="16">
        <v>639335.16</v>
      </c>
      <c r="O130" s="16">
        <v>1804.3</v>
      </c>
      <c r="P130" s="16">
        <v>641139.46000000008</v>
      </c>
      <c r="R130" s="17"/>
      <c r="S130" s="17"/>
      <c r="T130" s="17"/>
    </row>
    <row r="131" spans="1:20" x14ac:dyDescent="0.35">
      <c r="A131" s="12"/>
      <c r="E131">
        <v>181</v>
      </c>
      <c r="J131" s="13">
        <v>1021392.8271</v>
      </c>
      <c r="K131" s="13">
        <v>31288.573500000002</v>
      </c>
      <c r="L131" s="13">
        <v>1052681.4006000001</v>
      </c>
      <c r="N131" s="13">
        <v>1110944.3</v>
      </c>
      <c r="O131" s="13">
        <v>62264.270000000004</v>
      </c>
      <c r="P131" s="13">
        <v>1173208.57</v>
      </c>
      <c r="R131" s="14">
        <f>+(N131-J131)/J131</f>
        <v>8.7675838838872588E-2</v>
      </c>
      <c r="S131" s="14">
        <f t="shared" ref="S131" si="28">+(O131-K131)/K131</f>
        <v>0.99000027917539923</v>
      </c>
      <c r="T131" s="14">
        <f>+(P131-L131)/L131</f>
        <v>0.11449539179784385</v>
      </c>
    </row>
    <row r="133" spans="1:20" x14ac:dyDescent="0.35">
      <c r="A133" s="12">
        <v>43922</v>
      </c>
      <c r="B133" t="s">
        <v>17</v>
      </c>
      <c r="N133" s="13">
        <v>470090.13</v>
      </c>
      <c r="O133" s="13">
        <v>34467.480000000003</v>
      </c>
      <c r="P133" s="13">
        <v>504557.61</v>
      </c>
    </row>
    <row r="134" spans="1:20" ht="15" thickBot="1" x14ac:dyDescent="0.4">
      <c r="A134" s="12">
        <v>43922</v>
      </c>
      <c r="B134" t="s">
        <v>18</v>
      </c>
      <c r="D134" s="15"/>
      <c r="E134" s="15"/>
      <c r="G134" s="15"/>
      <c r="H134" s="15"/>
      <c r="J134" s="16"/>
      <c r="K134" s="16"/>
      <c r="L134" s="16"/>
      <c r="N134" s="16">
        <v>647941.31000000006</v>
      </c>
      <c r="O134" s="16">
        <v>2345.59</v>
      </c>
      <c r="P134" s="16">
        <v>650286.9</v>
      </c>
      <c r="R134" s="17"/>
      <c r="S134" s="17"/>
      <c r="T134" s="17"/>
    </row>
    <row r="135" spans="1:20" x14ac:dyDescent="0.35">
      <c r="A135" s="12"/>
      <c r="E135">
        <v>181</v>
      </c>
      <c r="J135" s="13">
        <v>1050548.7893999999</v>
      </c>
      <c r="K135" s="13">
        <v>20457.9535</v>
      </c>
      <c r="L135" s="13">
        <v>1071006.7429</v>
      </c>
      <c r="N135" s="13">
        <v>1118031.44</v>
      </c>
      <c r="O135" s="13">
        <v>36813.070000000007</v>
      </c>
      <c r="P135" s="13">
        <v>1154844.51</v>
      </c>
      <c r="R135" s="14">
        <f>+(N135-J135)/J135</f>
        <v>6.4235617879814438E-2</v>
      </c>
      <c r="S135" s="14">
        <f t="shared" ref="S135" si="29">+(O135-K135)/K135</f>
        <v>0.79945027248204503</v>
      </c>
      <c r="T135" s="14">
        <f>+(P135-L135)/L135</f>
        <v>7.8279401745865576E-2</v>
      </c>
    </row>
    <row r="137" spans="1:20" x14ac:dyDescent="0.35">
      <c r="A137" s="12">
        <v>43952</v>
      </c>
      <c r="B137" t="s">
        <v>17</v>
      </c>
      <c r="N137" s="13">
        <v>453404.12</v>
      </c>
      <c r="O137" s="13">
        <v>45443.75</v>
      </c>
      <c r="P137" s="13">
        <v>498847.87</v>
      </c>
    </row>
    <row r="138" spans="1:20" ht="15" thickBot="1" x14ac:dyDescent="0.4">
      <c r="A138" s="12">
        <v>43952</v>
      </c>
      <c r="B138" t="s">
        <v>18</v>
      </c>
      <c r="D138" s="15"/>
      <c r="E138" s="15"/>
      <c r="G138" s="15"/>
      <c r="H138" s="15"/>
      <c r="J138" s="16"/>
      <c r="K138" s="16"/>
      <c r="L138" s="16"/>
      <c r="N138" s="16">
        <v>664520.72</v>
      </c>
      <c r="O138" s="16">
        <v>1141.56</v>
      </c>
      <c r="P138" s="16">
        <v>665662.28</v>
      </c>
      <c r="R138" s="17"/>
      <c r="S138" s="17"/>
      <c r="T138" s="17"/>
    </row>
    <row r="139" spans="1:20" x14ac:dyDescent="0.35">
      <c r="A139" s="12"/>
      <c r="E139">
        <v>180</v>
      </c>
      <c r="J139" s="13">
        <v>1050557.7253</v>
      </c>
      <c r="K139" s="13">
        <v>21178.763500000001</v>
      </c>
      <c r="L139" s="13">
        <v>1071736.4887999999</v>
      </c>
      <c r="N139" s="13">
        <v>1117924.8399999999</v>
      </c>
      <c r="O139" s="13">
        <v>46585.31</v>
      </c>
      <c r="P139" s="13">
        <v>1164510.1499999999</v>
      </c>
      <c r="R139" s="14">
        <f>+(N139-J139)/J139</f>
        <v>6.4125095725475034E-2</v>
      </c>
      <c r="S139" s="14">
        <f t="shared" ref="S139" si="30">+(O139-K139)/K139</f>
        <v>1.1996236938006317</v>
      </c>
      <c r="T139" s="14">
        <f>+(P139-L139)/L139</f>
        <v>8.656387290114255E-2</v>
      </c>
    </row>
    <row r="141" spans="1:20" x14ac:dyDescent="0.35">
      <c r="A141" s="12">
        <v>43983</v>
      </c>
      <c r="B141" t="s">
        <v>17</v>
      </c>
      <c r="N141" s="13">
        <v>473063.6</v>
      </c>
      <c r="O141" s="13">
        <v>70485.13</v>
      </c>
      <c r="P141" s="13">
        <v>543548.73</v>
      </c>
    </row>
    <row r="142" spans="1:20" ht="15" thickBot="1" x14ac:dyDescent="0.4">
      <c r="A142" s="12">
        <v>43983</v>
      </c>
      <c r="B142" t="s">
        <v>18</v>
      </c>
      <c r="D142" s="15"/>
      <c r="E142" s="15"/>
      <c r="G142" s="15"/>
      <c r="H142" s="15"/>
      <c r="J142" s="16"/>
      <c r="K142" s="16"/>
      <c r="L142" s="16"/>
      <c r="N142" s="16">
        <v>651041.07999999996</v>
      </c>
      <c r="O142" s="16">
        <v>2708.49</v>
      </c>
      <c r="P142" s="16">
        <v>653749.56999999995</v>
      </c>
      <c r="R142" s="17"/>
      <c r="S142" s="17"/>
      <c r="T142" s="17"/>
    </row>
    <row r="143" spans="1:20" x14ac:dyDescent="0.35">
      <c r="A143" s="12"/>
      <c r="E143">
        <v>177</v>
      </c>
      <c r="J143" s="13">
        <v>1029523.4278000001</v>
      </c>
      <c r="K143" s="13">
        <v>22596.283499999998</v>
      </c>
      <c r="L143" s="13">
        <v>1052119.7113000001</v>
      </c>
      <c r="N143" s="13">
        <v>1124104.68</v>
      </c>
      <c r="O143" s="13">
        <v>73193.62000000001</v>
      </c>
      <c r="P143" s="13">
        <v>1197298.2999999998</v>
      </c>
      <c r="R143" s="14">
        <f>+(N143-J143)/J143</f>
        <v>9.1868965432007302E-2</v>
      </c>
      <c r="S143" s="14">
        <f t="shared" ref="S143" si="31">+(O143-K143)/K143</f>
        <v>2.2391884267162792</v>
      </c>
      <c r="T143" s="14">
        <f>+(P143-L143)/L143</f>
        <v>0.13798675867465399</v>
      </c>
    </row>
    <row r="145" spans="1:20" x14ac:dyDescent="0.35">
      <c r="A145" s="12">
        <v>44013</v>
      </c>
      <c r="B145" t="s">
        <v>17</v>
      </c>
      <c r="N145" s="13">
        <v>661137.5</v>
      </c>
      <c r="O145" s="13">
        <v>68439.820000000007</v>
      </c>
      <c r="P145" s="13">
        <v>729577.32000000007</v>
      </c>
    </row>
    <row r="146" spans="1:20" ht="15" thickBot="1" x14ac:dyDescent="0.4">
      <c r="A146" s="12">
        <v>44013</v>
      </c>
      <c r="B146" t="s">
        <v>18</v>
      </c>
      <c r="D146" s="15"/>
      <c r="E146" s="15"/>
      <c r="G146" s="15"/>
      <c r="H146" s="15"/>
      <c r="J146" s="16"/>
      <c r="K146" s="16"/>
      <c r="L146" s="16"/>
      <c r="N146" s="16">
        <v>640350.02</v>
      </c>
      <c r="O146" s="16">
        <v>3419.94</v>
      </c>
      <c r="P146" s="16">
        <v>643769.96</v>
      </c>
      <c r="R146" s="17"/>
      <c r="S146" s="17"/>
      <c r="T146" s="17"/>
    </row>
    <row r="147" spans="1:20" x14ac:dyDescent="0.35">
      <c r="A147" s="12"/>
      <c r="E147">
        <v>175</v>
      </c>
      <c r="J147" s="13">
        <v>1321977.9139</v>
      </c>
      <c r="K147" s="13">
        <v>18142.093499999999</v>
      </c>
      <c r="L147" s="13">
        <v>1340120.0074</v>
      </c>
      <c r="N147" s="13">
        <v>1301487.52</v>
      </c>
      <c r="O147" s="13">
        <v>71859.760000000009</v>
      </c>
      <c r="P147" s="13">
        <v>1373347.28</v>
      </c>
      <c r="R147" s="14">
        <f>+(N147-J147)/J147</f>
        <v>-1.54998004766591E-2</v>
      </c>
      <c r="S147" s="14">
        <f t="shared" ref="S147" si="32">+(O147-K147)/K147</f>
        <v>2.9609408914136623</v>
      </c>
      <c r="T147" s="14">
        <f>+(P147-L147)/L147</f>
        <v>2.4794251571890996E-2</v>
      </c>
    </row>
    <row r="149" spans="1:20" x14ac:dyDescent="0.35">
      <c r="A149" s="12">
        <v>44044</v>
      </c>
      <c r="B149" t="s">
        <v>17</v>
      </c>
      <c r="N149" s="13">
        <v>455298.83</v>
      </c>
      <c r="O149" s="13">
        <v>62964.3</v>
      </c>
      <c r="P149" s="13">
        <v>518263.13</v>
      </c>
    </row>
    <row r="150" spans="1:20" ht="15" thickBot="1" x14ac:dyDescent="0.4">
      <c r="A150" s="12">
        <v>44044</v>
      </c>
      <c r="B150" t="s">
        <v>18</v>
      </c>
      <c r="D150" s="15"/>
      <c r="E150" s="15"/>
      <c r="G150" s="15"/>
      <c r="H150" s="15"/>
      <c r="J150" s="16"/>
      <c r="K150" s="16"/>
      <c r="L150" s="16"/>
      <c r="N150" s="16">
        <v>613067.75</v>
      </c>
      <c r="O150" s="16">
        <v>3386.7</v>
      </c>
      <c r="P150" s="16">
        <v>616454.44999999995</v>
      </c>
      <c r="R150" s="17"/>
      <c r="S150" s="17"/>
      <c r="T150" s="17"/>
    </row>
    <row r="151" spans="1:20" x14ac:dyDescent="0.35">
      <c r="A151" s="12"/>
      <c r="E151">
        <v>173</v>
      </c>
      <c r="J151" s="13">
        <v>1052938.2826</v>
      </c>
      <c r="K151" s="13">
        <v>26214.483499999998</v>
      </c>
      <c r="L151" s="13">
        <v>1079152.7661000001</v>
      </c>
      <c r="N151" s="13">
        <v>1068366.58</v>
      </c>
      <c r="O151" s="13">
        <v>66351</v>
      </c>
      <c r="P151" s="13">
        <v>1134717.58</v>
      </c>
      <c r="R151" s="14">
        <f>+(N151-J151)/J151</f>
        <v>1.4652613220504478E-2</v>
      </c>
      <c r="S151" s="14">
        <f t="shared" ref="S151" si="33">+(O151-K151)/K151</f>
        <v>1.5310817205305609</v>
      </c>
      <c r="T151" s="14">
        <f>+(P151-L151)/L151</f>
        <v>5.1489293865972459E-2</v>
      </c>
    </row>
    <row r="153" spans="1:20" x14ac:dyDescent="0.35">
      <c r="A153" s="12">
        <v>44075</v>
      </c>
      <c r="B153" t="s">
        <v>17</v>
      </c>
      <c r="N153" s="13">
        <v>439541.64</v>
      </c>
      <c r="O153" s="13">
        <v>69618.679999999993</v>
      </c>
      <c r="P153" s="13">
        <v>509160.32</v>
      </c>
    </row>
    <row r="154" spans="1:20" ht="15" thickBot="1" x14ac:dyDescent="0.4">
      <c r="A154" s="12">
        <v>44075</v>
      </c>
      <c r="B154" t="s">
        <v>18</v>
      </c>
      <c r="D154" s="15"/>
      <c r="E154" s="15"/>
      <c r="G154" s="15"/>
      <c r="H154" s="15"/>
      <c r="J154" s="16"/>
      <c r="K154" s="16"/>
      <c r="L154" s="16"/>
      <c r="N154" s="16">
        <v>609411.86</v>
      </c>
      <c r="O154" s="16">
        <v>4200.5</v>
      </c>
      <c r="P154" s="16">
        <v>613612.36</v>
      </c>
      <c r="R154" s="17"/>
      <c r="S154" s="17"/>
      <c r="T154" s="17"/>
    </row>
    <row r="155" spans="1:20" x14ac:dyDescent="0.35">
      <c r="A155" s="12"/>
      <c r="E155">
        <v>172</v>
      </c>
      <c r="J155" s="13">
        <v>1029596.4657000001</v>
      </c>
      <c r="K155" s="13">
        <v>24448.003500000003</v>
      </c>
      <c r="L155" s="13">
        <v>1054044.4692000002</v>
      </c>
      <c r="N155" s="13">
        <v>1048953.5</v>
      </c>
      <c r="O155" s="13">
        <v>73819.179999999993</v>
      </c>
      <c r="P155" s="13">
        <v>1122772.68</v>
      </c>
      <c r="R155" s="14">
        <f>+(N155-J155)/J155</f>
        <v>1.8800602901098265E-2</v>
      </c>
      <c r="S155" s="14">
        <f t="shared" ref="S155" si="34">+(O155-K155)/K155</f>
        <v>2.0194359224465908</v>
      </c>
      <c r="T155" s="14">
        <f>+(P155-L155)/L155</f>
        <v>6.5204280092815425E-2</v>
      </c>
    </row>
    <row r="157" spans="1:20" x14ac:dyDescent="0.35">
      <c r="A157" s="12">
        <v>44105</v>
      </c>
      <c r="B157" t="s">
        <v>17</v>
      </c>
      <c r="N157" s="13">
        <v>436955.04</v>
      </c>
      <c r="O157" s="13">
        <v>77151.350000000006</v>
      </c>
      <c r="P157" s="13">
        <v>514106.39</v>
      </c>
    </row>
    <row r="158" spans="1:20" ht="15" thickBot="1" x14ac:dyDescent="0.4">
      <c r="A158" s="12">
        <v>44105</v>
      </c>
      <c r="B158" t="s">
        <v>18</v>
      </c>
      <c r="D158" s="15"/>
      <c r="E158" s="15"/>
      <c r="G158" s="15"/>
      <c r="H158" s="15"/>
      <c r="J158" s="16"/>
      <c r="K158" s="16"/>
      <c r="L158" s="16"/>
      <c r="N158" s="16">
        <v>600722.47</v>
      </c>
      <c r="O158" s="16">
        <v>5191.7299999999996</v>
      </c>
      <c r="P158" s="16">
        <v>605914.19999999995</v>
      </c>
      <c r="R158" s="17"/>
      <c r="S158" s="17"/>
      <c r="T158" s="17"/>
    </row>
    <row r="159" spans="1:20" x14ac:dyDescent="0.35">
      <c r="A159" s="12"/>
      <c r="E159">
        <v>171</v>
      </c>
      <c r="J159" s="13">
        <v>1056012.7871000001</v>
      </c>
      <c r="K159" s="13">
        <v>20832.6535</v>
      </c>
      <c r="L159" s="13">
        <v>1076845.4406000001</v>
      </c>
      <c r="N159" s="13">
        <v>1037677.51</v>
      </c>
      <c r="O159" s="13">
        <v>82343.08</v>
      </c>
      <c r="P159" s="13">
        <v>1120020.5899999999</v>
      </c>
      <c r="R159" s="14">
        <f>+(N159-J159)/J159</f>
        <v>-1.7362741553870777E-2</v>
      </c>
      <c r="S159" s="14">
        <f t="shared" ref="S159" si="35">+(O159-K159)/K159</f>
        <v>2.9525968211394673</v>
      </c>
      <c r="T159" s="14">
        <f>+(P159-L159)/L159</f>
        <v>4.0094100575792289E-2</v>
      </c>
    </row>
    <row r="160" spans="1:20" x14ac:dyDescent="0.35">
      <c r="A160" s="12"/>
    </row>
    <row r="161" spans="1:20" x14ac:dyDescent="0.35">
      <c r="A161" s="12">
        <v>44136</v>
      </c>
      <c r="B161" t="s">
        <v>17</v>
      </c>
      <c r="N161" s="13">
        <v>411952.51</v>
      </c>
      <c r="O161" s="13">
        <v>73775.3</v>
      </c>
      <c r="P161" s="13">
        <v>485727.81</v>
      </c>
    </row>
    <row r="162" spans="1:20" ht="15" thickBot="1" x14ac:dyDescent="0.4">
      <c r="A162" s="12">
        <v>44136</v>
      </c>
      <c r="B162" t="s">
        <v>18</v>
      </c>
      <c r="D162" s="15"/>
      <c r="E162" s="15"/>
      <c r="G162" s="15"/>
      <c r="H162" s="15"/>
      <c r="J162" s="16"/>
      <c r="K162" s="16"/>
      <c r="L162" s="16"/>
      <c r="N162" s="16">
        <v>602816.72</v>
      </c>
      <c r="O162" s="16">
        <v>3932.19</v>
      </c>
      <c r="P162" s="16">
        <v>606748.90999999992</v>
      </c>
      <c r="R162" s="17"/>
      <c r="S162" s="17"/>
      <c r="T162" s="17"/>
    </row>
    <row r="163" spans="1:20" x14ac:dyDescent="0.35">
      <c r="A163" s="12"/>
      <c r="E163">
        <v>169</v>
      </c>
      <c r="J163" s="13">
        <v>1043544.1118000001</v>
      </c>
      <c r="K163" s="13">
        <v>21374.2035</v>
      </c>
      <c r="L163" s="13">
        <v>1064918.3153000001</v>
      </c>
      <c r="N163" s="13">
        <v>1014769.23</v>
      </c>
      <c r="O163" s="13">
        <v>77707.490000000005</v>
      </c>
      <c r="P163" s="13">
        <v>1092476.72</v>
      </c>
      <c r="R163" s="14">
        <f>+(N163-J163)/J163</f>
        <v>-2.7574188263461665E-2</v>
      </c>
      <c r="S163" s="14">
        <f t="shared" ref="S163" si="36">+(O163-K163)/K163</f>
        <v>2.6355736016081255</v>
      </c>
      <c r="T163" s="14">
        <f>+(P163-L163)/L163</f>
        <v>2.5878421193494365E-2</v>
      </c>
    </row>
    <row r="165" spans="1:20" x14ac:dyDescent="0.35">
      <c r="A165" s="12">
        <v>44166</v>
      </c>
      <c r="B165" t="s">
        <v>17</v>
      </c>
      <c r="N165" s="13">
        <v>634888.30000000005</v>
      </c>
      <c r="O165" s="13">
        <v>123339.47</v>
      </c>
      <c r="P165" s="13">
        <v>758227.77</v>
      </c>
    </row>
    <row r="166" spans="1:20" ht="15" thickBot="1" x14ac:dyDescent="0.4">
      <c r="A166" s="12">
        <v>44166</v>
      </c>
      <c r="B166" t="s">
        <v>18</v>
      </c>
      <c r="D166" s="15"/>
      <c r="E166" s="15"/>
      <c r="G166" s="15"/>
      <c r="H166" s="15"/>
      <c r="J166" s="16"/>
      <c r="K166" s="16"/>
      <c r="L166" s="16"/>
      <c r="N166" s="16">
        <v>641123.74</v>
      </c>
      <c r="O166" s="16">
        <v>4979.37</v>
      </c>
      <c r="P166" s="16">
        <v>646103.11</v>
      </c>
      <c r="R166" s="17"/>
      <c r="S166" s="17"/>
      <c r="T166" s="17"/>
    </row>
    <row r="167" spans="1:20" x14ac:dyDescent="0.35">
      <c r="A167" s="12"/>
      <c r="E167">
        <v>168</v>
      </c>
      <c r="J167" s="13">
        <v>1270807.1162</v>
      </c>
      <c r="K167" s="13">
        <v>22434.843500000003</v>
      </c>
      <c r="L167" s="13">
        <v>1293241.9597</v>
      </c>
      <c r="N167" s="13">
        <v>1276012.04</v>
      </c>
      <c r="O167" s="13">
        <v>128318.84</v>
      </c>
      <c r="P167" s="13">
        <v>1404330.88</v>
      </c>
      <c r="R167" s="14">
        <f>+(N167-J167)/J167</f>
        <v>4.0957622393269924E-3</v>
      </c>
      <c r="S167" s="14">
        <f t="shared" ref="S167" si="37">+(O167-K167)/K167</f>
        <v>4.7196226931558485</v>
      </c>
      <c r="T167" s="14">
        <f>+(P167-L167)/L167</f>
        <v>8.5899563857153041E-2</v>
      </c>
    </row>
    <row r="169" spans="1:20" x14ac:dyDescent="0.35">
      <c r="A169" s="18" t="s">
        <v>21</v>
      </c>
      <c r="B169" t="s">
        <v>17</v>
      </c>
      <c r="N169" s="13">
        <v>6135341.6100000003</v>
      </c>
      <c r="O169" s="13">
        <v>887851.69</v>
      </c>
      <c r="P169" s="13">
        <v>7023193.3000000007</v>
      </c>
    </row>
    <row r="170" spans="1:20" ht="15" thickBot="1" x14ac:dyDescent="0.4">
      <c r="A170" s="18" t="s">
        <v>21</v>
      </c>
      <c r="B170" t="s">
        <v>18</v>
      </c>
      <c r="D170" s="15"/>
      <c r="E170" s="15"/>
      <c r="G170" s="15"/>
      <c r="H170" s="15"/>
      <c r="J170" s="16"/>
      <c r="K170" s="16"/>
      <c r="L170" s="16"/>
      <c r="N170" s="16">
        <v>7514727.9900000002</v>
      </c>
      <c r="O170" s="16">
        <v>39216.480000000003</v>
      </c>
      <c r="P170" s="16">
        <v>7553944.4700000007</v>
      </c>
      <c r="R170" s="17"/>
      <c r="S170" s="17"/>
      <c r="T170" s="17"/>
    </row>
    <row r="171" spans="1:20" x14ac:dyDescent="0.35">
      <c r="A171" s="12"/>
      <c r="J171" s="13">
        <v>13555708.1668</v>
      </c>
      <c r="K171" s="13">
        <v>273664.66200000001</v>
      </c>
      <c r="L171" s="13">
        <v>13829372.8288</v>
      </c>
      <c r="N171" s="13">
        <v>13650069.600000001</v>
      </c>
      <c r="O171" s="13">
        <v>927068.16999999993</v>
      </c>
      <c r="P171" s="13">
        <v>14577137.770000001</v>
      </c>
      <c r="R171" s="14">
        <f>+(N171-J171)/J171</f>
        <v>6.9610109659270537E-3</v>
      </c>
      <c r="S171" s="14">
        <f t="shared" ref="S171" si="38">+(O171-K171)/K171</f>
        <v>2.3876064349148591</v>
      </c>
      <c r="T171" s="14">
        <f>+(P171-L171)/L171</f>
        <v>5.4070777500680491E-2</v>
      </c>
    </row>
    <row r="174" spans="1:20" x14ac:dyDescent="0.35">
      <c r="A174" t="s">
        <v>22</v>
      </c>
    </row>
    <row r="175" spans="1:20" x14ac:dyDescent="0.35">
      <c r="A175" s="12">
        <v>44075</v>
      </c>
      <c r="B175" t="s">
        <v>17</v>
      </c>
      <c r="N175" s="13">
        <v>439541.64</v>
      </c>
      <c r="O175" s="13">
        <v>69618.679999999993</v>
      </c>
      <c r="P175" s="13">
        <v>509160.32</v>
      </c>
    </row>
    <row r="176" spans="1:20" ht="15" thickBot="1" x14ac:dyDescent="0.4">
      <c r="A176" s="12">
        <v>44075</v>
      </c>
      <c r="B176" t="s">
        <v>18</v>
      </c>
      <c r="D176" s="15"/>
      <c r="E176" s="15"/>
      <c r="G176" s="15"/>
      <c r="H176" s="15"/>
      <c r="J176" s="16"/>
      <c r="K176" s="16"/>
      <c r="L176" s="16"/>
      <c r="N176" s="16">
        <v>609411.86</v>
      </c>
      <c r="O176" s="16">
        <v>4200.5</v>
      </c>
      <c r="P176" s="16">
        <v>613612.36</v>
      </c>
      <c r="R176" s="17"/>
      <c r="S176" s="17"/>
      <c r="T176" s="17"/>
    </row>
    <row r="177" spans="1:20" x14ac:dyDescent="0.35">
      <c r="A177" s="12"/>
      <c r="E177">
        <v>172</v>
      </c>
      <c r="J177" s="13">
        <v>1029596.4657000001</v>
      </c>
      <c r="K177" s="13">
        <v>24448.003500000003</v>
      </c>
      <c r="L177" s="13">
        <v>1054044.4692000002</v>
      </c>
      <c r="N177" s="13">
        <v>1048953.5</v>
      </c>
      <c r="O177" s="13">
        <v>73819.179999999993</v>
      </c>
      <c r="P177" s="13">
        <v>1122772.68</v>
      </c>
      <c r="R177" s="14">
        <f>+(N177-J177)/J177</f>
        <v>1.8800602901098265E-2</v>
      </c>
      <c r="S177" s="14">
        <f t="shared" ref="S177" si="39">+(O177-K177)/K177</f>
        <v>2.0194359224465908</v>
      </c>
      <c r="T177" s="14">
        <f>+(P177-L177)/L177</f>
        <v>6.5204280092815425E-2</v>
      </c>
    </row>
    <row r="179" spans="1:20" x14ac:dyDescent="0.35">
      <c r="A179" s="12">
        <v>44105</v>
      </c>
      <c r="B179" t="s">
        <v>17</v>
      </c>
      <c r="N179" s="13">
        <v>436955.04</v>
      </c>
      <c r="O179" s="13">
        <v>77151.350000000006</v>
      </c>
      <c r="P179" s="13">
        <v>514106.39</v>
      </c>
    </row>
    <row r="180" spans="1:20" ht="15" thickBot="1" x14ac:dyDescent="0.4">
      <c r="A180" s="12">
        <v>44105</v>
      </c>
      <c r="B180" t="s">
        <v>18</v>
      </c>
      <c r="D180" s="15"/>
      <c r="E180" s="15"/>
      <c r="G180" s="15"/>
      <c r="H180" s="15"/>
      <c r="J180" s="16"/>
      <c r="K180" s="16"/>
      <c r="L180" s="16"/>
      <c r="N180" s="16">
        <v>600722.47</v>
      </c>
      <c r="O180" s="16">
        <v>5191.7299999999996</v>
      </c>
      <c r="P180" s="16">
        <v>605914.19999999995</v>
      </c>
      <c r="R180" s="17"/>
      <c r="S180" s="17"/>
      <c r="T180" s="17"/>
    </row>
    <row r="181" spans="1:20" x14ac:dyDescent="0.35">
      <c r="A181" s="12"/>
      <c r="E181">
        <v>171</v>
      </c>
      <c r="J181" s="13">
        <v>1056012.7871000001</v>
      </c>
      <c r="K181" s="13">
        <v>20832.6535</v>
      </c>
      <c r="L181" s="13">
        <v>1076845.4406000001</v>
      </c>
      <c r="N181" s="13">
        <v>1037677.51</v>
      </c>
      <c r="O181" s="13">
        <v>82343.08</v>
      </c>
      <c r="P181" s="13">
        <v>1120020.5899999999</v>
      </c>
      <c r="R181" s="14">
        <f>+(N181-J181)/J181</f>
        <v>-1.7362741553870777E-2</v>
      </c>
      <c r="S181" s="14">
        <f t="shared" ref="S181" si="40">+(O181-K181)/K181</f>
        <v>2.9525968211394673</v>
      </c>
      <c r="T181" s="14">
        <f>+(P181-L181)/L181</f>
        <v>4.0094100575792289E-2</v>
      </c>
    </row>
    <row r="183" spans="1:20" x14ac:dyDescent="0.35">
      <c r="A183" s="12">
        <v>44136</v>
      </c>
      <c r="B183" t="s">
        <v>17</v>
      </c>
      <c r="N183" s="13">
        <v>411952.51</v>
      </c>
      <c r="O183" s="13">
        <v>73775.3</v>
      </c>
      <c r="P183" s="13">
        <v>485727.81</v>
      </c>
    </row>
    <row r="184" spans="1:20" ht="15" thickBot="1" x14ac:dyDescent="0.4">
      <c r="A184" s="12">
        <v>44136</v>
      </c>
      <c r="B184" t="s">
        <v>18</v>
      </c>
      <c r="D184" s="15"/>
      <c r="E184" s="15"/>
      <c r="G184" s="15"/>
      <c r="H184" s="15"/>
      <c r="J184" s="16"/>
      <c r="K184" s="16"/>
      <c r="L184" s="16"/>
      <c r="N184" s="16">
        <v>602816.72</v>
      </c>
      <c r="O184" s="16">
        <v>3932.19</v>
      </c>
      <c r="P184" s="16">
        <v>606748.90999999992</v>
      </c>
      <c r="R184" s="17"/>
      <c r="S184" s="17"/>
      <c r="T184" s="17"/>
    </row>
    <row r="185" spans="1:20" x14ac:dyDescent="0.35">
      <c r="A185" s="12"/>
      <c r="E185">
        <v>169</v>
      </c>
      <c r="J185" s="13">
        <v>1043544.1118000001</v>
      </c>
      <c r="K185" s="13">
        <v>21374.2035</v>
      </c>
      <c r="L185" s="13">
        <v>1064918.3153000001</v>
      </c>
      <c r="N185" s="13">
        <v>1014769.23</v>
      </c>
      <c r="O185" s="13">
        <v>77707.490000000005</v>
      </c>
      <c r="P185" s="13">
        <v>1092476.72</v>
      </c>
      <c r="R185" s="14">
        <f>+(N185-J185)/J185</f>
        <v>-2.7574188263461665E-2</v>
      </c>
      <c r="S185" s="14">
        <f t="shared" ref="S185" si="41">+(O185-K185)/K185</f>
        <v>2.6355736016081255</v>
      </c>
      <c r="T185" s="14">
        <f>+(P185-L185)/L185</f>
        <v>2.5878421193494365E-2</v>
      </c>
    </row>
    <row r="187" spans="1:20" x14ac:dyDescent="0.35">
      <c r="A187" s="12">
        <v>44166</v>
      </c>
      <c r="B187" t="s">
        <v>17</v>
      </c>
      <c r="N187" s="13">
        <v>634888.30000000005</v>
      </c>
      <c r="O187" s="13">
        <v>123339.47</v>
      </c>
      <c r="P187" s="13">
        <v>758227.77</v>
      </c>
    </row>
    <row r="188" spans="1:20" ht="15" thickBot="1" x14ac:dyDescent="0.4">
      <c r="A188" s="12">
        <v>44166</v>
      </c>
      <c r="B188" t="s">
        <v>18</v>
      </c>
      <c r="D188" s="15"/>
      <c r="E188" s="15"/>
      <c r="G188" s="15"/>
      <c r="H188" s="15"/>
      <c r="J188" s="16"/>
      <c r="K188" s="16"/>
      <c r="L188" s="16"/>
      <c r="N188" s="16">
        <v>641123.74</v>
      </c>
      <c r="O188" s="16">
        <v>4979.37</v>
      </c>
      <c r="P188" s="16">
        <v>646103.11</v>
      </c>
      <c r="R188" s="17"/>
      <c r="S188" s="17"/>
      <c r="T188" s="17"/>
    </row>
    <row r="189" spans="1:20" x14ac:dyDescent="0.35">
      <c r="A189" s="12"/>
      <c r="E189">
        <v>168</v>
      </c>
      <c r="J189" s="13">
        <v>1270807.1162</v>
      </c>
      <c r="K189" s="13">
        <v>22434.843500000003</v>
      </c>
      <c r="L189" s="13">
        <v>1293241.9597</v>
      </c>
      <c r="N189" s="13">
        <v>1276012.04</v>
      </c>
      <c r="O189" s="13">
        <v>128318.84</v>
      </c>
      <c r="P189" s="13">
        <v>1404330.88</v>
      </c>
      <c r="R189" s="14">
        <f>+(N189-J189)/J189</f>
        <v>4.0957622393269924E-3</v>
      </c>
      <c r="S189" s="14">
        <f t="shared" ref="S189" si="42">+(O189-K189)/K189</f>
        <v>4.7196226931558485</v>
      </c>
      <c r="T189" s="14">
        <f>+(P189-L189)/L189</f>
        <v>8.5899563857153041E-2</v>
      </c>
    </row>
    <row r="191" spans="1:20" x14ac:dyDescent="0.35">
      <c r="A191" s="12">
        <v>44197</v>
      </c>
      <c r="B191" t="s">
        <v>17</v>
      </c>
      <c r="N191" s="13">
        <v>488837.79</v>
      </c>
      <c r="O191" s="13">
        <v>45650.84</v>
      </c>
      <c r="P191" s="13">
        <v>534488.63</v>
      </c>
    </row>
    <row r="192" spans="1:20" ht="15" thickBot="1" x14ac:dyDescent="0.4">
      <c r="A192" s="12">
        <v>44197</v>
      </c>
      <c r="B192" t="s">
        <v>18</v>
      </c>
      <c r="D192" s="15"/>
      <c r="E192" s="15"/>
      <c r="G192" s="15"/>
      <c r="H192" s="15"/>
      <c r="J192" s="16"/>
      <c r="K192" s="16"/>
      <c r="L192" s="16"/>
      <c r="N192" s="16">
        <v>621088.05000000005</v>
      </c>
      <c r="O192" s="16">
        <v>3232.67</v>
      </c>
      <c r="P192" s="16">
        <v>624320.72000000009</v>
      </c>
      <c r="R192" s="17"/>
      <c r="S192" s="17"/>
      <c r="T192" s="17"/>
    </row>
    <row r="193" spans="1:20" x14ac:dyDescent="0.35">
      <c r="A193" s="12"/>
      <c r="E193">
        <v>162</v>
      </c>
      <c r="J193" s="13">
        <v>1259799.7741</v>
      </c>
      <c r="K193" s="13">
        <v>35686.508699999998</v>
      </c>
      <c r="L193" s="13">
        <v>1295486.2827999999</v>
      </c>
      <c r="N193" s="13">
        <v>1109925.8400000001</v>
      </c>
      <c r="O193" s="13">
        <v>48883.509999999995</v>
      </c>
      <c r="P193" s="13">
        <v>1158809.3500000001</v>
      </c>
      <c r="R193" s="14">
        <f>+(N193-J193)/J193</f>
        <v>-0.11896647164194785</v>
      </c>
      <c r="S193" s="14">
        <f t="shared" ref="S193" si="43">+(O193-K193)/K193</f>
        <v>0.36980365355829825</v>
      </c>
      <c r="T193" s="14">
        <f>+(P193-L193)/L193</f>
        <v>-0.10550241605383352</v>
      </c>
    </row>
    <row r="195" spans="1:20" x14ac:dyDescent="0.35">
      <c r="A195" s="12">
        <v>44228</v>
      </c>
      <c r="B195" t="s">
        <v>17</v>
      </c>
      <c r="N195" s="13">
        <v>425599.73</v>
      </c>
      <c r="O195" s="13">
        <v>67360.63</v>
      </c>
      <c r="P195" s="13">
        <v>492960.36</v>
      </c>
    </row>
    <row r="196" spans="1:20" ht="15" thickBot="1" x14ac:dyDescent="0.4">
      <c r="A196" s="12">
        <v>44228</v>
      </c>
      <c r="B196" t="s">
        <v>18</v>
      </c>
      <c r="D196" s="15"/>
      <c r="E196" s="15"/>
      <c r="G196" s="15"/>
      <c r="H196" s="15"/>
      <c r="J196" s="16"/>
      <c r="K196" s="16"/>
      <c r="L196" s="16"/>
      <c r="N196" s="16">
        <v>631485.31000000006</v>
      </c>
      <c r="O196" s="16">
        <v>3497.41</v>
      </c>
      <c r="P196" s="16">
        <v>634982.72000000009</v>
      </c>
      <c r="R196" s="17"/>
      <c r="S196" s="17"/>
      <c r="T196" s="17"/>
    </row>
    <row r="197" spans="1:20" x14ac:dyDescent="0.35">
      <c r="A197" s="12"/>
      <c r="E197">
        <v>166</v>
      </c>
      <c r="J197" s="13">
        <v>1164222.3091</v>
      </c>
      <c r="K197" s="13">
        <v>36243.038699999997</v>
      </c>
      <c r="L197" s="13">
        <v>1200465.3477999999</v>
      </c>
      <c r="N197" s="13">
        <v>1057085.04</v>
      </c>
      <c r="O197" s="13">
        <v>70858.040000000008</v>
      </c>
      <c r="P197" s="13">
        <v>1127943.08</v>
      </c>
      <c r="R197" s="14">
        <f>+(N197-J197)/J197</f>
        <v>-9.2024751855873818E-2</v>
      </c>
      <c r="S197" s="14">
        <f t="shared" ref="S197" si="44">+(O197-K197)/K197</f>
        <v>0.9550799971968138</v>
      </c>
      <c r="T197" s="14">
        <f>+(P197-L197)/L197</f>
        <v>-6.0411796086330821E-2</v>
      </c>
    </row>
    <row r="199" spans="1:20" x14ac:dyDescent="0.35">
      <c r="A199" s="12">
        <v>44256</v>
      </c>
      <c r="B199" t="s">
        <v>17</v>
      </c>
    </row>
    <row r="200" spans="1:20" ht="15" thickBot="1" x14ac:dyDescent="0.4">
      <c r="A200" s="12">
        <v>44256</v>
      </c>
      <c r="B200" t="s">
        <v>18</v>
      </c>
      <c r="D200" s="15"/>
      <c r="E200" s="15"/>
      <c r="G200" s="15"/>
      <c r="H200" s="15"/>
      <c r="J200" s="16"/>
      <c r="K200" s="16"/>
      <c r="L200" s="16"/>
      <c r="N200" s="16"/>
      <c r="O200" s="16"/>
      <c r="P200" s="16"/>
      <c r="R200"/>
      <c r="S200"/>
      <c r="T200"/>
    </row>
    <row r="201" spans="1:20" x14ac:dyDescent="0.35">
      <c r="A201" s="12"/>
      <c r="J201" s="13">
        <v>1162331.3784</v>
      </c>
      <c r="K201" s="13">
        <v>44614.338699999993</v>
      </c>
      <c r="L201" s="13">
        <v>1206945.7171</v>
      </c>
      <c r="R201"/>
      <c r="S201"/>
      <c r="T201"/>
    </row>
    <row r="202" spans="1:20" x14ac:dyDescent="0.35">
      <c r="R202"/>
      <c r="S202"/>
      <c r="T202"/>
    </row>
    <row r="203" spans="1:20" x14ac:dyDescent="0.35">
      <c r="A203" s="12">
        <v>44287</v>
      </c>
      <c r="B203" t="s">
        <v>17</v>
      </c>
      <c r="R203"/>
      <c r="S203"/>
      <c r="T203"/>
    </row>
    <row r="204" spans="1:20" ht="15" thickBot="1" x14ac:dyDescent="0.4">
      <c r="A204" s="12">
        <v>44287</v>
      </c>
      <c r="B204" t="s">
        <v>18</v>
      </c>
      <c r="D204" s="15"/>
      <c r="E204" s="15"/>
      <c r="G204" s="15"/>
      <c r="H204" s="15"/>
      <c r="J204" s="16"/>
      <c r="K204" s="16"/>
      <c r="L204" s="16"/>
      <c r="N204" s="16"/>
      <c r="O204" s="16"/>
      <c r="P204" s="16"/>
      <c r="R204"/>
      <c r="S204"/>
      <c r="T204"/>
    </row>
    <row r="205" spans="1:20" x14ac:dyDescent="0.35">
      <c r="A205" s="12"/>
      <c r="J205" s="13">
        <v>1185065.6938999998</v>
      </c>
      <c r="K205" s="13">
        <v>22559.218699999998</v>
      </c>
      <c r="L205" s="13">
        <v>1207624.9125999999</v>
      </c>
      <c r="R205"/>
      <c r="S205"/>
      <c r="T205"/>
    </row>
    <row r="206" spans="1:20" x14ac:dyDescent="0.35">
      <c r="R206"/>
      <c r="S206"/>
      <c r="T206"/>
    </row>
    <row r="207" spans="1:20" x14ac:dyDescent="0.35">
      <c r="A207" s="12">
        <v>44317</v>
      </c>
      <c r="B207" t="s">
        <v>17</v>
      </c>
      <c r="R207"/>
      <c r="S207"/>
      <c r="T207"/>
    </row>
    <row r="208" spans="1:20" ht="15" thickBot="1" x14ac:dyDescent="0.4">
      <c r="A208" s="12">
        <v>44317</v>
      </c>
      <c r="B208" t="s">
        <v>18</v>
      </c>
      <c r="D208" s="15"/>
      <c r="E208" s="15"/>
      <c r="G208" s="15"/>
      <c r="H208" s="15"/>
      <c r="J208" s="16"/>
      <c r="K208" s="16"/>
      <c r="L208" s="16"/>
      <c r="N208" s="16"/>
      <c r="O208" s="16"/>
      <c r="P208" s="16"/>
      <c r="R208"/>
      <c r="S208"/>
      <c r="T208"/>
    </row>
    <row r="209" spans="1:20" x14ac:dyDescent="0.35">
      <c r="A209" s="12"/>
      <c r="J209" s="13">
        <v>1185155.0319000001</v>
      </c>
      <c r="K209" s="13">
        <v>21301.738700000002</v>
      </c>
      <c r="L209" s="13">
        <v>1206456.7706000002</v>
      </c>
      <c r="R209"/>
      <c r="S209"/>
      <c r="T209"/>
    </row>
    <row r="210" spans="1:20" x14ac:dyDescent="0.35">
      <c r="R210"/>
      <c r="S210"/>
      <c r="T210"/>
    </row>
    <row r="211" spans="1:20" x14ac:dyDescent="0.35">
      <c r="A211" s="12">
        <v>44348</v>
      </c>
      <c r="B211" t="s">
        <v>17</v>
      </c>
      <c r="R211"/>
      <c r="S211"/>
      <c r="T211"/>
    </row>
    <row r="212" spans="1:20" ht="15" thickBot="1" x14ac:dyDescent="0.4">
      <c r="A212" s="12">
        <v>44348</v>
      </c>
      <c r="B212" t="s">
        <v>18</v>
      </c>
      <c r="D212" s="15"/>
      <c r="E212" s="15"/>
      <c r="G212" s="15"/>
      <c r="H212" s="15"/>
      <c r="J212" s="16"/>
      <c r="K212" s="16"/>
      <c r="L212" s="16"/>
      <c r="N212" s="16"/>
      <c r="O212" s="16"/>
      <c r="P212" s="16"/>
      <c r="R212"/>
      <c r="S212"/>
      <c r="T212"/>
    </row>
    <row r="213" spans="1:20" x14ac:dyDescent="0.35">
      <c r="A213" s="12"/>
      <c r="J213" s="13">
        <v>1170952.6919</v>
      </c>
      <c r="K213" s="13">
        <v>28851.606699999997</v>
      </c>
      <c r="L213" s="13">
        <v>1199804.2985999999</v>
      </c>
      <c r="R213"/>
      <c r="S213"/>
      <c r="T213"/>
    </row>
    <row r="214" spans="1:20" x14ac:dyDescent="0.35">
      <c r="R214"/>
      <c r="S214"/>
      <c r="T214"/>
    </row>
    <row r="215" spans="1:20" x14ac:dyDescent="0.35">
      <c r="A215" s="12">
        <v>44378</v>
      </c>
      <c r="B215" t="s">
        <v>17</v>
      </c>
      <c r="R215"/>
      <c r="S215"/>
      <c r="T215"/>
    </row>
    <row r="216" spans="1:20" ht="15" thickBot="1" x14ac:dyDescent="0.4">
      <c r="A216" s="12">
        <v>44378</v>
      </c>
      <c r="B216" t="s">
        <v>18</v>
      </c>
      <c r="D216" s="15"/>
      <c r="E216" s="15"/>
      <c r="G216" s="15"/>
      <c r="H216" s="15"/>
      <c r="J216" s="16"/>
      <c r="K216" s="16"/>
      <c r="L216" s="16"/>
      <c r="N216" s="16"/>
      <c r="O216" s="16"/>
      <c r="P216" s="16"/>
      <c r="R216"/>
      <c r="S216"/>
      <c r="T216"/>
    </row>
    <row r="217" spans="1:20" x14ac:dyDescent="0.35">
      <c r="A217" s="12"/>
      <c r="J217" s="13">
        <v>1467168.203</v>
      </c>
      <c r="K217" s="13">
        <v>25811.036700000001</v>
      </c>
      <c r="L217" s="13">
        <v>1492979.2397</v>
      </c>
      <c r="R217"/>
      <c r="S217"/>
      <c r="T217"/>
    </row>
    <row r="218" spans="1:20" x14ac:dyDescent="0.35">
      <c r="A218" s="12"/>
      <c r="R218"/>
      <c r="S218"/>
      <c r="T218"/>
    </row>
    <row r="219" spans="1:20" x14ac:dyDescent="0.35">
      <c r="A219" s="12">
        <v>44409</v>
      </c>
      <c r="B219" t="s">
        <v>17</v>
      </c>
      <c r="R219"/>
      <c r="S219"/>
      <c r="T219"/>
    </row>
    <row r="220" spans="1:20" ht="15" thickBot="1" x14ac:dyDescent="0.4">
      <c r="A220" s="12">
        <v>44409</v>
      </c>
      <c r="B220" t="s">
        <v>18</v>
      </c>
      <c r="D220" s="15"/>
      <c r="E220" s="15"/>
      <c r="G220" s="15"/>
      <c r="H220" s="15"/>
      <c r="J220" s="16"/>
      <c r="K220" s="16"/>
      <c r="L220" s="16"/>
      <c r="N220" s="16"/>
      <c r="O220" s="16"/>
      <c r="P220" s="16"/>
      <c r="R220"/>
      <c r="S220"/>
      <c r="T220"/>
    </row>
    <row r="221" spans="1:20" x14ac:dyDescent="0.35">
      <c r="J221" s="13">
        <v>1179181.0389</v>
      </c>
      <c r="K221" s="13">
        <v>28719.776700000002</v>
      </c>
      <c r="L221" s="13">
        <v>1207900.8156000001</v>
      </c>
      <c r="R221"/>
      <c r="S221"/>
      <c r="T221"/>
    </row>
    <row r="222" spans="1:20" x14ac:dyDescent="0.35">
      <c r="R222"/>
      <c r="S222"/>
      <c r="T222"/>
    </row>
    <row r="223" spans="1:20" x14ac:dyDescent="0.35">
      <c r="A223" s="18" t="s">
        <v>22</v>
      </c>
      <c r="B223" t="s">
        <v>17</v>
      </c>
      <c r="R223"/>
      <c r="S223"/>
      <c r="T223"/>
    </row>
    <row r="224" spans="1:20" ht="15" thickBot="1" x14ac:dyDescent="0.4">
      <c r="A224" s="18" t="s">
        <v>22</v>
      </c>
      <c r="B224" t="s">
        <v>18</v>
      </c>
      <c r="D224" s="15"/>
      <c r="E224" s="15"/>
      <c r="G224" s="15"/>
      <c r="H224" s="15"/>
      <c r="J224" s="16"/>
      <c r="K224" s="16"/>
      <c r="L224" s="16"/>
      <c r="N224" s="16"/>
      <c r="O224" s="16"/>
      <c r="P224" s="16"/>
      <c r="R224"/>
      <c r="S224"/>
      <c r="T224"/>
    </row>
    <row r="225" spans="1:20" x14ac:dyDescent="0.35">
      <c r="A225" s="12"/>
      <c r="J225" s="13">
        <v>14173836.602</v>
      </c>
      <c r="K225" s="13">
        <v>332876.96759999997</v>
      </c>
      <c r="L225" s="13">
        <v>14506713.569599999</v>
      </c>
      <c r="N225" s="13">
        <v>6544423.1600000001</v>
      </c>
      <c r="O225" s="13">
        <v>481930.14</v>
      </c>
      <c r="P225" s="13">
        <v>7026353.2999999998</v>
      </c>
      <c r="R225"/>
      <c r="S225"/>
      <c r="T225"/>
    </row>
    <row r="227" spans="1:20" x14ac:dyDescent="0.35">
      <c r="A227" t="s">
        <v>23</v>
      </c>
    </row>
    <row r="228" spans="1:20" x14ac:dyDescent="0.35">
      <c r="A228" s="12">
        <v>44562</v>
      </c>
      <c r="B228" t="s">
        <v>17</v>
      </c>
    </row>
    <row r="229" spans="1:20" ht="15" thickBot="1" x14ac:dyDescent="0.4">
      <c r="A229" s="12">
        <v>44562</v>
      </c>
      <c r="B229" t="s">
        <v>18</v>
      </c>
      <c r="J229" s="16"/>
      <c r="K229" s="16"/>
      <c r="L229" s="16"/>
    </row>
    <row r="230" spans="1:20" x14ac:dyDescent="0.35">
      <c r="A230" s="12"/>
      <c r="J230" s="13">
        <v>1277655.8835</v>
      </c>
      <c r="K230" s="13">
        <v>35717.3603</v>
      </c>
      <c r="L230" s="13">
        <v>1313373.2438000001</v>
      </c>
    </row>
    <row r="232" spans="1:20" x14ac:dyDescent="0.35">
      <c r="A232" s="12">
        <v>44593</v>
      </c>
      <c r="B232" t="s">
        <v>17</v>
      </c>
    </row>
    <row r="233" spans="1:20" ht="15" thickBot="1" x14ac:dyDescent="0.4">
      <c r="A233" s="12">
        <v>44593</v>
      </c>
      <c r="B233" t="s">
        <v>18</v>
      </c>
      <c r="J233" s="16"/>
      <c r="K233" s="16"/>
      <c r="L233" s="16"/>
    </row>
    <row r="234" spans="1:20" x14ac:dyDescent="0.35">
      <c r="A234" s="12"/>
      <c r="J234" s="13">
        <v>1237375.4594999999</v>
      </c>
      <c r="K234" s="13">
        <v>36318.090299999996</v>
      </c>
      <c r="L234" s="13">
        <v>1273693.5497999999</v>
      </c>
    </row>
    <row r="236" spans="1:20" x14ac:dyDescent="0.35">
      <c r="A236" s="12">
        <v>44621</v>
      </c>
      <c r="B236" t="s">
        <v>17</v>
      </c>
    </row>
    <row r="237" spans="1:20" ht="15" thickBot="1" x14ac:dyDescent="0.4">
      <c r="A237" s="12">
        <v>44621</v>
      </c>
      <c r="B237" t="s">
        <v>18</v>
      </c>
      <c r="J237" s="16"/>
      <c r="K237" s="16"/>
      <c r="L237" s="16"/>
    </row>
    <row r="238" spans="1:20" x14ac:dyDescent="0.35">
      <c r="A238" s="12"/>
      <c r="J238" s="13">
        <v>1255151.6993</v>
      </c>
      <c r="K238" s="13">
        <v>44491.370300000002</v>
      </c>
      <c r="L238" s="13">
        <v>1299643.0696</v>
      </c>
    </row>
    <row r="240" spans="1:20" x14ac:dyDescent="0.35">
      <c r="A240" s="12">
        <v>44652</v>
      </c>
      <c r="B240" t="s">
        <v>17</v>
      </c>
    </row>
    <row r="241" spans="1:12" ht="15" thickBot="1" x14ac:dyDescent="0.4">
      <c r="A241" s="12">
        <v>44652</v>
      </c>
      <c r="B241" t="s">
        <v>18</v>
      </c>
      <c r="J241" s="16"/>
      <c r="K241" s="16"/>
      <c r="L241" s="16"/>
    </row>
    <row r="242" spans="1:12" x14ac:dyDescent="0.35">
      <c r="A242" s="12"/>
      <c r="J242" s="13">
        <v>1230386.2527000001</v>
      </c>
      <c r="K242" s="13">
        <v>22630.190299999998</v>
      </c>
      <c r="L242" s="13">
        <v>1253016.443</v>
      </c>
    </row>
    <row r="244" spans="1:12" x14ac:dyDescent="0.35">
      <c r="A244" s="12">
        <v>44682</v>
      </c>
      <c r="B244" t="s">
        <v>17</v>
      </c>
    </row>
    <row r="245" spans="1:12" ht="15" thickBot="1" x14ac:dyDescent="0.4">
      <c r="A245" s="12">
        <v>44682</v>
      </c>
      <c r="B245" t="s">
        <v>18</v>
      </c>
      <c r="J245" s="16"/>
      <c r="K245" s="16"/>
      <c r="L245" s="16"/>
    </row>
    <row r="246" spans="1:12" x14ac:dyDescent="0.35">
      <c r="A246" s="12"/>
      <c r="J246" s="13">
        <v>1207979.0027000001</v>
      </c>
      <c r="K246" s="13">
        <v>21356.2003</v>
      </c>
      <c r="L246" s="13">
        <v>1229335.203</v>
      </c>
    </row>
    <row r="248" spans="1:12" x14ac:dyDescent="0.35">
      <c r="A248" s="12">
        <v>44713</v>
      </c>
      <c r="B248" t="s">
        <v>17</v>
      </c>
    </row>
    <row r="249" spans="1:12" ht="15" thickBot="1" x14ac:dyDescent="0.4">
      <c r="A249" s="12">
        <v>44713</v>
      </c>
      <c r="B249" t="s">
        <v>18</v>
      </c>
      <c r="J249" s="16"/>
      <c r="K249" s="16"/>
      <c r="L249" s="16"/>
    </row>
    <row r="250" spans="1:12" x14ac:dyDescent="0.35">
      <c r="A250" s="12"/>
      <c r="J250" s="13">
        <v>1200720.0357000001</v>
      </c>
      <c r="K250" s="13">
        <v>28542.540300000001</v>
      </c>
      <c r="L250" s="13">
        <v>1229262.5760000001</v>
      </c>
    </row>
    <row r="252" spans="1:12" x14ac:dyDescent="0.35">
      <c r="A252" s="12">
        <v>44743</v>
      </c>
      <c r="B252" t="s">
        <v>17</v>
      </c>
    </row>
    <row r="253" spans="1:12" ht="15" thickBot="1" x14ac:dyDescent="0.4">
      <c r="A253" s="12">
        <v>44743</v>
      </c>
      <c r="B253" t="s">
        <v>18</v>
      </c>
      <c r="J253" s="16"/>
      <c r="K253" s="16"/>
      <c r="L253" s="16"/>
    </row>
    <row r="254" spans="1:12" x14ac:dyDescent="0.35">
      <c r="A254" s="12"/>
      <c r="J254" s="13">
        <v>1424025.4912999999</v>
      </c>
      <c r="K254" s="13">
        <v>25641.010299999998</v>
      </c>
      <c r="L254" s="13">
        <v>1449666.5015999998</v>
      </c>
    </row>
    <row r="256" spans="1:12" x14ac:dyDescent="0.35">
      <c r="A256" s="12">
        <v>44774</v>
      </c>
      <c r="B256" t="s">
        <v>17</v>
      </c>
    </row>
    <row r="257" spans="1:12" ht="15" thickBot="1" x14ac:dyDescent="0.4">
      <c r="A257" s="12">
        <v>44774</v>
      </c>
      <c r="B257" t="s">
        <v>18</v>
      </c>
      <c r="J257" s="16"/>
      <c r="K257" s="16"/>
      <c r="L257" s="16"/>
    </row>
    <row r="258" spans="1:12" x14ac:dyDescent="0.35">
      <c r="A258" s="12"/>
      <c r="J258" s="13">
        <v>1153993.6827</v>
      </c>
      <c r="K258" s="13">
        <v>28693.4103</v>
      </c>
      <c r="L258" s="13">
        <v>1182687.0930000001</v>
      </c>
    </row>
    <row r="260" spans="1:12" x14ac:dyDescent="0.35">
      <c r="A260" s="12">
        <v>44805</v>
      </c>
      <c r="B260" t="s">
        <v>17</v>
      </c>
    </row>
    <row r="261" spans="1:12" ht="15" thickBot="1" x14ac:dyDescent="0.4">
      <c r="A261" s="12">
        <v>44805</v>
      </c>
      <c r="B261" t="s">
        <v>18</v>
      </c>
      <c r="J261" s="16"/>
      <c r="K261" s="16"/>
      <c r="L261" s="16"/>
    </row>
    <row r="262" spans="1:12" x14ac:dyDescent="0.35">
      <c r="A262" s="12"/>
      <c r="J262" s="13">
        <v>1153735.7827000001</v>
      </c>
      <c r="K262" s="13">
        <v>28939.060299999997</v>
      </c>
      <c r="L262" s="13">
        <v>1182674.8430000001</v>
      </c>
    </row>
    <row r="264" spans="1:12" x14ac:dyDescent="0.35">
      <c r="A264" s="12">
        <v>44835</v>
      </c>
      <c r="B264" t="s">
        <v>17</v>
      </c>
    </row>
    <row r="265" spans="1:12" ht="15" thickBot="1" x14ac:dyDescent="0.4">
      <c r="A265" s="12">
        <v>44835</v>
      </c>
      <c r="B265" t="s">
        <v>18</v>
      </c>
      <c r="J265" s="16"/>
      <c r="K265" s="16"/>
      <c r="L265" s="16"/>
    </row>
    <row r="266" spans="1:12" x14ac:dyDescent="0.35">
      <c r="A266" s="12"/>
      <c r="J266" s="13">
        <v>1149135.8887</v>
      </c>
      <c r="K266" s="13">
        <v>26724.0003</v>
      </c>
      <c r="L266" s="13">
        <v>1175859.889</v>
      </c>
    </row>
    <row r="267" spans="1:12" x14ac:dyDescent="0.35">
      <c r="A267" s="12"/>
    </row>
    <row r="268" spans="1:12" x14ac:dyDescent="0.35">
      <c r="A268" s="12">
        <v>44866</v>
      </c>
      <c r="B268" t="s">
        <v>17</v>
      </c>
    </row>
    <row r="269" spans="1:12" ht="15" thickBot="1" x14ac:dyDescent="0.4">
      <c r="A269" s="12">
        <v>44866</v>
      </c>
      <c r="B269" t="s">
        <v>18</v>
      </c>
      <c r="J269" s="16"/>
      <c r="K269" s="16"/>
      <c r="L269" s="16"/>
    </row>
    <row r="270" spans="1:12" x14ac:dyDescent="0.35">
      <c r="A270" s="12"/>
      <c r="J270" s="13">
        <v>1147936.7357000001</v>
      </c>
      <c r="K270" s="13">
        <v>40204.260299999994</v>
      </c>
      <c r="L270" s="13">
        <v>1188140.996</v>
      </c>
    </row>
    <row r="272" spans="1:12" x14ac:dyDescent="0.35">
      <c r="A272" s="12">
        <v>44896</v>
      </c>
      <c r="B272" t="s">
        <v>17</v>
      </c>
    </row>
    <row r="273" spans="1:12" ht="15" thickBot="1" x14ac:dyDescent="0.4">
      <c r="A273" s="12">
        <v>44896</v>
      </c>
      <c r="B273" t="s">
        <v>18</v>
      </c>
      <c r="J273" s="16"/>
      <c r="K273" s="16"/>
      <c r="L273" s="16"/>
    </row>
    <row r="274" spans="1:12" x14ac:dyDescent="0.35">
      <c r="A274" s="12"/>
      <c r="J274" s="13">
        <v>1417179.3913</v>
      </c>
      <c r="K274" s="13">
        <v>40997.570299999999</v>
      </c>
      <c r="L274" s="13">
        <v>1458176.9616</v>
      </c>
    </row>
    <row r="276" spans="1:12" x14ac:dyDescent="0.35">
      <c r="A276" s="18" t="s">
        <v>23</v>
      </c>
      <c r="B276" t="s">
        <v>17</v>
      </c>
    </row>
    <row r="277" spans="1:12" ht="15" thickBot="1" x14ac:dyDescent="0.4">
      <c r="A277" s="18" t="s">
        <v>23</v>
      </c>
      <c r="B277" t="s">
        <v>18</v>
      </c>
      <c r="J277" s="16"/>
      <c r="K277" s="16"/>
      <c r="L277" s="16"/>
    </row>
    <row r="278" spans="1:12" x14ac:dyDescent="0.35">
      <c r="A278" s="12"/>
      <c r="J278" s="13">
        <v>14855275.305800002</v>
      </c>
      <c r="K278" s="13">
        <v>380255.06359999994</v>
      </c>
      <c r="L278" s="13">
        <v>15235530.369400002</v>
      </c>
    </row>
  </sheetData>
  <mergeCells count="11">
    <mergeCell ref="A8:T8"/>
    <mergeCell ref="D10:E10"/>
    <mergeCell ref="G10:H10"/>
    <mergeCell ref="J10:L10"/>
    <mergeCell ref="N10:P10"/>
    <mergeCell ref="R10:T10"/>
    <mergeCell ref="A1:T1"/>
    <mergeCell ref="A2:T2"/>
    <mergeCell ref="A3:T3"/>
    <mergeCell ref="A4:T4"/>
    <mergeCell ref="A6:T6"/>
  </mergeCells>
  <pageMargins left="0.2" right="0.2" top="0.75" bottom="0.75" header="0.3" footer="0.3"/>
  <pageSetup scale="85" orientation="landscape" r:id="rId1"/>
  <headerFooter>
    <oddHeader>&amp;R&amp;"Times New Roman,Bold"&amp;10Schedule J&amp;"Times New Roman,Regular"
&amp;"Times New Roman,Bold"KyPSC Case No. 2021-00190
STAFF-DR-01-036 Attachment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itness xmlns="e48392ff-e111-4ddb-bb98-e239aebbafc5">Stewart</Witnes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EFACE5D00A1E4A87E09B004D05D64D" ma:contentTypeVersion="3" ma:contentTypeDescription="Create a new document." ma:contentTypeScope="" ma:versionID="37c8b649bfddbc83703c5e12bc7c0bd4">
  <xsd:schema xmlns:xsd="http://www.w3.org/2001/XMLSchema" xmlns:xs="http://www.w3.org/2001/XMLSchema" xmlns:p="http://schemas.microsoft.com/office/2006/metadata/properties" xmlns:ns2="e48392ff-e111-4ddb-bb98-e239aebbafc5" xmlns:ns3="cf0100b5-1501-4fd1-abc2-4edbffacf322" targetNamespace="http://schemas.microsoft.com/office/2006/metadata/properties" ma:root="true" ma:fieldsID="4ee1986246ea2ddb43df892c26ab7a14" ns2:_="" ns3:_="">
    <xsd:import namespace="e48392ff-e111-4ddb-bb98-e239aebbafc5"/>
    <xsd:import namespace="cf0100b5-1501-4fd1-abc2-4edbffacf322"/>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8392ff-e111-4ddb-bb98-e239aebbafc5"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0100b5-1501-4fd1-abc2-4edbffacf32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D8AB26-EA02-46BE-A790-DDD47A107C86}">
  <ds:schemaRefs>
    <ds:schemaRef ds:uri="http://schemas.microsoft.com/sharepoint/v3/contenttype/forms"/>
  </ds:schemaRefs>
</ds:datastoreItem>
</file>

<file path=customXml/itemProps2.xml><?xml version="1.0" encoding="utf-8"?>
<ds:datastoreItem xmlns:ds="http://schemas.openxmlformats.org/officeDocument/2006/customXml" ds:itemID="{3900355F-10B6-4F2C-B87E-829FD7EB4BA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f0100b5-1501-4fd1-abc2-4edbffacf322"/>
    <ds:schemaRef ds:uri="http://purl.org/dc/terms/"/>
    <ds:schemaRef ds:uri="e48392ff-e111-4ddb-bb98-e239aebbafc5"/>
    <ds:schemaRef ds:uri="http://www.w3.org/XML/1998/namespace"/>
    <ds:schemaRef ds:uri="http://purl.org/dc/dcmitype/"/>
  </ds:schemaRefs>
</ds:datastoreItem>
</file>

<file path=customXml/itemProps3.xml><?xml version="1.0" encoding="utf-8"?>
<ds:datastoreItem xmlns:ds="http://schemas.openxmlformats.org/officeDocument/2006/customXml" ds:itemID="{ED5A9B94-397D-4D5C-B060-505AF4019C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8392ff-e111-4ddb-bb98-e239aebbafc5"/>
    <ds:schemaRef ds:uri="cf0100b5-1501-4fd1-abc2-4edbffacf3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STAFF-DR-01-036</vt:lpstr>
      <vt:lpstr>'STAFF-DR-01-036'!Print_Area</vt:lpstr>
      <vt:lpstr>'STAFF-DR-01-036'!Print_Titles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Monthly budget vs actual # of employees and wages by employee group (most recent 3 years)</dc:subject>
  <dc:creator>Edwards, Jennifer</dc:creator>
  <cp:lastModifiedBy>Minna Sunderman</cp:lastModifiedBy>
  <cp:lastPrinted>2021-06-15T21:28:12Z</cp:lastPrinted>
  <dcterms:created xsi:type="dcterms:W3CDTF">2021-06-09T17:29:57Z</dcterms:created>
  <dcterms:modified xsi:type="dcterms:W3CDTF">2021-06-15T21:28:17Z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0x010100C8EFACE5D00A1E4A87E09B004D05D64D</vt:lpwstr>
  </property>
</Properties>
</file>