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\PUBLIC\ASchroeder\Rate Case 2021\AG Question 86\"/>
    </mc:Choice>
  </mc:AlternateContent>
  <bookViews>
    <workbookView xWindow="480" yWindow="120" windowWidth="23955" windowHeight="12090" activeTab="1"/>
  </bookViews>
  <sheets>
    <sheet name="AG 1-86a" sheetId="4" r:id="rId1"/>
    <sheet name="AG 1-86c" sheetId="5" r:id="rId2"/>
  </sheets>
  <definedNames>
    <definedName name="_xlnm.Print_Area" localSheetId="0">'AG 1-86a'!$A$1:$L$30</definedName>
  </definedNames>
  <calcPr calcId="162913"/>
</workbook>
</file>

<file path=xl/calcChain.xml><?xml version="1.0" encoding="utf-8"?>
<calcChain xmlns="http://schemas.openxmlformats.org/spreadsheetml/2006/main">
  <c r="E43" i="5" l="1"/>
  <c r="G42" i="5"/>
  <c r="I41" i="5"/>
  <c r="G41" i="5"/>
  <c r="G40" i="5"/>
  <c r="C39" i="5"/>
  <c r="I39" i="5" s="1"/>
  <c r="G38" i="5"/>
  <c r="I37" i="5"/>
  <c r="G37" i="5"/>
  <c r="E31" i="5"/>
  <c r="I31" i="5" s="1"/>
  <c r="C31" i="5"/>
  <c r="G30" i="5"/>
  <c r="I29" i="5"/>
  <c r="G29" i="5"/>
  <c r="G28" i="5"/>
  <c r="I27" i="5"/>
  <c r="G27" i="5"/>
  <c r="G26" i="5"/>
  <c r="I25" i="5"/>
  <c r="G25" i="5"/>
  <c r="E18" i="5"/>
  <c r="G18" i="5" s="1"/>
  <c r="C18" i="5"/>
  <c r="G17" i="5"/>
  <c r="I16" i="5"/>
  <c r="G16" i="5"/>
  <c r="G15" i="5"/>
  <c r="I14" i="5"/>
  <c r="G14" i="5"/>
  <c r="G13" i="5"/>
  <c r="I12" i="5"/>
  <c r="G12" i="5"/>
  <c r="I18" i="5" l="1"/>
  <c r="G31" i="5"/>
  <c r="C43" i="5"/>
  <c r="G43" i="5" s="1"/>
  <c r="G39" i="5"/>
  <c r="J12" i="4"/>
  <c r="I12" i="4"/>
  <c r="H12" i="4"/>
  <c r="G12" i="4"/>
  <c r="K10" i="4"/>
  <c r="E10" i="4"/>
  <c r="K9" i="4"/>
  <c r="E9" i="4"/>
  <c r="K8" i="4"/>
  <c r="E8" i="4"/>
  <c r="K7" i="4"/>
  <c r="E7" i="4"/>
  <c r="I43" i="5" l="1"/>
</calcChain>
</file>

<file path=xl/sharedStrings.xml><?xml version="1.0" encoding="utf-8"?>
<sst xmlns="http://schemas.openxmlformats.org/spreadsheetml/2006/main" count="55" uniqueCount="35">
  <si>
    <t>AP Expenses</t>
  </si>
  <si>
    <t>Accruals</t>
  </si>
  <si>
    <t>Account</t>
  </si>
  <si>
    <t>Balance</t>
  </si>
  <si>
    <t>TAX YEAR</t>
  </si>
  <si>
    <t>Total</t>
  </si>
  <si>
    <t>2021 thru July</t>
  </si>
  <si>
    <t>General Ledger Calendar year</t>
  </si>
  <si>
    <t>Base Period by Month</t>
  </si>
  <si>
    <t xml:space="preserve">   account number, as shown above.</t>
  </si>
  <si>
    <t>1.408.02</t>
  </si>
  <si>
    <t>DELTA NATURAL GAS COMPANY, INC.</t>
  </si>
  <si>
    <t xml:space="preserve">PROPERTY TAXES </t>
  </si>
  <si>
    <t>AG1-86 a</t>
  </si>
  <si>
    <t>Forecast Period by Month</t>
  </si>
  <si>
    <t>Delta converted to SAP in 2019 resulting in change to the</t>
  </si>
  <si>
    <t>DELTA NATURAL GAS COMPANY</t>
  </si>
  <si>
    <t>Property Tax Assessment</t>
  </si>
  <si>
    <t>Actual NBV Reported vs Assessment</t>
  </si>
  <si>
    <t xml:space="preserve">Property Tax </t>
  </si>
  <si>
    <t>Calendar</t>
  </si>
  <si>
    <t>Return</t>
  </si>
  <si>
    <t xml:space="preserve">Notice of </t>
  </si>
  <si>
    <t>Year</t>
  </si>
  <si>
    <t>Form K</t>
  </si>
  <si>
    <t>Assessment</t>
  </si>
  <si>
    <t>NBV</t>
  </si>
  <si>
    <t>Final</t>
  </si>
  <si>
    <t>Reported</t>
  </si>
  <si>
    <t>Difference</t>
  </si>
  <si>
    <t>Ratio</t>
  </si>
  <si>
    <t>Real Estate</t>
  </si>
  <si>
    <t>Tangible</t>
  </si>
  <si>
    <t>Business Inventory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</si>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</sst>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43" fontId="0" fillId="0" borderId="0" xfId="1" applyFont="1" applyFill="1"/>
    <xf numFmtId="0" fontId="0" fillId="0" borderId="0" xfId="0" applyFill="1"/>
    <xf numFmtId="164" fontId="0" fillId="0" borderId="1" xfId="1" applyNumberFormat="1" applyFont="1" applyBorder="1"/>
    <xf numFmtId="43" fontId="0" fillId="0" borderId="0" xfId="2" applyNumberFormat="1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1" applyNumberFormat="1" applyFont="1" applyFill="1"/>
    <xf numFmtId="17" fontId="0" fillId="0" borderId="0" xfId="0" applyNumberFormat="1" applyFill="1"/>
    <xf numFmtId="43" fontId="0" fillId="0" borderId="0" xfId="2" applyNumberFormat="1" applyFont="1" applyFill="1"/>
    <xf numFmtId="0" fontId="3" fillId="0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0" quotePrefix="1" applyFont="1" applyFill="1" applyAlignment="1">
      <alignment horizontal="left"/>
    </xf>
    <xf numFmtId="164" fontId="4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0" borderId="0" xfId="0" applyNumberFormat="1" applyFill="1"/>
    <xf numFmtId="9" fontId="0" fillId="0" borderId="0" xfId="3" applyFont="1" applyFill="1" applyAlignment="1">
      <alignment horizontal="center"/>
    </xf>
    <xf numFmtId="164" fontId="4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right"/>
    </xf>
    <xf numFmtId="164" fontId="0" fillId="0" borderId="1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M22" sqref="M22"/>
    </sheetView>
  </sheetViews>
  <sheetFormatPr defaultRowHeight="15" x14ac:dyDescent="0.25"/>
  <cols>
    <col min="1" max="1" width="15.5703125" customWidth="1"/>
    <col min="2" max="2" width="13.42578125" customWidth="1"/>
    <col min="3" max="3" width="14.5703125" customWidth="1"/>
    <col min="4" max="5" width="11.28515625" bestFit="1" customWidth="1"/>
    <col min="6" max="6" width="7.85546875" customWidth="1"/>
    <col min="7" max="7" width="11.28515625" customWidth="1"/>
    <col min="8" max="8" width="11.140625" customWidth="1"/>
    <col min="9" max="9" width="11.28515625" customWidth="1"/>
    <col min="10" max="10" width="11.85546875" customWidth="1"/>
    <col min="11" max="11" width="15.7109375" customWidth="1"/>
  </cols>
  <sheetData>
    <row r="1" spans="1:11" x14ac:dyDescent="0.25">
      <c r="A1" s="17" t="s">
        <v>11</v>
      </c>
    </row>
    <row r="2" spans="1:11" x14ac:dyDescent="0.25">
      <c r="A2" s="17" t="s">
        <v>12</v>
      </c>
    </row>
    <row r="3" spans="1:11" x14ac:dyDescent="0.25">
      <c r="A3" s="17" t="s">
        <v>13</v>
      </c>
    </row>
    <row r="5" spans="1:11" x14ac:dyDescent="0.25">
      <c r="A5" s="21" t="s">
        <v>7</v>
      </c>
      <c r="B5" s="21"/>
      <c r="C5" s="21"/>
      <c r="D5" s="21"/>
      <c r="E5" s="21"/>
      <c r="G5" s="21" t="s">
        <v>4</v>
      </c>
      <c r="H5" s="21"/>
      <c r="I5" s="21"/>
      <c r="J5" s="21"/>
      <c r="K5" s="9" t="s">
        <v>5</v>
      </c>
    </row>
    <row r="6" spans="1:11" x14ac:dyDescent="0.25">
      <c r="A6" s="18"/>
      <c r="B6" s="19" t="s">
        <v>2</v>
      </c>
      <c r="C6" s="19" t="s">
        <v>0</v>
      </c>
      <c r="D6" s="19" t="s">
        <v>1</v>
      </c>
      <c r="E6" s="19" t="s">
        <v>3</v>
      </c>
      <c r="G6" s="19">
        <v>2017</v>
      </c>
      <c r="H6" s="19">
        <v>2018</v>
      </c>
      <c r="I6" s="19">
        <v>2019</v>
      </c>
      <c r="J6" s="19">
        <v>2020</v>
      </c>
      <c r="K6" s="9" t="s">
        <v>0</v>
      </c>
    </row>
    <row r="7" spans="1:11" x14ac:dyDescent="0.25">
      <c r="A7">
        <v>2018</v>
      </c>
      <c r="B7" s="10" t="s">
        <v>10</v>
      </c>
      <c r="C7" s="14">
        <v>3084306</v>
      </c>
      <c r="D7" s="2">
        <v>2599000</v>
      </c>
      <c r="E7" s="2">
        <f>C7-D7</f>
        <v>485306</v>
      </c>
      <c r="G7" s="2">
        <v>2552111</v>
      </c>
      <c r="H7" s="2">
        <v>532195</v>
      </c>
      <c r="I7" s="2"/>
      <c r="J7" s="2"/>
      <c r="K7" s="14">
        <f t="shared" ref="K7:K10" si="0">SUM(G7:J7)</f>
        <v>3084306</v>
      </c>
    </row>
    <row r="8" spans="1:11" x14ac:dyDescent="0.25">
      <c r="A8">
        <v>2019</v>
      </c>
      <c r="B8" s="10">
        <v>5702100</v>
      </c>
      <c r="C8" s="14">
        <v>2737528</v>
      </c>
      <c r="D8" s="2">
        <v>2804500</v>
      </c>
      <c r="E8" s="2">
        <f t="shared" ref="E8:E10" si="1">C8-D8</f>
        <v>-66972</v>
      </c>
      <c r="G8" s="2">
        <v>48239</v>
      </c>
      <c r="H8" s="2">
        <v>2098857</v>
      </c>
      <c r="I8" s="2">
        <v>590432</v>
      </c>
      <c r="J8" s="2"/>
      <c r="K8" s="14">
        <f t="shared" si="0"/>
        <v>2737528</v>
      </c>
    </row>
    <row r="9" spans="1:11" x14ac:dyDescent="0.25">
      <c r="A9">
        <v>2020</v>
      </c>
      <c r="B9" s="10">
        <v>5702100</v>
      </c>
      <c r="C9" s="14">
        <v>2146594</v>
      </c>
      <c r="D9" s="2">
        <v>3090000</v>
      </c>
      <c r="E9" s="2">
        <f t="shared" si="1"/>
        <v>-943406</v>
      </c>
      <c r="G9" s="2"/>
      <c r="H9" s="2"/>
      <c r="I9" s="2">
        <v>2146594</v>
      </c>
      <c r="J9" s="2"/>
      <c r="K9" s="14">
        <f t="shared" si="0"/>
        <v>2146594</v>
      </c>
    </row>
    <row r="10" spans="1:11" x14ac:dyDescent="0.25">
      <c r="A10" s="13" t="s">
        <v>6</v>
      </c>
      <c r="B10" s="10">
        <v>5702100</v>
      </c>
      <c r="C10" s="14">
        <v>2763246</v>
      </c>
      <c r="D10" s="2">
        <v>1340600</v>
      </c>
      <c r="E10" s="2">
        <f t="shared" si="1"/>
        <v>1422646</v>
      </c>
      <c r="G10" s="6"/>
      <c r="H10" s="6"/>
      <c r="I10" s="6">
        <v>2488</v>
      </c>
      <c r="J10" s="6">
        <v>2760758</v>
      </c>
      <c r="K10" s="14">
        <f t="shared" si="0"/>
        <v>2763246</v>
      </c>
    </row>
    <row r="11" spans="1:11" x14ac:dyDescent="0.25">
      <c r="B11" s="1"/>
      <c r="C11" s="2"/>
      <c r="D11" s="2"/>
      <c r="E11" s="2"/>
      <c r="G11" s="2"/>
      <c r="H11" s="2"/>
      <c r="I11" s="2"/>
      <c r="J11" s="2"/>
      <c r="K11" s="4"/>
    </row>
    <row r="12" spans="1:11" x14ac:dyDescent="0.25">
      <c r="A12" t="s">
        <v>15</v>
      </c>
      <c r="B12" s="1"/>
      <c r="C12" s="2"/>
      <c r="D12" s="2"/>
      <c r="E12" s="2"/>
      <c r="G12" s="6">
        <f>SUM(G7:G10)</f>
        <v>2600350</v>
      </c>
      <c r="H12" s="6">
        <f t="shared" ref="H12:J12" si="2">SUM(H7:H10)</f>
        <v>2631052</v>
      </c>
      <c r="I12" s="6">
        <f t="shared" si="2"/>
        <v>2739514</v>
      </c>
      <c r="J12" s="6">
        <f t="shared" si="2"/>
        <v>2760758</v>
      </c>
      <c r="K12" s="4"/>
    </row>
    <row r="13" spans="1:11" x14ac:dyDescent="0.25">
      <c r="A13" t="s">
        <v>9</v>
      </c>
      <c r="B13" s="1"/>
      <c r="C13" s="2"/>
      <c r="D13" s="2"/>
      <c r="E13" s="2"/>
      <c r="G13" s="3"/>
      <c r="H13" s="3"/>
      <c r="I13" s="3"/>
      <c r="J13" s="3"/>
      <c r="K13" s="5"/>
    </row>
    <row r="14" spans="1:11" x14ac:dyDescent="0.25">
      <c r="B14" s="1"/>
      <c r="C14" s="2"/>
      <c r="D14" s="2"/>
      <c r="E14" s="2"/>
      <c r="G14" s="3"/>
      <c r="H14" s="3"/>
      <c r="I14" s="3"/>
      <c r="J14" s="3"/>
      <c r="K14" s="5"/>
    </row>
    <row r="15" spans="1:11" ht="15" customHeight="1" x14ac:dyDescent="0.25">
      <c r="C15" s="2"/>
      <c r="D15" s="2"/>
      <c r="E15" s="2"/>
    </row>
    <row r="16" spans="1:11" ht="17.25" customHeight="1" x14ac:dyDescent="0.25">
      <c r="A16" s="22" t="s">
        <v>8</v>
      </c>
      <c r="B16" s="22"/>
      <c r="C16" s="22"/>
      <c r="D16" s="11"/>
      <c r="E16" s="11"/>
      <c r="G16" s="22" t="s">
        <v>14</v>
      </c>
      <c r="H16" s="22"/>
      <c r="I16" s="22"/>
      <c r="J16" s="11"/>
      <c r="K16" s="11"/>
    </row>
    <row r="17" spans="1:9" x14ac:dyDescent="0.25">
      <c r="A17" s="8">
        <v>44075</v>
      </c>
      <c r="B17" s="10">
        <v>5702100</v>
      </c>
      <c r="C17" s="7">
        <v>259000</v>
      </c>
      <c r="G17" s="15">
        <v>44562</v>
      </c>
      <c r="H17" s="20">
        <v>5702100</v>
      </c>
      <c r="I17" s="16">
        <v>266821.75</v>
      </c>
    </row>
    <row r="18" spans="1:9" x14ac:dyDescent="0.25">
      <c r="A18" s="8">
        <v>44105</v>
      </c>
      <c r="B18" s="10">
        <v>5702100</v>
      </c>
      <c r="C18" s="7">
        <v>259000</v>
      </c>
      <c r="G18" s="15">
        <v>44593</v>
      </c>
      <c r="H18" s="20">
        <v>5702100</v>
      </c>
      <c r="I18" s="16">
        <v>266821.75</v>
      </c>
    </row>
    <row r="19" spans="1:9" x14ac:dyDescent="0.25">
      <c r="A19" s="8">
        <v>44136</v>
      </c>
      <c r="B19" s="10">
        <v>5702100</v>
      </c>
      <c r="C19" s="7">
        <v>259000</v>
      </c>
      <c r="G19" s="15">
        <v>44621</v>
      </c>
      <c r="H19" s="20">
        <v>5702100</v>
      </c>
      <c r="I19" s="16">
        <v>266821.75</v>
      </c>
    </row>
    <row r="20" spans="1:9" x14ac:dyDescent="0.25">
      <c r="A20" s="8">
        <v>44166</v>
      </c>
      <c r="B20" s="10">
        <v>5702100</v>
      </c>
      <c r="C20" s="7">
        <v>259000</v>
      </c>
      <c r="G20" s="15">
        <v>44652</v>
      </c>
      <c r="H20" s="20">
        <v>5702100</v>
      </c>
      <c r="I20" s="16">
        <v>266821.75</v>
      </c>
    </row>
    <row r="21" spans="1:9" x14ac:dyDescent="0.25">
      <c r="A21" s="8">
        <v>44197</v>
      </c>
      <c r="B21" s="10">
        <v>5702100</v>
      </c>
      <c r="C21" s="7">
        <v>73200</v>
      </c>
      <c r="G21" s="15">
        <v>44682</v>
      </c>
      <c r="H21" s="20">
        <v>5702100</v>
      </c>
      <c r="I21" s="16">
        <v>266821.75</v>
      </c>
    </row>
    <row r="22" spans="1:9" x14ac:dyDescent="0.25">
      <c r="A22" s="8">
        <v>44228</v>
      </c>
      <c r="B22" s="10">
        <v>5702100</v>
      </c>
      <c r="C22" s="7">
        <v>258200</v>
      </c>
      <c r="G22" s="15">
        <v>44713</v>
      </c>
      <c r="H22" s="20">
        <v>5702100</v>
      </c>
      <c r="I22" s="16">
        <v>266821.75</v>
      </c>
    </row>
    <row r="23" spans="1:9" x14ac:dyDescent="0.25">
      <c r="A23" s="8">
        <v>44256</v>
      </c>
      <c r="B23" s="10">
        <v>5702100</v>
      </c>
      <c r="C23" s="7">
        <v>257400</v>
      </c>
      <c r="G23" s="15">
        <v>44743</v>
      </c>
      <c r="H23" s="20">
        <v>5702100</v>
      </c>
      <c r="I23" s="16">
        <v>266821.75</v>
      </c>
    </row>
    <row r="24" spans="1:9" x14ac:dyDescent="0.25">
      <c r="A24" s="15">
        <v>44287</v>
      </c>
      <c r="B24" s="20">
        <v>5702100</v>
      </c>
      <c r="C24" s="7">
        <v>248350</v>
      </c>
      <c r="G24" s="15">
        <v>44774</v>
      </c>
      <c r="H24" s="20">
        <v>5702100</v>
      </c>
      <c r="I24" s="16">
        <v>266821.75</v>
      </c>
    </row>
    <row r="25" spans="1:9" x14ac:dyDescent="0.25">
      <c r="A25" s="15">
        <v>44317</v>
      </c>
      <c r="B25" s="20">
        <v>5702100</v>
      </c>
      <c r="C25" s="7">
        <v>248350</v>
      </c>
      <c r="G25" s="15">
        <v>44805</v>
      </c>
      <c r="H25" s="20">
        <v>5702100</v>
      </c>
      <c r="I25" s="16">
        <v>266821.75</v>
      </c>
    </row>
    <row r="26" spans="1:9" x14ac:dyDescent="0.25">
      <c r="A26" s="15">
        <v>44348</v>
      </c>
      <c r="B26" s="20">
        <v>5702100</v>
      </c>
      <c r="C26" s="7">
        <v>248350</v>
      </c>
      <c r="G26" s="15">
        <v>44835</v>
      </c>
      <c r="H26" s="20">
        <v>5702100</v>
      </c>
      <c r="I26" s="16">
        <v>266821.75</v>
      </c>
    </row>
    <row r="27" spans="1:9" x14ac:dyDescent="0.25">
      <c r="A27" s="15">
        <v>44378</v>
      </c>
      <c r="B27" s="20">
        <v>5702100</v>
      </c>
      <c r="C27" s="7">
        <v>248350</v>
      </c>
      <c r="G27" s="15">
        <v>44866</v>
      </c>
      <c r="H27" s="20">
        <v>5702100</v>
      </c>
      <c r="I27" s="16">
        <v>266821.75</v>
      </c>
    </row>
    <row r="28" spans="1:9" x14ac:dyDescent="0.25">
      <c r="A28" s="15">
        <v>44409</v>
      </c>
      <c r="B28" s="20">
        <v>5702100</v>
      </c>
      <c r="C28" s="7">
        <v>248350</v>
      </c>
      <c r="G28" s="15">
        <v>44896</v>
      </c>
      <c r="H28" s="20">
        <v>5702100</v>
      </c>
      <c r="I28" s="16">
        <v>266821.75</v>
      </c>
    </row>
  </sheetData>
  <mergeCells count="4">
    <mergeCell ref="A5:E5"/>
    <mergeCell ref="G5:J5"/>
    <mergeCell ref="A16:C16"/>
    <mergeCell ref="G16:I16"/>
  </mergeCells>
  <pageMargins left="0.7" right="0.7" top="0.75" bottom="0.75" header="0.3" footer="0.3"/>
  <pageSetup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G5" sqref="G5"/>
    </sheetView>
  </sheetViews>
  <sheetFormatPr defaultRowHeight="15" x14ac:dyDescent="0.25"/>
  <cols>
    <col min="1" max="1" width="17" customWidth="1"/>
    <col min="3" max="3" width="15" bestFit="1" customWidth="1"/>
    <col min="4" max="4" width="4.5703125" customWidth="1"/>
    <col min="5" max="5" width="12.28515625" bestFit="1" customWidth="1"/>
    <col min="6" max="6" width="3.85546875" customWidth="1"/>
    <col min="7" max="7" width="12.28515625" bestFit="1" customWidth="1"/>
    <col min="8" max="8" width="4.140625" customWidth="1"/>
    <col min="9" max="9" width="9.140625" style="12"/>
  </cols>
  <sheetData>
    <row r="1" spans="1:9" x14ac:dyDescent="0.25">
      <c r="A1" s="23" t="s">
        <v>16</v>
      </c>
    </row>
    <row r="2" spans="1:9" x14ac:dyDescent="0.25">
      <c r="A2" s="23" t="s">
        <v>17</v>
      </c>
    </row>
    <row r="3" spans="1:9" x14ac:dyDescent="0.25">
      <c r="A3" s="23" t="s">
        <v>18</v>
      </c>
    </row>
    <row r="4" spans="1:9" x14ac:dyDescent="0.25">
      <c r="A4" s="23"/>
    </row>
    <row r="5" spans="1:9" x14ac:dyDescent="0.25">
      <c r="A5" s="23"/>
      <c r="C5" s="12" t="s">
        <v>19</v>
      </c>
    </row>
    <row r="6" spans="1:9" x14ac:dyDescent="0.25">
      <c r="A6" s="24" t="s">
        <v>20</v>
      </c>
      <c r="C6" s="12" t="s">
        <v>21</v>
      </c>
      <c r="E6" s="20" t="s">
        <v>22</v>
      </c>
      <c r="I6" s="20"/>
    </row>
    <row r="7" spans="1:9" x14ac:dyDescent="0.25">
      <c r="A7" s="24" t="s">
        <v>23</v>
      </c>
      <c r="C7" s="25" t="s">
        <v>24</v>
      </c>
      <c r="D7" s="12"/>
      <c r="E7" s="26" t="s">
        <v>25</v>
      </c>
      <c r="F7" s="12"/>
      <c r="G7" s="25"/>
      <c r="I7" s="20"/>
    </row>
    <row r="8" spans="1:9" x14ac:dyDescent="0.25">
      <c r="A8" s="23"/>
      <c r="C8" s="25"/>
      <c r="D8" s="12"/>
      <c r="E8" s="25"/>
      <c r="F8" s="12"/>
      <c r="G8" s="25"/>
      <c r="I8" s="20"/>
    </row>
    <row r="9" spans="1:9" x14ac:dyDescent="0.25">
      <c r="A9" s="27"/>
      <c r="C9" s="12" t="s">
        <v>26</v>
      </c>
      <c r="E9" s="20" t="s">
        <v>27</v>
      </c>
      <c r="I9" s="20"/>
    </row>
    <row r="10" spans="1:9" x14ac:dyDescent="0.25">
      <c r="A10" s="28">
        <v>2020</v>
      </c>
      <c r="C10" s="25" t="s">
        <v>28</v>
      </c>
      <c r="E10" s="26" t="s">
        <v>25</v>
      </c>
      <c r="G10" s="25" t="s">
        <v>29</v>
      </c>
      <c r="I10" s="25" t="s">
        <v>30</v>
      </c>
    </row>
    <row r="11" spans="1:9" x14ac:dyDescent="0.25">
      <c r="I11" s="20"/>
    </row>
    <row r="12" spans="1:9" x14ac:dyDescent="0.25">
      <c r="A12" t="s">
        <v>31</v>
      </c>
      <c r="C12" s="14">
        <v>109531181</v>
      </c>
      <c r="D12" s="29"/>
      <c r="E12" s="29">
        <v>109531181</v>
      </c>
      <c r="F12" s="30"/>
      <c r="G12" s="31">
        <f>E12-C12</f>
        <v>0</v>
      </c>
      <c r="I12" s="32">
        <f>E12/C12</f>
        <v>1</v>
      </c>
    </row>
    <row r="13" spans="1:9" x14ac:dyDescent="0.25">
      <c r="C13" s="29"/>
      <c r="D13" s="29"/>
      <c r="E13" s="29"/>
      <c r="F13" s="29"/>
      <c r="G13" s="31">
        <f t="shared" ref="G13:G18" si="0">E13-C13</f>
        <v>0</v>
      </c>
      <c r="I13" s="32"/>
    </row>
    <row r="14" spans="1:9" x14ac:dyDescent="0.25">
      <c r="A14" t="s">
        <v>32</v>
      </c>
      <c r="C14" s="14">
        <v>42281578</v>
      </c>
      <c r="D14" s="29"/>
      <c r="E14" s="29">
        <v>105627829</v>
      </c>
      <c r="F14" s="29"/>
      <c r="G14" s="31">
        <f t="shared" si="0"/>
        <v>63346251</v>
      </c>
      <c r="I14" s="32">
        <f>E14/C14</f>
        <v>2.4981997833666472</v>
      </c>
    </row>
    <row r="15" spans="1:9" x14ac:dyDescent="0.25">
      <c r="C15" s="29"/>
      <c r="D15" s="29"/>
      <c r="E15" s="29"/>
      <c r="F15" s="29"/>
      <c r="G15" s="31">
        <f t="shared" si="0"/>
        <v>0</v>
      </c>
      <c r="I15" s="32"/>
    </row>
    <row r="16" spans="1:9" x14ac:dyDescent="0.25">
      <c r="A16" t="s">
        <v>33</v>
      </c>
      <c r="C16" s="33">
        <v>2357266</v>
      </c>
      <c r="D16" s="33"/>
      <c r="E16" s="33">
        <v>2357266</v>
      </c>
      <c r="F16" s="34"/>
      <c r="G16" s="35">
        <f t="shared" si="0"/>
        <v>0</v>
      </c>
      <c r="H16" s="5"/>
      <c r="I16" s="32">
        <f>E16/C16</f>
        <v>1</v>
      </c>
    </row>
    <row r="17" spans="1:9" x14ac:dyDescent="0.25">
      <c r="A17" t="s">
        <v>34</v>
      </c>
      <c r="C17" s="29"/>
      <c r="D17" s="29"/>
      <c r="E17" s="29"/>
      <c r="F17" s="29"/>
      <c r="G17" s="31">
        <f t="shared" si="0"/>
        <v>0</v>
      </c>
      <c r="I17" s="32"/>
    </row>
    <row r="18" spans="1:9" x14ac:dyDescent="0.25">
      <c r="C18" s="35">
        <f>SUM(C12:C17)</f>
        <v>154170025</v>
      </c>
      <c r="D18" s="35"/>
      <c r="E18" s="35">
        <f>SUM(E12:E17)</f>
        <v>217516276</v>
      </c>
      <c r="F18" s="35"/>
      <c r="G18" s="35">
        <f t="shared" si="0"/>
        <v>63346251</v>
      </c>
      <c r="I18" s="32">
        <f>E18/C18</f>
        <v>1.4108856504369121</v>
      </c>
    </row>
    <row r="19" spans="1:9" x14ac:dyDescent="0.25">
      <c r="A19" s="23"/>
      <c r="C19" s="25"/>
      <c r="D19" s="12"/>
      <c r="E19" s="25"/>
      <c r="F19" s="12"/>
      <c r="G19" s="25"/>
      <c r="I19" s="32"/>
    </row>
    <row r="20" spans="1:9" x14ac:dyDescent="0.25">
      <c r="A20" s="23"/>
      <c r="C20" s="25"/>
      <c r="D20" s="12"/>
      <c r="E20" s="25"/>
      <c r="F20" s="12"/>
      <c r="G20" s="25"/>
      <c r="I20" s="32"/>
    </row>
    <row r="21" spans="1:9" x14ac:dyDescent="0.25">
      <c r="A21" s="23"/>
      <c r="C21" s="25"/>
      <c r="D21" s="12"/>
      <c r="E21" s="25"/>
      <c r="F21" s="12"/>
      <c r="G21" s="25"/>
      <c r="I21" s="32"/>
    </row>
    <row r="22" spans="1:9" x14ac:dyDescent="0.25">
      <c r="A22" s="27"/>
      <c r="C22" s="12" t="s">
        <v>26</v>
      </c>
      <c r="E22" s="20" t="s">
        <v>27</v>
      </c>
      <c r="I22" s="32"/>
    </row>
    <row r="23" spans="1:9" x14ac:dyDescent="0.25">
      <c r="A23" s="28">
        <v>2019</v>
      </c>
      <c r="C23" s="25" t="s">
        <v>28</v>
      </c>
      <c r="E23" s="26" t="s">
        <v>25</v>
      </c>
      <c r="G23" s="25" t="s">
        <v>29</v>
      </c>
      <c r="I23" s="32"/>
    </row>
    <row r="24" spans="1:9" x14ac:dyDescent="0.25">
      <c r="I24" s="32"/>
    </row>
    <row r="25" spans="1:9" x14ac:dyDescent="0.25">
      <c r="A25" t="s">
        <v>31</v>
      </c>
      <c r="C25" s="14">
        <v>101960783</v>
      </c>
      <c r="D25" s="29"/>
      <c r="E25" s="29">
        <v>101960783</v>
      </c>
      <c r="F25" s="30"/>
      <c r="G25" s="31">
        <f>E25-C25</f>
        <v>0</v>
      </c>
      <c r="I25" s="32">
        <f>E25/C25</f>
        <v>1</v>
      </c>
    </row>
    <row r="26" spans="1:9" x14ac:dyDescent="0.25">
      <c r="C26" s="29"/>
      <c r="D26" s="29"/>
      <c r="E26" s="29"/>
      <c r="F26" s="29"/>
      <c r="G26" s="31">
        <f t="shared" ref="G26:G31" si="1">E26-C26</f>
        <v>0</v>
      </c>
      <c r="I26" s="32"/>
    </row>
    <row r="27" spans="1:9" x14ac:dyDescent="0.25">
      <c r="A27" t="s">
        <v>32</v>
      </c>
      <c r="C27" s="14">
        <v>41297635</v>
      </c>
      <c r="D27" s="29"/>
      <c r="E27" s="29">
        <v>103316355</v>
      </c>
      <c r="F27" s="29"/>
      <c r="G27" s="31">
        <f t="shared" si="1"/>
        <v>62018720</v>
      </c>
      <c r="I27" s="32">
        <f>E27/C27</f>
        <v>2.5017499186091405</v>
      </c>
    </row>
    <row r="28" spans="1:9" x14ac:dyDescent="0.25">
      <c r="C28" s="29"/>
      <c r="D28" s="29"/>
      <c r="E28" s="29"/>
      <c r="F28" s="29"/>
      <c r="G28" s="31">
        <f t="shared" si="1"/>
        <v>0</v>
      </c>
      <c r="I28" s="32"/>
    </row>
    <row r="29" spans="1:9" x14ac:dyDescent="0.25">
      <c r="A29" t="s">
        <v>33</v>
      </c>
      <c r="C29" s="33">
        <v>2233389</v>
      </c>
      <c r="D29" s="33"/>
      <c r="E29" s="33">
        <v>2233389</v>
      </c>
      <c r="F29" s="34"/>
      <c r="G29" s="35">
        <f t="shared" si="1"/>
        <v>0</v>
      </c>
      <c r="H29" s="5"/>
      <c r="I29" s="32">
        <f>E29/C29</f>
        <v>1</v>
      </c>
    </row>
    <row r="30" spans="1:9" x14ac:dyDescent="0.25">
      <c r="A30" t="s">
        <v>34</v>
      </c>
      <c r="C30" s="29"/>
      <c r="D30" s="29"/>
      <c r="E30" s="29"/>
      <c r="F30" s="29"/>
      <c r="G30" s="31">
        <f t="shared" si="1"/>
        <v>0</v>
      </c>
      <c r="I30" s="32"/>
    </row>
    <row r="31" spans="1:9" x14ac:dyDescent="0.25">
      <c r="C31" s="35">
        <f>SUM(C25:C30)</f>
        <v>145491807</v>
      </c>
      <c r="D31" s="35"/>
      <c r="E31" s="35">
        <f>SUM(E25:E30)</f>
        <v>207510527</v>
      </c>
      <c r="F31" s="35"/>
      <c r="G31" s="35">
        <f t="shared" si="1"/>
        <v>62018720</v>
      </c>
      <c r="I31" s="32">
        <f>E31/C31</f>
        <v>1.4262695012097828</v>
      </c>
    </row>
    <row r="32" spans="1:9" x14ac:dyDescent="0.25">
      <c r="A32" s="23"/>
      <c r="C32" s="25"/>
      <c r="D32" s="12"/>
      <c r="E32" s="26"/>
      <c r="F32" s="12"/>
      <c r="G32" s="25"/>
      <c r="I32" s="32"/>
    </row>
    <row r="33" spans="1:9" x14ac:dyDescent="0.25">
      <c r="A33" s="23"/>
      <c r="C33" s="25"/>
      <c r="D33" s="12"/>
      <c r="E33" s="26"/>
      <c r="F33" s="12"/>
      <c r="G33" s="25"/>
      <c r="I33" s="32"/>
    </row>
    <row r="34" spans="1:9" x14ac:dyDescent="0.25">
      <c r="A34" s="27"/>
      <c r="C34" s="12" t="s">
        <v>26</v>
      </c>
      <c r="E34" s="20" t="s">
        <v>27</v>
      </c>
      <c r="F34" s="5"/>
      <c r="G34" s="5"/>
      <c r="H34" s="5"/>
      <c r="I34" s="32"/>
    </row>
    <row r="35" spans="1:9" x14ac:dyDescent="0.25">
      <c r="A35" s="28">
        <v>2018</v>
      </c>
      <c r="C35" s="25" t="s">
        <v>28</v>
      </c>
      <c r="E35" s="26" t="s">
        <v>25</v>
      </c>
      <c r="F35" s="5"/>
      <c r="G35" s="26" t="s">
        <v>29</v>
      </c>
      <c r="H35" s="5"/>
      <c r="I35" s="32"/>
    </row>
    <row r="36" spans="1:9" x14ac:dyDescent="0.25">
      <c r="E36" s="5"/>
      <c r="F36" s="5"/>
      <c r="G36" s="5"/>
      <c r="H36" s="5"/>
      <c r="I36" s="32"/>
    </row>
    <row r="37" spans="1:9" x14ac:dyDescent="0.25">
      <c r="A37" t="s">
        <v>31</v>
      </c>
      <c r="C37" s="14">
        <v>101550706</v>
      </c>
      <c r="D37" s="29"/>
      <c r="E37" s="29">
        <v>116311068</v>
      </c>
      <c r="F37" s="30"/>
      <c r="G37" s="31">
        <f>E37-C37</f>
        <v>14760362</v>
      </c>
      <c r="H37" s="5"/>
      <c r="I37" s="32">
        <f>E37/C37</f>
        <v>1.1453496738860682</v>
      </c>
    </row>
    <row r="38" spans="1:9" x14ac:dyDescent="0.25">
      <c r="C38" s="29"/>
      <c r="D38" s="29"/>
      <c r="E38" s="29"/>
      <c r="F38" s="29"/>
      <c r="G38" s="31">
        <f t="shared" ref="G38:G43" si="2">E38-C38</f>
        <v>0</v>
      </c>
      <c r="H38" s="5"/>
      <c r="I38" s="32"/>
    </row>
    <row r="39" spans="1:9" x14ac:dyDescent="0.25">
      <c r="A39" t="s">
        <v>32</v>
      </c>
      <c r="C39" s="14">
        <f>35502398+2707715</f>
        <v>38210113</v>
      </c>
      <c r="D39" s="29"/>
      <c r="E39" s="29">
        <v>84377394</v>
      </c>
      <c r="F39" s="29"/>
      <c r="G39" s="31">
        <f t="shared" si="2"/>
        <v>46167281</v>
      </c>
      <c r="H39" s="5"/>
      <c r="I39" s="32">
        <f>E39/C39</f>
        <v>2.2082476961007678</v>
      </c>
    </row>
    <row r="40" spans="1:9" x14ac:dyDescent="0.25">
      <c r="C40" s="29"/>
      <c r="D40" s="29"/>
      <c r="E40" s="29"/>
      <c r="F40" s="29"/>
      <c r="G40" s="31">
        <f t="shared" si="2"/>
        <v>0</v>
      </c>
      <c r="H40" s="5"/>
      <c r="I40" s="32"/>
    </row>
    <row r="41" spans="1:9" x14ac:dyDescent="0.25">
      <c r="A41" t="s">
        <v>33</v>
      </c>
      <c r="C41" s="33">
        <v>2355001</v>
      </c>
      <c r="D41" s="33"/>
      <c r="E41" s="33">
        <v>2355001</v>
      </c>
      <c r="F41" s="34"/>
      <c r="G41" s="35">
        <f t="shared" si="2"/>
        <v>0</v>
      </c>
      <c r="H41" s="5"/>
      <c r="I41" s="32">
        <f>E41/C41</f>
        <v>1</v>
      </c>
    </row>
    <row r="42" spans="1:9" x14ac:dyDescent="0.25">
      <c r="A42" t="s">
        <v>34</v>
      </c>
      <c r="C42" s="29"/>
      <c r="D42" s="29"/>
      <c r="E42" s="29"/>
      <c r="F42" s="29"/>
      <c r="G42" s="31">
        <f t="shared" si="2"/>
        <v>0</v>
      </c>
      <c r="I42" s="32"/>
    </row>
    <row r="43" spans="1:9" x14ac:dyDescent="0.25">
      <c r="C43" s="35">
        <f>SUM(C37:C42)</f>
        <v>142115820</v>
      </c>
      <c r="D43" s="35"/>
      <c r="E43" s="35">
        <f>SUM(E37:E42)</f>
        <v>203043463</v>
      </c>
      <c r="F43" s="35"/>
      <c r="G43" s="35">
        <f t="shared" si="2"/>
        <v>60927643</v>
      </c>
      <c r="I43" s="32">
        <f>E43/C43</f>
        <v>1.4287182313693156</v>
      </c>
    </row>
    <row r="44" spans="1:9" x14ac:dyDescent="0.25">
      <c r="A44" s="23"/>
      <c r="C44" s="25"/>
      <c r="D44" s="12"/>
      <c r="E44" s="25"/>
      <c r="F44" s="12"/>
      <c r="G44" s="25"/>
      <c r="I44" s="20"/>
    </row>
    <row r="45" spans="1:9" x14ac:dyDescent="0.25">
      <c r="A45" s="23"/>
      <c r="C45" s="25"/>
      <c r="D45" s="12"/>
      <c r="E45" s="25"/>
      <c r="F45" s="12"/>
      <c r="G45" s="25"/>
      <c r="I45" s="20"/>
    </row>
    <row r="46" spans="1:9" x14ac:dyDescent="0.25">
      <c r="A46" s="23"/>
      <c r="C46" s="25"/>
      <c r="D46" s="12"/>
      <c r="E46" s="25"/>
      <c r="F46" s="12"/>
      <c r="G46" s="25"/>
      <c r="I46" s="20"/>
    </row>
    <row r="47" spans="1:9" x14ac:dyDescent="0.25">
      <c r="A47" s="23"/>
      <c r="C47" s="25"/>
      <c r="D47" s="12"/>
      <c r="E47" s="25"/>
      <c r="F47" s="12"/>
      <c r="G47" s="25"/>
      <c r="I4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 1-86a</vt:lpstr>
      <vt:lpstr>AG 1-86c</vt:lpstr>
      <vt:lpstr>'AG 1-86a'!Print_Area</vt:lpstr>
    </vt:vector>
  </TitlesOfParts>
  <Company>Delta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Estes</dc:creator>
  <cp:lastModifiedBy>Andrea Schroeder</cp:lastModifiedBy>
  <cp:lastPrinted>2021-07-27T23:23:29Z</cp:lastPrinted>
  <dcterms:created xsi:type="dcterms:W3CDTF">2021-07-24T17:29:47Z</dcterms:created>
  <dcterms:modified xsi:type="dcterms:W3CDTF">2021-08-04T11:59:12Z</dcterms:modified>
</cp:coreProperties>
</file>