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maryellen.wimberly\Desktop\"/>
    </mc:Choice>
  </mc:AlternateContent>
  <xr:revisionPtr revIDLastSave="0" documentId="8_{F49BA780-8CCC-4DEC-B296-7B47DA856D14}" xr6:coauthVersionLast="36" xr6:coauthVersionMax="36" xr10:uidLastSave="{00000000-0000-0000-0000-000000000000}"/>
  <bookViews>
    <workbookView xWindow="0" yWindow="0" windowWidth="19200" windowHeight="6350" activeTab="2" xr2:uid="{00000000-000D-0000-FFFF-FFFF00000000}"/>
  </bookViews>
  <sheets>
    <sheet name="as of 8-31-2020" sheetId="1" r:id="rId1"/>
    <sheet name="as of 8-31-2021" sheetId="2" r:id="rId2"/>
    <sheet name="as of 12-31-2022" sheetId="3" r:id="rId3"/>
  </sheets>
  <definedNames>
    <definedName name="_xlnm.Print_Area" localSheetId="0">'as of 8-31-2020'!$A$1:$I$66</definedName>
    <definedName name="_xlnm.Print_Area" localSheetId="1">'as of 8-31-2021'!$A$1:$I$52</definedName>
    <definedName name="_xlnm.Print_Titles" localSheetId="0">'as of 8-31-2020'!$1:$7</definedName>
    <definedName name="_xlnm.Print_Titles" localSheetId="1">'as of 8-31-2021'!$7:$7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3" l="1"/>
  <c r="E11" i="3"/>
  <c r="E12" i="3"/>
  <c r="E13" i="3"/>
  <c r="E14" i="3"/>
  <c r="E15" i="3"/>
  <c r="E18" i="3"/>
  <c r="E9" i="3"/>
  <c r="A12" i="3" l="1"/>
  <c r="A13" i="3" s="1"/>
  <c r="A14" i="3" s="1"/>
  <c r="A15" i="3" s="1"/>
  <c r="A16" i="3" s="1"/>
  <c r="A17" i="3" s="1"/>
  <c r="A18" i="3" s="1"/>
  <c r="H21" i="3" l="1"/>
  <c r="E45" i="2" l="1"/>
  <c r="E44" i="2"/>
  <c r="E28" i="2"/>
  <c r="E29" i="2"/>
  <c r="E30" i="2"/>
  <c r="E37" i="2" l="1"/>
  <c r="E38" i="2"/>
  <c r="E39" i="2"/>
  <c r="E40" i="2"/>
  <c r="E41" i="2"/>
  <c r="E42" i="2"/>
  <c r="E43" i="2"/>
  <c r="E46" i="2"/>
  <c r="E36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31" i="2"/>
  <c r="E32" i="2"/>
  <c r="E8" i="2"/>
  <c r="H48" i="2" l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H64" i="1"/>
  <c r="A28" i="2" l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H4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Kathy Estes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First month charges appear on project</t>
        </r>
      </text>
    </comment>
    <comment ref="B3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Blanket WBS - never completes</t>
        </r>
      </text>
    </comment>
    <comment ref="B3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Blanket WBS for Surcharges - never completes
</t>
        </r>
      </text>
    </comment>
    <comment ref="C3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For software -first month charges appeared</t>
        </r>
      </text>
    </comment>
    <comment ref="H4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CWIP  8-31-2020</t>
        </r>
      </text>
    </comment>
    <comment ref="H6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CWIP as of 8-31-2020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Kathy Estes</author>
  </authors>
  <commentList>
    <comment ref="C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First month charges appear on project</t>
        </r>
      </text>
    </comment>
    <comment ref="D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For construction projects - supplied by RN</t>
        </r>
      </text>
    </comment>
    <comment ref="H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Jonathan and Robert N </t>
        </r>
      </text>
    </comment>
    <comment ref="B3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Blanket WBS - never completes - clears quarterly acct 382</t>
        </r>
      </text>
    </comment>
    <comment ref="B3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Blanket WBS for surcharges - never completes</t>
        </r>
      </text>
    </comment>
    <comment ref="B3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Blanket WBS for surcharges - never completes</t>
        </r>
      </text>
    </comment>
    <comment ref="C3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for software - first date charges began </t>
        </r>
      </text>
    </comment>
    <comment ref="D3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Barry Lynch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Kathy Estes</author>
  </authors>
  <commentList>
    <comment ref="B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Blanket WBS for surcharges - never completes - balance fluctuates</t>
        </r>
      </text>
    </comment>
    <comment ref="H1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Amount fluctuates.   Estimate based on balance at Dec 2020</t>
        </r>
      </text>
    </comment>
    <comment ref="B1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Blanket WBS for surcharges - never completes - balance fluctuates</t>
        </r>
      </text>
    </comment>
    <comment ref="H1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Kathy Estes:</t>
        </r>
        <r>
          <rPr>
            <sz val="9"/>
            <color indexed="81"/>
            <rFont val="Tahoma"/>
            <family val="2"/>
          </rPr>
          <t xml:space="preserve">
Balance fluctuates.  Estimate based on balance at Dec 2020</t>
        </r>
      </text>
    </comment>
  </commentList>
</comments>
</file>

<file path=xl/sharedStrings.xml><?xml version="1.0" encoding="utf-8"?>
<sst xmlns="http://schemas.openxmlformats.org/spreadsheetml/2006/main" count="592" uniqueCount="114">
  <si>
    <t>Schedule H</t>
  </si>
  <si>
    <t>Delta Natural Gas Company, Inc</t>
  </si>
  <si>
    <t>Case No. 2021-00185</t>
  </si>
  <si>
    <t>Construction Work in Progress - Percent Complete*</t>
  </si>
  <si>
    <t>as of August 31, 2020</t>
  </si>
  <si>
    <t>*Should be based on expenditures including AFUDC</t>
  </si>
  <si>
    <t>Percent of Total Expenditures    (I) = (G/H)</t>
  </si>
  <si>
    <t>Original Budget Estimate
 (F)</t>
  </si>
  <si>
    <t>501.19.016.1</t>
  </si>
  <si>
    <t>501.20.014.1</t>
  </si>
  <si>
    <t>501.20.015.1</t>
  </si>
  <si>
    <t>501.20.017.1</t>
  </si>
  <si>
    <t>501.20.020.1</t>
  </si>
  <si>
    <t>502.19.019.1</t>
  </si>
  <si>
    <t>502.19.031.1</t>
  </si>
  <si>
    <t>502.19.032.1</t>
  </si>
  <si>
    <t>502.20.012.1</t>
  </si>
  <si>
    <t>503.19.019.1</t>
  </si>
  <si>
    <t>505.19.008.1</t>
  </si>
  <si>
    <t>505.19.010.1</t>
  </si>
  <si>
    <t>506.19.004.1</t>
  </si>
  <si>
    <t>506.20.007.1</t>
  </si>
  <si>
    <t>510.19.010.1</t>
  </si>
  <si>
    <t>510.19.011.1</t>
  </si>
  <si>
    <t>510.19.017.1</t>
  </si>
  <si>
    <t>511.19.022.1</t>
  </si>
  <si>
    <t>511.19.025.1</t>
  </si>
  <si>
    <t>511.20.010.1</t>
  </si>
  <si>
    <t>511.20.017.1</t>
  </si>
  <si>
    <t>512.20.004.1</t>
  </si>
  <si>
    <t>512.20.007.1</t>
  </si>
  <si>
    <t>525.19.006.1</t>
  </si>
  <si>
    <t>525.19.017.1</t>
  </si>
  <si>
    <t>525.19.031.1</t>
  </si>
  <si>
    <t>525.20.014.1</t>
  </si>
  <si>
    <t>526.19.005.1</t>
  </si>
  <si>
    <t>D9525.MISCMTRMAT</t>
  </si>
  <si>
    <t>DELTAOH.CONS</t>
  </si>
  <si>
    <t>SW.DELT.CPMS.PH4.2</t>
  </si>
  <si>
    <t>SW.DELT.HANA.UPGRD.2</t>
  </si>
  <si>
    <t>SW.DELT.SAP.20.LICEN.3</t>
  </si>
  <si>
    <t>SW.DELT.WFO.PH5.2</t>
  </si>
  <si>
    <t>SW.DELTA.CRB.2</t>
  </si>
  <si>
    <t>SW.DELTA.MITEL.MIGRTN.3</t>
  </si>
  <si>
    <t>SW.DELTA.PERCEP.UPGRD.2</t>
  </si>
  <si>
    <t>SW.DELTA.PERCEP.UPGRD.3</t>
  </si>
  <si>
    <t>SW.SIP.DELT.EAM.REDSGN.2</t>
  </si>
  <si>
    <t>SW.SIP.DELT.WORKDAY.2</t>
  </si>
  <si>
    <t>501.20.021.1</t>
  </si>
  <si>
    <t>506.21.001.1</t>
  </si>
  <si>
    <t>507.20.004.1</t>
  </si>
  <si>
    <t>507.21.001.1</t>
  </si>
  <si>
    <t>510.21.005.1</t>
  </si>
  <si>
    <t>511.21.001.1</t>
  </si>
  <si>
    <t>511.21.002.1</t>
  </si>
  <si>
    <t>DELTAOH.GA</t>
  </si>
  <si>
    <t>SW.DELT.CPMS.PH5.2</t>
  </si>
  <si>
    <t>SW.DELT.DUNNING.2</t>
  </si>
  <si>
    <t>SW.DELT.WFO.PH6.2</t>
  </si>
  <si>
    <t>SW.SIP.DELT.CONT.MGT.2</t>
  </si>
  <si>
    <t>SW.SIP.DELT.PWRPLN.BLD.2</t>
  </si>
  <si>
    <t>SW.SIP.DELT.SAP.BPC.2</t>
  </si>
  <si>
    <t>SW.SIP.DELT.SRVR.INFRA.3</t>
  </si>
  <si>
    <t>Order</t>
  </si>
  <si>
    <t>NA</t>
  </si>
  <si>
    <t>Was also included in CWIP at 8/2020</t>
  </si>
  <si>
    <t>Also included in CWIP at 4/2021</t>
  </si>
  <si>
    <t>VENTYX.VERS9.8.2</t>
  </si>
  <si>
    <t>as of August 31, 2021</t>
  </si>
  <si>
    <r>
      <rPr>
        <sz val="9"/>
        <rFont val="Arial"/>
        <family val="2"/>
      </rPr>
      <t>Line No. (A)</t>
    </r>
  </si>
  <si>
    <r>
      <rPr>
        <sz val="9"/>
        <rFont val="Arial"/>
        <family val="2"/>
      </rPr>
      <t>Project No. (B)</t>
    </r>
  </si>
  <si>
    <r>
      <rPr>
        <sz val="9"/>
        <rFont val="Arial"/>
        <family val="2"/>
      </rPr>
      <t>Date Construction Work Began (C)</t>
    </r>
  </si>
  <si>
    <r>
      <rPr>
        <sz val="9"/>
        <rFont val="Arial"/>
        <family val="2"/>
      </rPr>
      <t>Estimated
Project Completion Date
(D)</t>
    </r>
  </si>
  <si>
    <r>
      <rPr>
        <sz val="9"/>
        <rFont val="Arial"/>
        <family val="2"/>
      </rPr>
      <t>Percent of Elapsed Time
(E)</t>
    </r>
  </si>
  <si>
    <r>
      <rPr>
        <sz val="9"/>
        <rFont val="Arial"/>
        <family val="2"/>
      </rPr>
      <t>Most Recent Budget Estimate (G)</t>
    </r>
  </si>
  <si>
    <r>
      <rPr>
        <sz val="9"/>
        <rFont val="Arial"/>
        <family val="2"/>
      </rPr>
      <t>Total Project Expenditures (H)</t>
    </r>
  </si>
  <si>
    <r>
      <rPr>
        <sz val="8"/>
        <rFont val="Arial"/>
        <family val="2"/>
      </rPr>
      <t>Line No. (A)</t>
    </r>
  </si>
  <si>
    <r>
      <rPr>
        <sz val="8"/>
        <rFont val="Arial"/>
        <family val="2"/>
      </rPr>
      <t>Project No. (B)</t>
    </r>
  </si>
  <si>
    <r>
      <rPr>
        <sz val="8"/>
        <rFont val="Arial"/>
        <family val="2"/>
      </rPr>
      <t>Date Construction Work Began (C)</t>
    </r>
  </si>
  <si>
    <r>
      <rPr>
        <sz val="8"/>
        <rFont val="Arial"/>
        <family val="2"/>
      </rPr>
      <t>Estimated
Project Completion Date
(D)</t>
    </r>
  </si>
  <si>
    <r>
      <rPr>
        <sz val="8"/>
        <rFont val="Arial"/>
        <family val="2"/>
      </rPr>
      <t>Percent of Elapsed Time
(E)</t>
    </r>
  </si>
  <si>
    <r>
      <rPr>
        <sz val="8"/>
        <rFont val="Arial"/>
        <family val="2"/>
      </rPr>
      <t>Most Recent Budget Estimate (G)</t>
    </r>
  </si>
  <si>
    <r>
      <rPr>
        <sz val="8"/>
        <rFont val="Arial"/>
        <family val="2"/>
      </rPr>
      <t>Total Project Expenditures (H)</t>
    </r>
  </si>
  <si>
    <t>Line</t>
  </si>
  <si>
    <t>No.</t>
  </si>
  <si>
    <t>Project No.</t>
  </si>
  <si>
    <t>( A )</t>
  </si>
  <si>
    <t>( B )</t>
  </si>
  <si>
    <t>SW.PKYC.CRM.PH1.2</t>
  </si>
  <si>
    <t>SW.PKYC.DELINQ.CUST.2</t>
  </si>
  <si>
    <t>SW.PKYC.HANA.UPGRD.2</t>
  </si>
  <si>
    <t>SW.PKYC.OQRMS.2</t>
  </si>
  <si>
    <t>SW.PKYC.PERCEP.UPGRD.2</t>
  </si>
  <si>
    <t>SW.PKYC.PERCEP.UPGRD.3</t>
  </si>
  <si>
    <t>SW.PKYC.SAP.20.LICEN.3</t>
  </si>
  <si>
    <t>SW.PKYC.WFO.PH5.2</t>
  </si>
  <si>
    <t>SW.SIP.PKYC.WORKDAY.2</t>
  </si>
  <si>
    <t>PKYC - 1300</t>
  </si>
  <si>
    <t>506.21.005.1</t>
  </si>
  <si>
    <t>N/A</t>
  </si>
  <si>
    <t>525.21.021.1</t>
  </si>
  <si>
    <t>525.21.022.1</t>
  </si>
  <si>
    <t>Nicholasville Transmission Line</t>
  </si>
  <si>
    <t>Computer Software</t>
  </si>
  <si>
    <t>as of December 31, 2022</t>
  </si>
  <si>
    <t>As of Date</t>
  </si>
  <si>
    <t>as of date</t>
  </si>
  <si>
    <t>501.21.004.1</t>
  </si>
  <si>
    <t>501.21.005.1</t>
  </si>
  <si>
    <t>501.21.006.1</t>
  </si>
  <si>
    <t>SW.SIP.DELT.WRKMGT21.2</t>
  </si>
  <si>
    <t>SW.SIP.DELT.VALMS21.2</t>
  </si>
  <si>
    <t>Outside Engineering Services PRP Proj</t>
  </si>
  <si>
    <t>525.21.004.1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</si>
</sst>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Fill="1"/>
    <xf numFmtId="17" fontId="7" fillId="0" borderId="0" xfId="0" applyNumberFormat="1" applyFont="1" applyFill="1"/>
    <xf numFmtId="17" fontId="7" fillId="0" borderId="0" xfId="0" applyNumberFormat="1" applyFont="1" applyFill="1" applyAlignment="1">
      <alignment horizontal="right"/>
    </xf>
    <xf numFmtId="44" fontId="9" fillId="0" borderId="0" xfId="0" applyNumberFormat="1" applyFont="1" applyFill="1"/>
    <xf numFmtId="0" fontId="7" fillId="0" borderId="0" xfId="0" applyFont="1" applyFill="1" applyAlignment="1">
      <alignment horizontal="right"/>
    </xf>
    <xf numFmtId="44" fontId="9" fillId="0" borderId="2" xfId="0" applyNumberFormat="1" applyFont="1" applyFill="1" applyBorder="1"/>
    <xf numFmtId="44" fontId="7" fillId="0" borderId="2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Fill="1"/>
    <xf numFmtId="17" fontId="8" fillId="0" borderId="0" xfId="0" applyNumberFormat="1" applyFont="1" applyFill="1"/>
    <xf numFmtId="14" fontId="7" fillId="0" borderId="0" xfId="0" applyNumberFormat="1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9" fillId="0" borderId="0" xfId="0" applyFont="1" applyAlignment="1">
      <alignment vertical="top"/>
    </xf>
    <xf numFmtId="44" fontId="9" fillId="0" borderId="0" xfId="0" applyNumberFormat="1" applyFont="1" applyAlignment="1">
      <alignment horizontal="right" vertical="top"/>
    </xf>
    <xf numFmtId="44" fontId="9" fillId="0" borderId="2" xfId="0" applyNumberFormat="1" applyFont="1" applyBorder="1" applyAlignment="1">
      <alignment horizontal="right" vertical="top"/>
    </xf>
    <xf numFmtId="44" fontId="9" fillId="0" borderId="0" xfId="0" applyNumberFormat="1" applyFont="1" applyBorder="1" applyAlignment="1">
      <alignment horizontal="right" vertical="top"/>
    </xf>
    <xf numFmtId="0" fontId="9" fillId="0" borderId="0" xfId="0" applyFont="1" applyFill="1" applyAlignment="1">
      <alignment vertical="top"/>
    </xf>
    <xf numFmtId="0" fontId="7" fillId="0" borderId="0" xfId="0" applyFont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/>
    <xf numFmtId="44" fontId="7" fillId="0" borderId="0" xfId="2" applyFont="1"/>
    <xf numFmtId="44" fontId="7" fillId="0" borderId="2" xfId="2" applyFont="1" applyBorder="1"/>
    <xf numFmtId="17" fontId="7" fillId="0" borderId="0" xfId="0" applyNumberFormat="1" applyFont="1" applyFill="1" applyAlignment="1">
      <alignment horizontal="center"/>
    </xf>
    <xf numFmtId="9" fontId="7" fillId="0" borderId="0" xfId="1" applyFont="1" applyFill="1" applyAlignment="1">
      <alignment horizontal="center"/>
    </xf>
    <xf numFmtId="44" fontId="9" fillId="0" borderId="0" xfId="0" applyNumberFormat="1" applyFont="1" applyFill="1" applyAlignment="1">
      <alignment horizontal="right" vertical="top"/>
    </xf>
    <xf numFmtId="164" fontId="5" fillId="0" borderId="0" xfId="0" applyNumberFormat="1" applyFont="1" applyFill="1"/>
    <xf numFmtId="164" fontId="5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5" fillId="0" borderId="0" xfId="0" applyFont="1" applyFill="1"/>
    <xf numFmtId="0" fontId="7" fillId="0" borderId="0" xfId="0" applyFont="1" applyAlignment="1">
      <alignment horizontal="center"/>
    </xf>
    <xf numFmtId="14" fontId="1" fillId="0" borderId="0" xfId="0" applyNumberFormat="1" applyFont="1"/>
    <xf numFmtId="9" fontId="7" fillId="0" borderId="0" xfId="1" applyFont="1" applyFill="1"/>
    <xf numFmtId="43" fontId="5" fillId="0" borderId="2" xfId="0" applyNumberFormat="1" applyFont="1" applyBorder="1"/>
    <xf numFmtId="43" fontId="5" fillId="0" borderId="0" xfId="0" applyNumberFormat="1" applyFont="1" applyBorder="1"/>
    <xf numFmtId="44" fontId="5" fillId="0" borderId="0" xfId="2" applyFont="1" applyAlignment="1">
      <alignment horizontal="center" vertical="center"/>
    </xf>
    <xf numFmtId="44" fontId="6" fillId="0" borderId="2" xfId="2" applyFont="1" applyFill="1" applyBorder="1"/>
    <xf numFmtId="44" fontId="5" fillId="0" borderId="0" xfId="2" applyFont="1"/>
    <xf numFmtId="44" fontId="6" fillId="0" borderId="0" xfId="2" applyFont="1" applyFill="1"/>
    <xf numFmtId="164" fontId="5" fillId="0" borderId="0" xfId="0" applyNumberFormat="1" applyFont="1" applyAlignment="1">
      <alignment horizontal="right"/>
    </xf>
    <xf numFmtId="0" fontId="6" fillId="0" borderId="0" xfId="0" applyFont="1" applyFill="1" applyAlignment="1">
      <alignment vertical="top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1" applyFont="1" applyFill="1" applyAlignment="1">
      <alignment horizontal="center" vertic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FFFF"/>
      <color rgb="FFFFCCFF"/>
      <color rgb="FFCCFF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9"/>
  <sheetViews>
    <sheetView workbookViewId="0">
      <selection activeCell="C62" sqref="C62"/>
    </sheetView>
  </sheetViews>
  <sheetFormatPr defaultColWidth="9.1796875" defaultRowHeight="13" x14ac:dyDescent="0.3"/>
  <cols>
    <col min="1" max="1" width="6.81640625" style="1" customWidth="1"/>
    <col min="2" max="2" width="21.54296875" style="1" customWidth="1"/>
    <col min="3" max="3" width="11.54296875" style="1" customWidth="1"/>
    <col min="4" max="4" width="10.81640625" style="1" customWidth="1"/>
    <col min="5" max="5" width="11.1796875" style="1" customWidth="1"/>
    <col min="6" max="6" width="12.81640625" style="1" customWidth="1"/>
    <col min="7" max="7" width="10.7265625" style="1" customWidth="1"/>
    <col min="8" max="8" width="13.81640625" style="1" customWidth="1"/>
    <col min="9" max="9" width="13.1796875" style="1" customWidth="1"/>
    <col min="10" max="16384" width="9.1796875" style="1"/>
  </cols>
  <sheetData>
    <row r="1" spans="1:14" x14ac:dyDescent="0.3">
      <c r="A1" s="7"/>
      <c r="B1" s="7"/>
      <c r="C1" s="7"/>
      <c r="D1" s="7"/>
      <c r="E1" s="7"/>
      <c r="F1" s="7"/>
      <c r="G1" s="7"/>
      <c r="H1" s="7"/>
      <c r="I1" s="8" t="s">
        <v>0</v>
      </c>
      <c r="J1" s="7"/>
      <c r="K1" s="7"/>
      <c r="L1" s="7"/>
      <c r="M1" s="9"/>
      <c r="N1" s="9"/>
    </row>
    <row r="2" spans="1:14" x14ac:dyDescent="0.3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7"/>
      <c r="K2" s="7"/>
      <c r="L2" s="7"/>
      <c r="M2" s="9"/>
      <c r="N2" s="9"/>
    </row>
    <row r="3" spans="1:14" x14ac:dyDescent="0.3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7"/>
      <c r="K3" s="7"/>
      <c r="L3" s="7"/>
      <c r="M3" s="9"/>
      <c r="N3" s="9"/>
    </row>
    <row r="4" spans="1:14" x14ac:dyDescent="0.3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7"/>
      <c r="K4" s="7"/>
      <c r="L4" s="7"/>
      <c r="M4" s="9"/>
      <c r="N4" s="9"/>
    </row>
    <row r="5" spans="1:14" x14ac:dyDescent="0.3">
      <c r="A5" s="55" t="s">
        <v>4</v>
      </c>
      <c r="B5" s="55"/>
      <c r="C5" s="55"/>
      <c r="D5" s="55"/>
      <c r="E5" s="55"/>
      <c r="F5" s="55"/>
      <c r="G5" s="55"/>
      <c r="H5" s="55"/>
      <c r="I5" s="55"/>
      <c r="J5" s="7"/>
      <c r="K5" s="7"/>
      <c r="L5" s="7"/>
      <c r="M5" s="9"/>
      <c r="N5" s="9"/>
    </row>
    <row r="6" spans="1:14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9"/>
    </row>
    <row r="7" spans="1:14" ht="50" x14ac:dyDescent="0.3">
      <c r="A7" s="10" t="s">
        <v>76</v>
      </c>
      <c r="B7" s="10" t="s">
        <v>77</v>
      </c>
      <c r="C7" s="10" t="s">
        <v>78</v>
      </c>
      <c r="D7" s="10" t="s">
        <v>79</v>
      </c>
      <c r="E7" s="10" t="s">
        <v>80</v>
      </c>
      <c r="F7" s="11" t="s">
        <v>7</v>
      </c>
      <c r="G7" s="10" t="s">
        <v>81</v>
      </c>
      <c r="H7" s="10" t="s">
        <v>82</v>
      </c>
      <c r="I7" s="11" t="s">
        <v>6</v>
      </c>
      <c r="J7" s="7"/>
      <c r="K7" s="7" t="s">
        <v>63</v>
      </c>
      <c r="L7" s="7"/>
      <c r="M7" s="9"/>
      <c r="N7" s="9"/>
    </row>
    <row r="8" spans="1:14" x14ac:dyDescent="0.3">
      <c r="A8" s="12">
        <v>1</v>
      </c>
      <c r="B8" s="13" t="s">
        <v>8</v>
      </c>
      <c r="C8" s="14">
        <v>43604</v>
      </c>
      <c r="D8" s="36" t="s">
        <v>64</v>
      </c>
      <c r="E8" s="37" t="s">
        <v>64</v>
      </c>
      <c r="F8" s="12" t="s">
        <v>64</v>
      </c>
      <c r="G8" s="12" t="s">
        <v>64</v>
      </c>
      <c r="H8" s="16">
        <v>25696.62</v>
      </c>
      <c r="I8" s="12" t="s">
        <v>64</v>
      </c>
      <c r="J8" s="7"/>
      <c r="K8" s="13">
        <v>10064680</v>
      </c>
      <c r="L8" s="7"/>
      <c r="M8" s="9"/>
      <c r="N8" s="9"/>
    </row>
    <row r="9" spans="1:14" x14ac:dyDescent="0.3">
      <c r="A9" s="12">
        <f>A8+1</f>
        <v>2</v>
      </c>
      <c r="B9" s="13" t="s">
        <v>9</v>
      </c>
      <c r="C9" s="14">
        <v>43951</v>
      </c>
      <c r="D9" s="36" t="s">
        <v>64</v>
      </c>
      <c r="E9" s="37" t="s">
        <v>64</v>
      </c>
      <c r="F9" s="12" t="s">
        <v>64</v>
      </c>
      <c r="G9" s="12" t="s">
        <v>64</v>
      </c>
      <c r="H9" s="16">
        <v>51418.06</v>
      </c>
      <c r="I9" s="12" t="s">
        <v>64</v>
      </c>
      <c r="J9" s="7"/>
      <c r="K9" s="13">
        <v>10076478</v>
      </c>
      <c r="L9" s="7"/>
      <c r="M9" s="9"/>
      <c r="N9" s="9"/>
    </row>
    <row r="10" spans="1:14" x14ac:dyDescent="0.3">
      <c r="A10" s="12">
        <f t="shared" ref="A10:A47" si="0">A9+1</f>
        <v>3</v>
      </c>
      <c r="B10" s="13" t="s">
        <v>10</v>
      </c>
      <c r="C10" s="14">
        <v>43951</v>
      </c>
      <c r="D10" s="36" t="s">
        <v>64</v>
      </c>
      <c r="E10" s="37" t="s">
        <v>64</v>
      </c>
      <c r="F10" s="12" t="s">
        <v>64</v>
      </c>
      <c r="G10" s="12" t="s">
        <v>64</v>
      </c>
      <c r="H10" s="16">
        <v>66537.67</v>
      </c>
      <c r="I10" s="12" t="s">
        <v>64</v>
      </c>
      <c r="J10" s="7"/>
      <c r="K10" s="13">
        <v>10076479</v>
      </c>
      <c r="L10" s="7"/>
      <c r="M10" s="9"/>
      <c r="N10" s="9"/>
    </row>
    <row r="11" spans="1:14" x14ac:dyDescent="0.3">
      <c r="A11" s="12">
        <f t="shared" si="0"/>
        <v>4</v>
      </c>
      <c r="B11" s="13" t="s">
        <v>11</v>
      </c>
      <c r="C11" s="14">
        <v>43937</v>
      </c>
      <c r="D11" s="36" t="s">
        <v>64</v>
      </c>
      <c r="E11" s="37" t="s">
        <v>64</v>
      </c>
      <c r="F11" s="12" t="s">
        <v>64</v>
      </c>
      <c r="G11" s="12" t="s">
        <v>64</v>
      </c>
      <c r="H11" s="16">
        <v>578671.06000000006</v>
      </c>
      <c r="I11" s="12" t="s">
        <v>64</v>
      </c>
      <c r="J11" s="7"/>
      <c r="K11" s="13">
        <v>10077101</v>
      </c>
      <c r="L11" s="7"/>
      <c r="M11" s="9"/>
      <c r="N11" s="9"/>
    </row>
    <row r="12" spans="1:14" x14ac:dyDescent="0.3">
      <c r="A12" s="12">
        <f t="shared" si="0"/>
        <v>5</v>
      </c>
      <c r="B12" s="13" t="s">
        <v>12</v>
      </c>
      <c r="C12" s="14">
        <v>43956</v>
      </c>
      <c r="D12" s="36" t="s">
        <v>64</v>
      </c>
      <c r="E12" s="37" t="s">
        <v>64</v>
      </c>
      <c r="F12" s="12" t="s">
        <v>64</v>
      </c>
      <c r="G12" s="12" t="s">
        <v>64</v>
      </c>
      <c r="H12" s="16">
        <v>50846.29</v>
      </c>
      <c r="I12" s="12" t="s">
        <v>64</v>
      </c>
      <c r="J12" s="7"/>
      <c r="K12" s="13">
        <v>10077579</v>
      </c>
      <c r="L12" s="7"/>
      <c r="M12" s="9"/>
      <c r="N12" s="9"/>
    </row>
    <row r="13" spans="1:14" x14ac:dyDescent="0.3">
      <c r="A13" s="12">
        <f t="shared" si="0"/>
        <v>6</v>
      </c>
      <c r="B13" s="13" t="s">
        <v>13</v>
      </c>
      <c r="C13" s="14">
        <v>43621</v>
      </c>
      <c r="D13" s="36" t="s">
        <v>64</v>
      </c>
      <c r="E13" s="37" t="s">
        <v>64</v>
      </c>
      <c r="F13" s="12" t="s">
        <v>64</v>
      </c>
      <c r="G13" s="12" t="s">
        <v>64</v>
      </c>
      <c r="H13" s="16">
        <v>424725.59</v>
      </c>
      <c r="I13" s="12" t="s">
        <v>64</v>
      </c>
      <c r="J13" s="7"/>
      <c r="K13" s="13">
        <v>10065862</v>
      </c>
      <c r="L13" s="7"/>
      <c r="M13" s="9"/>
      <c r="N13" s="9"/>
    </row>
    <row r="14" spans="1:14" x14ac:dyDescent="0.3">
      <c r="A14" s="12">
        <f t="shared" si="0"/>
        <v>7</v>
      </c>
      <c r="B14" s="13" t="s">
        <v>14</v>
      </c>
      <c r="C14" s="14">
        <v>43770</v>
      </c>
      <c r="D14" s="36" t="s">
        <v>64</v>
      </c>
      <c r="E14" s="37" t="s">
        <v>64</v>
      </c>
      <c r="F14" s="12" t="s">
        <v>64</v>
      </c>
      <c r="G14" s="12" t="s">
        <v>64</v>
      </c>
      <c r="H14" s="16">
        <v>100939</v>
      </c>
      <c r="I14" s="12" t="s">
        <v>64</v>
      </c>
      <c r="J14" s="7"/>
      <c r="K14" s="13">
        <v>10071160</v>
      </c>
      <c r="L14" s="7"/>
      <c r="M14" s="9"/>
      <c r="N14" s="9"/>
    </row>
    <row r="15" spans="1:14" x14ac:dyDescent="0.3">
      <c r="A15" s="12">
        <f t="shared" si="0"/>
        <v>8</v>
      </c>
      <c r="B15" s="13" t="s">
        <v>15</v>
      </c>
      <c r="C15" s="14">
        <v>43770</v>
      </c>
      <c r="D15" s="36" t="s">
        <v>64</v>
      </c>
      <c r="E15" s="37" t="s">
        <v>64</v>
      </c>
      <c r="F15" s="12" t="s">
        <v>64</v>
      </c>
      <c r="G15" s="12" t="s">
        <v>64</v>
      </c>
      <c r="H15" s="16">
        <v>20285.04</v>
      </c>
      <c r="I15" s="12" t="s">
        <v>64</v>
      </c>
      <c r="J15" s="7"/>
      <c r="K15" s="13">
        <v>10071161</v>
      </c>
      <c r="L15" s="7"/>
      <c r="M15" s="9"/>
      <c r="N15" s="9"/>
    </row>
    <row r="16" spans="1:14" x14ac:dyDescent="0.3">
      <c r="A16" s="12">
        <f t="shared" si="0"/>
        <v>9</v>
      </c>
      <c r="B16" s="13" t="s">
        <v>16</v>
      </c>
      <c r="C16" s="14">
        <v>43893</v>
      </c>
      <c r="D16" s="36" t="s">
        <v>64</v>
      </c>
      <c r="E16" s="37" t="s">
        <v>64</v>
      </c>
      <c r="F16" s="12" t="s">
        <v>64</v>
      </c>
      <c r="G16" s="12" t="s">
        <v>64</v>
      </c>
      <c r="H16" s="16">
        <v>582.28</v>
      </c>
      <c r="I16" s="12" t="s">
        <v>64</v>
      </c>
      <c r="J16" s="7"/>
      <c r="K16" s="13">
        <v>10075619</v>
      </c>
      <c r="L16" s="7"/>
      <c r="M16" s="9"/>
      <c r="N16" s="9"/>
    </row>
    <row r="17" spans="1:14" x14ac:dyDescent="0.3">
      <c r="A17" s="12">
        <f t="shared" si="0"/>
        <v>10</v>
      </c>
      <c r="B17" s="13" t="s">
        <v>17</v>
      </c>
      <c r="C17" s="14">
        <v>43705</v>
      </c>
      <c r="D17" s="36" t="s">
        <v>64</v>
      </c>
      <c r="E17" s="37" t="s">
        <v>64</v>
      </c>
      <c r="F17" s="12" t="s">
        <v>64</v>
      </c>
      <c r="G17" s="12" t="s">
        <v>64</v>
      </c>
      <c r="H17" s="16">
        <v>49846.58</v>
      </c>
      <c r="I17" s="12" t="s">
        <v>64</v>
      </c>
      <c r="J17" s="7"/>
      <c r="K17" s="13">
        <v>10068784</v>
      </c>
      <c r="L17" s="7"/>
      <c r="M17" s="9"/>
      <c r="N17" s="9"/>
    </row>
    <row r="18" spans="1:14" x14ac:dyDescent="0.3">
      <c r="A18" s="12">
        <f t="shared" si="0"/>
        <v>11</v>
      </c>
      <c r="B18" s="13" t="s">
        <v>18</v>
      </c>
      <c r="C18" s="14">
        <v>43678</v>
      </c>
      <c r="D18" s="36" t="s">
        <v>64</v>
      </c>
      <c r="E18" s="37" t="s">
        <v>64</v>
      </c>
      <c r="F18" s="12" t="s">
        <v>64</v>
      </c>
      <c r="G18" s="12" t="s">
        <v>64</v>
      </c>
      <c r="H18" s="16">
        <v>59662.05</v>
      </c>
      <c r="I18" s="12" t="s">
        <v>64</v>
      </c>
      <c r="J18" s="7"/>
      <c r="K18" s="13">
        <v>10067751</v>
      </c>
      <c r="L18" s="7"/>
      <c r="M18" s="9"/>
      <c r="N18" s="9"/>
    </row>
    <row r="19" spans="1:14" x14ac:dyDescent="0.3">
      <c r="A19" s="12">
        <f t="shared" si="0"/>
        <v>12</v>
      </c>
      <c r="B19" s="13" t="s">
        <v>19</v>
      </c>
      <c r="C19" s="14">
        <v>43731</v>
      </c>
      <c r="D19" s="36" t="s">
        <v>64</v>
      </c>
      <c r="E19" s="37" t="s">
        <v>64</v>
      </c>
      <c r="F19" s="12" t="s">
        <v>64</v>
      </c>
      <c r="G19" s="12" t="s">
        <v>64</v>
      </c>
      <c r="H19" s="16">
        <v>2309.92</v>
      </c>
      <c r="I19" s="12" t="s">
        <v>64</v>
      </c>
      <c r="J19" s="7"/>
      <c r="K19" s="13">
        <v>10068601</v>
      </c>
      <c r="L19" s="7"/>
      <c r="M19" s="9"/>
      <c r="N19" s="9"/>
    </row>
    <row r="20" spans="1:14" x14ac:dyDescent="0.3">
      <c r="A20" s="12">
        <f t="shared" si="0"/>
        <v>13</v>
      </c>
      <c r="B20" s="13" t="s">
        <v>20</v>
      </c>
      <c r="C20" s="14">
        <v>43616</v>
      </c>
      <c r="D20" s="36" t="s">
        <v>64</v>
      </c>
      <c r="E20" s="37" t="s">
        <v>64</v>
      </c>
      <c r="F20" s="12" t="s">
        <v>64</v>
      </c>
      <c r="G20" s="12" t="s">
        <v>64</v>
      </c>
      <c r="H20" s="16">
        <v>9684.9599999999991</v>
      </c>
      <c r="I20" s="12" t="s">
        <v>64</v>
      </c>
      <c r="J20" s="7"/>
      <c r="K20" s="13">
        <v>10064089</v>
      </c>
      <c r="L20" s="7"/>
      <c r="M20" s="9"/>
      <c r="N20" s="9"/>
    </row>
    <row r="21" spans="1:14" x14ac:dyDescent="0.3">
      <c r="A21" s="12">
        <f t="shared" si="0"/>
        <v>14</v>
      </c>
      <c r="B21" s="13" t="s">
        <v>21</v>
      </c>
      <c r="C21" s="14">
        <v>44067</v>
      </c>
      <c r="D21" s="36" t="s">
        <v>64</v>
      </c>
      <c r="E21" s="37" t="s">
        <v>64</v>
      </c>
      <c r="F21" s="12" t="s">
        <v>64</v>
      </c>
      <c r="G21" s="12" t="s">
        <v>64</v>
      </c>
      <c r="H21" s="16">
        <v>2196.85</v>
      </c>
      <c r="I21" s="12" t="s">
        <v>64</v>
      </c>
      <c r="J21" s="7"/>
      <c r="K21" s="13">
        <v>10080271</v>
      </c>
      <c r="L21" s="7"/>
      <c r="M21" s="9"/>
      <c r="N21" s="9"/>
    </row>
    <row r="22" spans="1:14" x14ac:dyDescent="0.3">
      <c r="A22" s="12">
        <f t="shared" si="0"/>
        <v>15</v>
      </c>
      <c r="B22" s="13" t="s">
        <v>22</v>
      </c>
      <c r="C22" s="14">
        <v>43595</v>
      </c>
      <c r="D22" s="36" t="s">
        <v>64</v>
      </c>
      <c r="E22" s="37" t="s">
        <v>64</v>
      </c>
      <c r="F22" s="12" t="s">
        <v>64</v>
      </c>
      <c r="G22" s="12" t="s">
        <v>64</v>
      </c>
      <c r="H22" s="16">
        <v>12600.17</v>
      </c>
      <c r="I22" s="12" t="s">
        <v>64</v>
      </c>
      <c r="J22" s="7"/>
      <c r="K22" s="13">
        <v>10064923</v>
      </c>
      <c r="L22" s="7"/>
      <c r="M22" s="9"/>
      <c r="N22" s="9"/>
    </row>
    <row r="23" spans="1:14" x14ac:dyDescent="0.3">
      <c r="A23" s="12">
        <f t="shared" si="0"/>
        <v>16</v>
      </c>
      <c r="B23" s="13" t="s">
        <v>23</v>
      </c>
      <c r="C23" s="14">
        <v>43595</v>
      </c>
      <c r="D23" s="36" t="s">
        <v>64</v>
      </c>
      <c r="E23" s="37" t="s">
        <v>64</v>
      </c>
      <c r="F23" s="12" t="s">
        <v>64</v>
      </c>
      <c r="G23" s="12" t="s">
        <v>64</v>
      </c>
      <c r="H23" s="16">
        <v>15869.53</v>
      </c>
      <c r="I23" s="12" t="s">
        <v>64</v>
      </c>
      <c r="J23" s="7"/>
      <c r="K23" s="13">
        <v>10064922</v>
      </c>
      <c r="L23" s="7"/>
      <c r="M23" s="9"/>
      <c r="N23" s="9"/>
    </row>
    <row r="24" spans="1:14" x14ac:dyDescent="0.3">
      <c r="A24" s="12">
        <f t="shared" si="0"/>
        <v>17</v>
      </c>
      <c r="B24" s="13" t="s">
        <v>24</v>
      </c>
      <c r="C24" s="14">
        <v>43816</v>
      </c>
      <c r="D24" s="36" t="s">
        <v>64</v>
      </c>
      <c r="E24" s="37" t="s">
        <v>64</v>
      </c>
      <c r="F24" s="12" t="s">
        <v>64</v>
      </c>
      <c r="G24" s="12" t="s">
        <v>64</v>
      </c>
      <c r="H24" s="16">
        <v>85733.64</v>
      </c>
      <c r="I24" s="12" t="s">
        <v>64</v>
      </c>
      <c r="J24" s="7"/>
      <c r="K24" s="13">
        <v>10072731</v>
      </c>
      <c r="L24" s="7"/>
      <c r="M24" s="9"/>
      <c r="N24" s="9"/>
    </row>
    <row r="25" spans="1:14" x14ac:dyDescent="0.3">
      <c r="A25" s="12">
        <f t="shared" si="0"/>
        <v>18</v>
      </c>
      <c r="B25" s="13" t="s">
        <v>25</v>
      </c>
      <c r="C25" s="14">
        <v>43649</v>
      </c>
      <c r="D25" s="36" t="s">
        <v>64</v>
      </c>
      <c r="E25" s="37" t="s">
        <v>64</v>
      </c>
      <c r="F25" s="12" t="s">
        <v>64</v>
      </c>
      <c r="G25" s="12" t="s">
        <v>64</v>
      </c>
      <c r="H25" s="16">
        <v>673253.04</v>
      </c>
      <c r="I25" s="12" t="s">
        <v>64</v>
      </c>
      <c r="J25" s="7"/>
      <c r="K25" s="13">
        <v>10066731</v>
      </c>
      <c r="L25" s="7"/>
      <c r="M25" s="9"/>
      <c r="N25" s="9"/>
    </row>
    <row r="26" spans="1:14" x14ac:dyDescent="0.3">
      <c r="A26" s="12">
        <f t="shared" si="0"/>
        <v>19</v>
      </c>
      <c r="B26" s="13" t="s">
        <v>26</v>
      </c>
      <c r="C26" s="14">
        <v>43740</v>
      </c>
      <c r="D26" s="36" t="s">
        <v>64</v>
      </c>
      <c r="E26" s="37" t="s">
        <v>64</v>
      </c>
      <c r="F26" s="12" t="s">
        <v>64</v>
      </c>
      <c r="G26" s="12" t="s">
        <v>64</v>
      </c>
      <c r="H26" s="16">
        <v>5821.23</v>
      </c>
      <c r="I26" s="12" t="s">
        <v>64</v>
      </c>
      <c r="J26" s="7"/>
      <c r="K26" s="13">
        <v>10069798</v>
      </c>
      <c r="L26" s="7"/>
      <c r="M26" s="9"/>
      <c r="N26" s="9"/>
    </row>
    <row r="27" spans="1:14" x14ac:dyDescent="0.3">
      <c r="A27" s="12">
        <f t="shared" si="0"/>
        <v>20</v>
      </c>
      <c r="B27" s="13" t="s">
        <v>27</v>
      </c>
      <c r="C27" s="14">
        <v>43950</v>
      </c>
      <c r="D27" s="36" t="s">
        <v>64</v>
      </c>
      <c r="E27" s="37" t="s">
        <v>64</v>
      </c>
      <c r="F27" s="12" t="s">
        <v>64</v>
      </c>
      <c r="G27" s="12" t="s">
        <v>64</v>
      </c>
      <c r="H27" s="16">
        <v>111772.71</v>
      </c>
      <c r="I27" s="12" t="s">
        <v>64</v>
      </c>
      <c r="J27" s="7"/>
      <c r="K27" s="13">
        <v>10077450</v>
      </c>
      <c r="L27" s="7"/>
      <c r="M27" s="9"/>
      <c r="N27" s="9"/>
    </row>
    <row r="28" spans="1:14" x14ac:dyDescent="0.3">
      <c r="A28" s="12">
        <f t="shared" si="0"/>
        <v>21</v>
      </c>
      <c r="B28" s="13" t="s">
        <v>28</v>
      </c>
      <c r="C28" s="14">
        <v>44014</v>
      </c>
      <c r="D28" s="36" t="s">
        <v>64</v>
      </c>
      <c r="E28" s="37" t="s">
        <v>64</v>
      </c>
      <c r="F28" s="12" t="s">
        <v>64</v>
      </c>
      <c r="G28" s="12" t="s">
        <v>64</v>
      </c>
      <c r="H28" s="16">
        <v>984.4</v>
      </c>
      <c r="I28" s="12" t="s">
        <v>64</v>
      </c>
      <c r="J28" s="7"/>
      <c r="K28" s="13">
        <v>10079616</v>
      </c>
      <c r="L28" s="7"/>
      <c r="M28" s="9"/>
      <c r="N28" s="9"/>
    </row>
    <row r="29" spans="1:14" x14ac:dyDescent="0.3">
      <c r="A29" s="12">
        <f t="shared" si="0"/>
        <v>22</v>
      </c>
      <c r="B29" s="13" t="s">
        <v>29</v>
      </c>
      <c r="C29" s="14">
        <v>44006</v>
      </c>
      <c r="D29" s="36" t="s">
        <v>64</v>
      </c>
      <c r="E29" s="37" t="s">
        <v>64</v>
      </c>
      <c r="F29" s="12" t="s">
        <v>64</v>
      </c>
      <c r="G29" s="12" t="s">
        <v>64</v>
      </c>
      <c r="H29" s="16">
        <v>3544.45</v>
      </c>
      <c r="I29" s="12" t="s">
        <v>64</v>
      </c>
      <c r="J29" s="7"/>
      <c r="K29" s="13">
        <v>10075719</v>
      </c>
      <c r="L29" s="7"/>
      <c r="M29" s="9"/>
      <c r="N29" s="9"/>
    </row>
    <row r="30" spans="1:14" x14ac:dyDescent="0.3">
      <c r="A30" s="12">
        <f t="shared" si="0"/>
        <v>23</v>
      </c>
      <c r="B30" s="13" t="s">
        <v>30</v>
      </c>
      <c r="C30" s="14">
        <v>43923</v>
      </c>
      <c r="D30" s="36" t="s">
        <v>64</v>
      </c>
      <c r="E30" s="37" t="s">
        <v>64</v>
      </c>
      <c r="F30" s="12" t="s">
        <v>64</v>
      </c>
      <c r="G30" s="12" t="s">
        <v>64</v>
      </c>
      <c r="H30" s="16">
        <v>57946.16</v>
      </c>
      <c r="I30" s="12" t="s">
        <v>64</v>
      </c>
      <c r="J30" s="7"/>
      <c r="K30" s="13">
        <v>10076533</v>
      </c>
      <c r="L30" s="7"/>
      <c r="M30" s="9"/>
      <c r="N30" s="9"/>
    </row>
    <row r="31" spans="1:14" x14ac:dyDescent="0.3">
      <c r="A31" s="12">
        <f t="shared" si="0"/>
        <v>24</v>
      </c>
      <c r="B31" s="13" t="s">
        <v>31</v>
      </c>
      <c r="C31" s="14">
        <v>43972</v>
      </c>
      <c r="D31" s="36" t="s">
        <v>64</v>
      </c>
      <c r="E31" s="37" t="s">
        <v>64</v>
      </c>
      <c r="F31" s="12" t="s">
        <v>64</v>
      </c>
      <c r="G31" s="12" t="s">
        <v>64</v>
      </c>
      <c r="H31" s="16">
        <v>94233.06</v>
      </c>
      <c r="I31" s="12" t="s">
        <v>64</v>
      </c>
      <c r="J31" s="7"/>
      <c r="K31" s="13">
        <v>10063990</v>
      </c>
      <c r="L31" s="7"/>
      <c r="M31" s="9"/>
      <c r="N31" s="9"/>
    </row>
    <row r="32" spans="1:14" x14ac:dyDescent="0.3">
      <c r="A32" s="12">
        <f t="shared" si="0"/>
        <v>25</v>
      </c>
      <c r="B32" s="13" t="s">
        <v>32</v>
      </c>
      <c r="C32" s="14">
        <v>43678</v>
      </c>
      <c r="D32" s="36" t="s">
        <v>64</v>
      </c>
      <c r="E32" s="37" t="s">
        <v>64</v>
      </c>
      <c r="F32" s="12" t="s">
        <v>64</v>
      </c>
      <c r="G32" s="12" t="s">
        <v>64</v>
      </c>
      <c r="H32" s="16">
        <v>1143.45</v>
      </c>
      <c r="I32" s="12" t="s">
        <v>64</v>
      </c>
      <c r="J32" s="7"/>
      <c r="K32" s="13">
        <v>10067752</v>
      </c>
      <c r="L32" s="7"/>
      <c r="M32" s="9"/>
      <c r="N32" s="9"/>
    </row>
    <row r="33" spans="1:14" x14ac:dyDescent="0.3">
      <c r="A33" s="12">
        <f t="shared" si="0"/>
        <v>26</v>
      </c>
      <c r="B33" s="13" t="s">
        <v>33</v>
      </c>
      <c r="C33" s="14">
        <v>43769</v>
      </c>
      <c r="D33" s="36" t="s">
        <v>64</v>
      </c>
      <c r="E33" s="37" t="s">
        <v>64</v>
      </c>
      <c r="F33" s="12" t="s">
        <v>64</v>
      </c>
      <c r="G33" s="12" t="s">
        <v>64</v>
      </c>
      <c r="H33" s="16">
        <v>1223.26</v>
      </c>
      <c r="I33" s="12" t="s">
        <v>64</v>
      </c>
      <c r="J33" s="7"/>
      <c r="K33" s="13">
        <v>10071522</v>
      </c>
      <c r="L33" s="7"/>
      <c r="M33" s="9"/>
      <c r="N33" s="9"/>
    </row>
    <row r="34" spans="1:14" x14ac:dyDescent="0.3">
      <c r="A34" s="12">
        <f t="shared" si="0"/>
        <v>27</v>
      </c>
      <c r="B34" s="13" t="s">
        <v>34</v>
      </c>
      <c r="C34" s="14">
        <v>44025</v>
      </c>
      <c r="D34" s="36" t="s">
        <v>64</v>
      </c>
      <c r="E34" s="37" t="s">
        <v>64</v>
      </c>
      <c r="F34" s="12" t="s">
        <v>64</v>
      </c>
      <c r="G34" s="12" t="s">
        <v>64</v>
      </c>
      <c r="H34" s="16">
        <v>896.79</v>
      </c>
      <c r="I34" s="12" t="s">
        <v>64</v>
      </c>
      <c r="J34" s="7"/>
      <c r="K34" s="13">
        <v>10077712</v>
      </c>
      <c r="L34" s="7"/>
      <c r="M34" s="9"/>
      <c r="N34" s="9"/>
    </row>
    <row r="35" spans="1:14" x14ac:dyDescent="0.3">
      <c r="A35" s="12">
        <f t="shared" si="0"/>
        <v>28</v>
      </c>
      <c r="B35" s="13" t="s">
        <v>35</v>
      </c>
      <c r="C35" s="14">
        <v>43899</v>
      </c>
      <c r="D35" s="36" t="s">
        <v>64</v>
      </c>
      <c r="E35" s="37" t="s">
        <v>64</v>
      </c>
      <c r="F35" s="12" t="s">
        <v>64</v>
      </c>
      <c r="G35" s="12" t="s">
        <v>64</v>
      </c>
      <c r="H35" s="16">
        <v>12563.93</v>
      </c>
      <c r="I35" s="12" t="s">
        <v>64</v>
      </c>
      <c r="J35" s="7"/>
      <c r="K35" s="13">
        <v>10072764</v>
      </c>
      <c r="L35" s="7"/>
      <c r="M35" s="9"/>
      <c r="N35" s="9"/>
    </row>
    <row r="36" spans="1:14" x14ac:dyDescent="0.3">
      <c r="A36" s="12">
        <f t="shared" si="0"/>
        <v>29</v>
      </c>
      <c r="B36" s="13" t="s">
        <v>36</v>
      </c>
      <c r="C36" s="17" t="s">
        <v>64</v>
      </c>
      <c r="D36" s="36" t="s">
        <v>64</v>
      </c>
      <c r="E36" s="37" t="s">
        <v>64</v>
      </c>
      <c r="F36" s="12" t="s">
        <v>64</v>
      </c>
      <c r="G36" s="12" t="s">
        <v>64</v>
      </c>
      <c r="H36" s="16">
        <v>42954.99</v>
      </c>
      <c r="I36" s="12" t="s">
        <v>64</v>
      </c>
      <c r="J36" s="7"/>
      <c r="K36" s="7" t="s">
        <v>64</v>
      </c>
      <c r="L36" s="7"/>
      <c r="M36" s="9"/>
      <c r="N36" s="9"/>
    </row>
    <row r="37" spans="1:14" x14ac:dyDescent="0.3">
      <c r="A37" s="12">
        <f t="shared" si="0"/>
        <v>30</v>
      </c>
      <c r="B37" s="13" t="s">
        <v>37</v>
      </c>
      <c r="C37" s="17" t="s">
        <v>64</v>
      </c>
      <c r="D37" s="36" t="s">
        <v>64</v>
      </c>
      <c r="E37" s="37" t="s">
        <v>64</v>
      </c>
      <c r="F37" s="12" t="s">
        <v>64</v>
      </c>
      <c r="G37" s="12" t="s">
        <v>64</v>
      </c>
      <c r="H37" s="16">
        <v>148493.14000000001</v>
      </c>
      <c r="I37" s="12" t="s">
        <v>64</v>
      </c>
      <c r="J37" s="7"/>
      <c r="K37" s="7" t="s">
        <v>64</v>
      </c>
      <c r="L37" s="7"/>
      <c r="M37" s="9"/>
      <c r="N37" s="9"/>
    </row>
    <row r="38" spans="1:14" x14ac:dyDescent="0.3">
      <c r="A38" s="12">
        <f t="shared" si="0"/>
        <v>31</v>
      </c>
      <c r="B38" s="13" t="s">
        <v>38</v>
      </c>
      <c r="C38" s="14">
        <v>43867</v>
      </c>
      <c r="D38" s="36" t="s">
        <v>64</v>
      </c>
      <c r="E38" s="37" t="s">
        <v>64</v>
      </c>
      <c r="F38" s="12" t="s">
        <v>64</v>
      </c>
      <c r="G38" s="12" t="s">
        <v>64</v>
      </c>
      <c r="H38" s="16">
        <v>28349.759999999998</v>
      </c>
      <c r="I38" s="12" t="s">
        <v>64</v>
      </c>
      <c r="J38" s="7"/>
      <c r="K38" s="7" t="s">
        <v>64</v>
      </c>
      <c r="L38" s="7"/>
      <c r="M38" s="9"/>
      <c r="N38" s="9"/>
    </row>
    <row r="39" spans="1:14" x14ac:dyDescent="0.3">
      <c r="A39" s="12">
        <f t="shared" si="0"/>
        <v>32</v>
      </c>
      <c r="B39" s="13" t="s">
        <v>39</v>
      </c>
      <c r="C39" s="14">
        <v>44014</v>
      </c>
      <c r="D39" s="36" t="s">
        <v>64</v>
      </c>
      <c r="E39" s="37" t="s">
        <v>64</v>
      </c>
      <c r="F39" s="12" t="s">
        <v>64</v>
      </c>
      <c r="G39" s="12" t="s">
        <v>64</v>
      </c>
      <c r="H39" s="16">
        <v>429.02</v>
      </c>
      <c r="I39" s="12" t="s">
        <v>64</v>
      </c>
      <c r="J39" s="7"/>
      <c r="K39" s="7" t="s">
        <v>64</v>
      </c>
      <c r="L39" s="7"/>
      <c r="M39" s="9"/>
      <c r="N39" s="9"/>
    </row>
    <row r="40" spans="1:14" x14ac:dyDescent="0.3">
      <c r="A40" s="12">
        <f t="shared" si="0"/>
        <v>33</v>
      </c>
      <c r="B40" s="13" t="s">
        <v>40</v>
      </c>
      <c r="C40" s="14">
        <v>44048</v>
      </c>
      <c r="D40" s="36" t="s">
        <v>64</v>
      </c>
      <c r="E40" s="37" t="s">
        <v>64</v>
      </c>
      <c r="F40" s="12" t="s">
        <v>64</v>
      </c>
      <c r="G40" s="12" t="s">
        <v>64</v>
      </c>
      <c r="H40" s="16">
        <v>17946.650000000001</v>
      </c>
      <c r="I40" s="12" t="s">
        <v>64</v>
      </c>
      <c r="J40" s="7"/>
      <c r="K40" s="7" t="s">
        <v>64</v>
      </c>
      <c r="L40" s="7"/>
      <c r="M40" s="9"/>
      <c r="N40" s="9"/>
    </row>
    <row r="41" spans="1:14" x14ac:dyDescent="0.3">
      <c r="A41" s="12">
        <f t="shared" si="0"/>
        <v>34</v>
      </c>
      <c r="B41" s="13" t="s">
        <v>41</v>
      </c>
      <c r="C41" s="14">
        <v>43867</v>
      </c>
      <c r="D41" s="36" t="s">
        <v>64</v>
      </c>
      <c r="E41" s="37" t="s">
        <v>64</v>
      </c>
      <c r="F41" s="12" t="s">
        <v>64</v>
      </c>
      <c r="G41" s="12" t="s">
        <v>64</v>
      </c>
      <c r="H41" s="16">
        <v>42008.39</v>
      </c>
      <c r="I41" s="12" t="s">
        <v>64</v>
      </c>
      <c r="J41" s="7"/>
      <c r="K41" s="7" t="s">
        <v>64</v>
      </c>
      <c r="L41" s="7"/>
      <c r="M41" s="9"/>
      <c r="N41" s="9"/>
    </row>
    <row r="42" spans="1:14" x14ac:dyDescent="0.3">
      <c r="A42" s="12">
        <f t="shared" si="0"/>
        <v>35</v>
      </c>
      <c r="B42" s="13" t="s">
        <v>42</v>
      </c>
      <c r="C42" s="14">
        <v>43497</v>
      </c>
      <c r="D42" s="36" t="s">
        <v>64</v>
      </c>
      <c r="E42" s="37" t="s">
        <v>64</v>
      </c>
      <c r="F42" s="12" t="s">
        <v>64</v>
      </c>
      <c r="G42" s="12" t="s">
        <v>64</v>
      </c>
      <c r="H42" s="16">
        <v>3016082.27</v>
      </c>
      <c r="I42" s="12" t="s">
        <v>64</v>
      </c>
      <c r="J42" s="7"/>
      <c r="K42" s="7" t="s">
        <v>64</v>
      </c>
      <c r="L42" s="7" t="s">
        <v>66</v>
      </c>
      <c r="M42" s="9"/>
      <c r="N42" s="9"/>
    </row>
    <row r="43" spans="1:14" x14ac:dyDescent="0.3">
      <c r="A43" s="12">
        <f t="shared" si="0"/>
        <v>36</v>
      </c>
      <c r="B43" s="13" t="s">
        <v>43</v>
      </c>
      <c r="C43" s="14">
        <v>43818</v>
      </c>
      <c r="D43" s="36" t="s">
        <v>64</v>
      </c>
      <c r="E43" s="37" t="s">
        <v>64</v>
      </c>
      <c r="F43" s="12" t="s">
        <v>64</v>
      </c>
      <c r="G43" s="12" t="s">
        <v>64</v>
      </c>
      <c r="H43" s="16">
        <v>2951.02</v>
      </c>
      <c r="I43" s="12" t="s">
        <v>64</v>
      </c>
      <c r="J43" s="7"/>
      <c r="K43" s="7" t="s">
        <v>64</v>
      </c>
      <c r="L43" s="7"/>
      <c r="M43" s="9"/>
      <c r="N43" s="9"/>
    </row>
    <row r="44" spans="1:14" x14ac:dyDescent="0.3">
      <c r="A44" s="12">
        <f t="shared" si="0"/>
        <v>37</v>
      </c>
      <c r="B44" s="13" t="s">
        <v>44</v>
      </c>
      <c r="C44" s="14">
        <v>43741</v>
      </c>
      <c r="D44" s="36" t="s">
        <v>64</v>
      </c>
      <c r="E44" s="37" t="s">
        <v>64</v>
      </c>
      <c r="F44" s="12" t="s">
        <v>64</v>
      </c>
      <c r="G44" s="12" t="s">
        <v>64</v>
      </c>
      <c r="H44" s="16">
        <v>2709.6</v>
      </c>
      <c r="I44" s="12" t="s">
        <v>64</v>
      </c>
      <c r="J44" s="7"/>
      <c r="K44" s="7" t="s">
        <v>64</v>
      </c>
      <c r="L44" s="7"/>
      <c r="M44" s="9"/>
      <c r="N44" s="9"/>
    </row>
    <row r="45" spans="1:14" x14ac:dyDescent="0.3">
      <c r="A45" s="12">
        <f t="shared" si="0"/>
        <v>38</v>
      </c>
      <c r="B45" s="13" t="s">
        <v>45</v>
      </c>
      <c r="C45" s="14">
        <v>43956</v>
      </c>
      <c r="D45" s="36" t="s">
        <v>64</v>
      </c>
      <c r="E45" s="37" t="s">
        <v>64</v>
      </c>
      <c r="F45" s="12" t="s">
        <v>64</v>
      </c>
      <c r="G45" s="12" t="s">
        <v>64</v>
      </c>
      <c r="H45" s="16">
        <v>4409.53</v>
      </c>
      <c r="I45" s="12" t="s">
        <v>64</v>
      </c>
      <c r="J45" s="7"/>
      <c r="K45" s="7" t="s">
        <v>64</v>
      </c>
      <c r="L45" s="7"/>
      <c r="M45" s="9"/>
      <c r="N45" s="9"/>
    </row>
    <row r="46" spans="1:14" x14ac:dyDescent="0.3">
      <c r="A46" s="12">
        <f t="shared" si="0"/>
        <v>39</v>
      </c>
      <c r="B46" s="13" t="s">
        <v>46</v>
      </c>
      <c r="C46" s="14">
        <v>43984</v>
      </c>
      <c r="D46" s="36" t="s">
        <v>64</v>
      </c>
      <c r="E46" s="37" t="s">
        <v>64</v>
      </c>
      <c r="F46" s="12" t="s">
        <v>64</v>
      </c>
      <c r="G46" s="12" t="s">
        <v>64</v>
      </c>
      <c r="H46" s="16">
        <v>76384.23</v>
      </c>
      <c r="I46" s="12" t="s">
        <v>64</v>
      </c>
      <c r="J46" s="7"/>
      <c r="K46" s="7" t="s">
        <v>64</v>
      </c>
      <c r="L46" s="7" t="s">
        <v>66</v>
      </c>
      <c r="M46" s="9"/>
      <c r="N46" s="9"/>
    </row>
    <row r="47" spans="1:14" x14ac:dyDescent="0.3">
      <c r="A47" s="12">
        <f t="shared" si="0"/>
        <v>40</v>
      </c>
      <c r="B47" s="13" t="s">
        <v>47</v>
      </c>
      <c r="C47" s="14">
        <v>43984</v>
      </c>
      <c r="D47" s="36" t="s">
        <v>64</v>
      </c>
      <c r="E47" s="37" t="s">
        <v>64</v>
      </c>
      <c r="F47" s="12" t="s">
        <v>64</v>
      </c>
      <c r="G47" s="12" t="s">
        <v>64</v>
      </c>
      <c r="H47" s="18">
        <v>31.99</v>
      </c>
      <c r="I47" s="12" t="s">
        <v>64</v>
      </c>
      <c r="J47" s="7"/>
      <c r="K47" s="7" t="s">
        <v>64</v>
      </c>
      <c r="L47" s="7" t="s">
        <v>66</v>
      </c>
      <c r="M47" s="9"/>
      <c r="N47" s="9"/>
    </row>
    <row r="48" spans="1:14" x14ac:dyDescent="0.3">
      <c r="A48" s="12"/>
      <c r="B48" s="13"/>
      <c r="C48" s="7"/>
      <c r="D48" s="7"/>
      <c r="E48" s="7"/>
      <c r="F48" s="7"/>
      <c r="G48" s="7"/>
      <c r="H48" s="7"/>
      <c r="I48" s="7"/>
      <c r="J48" s="7"/>
      <c r="K48" s="7"/>
      <c r="L48" s="7"/>
      <c r="M48" s="9"/>
      <c r="N48" s="9"/>
    </row>
    <row r="49" spans="1:14" x14ac:dyDescent="0.3">
      <c r="A49" s="12"/>
      <c r="B49" s="7"/>
      <c r="C49" s="7"/>
      <c r="D49" s="7"/>
      <c r="E49" s="7"/>
      <c r="F49" s="7"/>
      <c r="G49" s="7"/>
      <c r="H49" s="19">
        <f>SUM(H8:H48)</f>
        <v>5903738.3800000008</v>
      </c>
      <c r="I49" s="7"/>
      <c r="J49" s="7"/>
      <c r="K49" s="7"/>
      <c r="L49" s="7"/>
      <c r="M49" s="9"/>
      <c r="N49" s="9"/>
    </row>
    <row r="50" spans="1:14" x14ac:dyDescent="0.3">
      <c r="A50" s="13" t="s">
        <v>97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9"/>
      <c r="N50" s="9"/>
    </row>
    <row r="51" spans="1:14" x14ac:dyDescent="0.3">
      <c r="A51" s="25" t="s">
        <v>83</v>
      </c>
      <c r="B51" s="25"/>
      <c r="C51" s="7"/>
      <c r="D51" s="7"/>
      <c r="E51" s="7"/>
      <c r="F51" s="7"/>
      <c r="G51" s="7"/>
      <c r="H51" s="7"/>
      <c r="I51" s="7"/>
      <c r="J51" s="7"/>
      <c r="K51" s="7"/>
      <c r="L51" s="7"/>
      <c r="M51" s="9"/>
      <c r="N51" s="9"/>
    </row>
    <row r="52" spans="1:14" x14ac:dyDescent="0.3">
      <c r="A52" s="25" t="s">
        <v>84</v>
      </c>
      <c r="B52" s="25" t="s">
        <v>85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9"/>
      <c r="N52" s="9"/>
    </row>
    <row r="53" spans="1:14" x14ac:dyDescent="0.3">
      <c r="A53" s="32" t="s">
        <v>86</v>
      </c>
      <c r="B53" s="32" t="s">
        <v>87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9"/>
      <c r="N53" s="9"/>
    </row>
    <row r="54" spans="1:14" x14ac:dyDescent="0.3">
      <c r="A54" s="25">
        <v>1</v>
      </c>
      <c r="B54" s="13" t="s">
        <v>88</v>
      </c>
      <c r="C54" s="14">
        <v>43101</v>
      </c>
      <c r="D54" s="36" t="s">
        <v>64</v>
      </c>
      <c r="E54" s="37" t="s">
        <v>64</v>
      </c>
      <c r="F54" s="31" t="s">
        <v>64</v>
      </c>
      <c r="G54" s="31" t="s">
        <v>64</v>
      </c>
      <c r="H54" s="34">
        <v>47638.7</v>
      </c>
      <c r="I54" s="31" t="s">
        <v>64</v>
      </c>
      <c r="J54" s="7"/>
      <c r="K54" s="7"/>
      <c r="L54" s="7"/>
      <c r="M54" s="9"/>
      <c r="N54" s="9"/>
    </row>
    <row r="55" spans="1:14" x14ac:dyDescent="0.3">
      <c r="A55" s="25">
        <v>2</v>
      </c>
      <c r="B55" s="13" t="s">
        <v>89</v>
      </c>
      <c r="C55" s="14">
        <v>43862</v>
      </c>
      <c r="D55" s="36" t="s">
        <v>64</v>
      </c>
      <c r="E55" s="37" t="s">
        <v>64</v>
      </c>
      <c r="F55" s="31" t="s">
        <v>64</v>
      </c>
      <c r="G55" s="31" t="s">
        <v>64</v>
      </c>
      <c r="H55" s="34">
        <v>826.08</v>
      </c>
      <c r="I55" s="31" t="s">
        <v>64</v>
      </c>
      <c r="J55" s="7"/>
      <c r="K55" s="7"/>
      <c r="L55" s="7"/>
      <c r="M55" s="9"/>
      <c r="N55" s="9"/>
    </row>
    <row r="56" spans="1:14" x14ac:dyDescent="0.3">
      <c r="A56" s="25">
        <v>3</v>
      </c>
      <c r="B56" s="13" t="s">
        <v>90</v>
      </c>
      <c r="C56" s="14">
        <v>44014</v>
      </c>
      <c r="D56" s="36" t="s">
        <v>64</v>
      </c>
      <c r="E56" s="37" t="s">
        <v>64</v>
      </c>
      <c r="F56" s="31" t="s">
        <v>64</v>
      </c>
      <c r="G56" s="31" t="s">
        <v>64</v>
      </c>
      <c r="H56" s="34">
        <v>36.11</v>
      </c>
      <c r="I56" s="31" t="s">
        <v>64</v>
      </c>
      <c r="J56" s="7"/>
      <c r="K56" s="7"/>
      <c r="L56" s="7"/>
      <c r="M56" s="9"/>
      <c r="N56" s="9"/>
    </row>
    <row r="57" spans="1:14" x14ac:dyDescent="0.3">
      <c r="A57" s="25">
        <v>4</v>
      </c>
      <c r="B57" s="13" t="s">
        <v>91</v>
      </c>
      <c r="C57" s="14">
        <v>44044</v>
      </c>
      <c r="D57" s="36" t="s">
        <v>64</v>
      </c>
      <c r="E57" s="37" t="s">
        <v>64</v>
      </c>
      <c r="F57" s="31" t="s">
        <v>64</v>
      </c>
      <c r="G57" s="31" t="s">
        <v>64</v>
      </c>
      <c r="H57" s="34">
        <v>330.94</v>
      </c>
      <c r="I57" s="31" t="s">
        <v>64</v>
      </c>
      <c r="J57" s="7"/>
      <c r="K57" s="7"/>
      <c r="L57" s="7"/>
      <c r="M57" s="9"/>
      <c r="N57" s="9"/>
    </row>
    <row r="58" spans="1:14" x14ac:dyDescent="0.3">
      <c r="A58" s="25">
        <v>5</v>
      </c>
      <c r="B58" s="13" t="s">
        <v>92</v>
      </c>
      <c r="C58" s="14">
        <v>43741</v>
      </c>
      <c r="D58" s="36" t="s">
        <v>64</v>
      </c>
      <c r="E58" s="37" t="s">
        <v>64</v>
      </c>
      <c r="F58" s="31" t="s">
        <v>64</v>
      </c>
      <c r="G58" s="31" t="s">
        <v>64</v>
      </c>
      <c r="H58" s="34">
        <v>231.69</v>
      </c>
      <c r="I58" s="31" t="s">
        <v>64</v>
      </c>
      <c r="J58" s="7"/>
      <c r="K58" s="7"/>
      <c r="L58" s="7"/>
      <c r="M58" s="9"/>
      <c r="N58" s="9"/>
    </row>
    <row r="59" spans="1:14" x14ac:dyDescent="0.3">
      <c r="A59" s="25">
        <v>6</v>
      </c>
      <c r="B59" s="13" t="s">
        <v>93</v>
      </c>
      <c r="C59" s="14">
        <v>43956</v>
      </c>
      <c r="D59" s="36" t="s">
        <v>64</v>
      </c>
      <c r="E59" s="37" t="s">
        <v>64</v>
      </c>
      <c r="F59" s="31" t="s">
        <v>64</v>
      </c>
      <c r="G59" s="31" t="s">
        <v>64</v>
      </c>
      <c r="H59" s="34">
        <v>375.04</v>
      </c>
      <c r="I59" s="31" t="s">
        <v>64</v>
      </c>
      <c r="J59" s="7"/>
      <c r="K59" s="7"/>
      <c r="L59" s="7"/>
      <c r="M59" s="9"/>
      <c r="N59" s="9"/>
    </row>
    <row r="60" spans="1:14" x14ac:dyDescent="0.3">
      <c r="A60" s="25">
        <v>7</v>
      </c>
      <c r="B60" s="13" t="s">
        <v>94</v>
      </c>
      <c r="C60" s="14">
        <v>44048</v>
      </c>
      <c r="D60" s="36" t="s">
        <v>64</v>
      </c>
      <c r="E60" s="37" t="s">
        <v>64</v>
      </c>
      <c r="F60" s="31" t="s">
        <v>64</v>
      </c>
      <c r="G60" s="31" t="s">
        <v>64</v>
      </c>
      <c r="H60" s="34">
        <v>1503.48</v>
      </c>
      <c r="I60" s="31" t="s">
        <v>64</v>
      </c>
      <c r="J60" s="7"/>
      <c r="K60" s="7"/>
      <c r="L60" s="7"/>
      <c r="M60" s="9"/>
      <c r="N60" s="9"/>
    </row>
    <row r="61" spans="1:14" x14ac:dyDescent="0.3">
      <c r="A61" s="25">
        <v>8</v>
      </c>
      <c r="B61" s="13" t="s">
        <v>95</v>
      </c>
      <c r="C61" s="14">
        <v>43867</v>
      </c>
      <c r="D61" s="36" t="s">
        <v>64</v>
      </c>
      <c r="E61" s="37" t="s">
        <v>64</v>
      </c>
      <c r="F61" s="31" t="s">
        <v>64</v>
      </c>
      <c r="G61" s="31" t="s">
        <v>64</v>
      </c>
      <c r="H61" s="34">
        <v>3556.09</v>
      </c>
      <c r="I61" s="31" t="s">
        <v>64</v>
      </c>
      <c r="J61" s="7"/>
      <c r="K61" s="7"/>
      <c r="L61" s="7"/>
      <c r="M61" s="9"/>
      <c r="N61" s="9"/>
    </row>
    <row r="62" spans="1:14" x14ac:dyDescent="0.3">
      <c r="A62" s="25">
        <v>9</v>
      </c>
      <c r="B62" s="13" t="s">
        <v>96</v>
      </c>
      <c r="C62" s="14">
        <v>43984</v>
      </c>
      <c r="D62" s="36" t="s">
        <v>64</v>
      </c>
      <c r="E62" s="37" t="s">
        <v>64</v>
      </c>
      <c r="F62" s="31" t="s">
        <v>64</v>
      </c>
      <c r="G62" s="31" t="s">
        <v>64</v>
      </c>
      <c r="H62" s="35">
        <v>2.6799999999999997</v>
      </c>
      <c r="I62" s="31" t="s">
        <v>64</v>
      </c>
      <c r="J62" s="7"/>
      <c r="K62" s="7"/>
      <c r="L62" s="7"/>
      <c r="M62" s="9"/>
      <c r="N62" s="9"/>
    </row>
    <row r="63" spans="1:14" x14ac:dyDescent="0.3">
      <c r="A63" s="33"/>
      <c r="B63" s="33"/>
      <c r="C63" s="7"/>
      <c r="D63" s="7"/>
      <c r="E63" s="7"/>
      <c r="F63" s="7"/>
      <c r="G63" s="7"/>
      <c r="H63" s="34"/>
      <c r="I63" s="7"/>
      <c r="J63" s="7"/>
      <c r="K63" s="7"/>
      <c r="L63" s="7"/>
      <c r="M63" s="9"/>
      <c r="N63" s="9"/>
    </row>
    <row r="64" spans="1:14" x14ac:dyDescent="0.3">
      <c r="A64" s="33"/>
      <c r="B64" s="33"/>
      <c r="C64" s="7"/>
      <c r="D64" s="7"/>
      <c r="E64" s="7"/>
      <c r="F64" s="7"/>
      <c r="G64" s="7"/>
      <c r="H64" s="35">
        <f>SUM(H54:H63)</f>
        <v>54500.810000000005</v>
      </c>
      <c r="I64" s="7"/>
      <c r="J64" s="7"/>
      <c r="K64" s="7"/>
      <c r="L64" s="7"/>
      <c r="M64" s="9"/>
      <c r="N64" s="9"/>
    </row>
    <row r="65" spans="1:14" x14ac:dyDescent="0.3">
      <c r="A65" s="3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9"/>
      <c r="N65" s="9"/>
    </row>
    <row r="66" spans="1:14" x14ac:dyDescent="0.3">
      <c r="A66" s="7" t="s">
        <v>5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9"/>
      <c r="N66" s="9"/>
    </row>
    <row r="67" spans="1:14" x14ac:dyDescent="0.3">
      <c r="A67" s="20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3">
      <c r="A68" s="20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3">
      <c r="A69" s="20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3">
      <c r="A70" s="20"/>
      <c r="B70" s="9"/>
      <c r="C70" s="21"/>
      <c r="D70" s="21"/>
      <c r="E70" s="21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3">
      <c r="A71" s="20"/>
      <c r="B71" s="9"/>
      <c r="C71" s="22"/>
      <c r="D71" s="22"/>
      <c r="E71" s="21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3">
      <c r="A72" s="20"/>
      <c r="B72" s="9"/>
      <c r="C72" s="22"/>
      <c r="D72" s="22"/>
      <c r="E72" s="21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3">
      <c r="A73" s="20"/>
      <c r="B73" s="9"/>
      <c r="C73" s="22"/>
      <c r="D73" s="22"/>
      <c r="E73" s="21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3">
      <c r="A74" s="20"/>
      <c r="B74" s="9"/>
      <c r="C74" s="22"/>
      <c r="D74" s="22"/>
      <c r="E74" s="21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3">
      <c r="A75" s="20"/>
      <c r="B75" s="9"/>
      <c r="C75" s="22"/>
      <c r="D75" s="22"/>
      <c r="E75" s="21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3">
      <c r="A76" s="20"/>
      <c r="B76" s="9"/>
      <c r="C76" s="22"/>
      <c r="D76" s="22"/>
      <c r="E76" s="21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3">
      <c r="A77" s="20"/>
      <c r="B77" s="9"/>
      <c r="C77" s="22"/>
      <c r="D77" s="22"/>
      <c r="E77" s="21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3">
      <c r="A78" s="20"/>
      <c r="B78" s="9"/>
      <c r="C78" s="21"/>
      <c r="D78" s="22"/>
      <c r="E78" s="21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3">
      <c r="A79" s="20"/>
      <c r="B79" s="9"/>
      <c r="C79" s="21"/>
      <c r="D79" s="21"/>
      <c r="E79" s="21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3">
      <c r="A80" s="20"/>
      <c r="B80" s="9"/>
      <c r="C80" s="21"/>
      <c r="D80" s="21"/>
      <c r="E80" s="21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3">
      <c r="A81" s="20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3">
      <c r="A82" s="2"/>
    </row>
    <row r="83" spans="1:14" x14ac:dyDescent="0.3">
      <c r="A83" s="2"/>
    </row>
    <row r="84" spans="1:14" x14ac:dyDescent="0.3">
      <c r="A84" s="2"/>
    </row>
    <row r="85" spans="1:14" x14ac:dyDescent="0.3">
      <c r="A85" s="2"/>
    </row>
    <row r="86" spans="1:14" x14ac:dyDescent="0.3">
      <c r="A86" s="2"/>
    </row>
    <row r="87" spans="1:14" x14ac:dyDescent="0.3">
      <c r="A87" s="2"/>
    </row>
    <row r="88" spans="1:14" x14ac:dyDescent="0.3">
      <c r="A88" s="2"/>
    </row>
    <row r="89" spans="1:14" x14ac:dyDescent="0.3">
      <c r="A89" s="2"/>
    </row>
    <row r="90" spans="1:14" x14ac:dyDescent="0.3">
      <c r="A90" s="2"/>
    </row>
    <row r="91" spans="1:14" x14ac:dyDescent="0.3">
      <c r="A91" s="2"/>
    </row>
    <row r="92" spans="1:14" x14ac:dyDescent="0.3">
      <c r="A92" s="2"/>
    </row>
    <row r="93" spans="1:14" x14ac:dyDescent="0.3">
      <c r="A93" s="2"/>
    </row>
    <row r="94" spans="1:14" x14ac:dyDescent="0.3">
      <c r="A94" s="2"/>
    </row>
    <row r="95" spans="1:14" x14ac:dyDescent="0.3">
      <c r="A95" s="2"/>
    </row>
    <row r="96" spans="1:14" x14ac:dyDescent="0.3">
      <c r="A96" s="2"/>
    </row>
    <row r="97" spans="1:1" x14ac:dyDescent="0.3">
      <c r="A97" s="2"/>
    </row>
    <row r="98" spans="1:1" x14ac:dyDescent="0.3">
      <c r="A98" s="2"/>
    </row>
    <row r="99" spans="1:1" x14ac:dyDescent="0.3">
      <c r="A99" s="2"/>
    </row>
    <row r="100" spans="1:1" x14ac:dyDescent="0.3">
      <c r="A100" s="2"/>
    </row>
    <row r="101" spans="1:1" x14ac:dyDescent="0.3">
      <c r="A101" s="2"/>
    </row>
    <row r="102" spans="1:1" x14ac:dyDescent="0.3">
      <c r="A102" s="2"/>
    </row>
    <row r="103" spans="1:1" x14ac:dyDescent="0.3">
      <c r="A103" s="2"/>
    </row>
    <row r="104" spans="1:1" x14ac:dyDescent="0.3">
      <c r="A104" s="2"/>
    </row>
    <row r="105" spans="1:1" x14ac:dyDescent="0.3">
      <c r="A105" s="2"/>
    </row>
    <row r="106" spans="1:1" x14ac:dyDescent="0.3">
      <c r="A106" s="2"/>
    </row>
    <row r="107" spans="1:1" x14ac:dyDescent="0.3">
      <c r="A107" s="2"/>
    </row>
    <row r="108" spans="1:1" x14ac:dyDescent="0.3">
      <c r="A108" s="2"/>
    </row>
    <row r="109" spans="1:1" x14ac:dyDescent="0.3">
      <c r="A109" s="2"/>
    </row>
  </sheetData>
  <mergeCells count="4">
    <mergeCell ref="A2:I2"/>
    <mergeCell ref="A3:I3"/>
    <mergeCell ref="A4:I4"/>
    <mergeCell ref="A5:I5"/>
  </mergeCells>
  <pageMargins left="0.7" right="0.7" top="0.75" bottom="0.75" header="0.3" footer="0.3"/>
  <pageSetup scale="80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3"/>
  <sheetViews>
    <sheetView topLeftCell="A43" workbookViewId="0">
      <selection activeCell="E43" sqref="E43"/>
    </sheetView>
  </sheetViews>
  <sheetFormatPr defaultColWidth="9.1796875" defaultRowHeight="13" x14ac:dyDescent="0.3"/>
  <cols>
    <col min="1" max="1" width="9.1796875" style="1"/>
    <col min="2" max="2" width="26.81640625" style="1" customWidth="1"/>
    <col min="3" max="3" width="12" style="1" customWidth="1"/>
    <col min="4" max="4" width="10.81640625" style="1" customWidth="1"/>
    <col min="5" max="5" width="11.1796875" style="1" customWidth="1"/>
    <col min="6" max="6" width="12" style="1" customWidth="1"/>
    <col min="7" max="7" width="10.7265625" style="1" customWidth="1"/>
    <col min="8" max="8" width="14.453125" style="1" customWidth="1"/>
    <col min="9" max="9" width="13.1796875" style="1" customWidth="1"/>
    <col min="10" max="16384" width="9.1796875" style="1"/>
  </cols>
  <sheetData>
    <row r="1" spans="1:15" x14ac:dyDescent="0.3">
      <c r="A1" s="7"/>
      <c r="B1" s="7"/>
      <c r="C1" s="7"/>
      <c r="D1" s="7"/>
      <c r="E1" s="7"/>
      <c r="F1" s="7"/>
      <c r="G1" s="7"/>
      <c r="H1" s="7"/>
      <c r="I1" s="8" t="s">
        <v>0</v>
      </c>
      <c r="J1" s="7"/>
      <c r="K1" s="7"/>
      <c r="L1" s="7"/>
      <c r="M1" s="7"/>
    </row>
    <row r="2" spans="1:15" x14ac:dyDescent="0.3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7"/>
      <c r="K2" s="7"/>
      <c r="L2" s="7"/>
      <c r="M2" s="7"/>
    </row>
    <row r="3" spans="1:15" x14ac:dyDescent="0.3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7"/>
      <c r="K3" s="7"/>
      <c r="L3" s="7"/>
      <c r="M3" s="7"/>
    </row>
    <row r="4" spans="1:15" x14ac:dyDescent="0.3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7"/>
      <c r="K4" s="7"/>
      <c r="L4" s="7"/>
      <c r="M4" s="7"/>
    </row>
    <row r="5" spans="1:15" x14ac:dyDescent="0.3">
      <c r="A5" s="55" t="s">
        <v>68</v>
      </c>
      <c r="B5" s="55"/>
      <c r="C5" s="55"/>
      <c r="D5" s="55"/>
      <c r="E5" s="55"/>
      <c r="F5" s="55"/>
      <c r="G5" s="55"/>
      <c r="H5" s="55"/>
      <c r="I5" s="55"/>
      <c r="J5" s="7"/>
      <c r="K5" s="7"/>
      <c r="L5" s="7"/>
      <c r="M5" s="7"/>
    </row>
    <row r="6" spans="1:15" x14ac:dyDescent="0.3">
      <c r="A6" s="7"/>
      <c r="B6" s="7"/>
      <c r="C6" s="7"/>
      <c r="D6" s="7"/>
      <c r="E6" s="7"/>
      <c r="F6" s="7"/>
      <c r="G6" s="7"/>
      <c r="H6" s="23"/>
      <c r="I6" s="7"/>
      <c r="J6" s="7"/>
      <c r="K6" s="7"/>
      <c r="L6" s="7"/>
      <c r="M6" s="7"/>
    </row>
    <row r="7" spans="1:15" ht="50" x14ac:dyDescent="0.3">
      <c r="A7" s="24" t="s">
        <v>76</v>
      </c>
      <c r="B7" s="10" t="s">
        <v>77</v>
      </c>
      <c r="C7" s="10" t="s">
        <v>78</v>
      </c>
      <c r="D7" s="10" t="s">
        <v>79</v>
      </c>
      <c r="E7" s="10" t="s">
        <v>80</v>
      </c>
      <c r="F7" s="11" t="s">
        <v>7</v>
      </c>
      <c r="G7" s="10" t="s">
        <v>81</v>
      </c>
      <c r="H7" s="10" t="s">
        <v>82</v>
      </c>
      <c r="I7" s="11" t="s">
        <v>6</v>
      </c>
      <c r="J7" s="7"/>
      <c r="K7" s="7" t="s">
        <v>63</v>
      </c>
      <c r="L7" s="7"/>
      <c r="M7" s="7" t="s">
        <v>105</v>
      </c>
    </row>
    <row r="8" spans="1:15" x14ac:dyDescent="0.3">
      <c r="A8" s="25">
        <v>1</v>
      </c>
      <c r="B8" s="26" t="s">
        <v>9</v>
      </c>
      <c r="C8" s="14">
        <v>43951</v>
      </c>
      <c r="D8" s="14">
        <v>44896</v>
      </c>
      <c r="E8" s="46">
        <f>($M$8-C8)/(D8-C8)</f>
        <v>0.51640211640211642</v>
      </c>
      <c r="F8" s="12" t="s">
        <v>64</v>
      </c>
      <c r="G8" s="12" t="s">
        <v>64</v>
      </c>
      <c r="H8" s="38">
        <v>51509.58</v>
      </c>
      <c r="I8" s="12" t="s">
        <v>64</v>
      </c>
      <c r="J8" s="7"/>
      <c r="K8" s="13">
        <v>10076478</v>
      </c>
      <c r="L8" s="7"/>
      <c r="M8" s="23">
        <v>44439</v>
      </c>
    </row>
    <row r="9" spans="1:15" x14ac:dyDescent="0.3">
      <c r="A9" s="25">
        <v>2</v>
      </c>
      <c r="B9" s="26" t="s">
        <v>10</v>
      </c>
      <c r="C9" s="14">
        <v>43951</v>
      </c>
      <c r="D9" s="14">
        <v>44896</v>
      </c>
      <c r="E9" s="46">
        <f t="shared" ref="E9:E32" si="0">($M$8-C9)/(D9-C9)</f>
        <v>0.51640211640211642</v>
      </c>
      <c r="F9" s="12" t="s">
        <v>64</v>
      </c>
      <c r="G9" s="12" t="s">
        <v>64</v>
      </c>
      <c r="H9" s="38">
        <v>68009.960000000006</v>
      </c>
      <c r="I9" s="12" t="s">
        <v>64</v>
      </c>
      <c r="J9" s="7"/>
      <c r="K9" s="13">
        <v>10076479</v>
      </c>
      <c r="L9" s="7"/>
      <c r="O9" s="23"/>
    </row>
    <row r="10" spans="1:15" x14ac:dyDescent="0.3">
      <c r="A10" s="25">
        <f>A9+1</f>
        <v>3</v>
      </c>
      <c r="B10" s="26" t="s">
        <v>48</v>
      </c>
      <c r="C10" s="14">
        <v>43983</v>
      </c>
      <c r="D10" s="14">
        <v>45261</v>
      </c>
      <c r="E10" s="46">
        <f t="shared" si="0"/>
        <v>0.35680751173708919</v>
      </c>
      <c r="F10" s="12" t="s">
        <v>64</v>
      </c>
      <c r="G10" s="12" t="s">
        <v>64</v>
      </c>
      <c r="H10" s="38">
        <v>45168.25</v>
      </c>
      <c r="I10" s="12" t="s">
        <v>64</v>
      </c>
      <c r="J10" s="7"/>
      <c r="K10" s="13">
        <v>10078537</v>
      </c>
      <c r="L10" s="7"/>
      <c r="O10" s="23"/>
    </row>
    <row r="11" spans="1:15" x14ac:dyDescent="0.3">
      <c r="A11" s="25">
        <f t="shared" ref="A11:A46" si="1">A10+1</f>
        <v>4</v>
      </c>
      <c r="B11" s="26" t="s">
        <v>14</v>
      </c>
      <c r="C11" s="14">
        <v>43770</v>
      </c>
      <c r="D11" s="14">
        <v>44561</v>
      </c>
      <c r="E11" s="46">
        <f t="shared" si="0"/>
        <v>0.84576485461441209</v>
      </c>
      <c r="F11" s="12" t="s">
        <v>64</v>
      </c>
      <c r="G11" s="12" t="s">
        <v>64</v>
      </c>
      <c r="H11" s="38">
        <v>280939</v>
      </c>
      <c r="I11" s="12" t="s">
        <v>64</v>
      </c>
      <c r="J11" s="7"/>
      <c r="K11" s="13">
        <v>10071160</v>
      </c>
      <c r="L11" s="7"/>
      <c r="O11" s="23"/>
    </row>
    <row r="12" spans="1:15" x14ac:dyDescent="0.3">
      <c r="A12" s="25">
        <f t="shared" si="1"/>
        <v>5</v>
      </c>
      <c r="B12" s="26" t="s">
        <v>15</v>
      </c>
      <c r="C12" s="14">
        <v>43770</v>
      </c>
      <c r="D12" s="14">
        <v>44561</v>
      </c>
      <c r="E12" s="46">
        <f t="shared" si="0"/>
        <v>0.84576485461441209</v>
      </c>
      <c r="F12" s="12" t="s">
        <v>64</v>
      </c>
      <c r="G12" s="12" t="s">
        <v>64</v>
      </c>
      <c r="H12" s="38">
        <v>207155.04</v>
      </c>
      <c r="I12" s="12" t="s">
        <v>64</v>
      </c>
      <c r="J12" s="7"/>
      <c r="K12" s="13">
        <v>10071161</v>
      </c>
      <c r="L12" s="7"/>
      <c r="O12" s="23"/>
    </row>
    <row r="13" spans="1:15" x14ac:dyDescent="0.3">
      <c r="A13" s="25">
        <f t="shared" si="1"/>
        <v>6</v>
      </c>
      <c r="B13" s="26" t="s">
        <v>17</v>
      </c>
      <c r="C13" s="14">
        <v>43705</v>
      </c>
      <c r="D13" s="14">
        <v>44561</v>
      </c>
      <c r="E13" s="46">
        <f t="shared" si="0"/>
        <v>0.85747663551401865</v>
      </c>
      <c r="F13" s="12" t="s">
        <v>64</v>
      </c>
      <c r="G13" s="12" t="s">
        <v>64</v>
      </c>
      <c r="H13" s="38">
        <v>1210000</v>
      </c>
      <c r="I13" s="12" t="s">
        <v>64</v>
      </c>
      <c r="J13" s="7"/>
      <c r="K13" s="13">
        <v>10068784</v>
      </c>
      <c r="L13" s="7"/>
      <c r="O13" s="23"/>
    </row>
    <row r="14" spans="1:15" x14ac:dyDescent="0.3">
      <c r="A14" s="25">
        <f t="shared" si="1"/>
        <v>7</v>
      </c>
      <c r="B14" s="26" t="s">
        <v>18</v>
      </c>
      <c r="C14" s="14">
        <v>43678</v>
      </c>
      <c r="D14" s="14">
        <v>44592</v>
      </c>
      <c r="E14" s="46">
        <f t="shared" si="0"/>
        <v>0.83260393873085337</v>
      </c>
      <c r="F14" s="12" t="s">
        <v>64</v>
      </c>
      <c r="G14" s="12" t="s">
        <v>64</v>
      </c>
      <c r="H14" s="38">
        <v>65170.5</v>
      </c>
      <c r="I14" s="12" t="s">
        <v>64</v>
      </c>
      <c r="J14" s="7"/>
      <c r="K14" s="13">
        <v>10067751</v>
      </c>
      <c r="L14" s="7"/>
      <c r="O14" s="23"/>
    </row>
    <row r="15" spans="1:15" x14ac:dyDescent="0.3">
      <c r="A15" s="25">
        <f t="shared" si="1"/>
        <v>8</v>
      </c>
      <c r="B15" s="26" t="s">
        <v>20</v>
      </c>
      <c r="C15" s="14">
        <v>43621</v>
      </c>
      <c r="D15" s="15">
        <v>45291</v>
      </c>
      <c r="E15" s="46">
        <f t="shared" si="0"/>
        <v>0.48982035928143713</v>
      </c>
      <c r="F15" s="12" t="s">
        <v>64</v>
      </c>
      <c r="G15" s="12" t="s">
        <v>64</v>
      </c>
      <c r="H15" s="38">
        <v>9684.9599999999991</v>
      </c>
      <c r="I15" s="12" t="s">
        <v>64</v>
      </c>
      <c r="J15" s="7"/>
      <c r="K15" s="13">
        <v>10064089</v>
      </c>
      <c r="L15" s="7"/>
      <c r="O15" s="23"/>
    </row>
    <row r="16" spans="1:15" x14ac:dyDescent="0.3">
      <c r="A16" s="25">
        <f t="shared" si="1"/>
        <v>9</v>
      </c>
      <c r="B16" s="26" t="s">
        <v>49</v>
      </c>
      <c r="C16" s="14">
        <v>44284</v>
      </c>
      <c r="D16" s="14">
        <v>44926</v>
      </c>
      <c r="E16" s="46">
        <f t="shared" si="0"/>
        <v>0.24143302180685358</v>
      </c>
      <c r="F16" s="12" t="s">
        <v>64</v>
      </c>
      <c r="G16" s="12" t="s">
        <v>64</v>
      </c>
      <c r="H16" s="38">
        <v>80000</v>
      </c>
      <c r="I16" s="12" t="s">
        <v>64</v>
      </c>
      <c r="J16" s="7"/>
      <c r="K16" s="13">
        <v>10087958</v>
      </c>
      <c r="L16" s="7"/>
      <c r="O16" s="23"/>
    </row>
    <row r="17" spans="1:15" x14ac:dyDescent="0.3">
      <c r="A17" s="25">
        <f t="shared" si="1"/>
        <v>10</v>
      </c>
      <c r="B17" s="26" t="s">
        <v>98</v>
      </c>
      <c r="C17" s="14">
        <v>44284</v>
      </c>
      <c r="D17" s="14">
        <v>44926</v>
      </c>
      <c r="E17" s="46">
        <f t="shared" si="0"/>
        <v>0.24143302180685358</v>
      </c>
      <c r="F17" s="31" t="s">
        <v>64</v>
      </c>
      <c r="G17" s="31" t="s">
        <v>64</v>
      </c>
      <c r="H17" s="38">
        <v>19000</v>
      </c>
      <c r="I17" s="31" t="s">
        <v>64</v>
      </c>
      <c r="J17" s="7"/>
      <c r="K17" s="13"/>
      <c r="L17" s="7"/>
      <c r="O17" s="23"/>
    </row>
    <row r="18" spans="1:15" x14ac:dyDescent="0.3">
      <c r="A18" s="25">
        <f t="shared" si="1"/>
        <v>11</v>
      </c>
      <c r="B18" s="26" t="s">
        <v>50</v>
      </c>
      <c r="C18" s="14">
        <v>44103</v>
      </c>
      <c r="D18" s="14">
        <v>44926</v>
      </c>
      <c r="E18" s="46">
        <f t="shared" si="0"/>
        <v>0.40826245443499393</v>
      </c>
      <c r="F18" s="31" t="s">
        <v>64</v>
      </c>
      <c r="G18" s="31" t="s">
        <v>64</v>
      </c>
      <c r="H18" s="38">
        <v>942.16</v>
      </c>
      <c r="I18" s="12" t="s">
        <v>64</v>
      </c>
      <c r="J18" s="7"/>
      <c r="K18" s="13">
        <v>10081499</v>
      </c>
      <c r="L18" s="7"/>
      <c r="O18" s="23"/>
    </row>
    <row r="19" spans="1:15" x14ac:dyDescent="0.3">
      <c r="A19" s="25">
        <f t="shared" si="1"/>
        <v>12</v>
      </c>
      <c r="B19" s="26" t="s">
        <v>51</v>
      </c>
      <c r="C19" s="14">
        <v>44284</v>
      </c>
      <c r="D19" s="14">
        <v>44561</v>
      </c>
      <c r="E19" s="46">
        <f t="shared" si="0"/>
        <v>0.55956678700361007</v>
      </c>
      <c r="F19" s="31" t="s">
        <v>64</v>
      </c>
      <c r="G19" s="31" t="s">
        <v>64</v>
      </c>
      <c r="H19" s="38">
        <v>1542.97</v>
      </c>
      <c r="I19" s="12" t="s">
        <v>64</v>
      </c>
      <c r="J19" s="7"/>
      <c r="K19" s="13">
        <v>10090043</v>
      </c>
      <c r="L19" s="7"/>
      <c r="O19" s="23"/>
    </row>
    <row r="20" spans="1:15" x14ac:dyDescent="0.3">
      <c r="A20" s="25">
        <f t="shared" si="1"/>
        <v>13</v>
      </c>
      <c r="B20" s="26" t="s">
        <v>24</v>
      </c>
      <c r="C20" s="14">
        <v>43861</v>
      </c>
      <c r="D20" s="14">
        <v>44926</v>
      </c>
      <c r="E20" s="46">
        <f t="shared" si="0"/>
        <v>0.5427230046948357</v>
      </c>
      <c r="F20" s="31" t="s">
        <v>64</v>
      </c>
      <c r="G20" s="31" t="s">
        <v>64</v>
      </c>
      <c r="H20" s="38">
        <v>85733.64</v>
      </c>
      <c r="I20" s="12" t="s">
        <v>64</v>
      </c>
      <c r="J20" s="7"/>
      <c r="K20" s="13">
        <v>10072731</v>
      </c>
      <c r="L20" s="7"/>
      <c r="O20" s="23"/>
    </row>
    <row r="21" spans="1:15" x14ac:dyDescent="0.3">
      <c r="A21" s="25">
        <f t="shared" si="1"/>
        <v>14</v>
      </c>
      <c r="B21" s="26" t="s">
        <v>52</v>
      </c>
      <c r="C21" s="14">
        <v>44292</v>
      </c>
      <c r="D21" s="14">
        <v>44926</v>
      </c>
      <c r="E21" s="46">
        <f t="shared" si="0"/>
        <v>0.23186119873817035</v>
      </c>
      <c r="F21" s="31" t="s">
        <v>64</v>
      </c>
      <c r="G21" s="31" t="s">
        <v>64</v>
      </c>
      <c r="H21" s="38">
        <v>121.92</v>
      </c>
      <c r="I21" s="12" t="s">
        <v>64</v>
      </c>
      <c r="J21" s="7"/>
      <c r="K21" s="13">
        <v>10089720</v>
      </c>
      <c r="L21" s="7"/>
      <c r="O21" s="23"/>
    </row>
    <row r="22" spans="1:15" x14ac:dyDescent="0.3">
      <c r="A22" s="25">
        <f t="shared" si="1"/>
        <v>15</v>
      </c>
      <c r="B22" s="26" t="s">
        <v>53</v>
      </c>
      <c r="C22" s="14">
        <v>44249</v>
      </c>
      <c r="D22" s="14">
        <v>45291</v>
      </c>
      <c r="E22" s="46">
        <f t="shared" si="0"/>
        <v>0.18234165067178504</v>
      </c>
      <c r="F22" s="31" t="s">
        <v>64</v>
      </c>
      <c r="G22" s="31" t="s">
        <v>64</v>
      </c>
      <c r="H22" s="38">
        <v>60.66</v>
      </c>
      <c r="I22" s="12" t="s">
        <v>64</v>
      </c>
      <c r="J22" s="7"/>
      <c r="K22" s="13">
        <v>10086602</v>
      </c>
      <c r="L22" s="7"/>
      <c r="O22" s="23"/>
    </row>
    <row r="23" spans="1:15" x14ac:dyDescent="0.3">
      <c r="A23" s="25">
        <f t="shared" si="1"/>
        <v>16</v>
      </c>
      <c r="B23" s="26" t="s">
        <v>54</v>
      </c>
      <c r="C23" s="14">
        <v>44249</v>
      </c>
      <c r="D23" s="14">
        <v>45291</v>
      </c>
      <c r="E23" s="46">
        <f t="shared" si="0"/>
        <v>0.18234165067178504</v>
      </c>
      <c r="F23" s="31" t="s">
        <v>64</v>
      </c>
      <c r="G23" s="31" t="s">
        <v>64</v>
      </c>
      <c r="H23" s="38">
        <v>60.66</v>
      </c>
      <c r="I23" s="12" t="s">
        <v>64</v>
      </c>
      <c r="J23" s="7"/>
      <c r="K23" s="13">
        <v>10086603</v>
      </c>
      <c r="L23" s="7"/>
      <c r="O23" s="23"/>
    </row>
    <row r="24" spans="1:15" x14ac:dyDescent="0.3">
      <c r="A24" s="25">
        <f t="shared" si="1"/>
        <v>17</v>
      </c>
      <c r="B24" s="26" t="s">
        <v>30</v>
      </c>
      <c r="C24" s="14">
        <v>43923</v>
      </c>
      <c r="D24" s="14">
        <v>45291</v>
      </c>
      <c r="E24" s="46">
        <f t="shared" si="0"/>
        <v>0.37719298245614036</v>
      </c>
      <c r="F24" s="31" t="s">
        <v>64</v>
      </c>
      <c r="G24" s="31" t="s">
        <v>64</v>
      </c>
      <c r="H24" s="38">
        <v>57946.16</v>
      </c>
      <c r="I24" s="12" t="s">
        <v>64</v>
      </c>
      <c r="J24" s="7"/>
      <c r="K24" s="13">
        <v>10076533</v>
      </c>
      <c r="L24" s="7"/>
      <c r="O24" s="23"/>
    </row>
    <row r="25" spans="1:15" x14ac:dyDescent="0.3">
      <c r="A25" s="25">
        <f t="shared" si="1"/>
        <v>18</v>
      </c>
      <c r="B25" s="26" t="s">
        <v>32</v>
      </c>
      <c r="C25" s="14">
        <v>43713</v>
      </c>
      <c r="D25" s="14">
        <v>44592</v>
      </c>
      <c r="E25" s="46">
        <f t="shared" si="0"/>
        <v>0.82593856655290099</v>
      </c>
      <c r="F25" s="31" t="s">
        <v>64</v>
      </c>
      <c r="G25" s="31" t="s">
        <v>64</v>
      </c>
      <c r="H25" s="38">
        <v>1258.3599999999999</v>
      </c>
      <c r="I25" s="12" t="s">
        <v>64</v>
      </c>
      <c r="J25" s="7"/>
      <c r="K25" s="13">
        <v>10067752</v>
      </c>
      <c r="L25" s="7"/>
      <c r="O25" s="23"/>
    </row>
    <row r="26" spans="1:15" x14ac:dyDescent="0.3">
      <c r="A26" s="25">
        <f t="shared" si="1"/>
        <v>19</v>
      </c>
      <c r="B26" s="26" t="s">
        <v>35</v>
      </c>
      <c r="C26" s="14">
        <v>43899</v>
      </c>
      <c r="D26" s="15">
        <v>44561</v>
      </c>
      <c r="E26" s="46">
        <f t="shared" si="0"/>
        <v>0.81570996978851962</v>
      </c>
      <c r="F26" s="31" t="s">
        <v>64</v>
      </c>
      <c r="G26" s="31" t="s">
        <v>64</v>
      </c>
      <c r="H26" s="38">
        <v>14483.93</v>
      </c>
      <c r="I26" s="12" t="s">
        <v>64</v>
      </c>
      <c r="J26" s="7"/>
      <c r="K26" s="13">
        <v>10072764</v>
      </c>
      <c r="L26" s="7"/>
      <c r="O26" s="23"/>
    </row>
    <row r="27" spans="1:15" x14ac:dyDescent="0.3">
      <c r="A27" s="25">
        <f t="shared" si="1"/>
        <v>20</v>
      </c>
      <c r="B27" s="30" t="s">
        <v>113</v>
      </c>
      <c r="C27" s="14">
        <v>44249</v>
      </c>
      <c r="D27" s="15">
        <v>44926</v>
      </c>
      <c r="E27" s="46">
        <f t="shared" si="0"/>
        <v>0.28064992614475626</v>
      </c>
      <c r="F27" s="31" t="s">
        <v>64</v>
      </c>
      <c r="G27" s="31" t="s">
        <v>64</v>
      </c>
      <c r="H27" s="38">
        <v>5121.33</v>
      </c>
      <c r="I27" s="31" t="s">
        <v>64</v>
      </c>
      <c r="J27" s="7"/>
      <c r="K27" s="13"/>
      <c r="L27" s="7"/>
      <c r="O27" s="23"/>
    </row>
    <row r="28" spans="1:15" x14ac:dyDescent="0.3">
      <c r="A28" s="25">
        <f t="shared" si="1"/>
        <v>21</v>
      </c>
      <c r="B28" s="30" t="s">
        <v>107</v>
      </c>
      <c r="C28" s="14">
        <v>44302</v>
      </c>
      <c r="D28" s="15">
        <v>44926</v>
      </c>
      <c r="E28" s="46">
        <f t="shared" si="0"/>
        <v>0.21955128205128205</v>
      </c>
      <c r="F28" s="44" t="s">
        <v>64</v>
      </c>
      <c r="G28" s="44" t="s">
        <v>64</v>
      </c>
      <c r="H28" s="38">
        <v>17333</v>
      </c>
      <c r="I28" s="44" t="s">
        <v>64</v>
      </c>
      <c r="J28" s="7"/>
      <c r="K28" s="13"/>
      <c r="L28" s="7"/>
      <c r="O28" s="23"/>
    </row>
    <row r="29" spans="1:15" x14ac:dyDescent="0.3">
      <c r="A29" s="25">
        <f t="shared" si="1"/>
        <v>22</v>
      </c>
      <c r="B29" s="30" t="s">
        <v>108</v>
      </c>
      <c r="C29" s="14">
        <v>44302</v>
      </c>
      <c r="D29" s="15">
        <v>44926</v>
      </c>
      <c r="E29" s="46">
        <f t="shared" si="0"/>
        <v>0.21955128205128205</v>
      </c>
      <c r="F29" s="44" t="s">
        <v>64</v>
      </c>
      <c r="G29" s="44" t="s">
        <v>64</v>
      </c>
      <c r="H29" s="38">
        <v>17333</v>
      </c>
      <c r="I29" s="44" t="s">
        <v>64</v>
      </c>
      <c r="J29" s="7"/>
      <c r="K29" s="13"/>
      <c r="L29" s="7"/>
      <c r="O29" s="23"/>
    </row>
    <row r="30" spans="1:15" x14ac:dyDescent="0.3">
      <c r="A30" s="25">
        <f t="shared" si="1"/>
        <v>23</v>
      </c>
      <c r="B30" s="30" t="s">
        <v>109</v>
      </c>
      <c r="C30" s="14">
        <v>44302</v>
      </c>
      <c r="D30" s="15">
        <v>44926</v>
      </c>
      <c r="E30" s="46">
        <f t="shared" si="0"/>
        <v>0.21955128205128205</v>
      </c>
      <c r="F30" s="44" t="s">
        <v>64</v>
      </c>
      <c r="G30" s="44" t="s">
        <v>64</v>
      </c>
      <c r="H30" s="38">
        <v>17334</v>
      </c>
      <c r="I30" s="44" t="s">
        <v>64</v>
      </c>
      <c r="J30" s="7"/>
      <c r="K30" s="13"/>
      <c r="L30" s="7"/>
      <c r="O30" s="23"/>
    </row>
    <row r="31" spans="1:15" x14ac:dyDescent="0.3">
      <c r="A31" s="25">
        <f t="shared" si="1"/>
        <v>24</v>
      </c>
      <c r="B31" s="26" t="s">
        <v>100</v>
      </c>
      <c r="C31" s="14">
        <v>44362</v>
      </c>
      <c r="D31" s="14">
        <v>44926</v>
      </c>
      <c r="E31" s="46">
        <f t="shared" si="0"/>
        <v>0.13652482269503546</v>
      </c>
      <c r="F31" s="31" t="s">
        <v>64</v>
      </c>
      <c r="G31" s="31" t="s">
        <v>64</v>
      </c>
      <c r="H31" s="38">
        <v>2574600</v>
      </c>
      <c r="I31" s="31" t="s">
        <v>64</v>
      </c>
      <c r="J31" s="7"/>
      <c r="K31" s="13"/>
      <c r="L31" s="7"/>
      <c r="O31" s="23"/>
    </row>
    <row r="32" spans="1:15" x14ac:dyDescent="0.3">
      <c r="A32" s="25">
        <f t="shared" si="1"/>
        <v>25</v>
      </c>
      <c r="B32" s="26" t="s">
        <v>101</v>
      </c>
      <c r="C32" s="14">
        <v>44362</v>
      </c>
      <c r="D32" s="14">
        <v>44926</v>
      </c>
      <c r="E32" s="46">
        <f t="shared" si="0"/>
        <v>0.13652482269503546</v>
      </c>
      <c r="F32" s="31" t="s">
        <v>64</v>
      </c>
      <c r="G32" s="31" t="s">
        <v>64</v>
      </c>
      <c r="H32" s="38">
        <v>249612</v>
      </c>
      <c r="I32" s="31" t="s">
        <v>64</v>
      </c>
      <c r="J32" s="7"/>
      <c r="K32" s="13"/>
      <c r="L32" s="7"/>
      <c r="O32" s="23"/>
    </row>
    <row r="33" spans="1:15" x14ac:dyDescent="0.3">
      <c r="A33" s="25">
        <f t="shared" si="1"/>
        <v>26</v>
      </c>
      <c r="B33" s="30" t="s">
        <v>36</v>
      </c>
      <c r="C33" s="17" t="s">
        <v>64</v>
      </c>
      <c r="D33" s="17" t="s">
        <v>64</v>
      </c>
      <c r="E33" s="17" t="s">
        <v>64</v>
      </c>
      <c r="F33" s="31" t="s">
        <v>64</v>
      </c>
      <c r="G33" s="31" t="s">
        <v>64</v>
      </c>
      <c r="H33" s="38">
        <v>31200</v>
      </c>
      <c r="I33" s="12" t="s">
        <v>64</v>
      </c>
      <c r="J33" s="7"/>
      <c r="K33" s="12" t="s">
        <v>64</v>
      </c>
      <c r="L33" s="7"/>
      <c r="O33" s="23"/>
    </row>
    <row r="34" spans="1:15" x14ac:dyDescent="0.3">
      <c r="A34" s="25">
        <f t="shared" si="1"/>
        <v>27</v>
      </c>
      <c r="B34" s="30" t="s">
        <v>37</v>
      </c>
      <c r="C34" s="17" t="s">
        <v>64</v>
      </c>
      <c r="D34" s="17" t="s">
        <v>64</v>
      </c>
      <c r="E34" s="17" t="s">
        <v>64</v>
      </c>
      <c r="F34" s="31" t="s">
        <v>64</v>
      </c>
      <c r="G34" s="31" t="s">
        <v>64</v>
      </c>
      <c r="H34" s="38">
        <v>258700</v>
      </c>
      <c r="I34" s="12" t="s">
        <v>64</v>
      </c>
      <c r="J34" s="7"/>
      <c r="K34" s="12" t="s">
        <v>64</v>
      </c>
      <c r="L34" s="7"/>
      <c r="O34" s="23"/>
    </row>
    <row r="35" spans="1:15" x14ac:dyDescent="0.3">
      <c r="A35" s="25">
        <f t="shared" si="1"/>
        <v>28</v>
      </c>
      <c r="B35" s="30" t="s">
        <v>55</v>
      </c>
      <c r="C35" s="17" t="s">
        <v>64</v>
      </c>
      <c r="D35" s="17" t="s">
        <v>64</v>
      </c>
      <c r="E35" s="17" t="s">
        <v>64</v>
      </c>
      <c r="F35" s="31" t="s">
        <v>64</v>
      </c>
      <c r="G35" s="31" t="s">
        <v>64</v>
      </c>
      <c r="H35" s="38">
        <v>250000</v>
      </c>
      <c r="I35" s="12" t="s">
        <v>64</v>
      </c>
      <c r="J35" s="7"/>
      <c r="K35" s="12" t="s">
        <v>64</v>
      </c>
      <c r="L35" s="7"/>
      <c r="O35" s="23"/>
    </row>
    <row r="36" spans="1:15" x14ac:dyDescent="0.3">
      <c r="A36" s="25">
        <f t="shared" si="1"/>
        <v>29</v>
      </c>
      <c r="B36" s="30" t="s">
        <v>56</v>
      </c>
      <c r="C36" s="14">
        <v>44232</v>
      </c>
      <c r="D36" s="14">
        <v>44561</v>
      </c>
      <c r="E36" s="46">
        <f t="shared" ref="E36:E46" si="2">($M$8-C36)/(D36-C36)</f>
        <v>0.62917933130699089</v>
      </c>
      <c r="F36" s="31" t="s">
        <v>64</v>
      </c>
      <c r="G36" s="31" t="s">
        <v>64</v>
      </c>
      <c r="H36" s="27">
        <v>30000</v>
      </c>
      <c r="I36" s="31" t="s">
        <v>64</v>
      </c>
      <c r="J36" s="7"/>
      <c r="K36" s="12" t="s">
        <v>64</v>
      </c>
      <c r="L36" s="7"/>
      <c r="O36" s="23"/>
    </row>
    <row r="37" spans="1:15" x14ac:dyDescent="0.3">
      <c r="A37" s="25">
        <f t="shared" si="1"/>
        <v>30</v>
      </c>
      <c r="B37" s="30" t="s">
        <v>57</v>
      </c>
      <c r="C37" s="14">
        <v>44291</v>
      </c>
      <c r="D37" s="14">
        <v>44561</v>
      </c>
      <c r="E37" s="46">
        <f t="shared" si="2"/>
        <v>0.54814814814814816</v>
      </c>
      <c r="F37" s="31" t="s">
        <v>64</v>
      </c>
      <c r="G37" s="31" t="s">
        <v>64</v>
      </c>
      <c r="H37" s="27">
        <v>10000</v>
      </c>
      <c r="I37" s="31" t="s">
        <v>64</v>
      </c>
      <c r="J37" s="7"/>
      <c r="K37" s="12" t="s">
        <v>64</v>
      </c>
      <c r="L37" s="7"/>
      <c r="O37" s="23"/>
    </row>
    <row r="38" spans="1:15" x14ac:dyDescent="0.3">
      <c r="A38" s="25">
        <f t="shared" si="1"/>
        <v>31</v>
      </c>
      <c r="B38" s="30" t="s">
        <v>58</v>
      </c>
      <c r="C38" s="14">
        <v>44252</v>
      </c>
      <c r="D38" s="14">
        <v>44561</v>
      </c>
      <c r="E38" s="46">
        <f t="shared" si="2"/>
        <v>0.60517799352750812</v>
      </c>
      <c r="F38" s="31" t="s">
        <v>64</v>
      </c>
      <c r="G38" s="31" t="s">
        <v>64</v>
      </c>
      <c r="H38" s="27">
        <v>40000</v>
      </c>
      <c r="I38" s="31" t="s">
        <v>64</v>
      </c>
      <c r="J38" s="7"/>
      <c r="K38" s="12" t="s">
        <v>64</v>
      </c>
      <c r="L38" s="7"/>
      <c r="O38" s="23"/>
    </row>
    <row r="39" spans="1:15" x14ac:dyDescent="0.3">
      <c r="A39" s="25">
        <f t="shared" si="1"/>
        <v>32</v>
      </c>
      <c r="B39" s="30" t="s">
        <v>59</v>
      </c>
      <c r="C39" s="14">
        <v>44221</v>
      </c>
      <c r="D39" s="14">
        <v>44742</v>
      </c>
      <c r="E39" s="46">
        <f t="shared" si="2"/>
        <v>0.41842610364683303</v>
      </c>
      <c r="F39" s="31" t="s">
        <v>64</v>
      </c>
      <c r="G39" s="31" t="s">
        <v>64</v>
      </c>
      <c r="H39" s="27">
        <v>25000</v>
      </c>
      <c r="I39" s="31" t="s">
        <v>64</v>
      </c>
      <c r="J39" s="7"/>
      <c r="K39" s="12" t="s">
        <v>64</v>
      </c>
      <c r="L39" s="7"/>
      <c r="O39" s="23"/>
    </row>
    <row r="40" spans="1:15" x14ac:dyDescent="0.3">
      <c r="A40" s="25">
        <f t="shared" si="1"/>
        <v>33</v>
      </c>
      <c r="B40" s="30" t="s">
        <v>60</v>
      </c>
      <c r="C40" s="14">
        <v>44291</v>
      </c>
      <c r="D40" s="14">
        <v>44561</v>
      </c>
      <c r="E40" s="46">
        <f t="shared" si="2"/>
        <v>0.54814814814814816</v>
      </c>
      <c r="F40" s="31" t="s">
        <v>64</v>
      </c>
      <c r="G40" s="31" t="s">
        <v>64</v>
      </c>
      <c r="H40" s="27">
        <v>100000</v>
      </c>
      <c r="I40" s="31" t="s">
        <v>64</v>
      </c>
      <c r="J40" s="7"/>
      <c r="K40" s="12" t="s">
        <v>64</v>
      </c>
      <c r="L40" s="7"/>
      <c r="O40" s="23"/>
    </row>
    <row r="41" spans="1:15" x14ac:dyDescent="0.3">
      <c r="A41" s="25">
        <f t="shared" si="1"/>
        <v>34</v>
      </c>
      <c r="B41" s="30" t="s">
        <v>61</v>
      </c>
      <c r="C41" s="14">
        <v>44291</v>
      </c>
      <c r="D41" s="14">
        <v>44681</v>
      </c>
      <c r="E41" s="46">
        <f t="shared" si="2"/>
        <v>0.37948717948717947</v>
      </c>
      <c r="F41" s="31" t="s">
        <v>64</v>
      </c>
      <c r="G41" s="31" t="s">
        <v>64</v>
      </c>
      <c r="H41" s="27">
        <v>25000</v>
      </c>
      <c r="I41" s="31" t="s">
        <v>64</v>
      </c>
      <c r="J41" s="7"/>
      <c r="K41" s="12" t="s">
        <v>64</v>
      </c>
      <c r="L41" s="7"/>
      <c r="O41" s="23"/>
    </row>
    <row r="42" spans="1:15" x14ac:dyDescent="0.3">
      <c r="A42" s="25">
        <f t="shared" si="1"/>
        <v>35</v>
      </c>
      <c r="B42" s="30" t="s">
        <v>62</v>
      </c>
      <c r="C42" s="14">
        <v>44320</v>
      </c>
      <c r="D42" s="14">
        <v>44681</v>
      </c>
      <c r="E42" s="46">
        <f t="shared" si="2"/>
        <v>0.32963988919667592</v>
      </c>
      <c r="F42" s="31" t="s">
        <v>64</v>
      </c>
      <c r="G42" s="31" t="s">
        <v>64</v>
      </c>
      <c r="H42" s="27">
        <v>23090.29</v>
      </c>
      <c r="I42" s="31" t="s">
        <v>64</v>
      </c>
      <c r="J42" s="7"/>
      <c r="K42" s="12" t="s">
        <v>64</v>
      </c>
      <c r="L42" s="7"/>
      <c r="O42" s="23"/>
    </row>
    <row r="43" spans="1:15" x14ac:dyDescent="0.3">
      <c r="A43" s="25">
        <f t="shared" si="1"/>
        <v>36</v>
      </c>
      <c r="B43" s="30" t="s">
        <v>47</v>
      </c>
      <c r="C43" s="14">
        <v>43984</v>
      </c>
      <c r="D43" s="14">
        <v>44926</v>
      </c>
      <c r="E43" s="46">
        <f t="shared" si="2"/>
        <v>0.48301486199575372</v>
      </c>
      <c r="F43" s="31" t="s">
        <v>64</v>
      </c>
      <c r="G43" s="31" t="s">
        <v>64</v>
      </c>
      <c r="H43" s="27">
        <v>31.99</v>
      </c>
      <c r="I43" s="31" t="s">
        <v>64</v>
      </c>
      <c r="J43" s="7"/>
      <c r="K43" s="12" t="s">
        <v>64</v>
      </c>
      <c r="L43" s="7" t="s">
        <v>65</v>
      </c>
      <c r="O43" s="23"/>
    </row>
    <row r="44" spans="1:15" x14ac:dyDescent="0.3">
      <c r="A44" s="25">
        <f t="shared" si="1"/>
        <v>37</v>
      </c>
      <c r="B44" s="30" t="s">
        <v>111</v>
      </c>
      <c r="C44" s="14">
        <v>44320</v>
      </c>
      <c r="D44" s="14">
        <v>44561</v>
      </c>
      <c r="E44" s="46">
        <f t="shared" si="2"/>
        <v>0.49377593360995853</v>
      </c>
      <c r="F44" s="31" t="s">
        <v>64</v>
      </c>
      <c r="G44" s="31" t="s">
        <v>64</v>
      </c>
      <c r="H44" s="27">
        <v>30000</v>
      </c>
      <c r="I44" s="31" t="s">
        <v>64</v>
      </c>
      <c r="J44" s="7"/>
      <c r="K44" s="12" t="s">
        <v>64</v>
      </c>
      <c r="L44" s="7"/>
      <c r="O44" s="23"/>
    </row>
    <row r="45" spans="1:15" x14ac:dyDescent="0.3">
      <c r="A45" s="25">
        <f t="shared" si="1"/>
        <v>38</v>
      </c>
      <c r="B45" s="30" t="s">
        <v>110</v>
      </c>
      <c r="C45" s="14">
        <v>44320</v>
      </c>
      <c r="D45" s="14">
        <v>44561</v>
      </c>
      <c r="E45" s="46">
        <f t="shared" si="2"/>
        <v>0.49377593360995853</v>
      </c>
      <c r="F45" s="31" t="s">
        <v>64</v>
      </c>
      <c r="G45" s="31" t="s">
        <v>64</v>
      </c>
      <c r="H45" s="27">
        <v>30000</v>
      </c>
      <c r="I45" s="31" t="s">
        <v>64</v>
      </c>
      <c r="J45" s="7"/>
      <c r="K45" s="12" t="s">
        <v>64</v>
      </c>
      <c r="L45" s="7"/>
      <c r="O45" s="23"/>
    </row>
    <row r="46" spans="1:15" x14ac:dyDescent="0.3">
      <c r="A46" s="25">
        <f t="shared" si="1"/>
        <v>39</v>
      </c>
      <c r="B46" s="30" t="s">
        <v>67</v>
      </c>
      <c r="C46" s="14">
        <v>44349</v>
      </c>
      <c r="D46" s="14">
        <v>44561</v>
      </c>
      <c r="E46" s="46">
        <f t="shared" si="2"/>
        <v>0.42452830188679247</v>
      </c>
      <c r="F46" s="31" t="s">
        <v>64</v>
      </c>
      <c r="G46" s="31" t="s">
        <v>64</v>
      </c>
      <c r="H46" s="28">
        <v>5000</v>
      </c>
      <c r="I46" s="31" t="s">
        <v>64</v>
      </c>
      <c r="J46" s="7"/>
      <c r="K46" s="12" t="s">
        <v>64</v>
      </c>
      <c r="L46" s="7"/>
      <c r="O46" s="23"/>
    </row>
    <row r="47" spans="1:15" x14ac:dyDescent="0.3">
      <c r="A47" s="25"/>
      <c r="B47" s="30"/>
      <c r="C47" s="14"/>
      <c r="D47" s="14"/>
      <c r="E47" s="7"/>
      <c r="F47" s="7"/>
      <c r="G47" s="7"/>
      <c r="H47" s="29"/>
      <c r="I47" s="7"/>
      <c r="J47" s="7"/>
      <c r="K47" s="7"/>
      <c r="L47" s="7"/>
      <c r="M47" s="7"/>
    </row>
    <row r="48" spans="1:15" x14ac:dyDescent="0.3">
      <c r="A48" s="25"/>
      <c r="B48" s="30"/>
      <c r="C48" s="14"/>
      <c r="D48" s="14"/>
      <c r="E48" s="7"/>
      <c r="F48" s="7"/>
      <c r="G48" s="7"/>
      <c r="H48" s="28">
        <f>SUM(H8:H47)</f>
        <v>5938143.3600000003</v>
      </c>
      <c r="I48" s="7"/>
      <c r="J48" s="7"/>
      <c r="K48" s="7"/>
      <c r="L48" s="7"/>
      <c r="M48" s="7"/>
    </row>
    <row r="49" spans="1:13" x14ac:dyDescent="0.3">
      <c r="A49" s="25"/>
      <c r="B49" s="30"/>
      <c r="C49" s="14"/>
      <c r="D49" s="14"/>
      <c r="E49" s="7"/>
      <c r="F49" s="7"/>
      <c r="G49" s="7"/>
      <c r="H49" s="29"/>
      <c r="I49" s="7"/>
      <c r="J49" s="7"/>
      <c r="K49" s="7"/>
      <c r="L49" s="7"/>
      <c r="M49" s="7"/>
    </row>
    <row r="50" spans="1:13" x14ac:dyDescent="0.3">
      <c r="A50" s="25"/>
      <c r="B50" s="30"/>
      <c r="C50" s="14"/>
      <c r="D50" s="14"/>
      <c r="E50" s="7"/>
      <c r="F50" s="7"/>
      <c r="G50" s="7"/>
      <c r="H50" s="29"/>
      <c r="I50" s="7"/>
      <c r="J50" s="7"/>
      <c r="K50" s="7"/>
      <c r="L50" s="7"/>
      <c r="M50" s="7"/>
    </row>
    <row r="51" spans="1:13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x14ac:dyDescent="0.3">
      <c r="A52" s="7" t="s">
        <v>5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x14ac:dyDescent="0.3">
      <c r="A53" s="7"/>
      <c r="B53" s="7"/>
      <c r="C53" s="7"/>
      <c r="D53" s="7"/>
      <c r="E53" s="7"/>
      <c r="F53" s="7"/>
      <c r="G53" s="7"/>
      <c r="H53" s="16"/>
      <c r="I53" s="7"/>
      <c r="J53" s="7"/>
      <c r="K53" s="7"/>
      <c r="L53" s="7"/>
      <c r="M53" s="7"/>
    </row>
  </sheetData>
  <mergeCells count="4">
    <mergeCell ref="A2:I2"/>
    <mergeCell ref="A3:I3"/>
    <mergeCell ref="A4:I4"/>
    <mergeCell ref="A5:I5"/>
  </mergeCells>
  <pageMargins left="0.45" right="0.45" top="0.75" bottom="0.75" header="0.3" footer="0.3"/>
  <pageSetup scale="80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tabSelected="1" topLeftCell="A14" workbookViewId="0">
      <selection activeCell="E23" sqref="E23"/>
    </sheetView>
  </sheetViews>
  <sheetFormatPr defaultColWidth="9.1796875" defaultRowHeight="13" x14ac:dyDescent="0.3"/>
  <cols>
    <col min="1" max="1" width="9.1796875" style="1"/>
    <col min="2" max="2" width="32.7265625" style="1" customWidth="1"/>
    <col min="3" max="3" width="11.54296875" style="1" customWidth="1"/>
    <col min="4" max="4" width="10.81640625" style="1" customWidth="1"/>
    <col min="5" max="5" width="11.1796875" style="1" customWidth="1"/>
    <col min="6" max="6" width="13.81640625" style="1" customWidth="1"/>
    <col min="7" max="7" width="10.7265625" style="1" customWidth="1"/>
    <col min="8" max="8" width="15" style="1" customWidth="1"/>
    <col min="9" max="9" width="13.1796875" style="1" customWidth="1"/>
    <col min="10" max="10" width="9.1796875" style="1"/>
    <col min="11" max="11" width="10.453125" style="1" bestFit="1" customWidth="1"/>
    <col min="12" max="16384" width="9.1796875" style="1"/>
  </cols>
  <sheetData>
    <row r="1" spans="1:11" x14ac:dyDescent="0.3">
      <c r="A1" s="3"/>
      <c r="B1" s="3"/>
      <c r="C1" s="3"/>
      <c r="D1" s="3"/>
      <c r="E1" s="3"/>
      <c r="F1" s="3"/>
      <c r="G1" s="3"/>
      <c r="H1" s="3"/>
      <c r="I1" s="4" t="s">
        <v>0</v>
      </c>
      <c r="J1" s="3"/>
    </row>
    <row r="2" spans="1:1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3"/>
    </row>
    <row r="3" spans="1:11" x14ac:dyDescent="0.3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3"/>
    </row>
    <row r="4" spans="1:11" x14ac:dyDescent="0.3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3"/>
    </row>
    <row r="5" spans="1:11" x14ac:dyDescent="0.3">
      <c r="A5" s="56" t="s">
        <v>104</v>
      </c>
      <c r="B5" s="56"/>
      <c r="C5" s="56"/>
      <c r="D5" s="56"/>
      <c r="E5" s="56"/>
      <c r="F5" s="56"/>
      <c r="G5" s="56"/>
      <c r="H5" s="56"/>
      <c r="I5" s="56"/>
      <c r="J5" s="3"/>
    </row>
    <row r="6" spans="1:11" x14ac:dyDescent="0.3">
      <c r="A6" s="3"/>
      <c r="B6" s="3"/>
      <c r="C6" s="3"/>
      <c r="D6" s="3"/>
      <c r="E6" s="3"/>
      <c r="F6" s="3"/>
      <c r="G6" s="3"/>
      <c r="H6" s="3"/>
      <c r="I6" s="3"/>
      <c r="J6" s="3"/>
    </row>
    <row r="7" spans="1:11" ht="57.5" x14ac:dyDescent="0.3">
      <c r="A7" s="5" t="s">
        <v>69</v>
      </c>
      <c r="B7" s="5" t="s">
        <v>70</v>
      </c>
      <c r="C7" s="5" t="s">
        <v>71</v>
      </c>
      <c r="D7" s="5" t="s">
        <v>72</v>
      </c>
      <c r="E7" s="5" t="s">
        <v>73</v>
      </c>
      <c r="F7" s="6" t="s">
        <v>7</v>
      </c>
      <c r="G7" s="5" t="s">
        <v>74</v>
      </c>
      <c r="H7" s="5" t="s">
        <v>75</v>
      </c>
      <c r="I7" s="6" t="s">
        <v>6</v>
      </c>
      <c r="J7" s="3"/>
      <c r="K7" s="1" t="s">
        <v>106</v>
      </c>
    </row>
    <row r="8" spans="1:11" x14ac:dyDescent="0.3">
      <c r="A8" s="3"/>
      <c r="B8" s="3"/>
      <c r="C8" s="3"/>
      <c r="D8" s="3"/>
      <c r="E8" s="3"/>
      <c r="F8" s="3"/>
      <c r="G8" s="3"/>
      <c r="H8" s="3"/>
      <c r="I8" s="3"/>
      <c r="J8" s="3"/>
    </row>
    <row r="9" spans="1:11" x14ac:dyDescent="0.3">
      <c r="A9" s="3">
        <v>1</v>
      </c>
      <c r="B9" s="42" t="s">
        <v>48</v>
      </c>
      <c r="C9" s="39">
        <v>43983</v>
      </c>
      <c r="D9" s="40">
        <v>45291</v>
      </c>
      <c r="E9" s="57">
        <f>($K$9-C9)/(D9-C9)</f>
        <v>0.72094801223241589</v>
      </c>
      <c r="F9" s="41" t="s">
        <v>99</v>
      </c>
      <c r="G9" s="41" t="s">
        <v>99</v>
      </c>
      <c r="H9" s="49">
        <v>45168.25</v>
      </c>
      <c r="I9" s="41" t="s">
        <v>99</v>
      </c>
      <c r="J9" s="3"/>
      <c r="K9" s="45">
        <v>44926</v>
      </c>
    </row>
    <row r="10" spans="1:11" x14ac:dyDescent="0.3">
      <c r="A10" s="3">
        <v>2</v>
      </c>
      <c r="B10" s="42" t="s">
        <v>20</v>
      </c>
      <c r="C10" s="39">
        <v>43621</v>
      </c>
      <c r="D10" s="40">
        <v>45291</v>
      </c>
      <c r="E10" s="57">
        <f t="shared" ref="E10:E18" si="0">($K$9-C10)/(D10-C10)</f>
        <v>0.78143712574850299</v>
      </c>
      <c r="F10" s="41" t="s">
        <v>99</v>
      </c>
      <c r="G10" s="41" t="s">
        <v>99</v>
      </c>
      <c r="H10" s="49">
        <v>9684.9599999999991</v>
      </c>
      <c r="I10" s="41" t="s">
        <v>99</v>
      </c>
      <c r="J10" s="3"/>
      <c r="K10" s="45"/>
    </row>
    <row r="11" spans="1:11" x14ac:dyDescent="0.3">
      <c r="A11" s="3">
        <v>3</v>
      </c>
      <c r="B11" s="42" t="s">
        <v>53</v>
      </c>
      <c r="C11" s="39">
        <v>44249</v>
      </c>
      <c r="D11" s="40">
        <v>45291</v>
      </c>
      <c r="E11" s="57">
        <f t="shared" si="0"/>
        <v>0.64971209213051828</v>
      </c>
      <c r="F11" s="41" t="s">
        <v>99</v>
      </c>
      <c r="G11" s="41" t="s">
        <v>99</v>
      </c>
      <c r="H11" s="49">
        <v>60.66</v>
      </c>
      <c r="I11" s="41" t="s">
        <v>99</v>
      </c>
      <c r="J11" s="3"/>
      <c r="K11" s="45"/>
    </row>
    <row r="12" spans="1:11" x14ac:dyDescent="0.3">
      <c r="A12" s="3">
        <f>A11+1</f>
        <v>4</v>
      </c>
      <c r="B12" s="42" t="s">
        <v>54</v>
      </c>
      <c r="C12" s="39">
        <v>44249</v>
      </c>
      <c r="D12" s="40">
        <v>45291</v>
      </c>
      <c r="E12" s="57">
        <f t="shared" si="0"/>
        <v>0.64971209213051828</v>
      </c>
      <c r="F12" s="41" t="s">
        <v>99</v>
      </c>
      <c r="G12" s="41" t="s">
        <v>99</v>
      </c>
      <c r="H12" s="49">
        <v>60.66</v>
      </c>
      <c r="I12" s="41" t="s">
        <v>99</v>
      </c>
      <c r="J12" s="3"/>
      <c r="K12" s="45"/>
    </row>
    <row r="13" spans="1:11" x14ac:dyDescent="0.3">
      <c r="A13" s="3">
        <f t="shared" ref="A13:A18" si="1">A12+1</f>
        <v>5</v>
      </c>
      <c r="B13" s="42" t="s">
        <v>30</v>
      </c>
      <c r="C13" s="39">
        <v>43923</v>
      </c>
      <c r="D13" s="40">
        <v>45291</v>
      </c>
      <c r="E13" s="57">
        <f t="shared" si="0"/>
        <v>0.73318713450292394</v>
      </c>
      <c r="F13" s="41" t="s">
        <v>99</v>
      </c>
      <c r="G13" s="41" t="s">
        <v>99</v>
      </c>
      <c r="H13" s="49">
        <v>57946.16</v>
      </c>
      <c r="I13" s="41" t="s">
        <v>99</v>
      </c>
      <c r="J13" s="3"/>
      <c r="K13" s="45"/>
    </row>
    <row r="14" spans="1:11" x14ac:dyDescent="0.3">
      <c r="A14" s="3">
        <f t="shared" si="1"/>
        <v>6</v>
      </c>
      <c r="B14" s="43" t="s">
        <v>112</v>
      </c>
      <c r="C14" s="40">
        <v>44562</v>
      </c>
      <c r="D14" s="40">
        <v>45657</v>
      </c>
      <c r="E14" s="57">
        <f t="shared" si="0"/>
        <v>0.33242009132420092</v>
      </c>
      <c r="F14" s="41" t="s">
        <v>99</v>
      </c>
      <c r="G14" s="41" t="s">
        <v>99</v>
      </c>
      <c r="H14" s="49">
        <v>400000</v>
      </c>
      <c r="I14" s="41" t="s">
        <v>99</v>
      </c>
      <c r="J14" s="3"/>
      <c r="K14" s="45"/>
    </row>
    <row r="15" spans="1:11" x14ac:dyDescent="0.3">
      <c r="A15" s="3">
        <f t="shared" si="1"/>
        <v>7</v>
      </c>
      <c r="B15" s="43" t="s">
        <v>102</v>
      </c>
      <c r="C15" s="40">
        <v>44562</v>
      </c>
      <c r="D15" s="40">
        <v>45291</v>
      </c>
      <c r="E15" s="57">
        <f t="shared" si="0"/>
        <v>0.4993141289437586</v>
      </c>
      <c r="F15" s="41" t="s">
        <v>99</v>
      </c>
      <c r="G15" s="41" t="s">
        <v>99</v>
      </c>
      <c r="H15" s="49">
        <v>1750299</v>
      </c>
      <c r="I15" s="41" t="s">
        <v>99</v>
      </c>
      <c r="J15" s="3"/>
      <c r="K15" s="45"/>
    </row>
    <row r="16" spans="1:11" x14ac:dyDescent="0.3">
      <c r="A16" s="3">
        <f t="shared" si="1"/>
        <v>8</v>
      </c>
      <c r="B16" s="54" t="s">
        <v>37</v>
      </c>
      <c r="C16" s="53" t="s">
        <v>64</v>
      </c>
      <c r="D16" s="53" t="s">
        <v>64</v>
      </c>
      <c r="E16" s="57" t="s">
        <v>64</v>
      </c>
      <c r="F16" s="41" t="s">
        <v>99</v>
      </c>
      <c r="G16" s="41" t="s">
        <v>99</v>
      </c>
      <c r="H16" s="52">
        <v>80000</v>
      </c>
      <c r="I16" s="41" t="s">
        <v>99</v>
      </c>
      <c r="J16" s="3"/>
      <c r="K16" s="45"/>
    </row>
    <row r="17" spans="1:11" x14ac:dyDescent="0.3">
      <c r="A17" s="3">
        <f t="shared" si="1"/>
        <v>9</v>
      </c>
      <c r="B17" s="54" t="s">
        <v>55</v>
      </c>
      <c r="C17" s="53" t="s">
        <v>64</v>
      </c>
      <c r="D17" s="53" t="s">
        <v>64</v>
      </c>
      <c r="E17" s="57" t="s">
        <v>64</v>
      </c>
      <c r="F17" s="41" t="s">
        <v>99</v>
      </c>
      <c r="G17" s="41" t="s">
        <v>99</v>
      </c>
      <c r="H17" s="52">
        <v>240000</v>
      </c>
      <c r="I17" s="41" t="s">
        <v>99</v>
      </c>
      <c r="J17" s="3"/>
      <c r="K17" s="45"/>
    </row>
    <row r="18" spans="1:11" x14ac:dyDescent="0.3">
      <c r="A18" s="3">
        <f t="shared" si="1"/>
        <v>10</v>
      </c>
      <c r="B18" s="43" t="s">
        <v>103</v>
      </c>
      <c r="C18" s="39">
        <v>44805</v>
      </c>
      <c r="D18" s="40">
        <v>45016</v>
      </c>
      <c r="E18" s="57">
        <f t="shared" si="0"/>
        <v>0.57345971563981046</v>
      </c>
      <c r="F18" s="41" t="s">
        <v>99</v>
      </c>
      <c r="G18" s="41" t="s">
        <v>99</v>
      </c>
      <c r="H18" s="50">
        <v>393700</v>
      </c>
      <c r="I18" s="41" t="s">
        <v>99</v>
      </c>
      <c r="J18" s="3"/>
      <c r="K18" s="45"/>
    </row>
    <row r="19" spans="1:11" x14ac:dyDescent="0.3">
      <c r="A19" s="3"/>
      <c r="B19" s="3"/>
      <c r="C19" s="3"/>
      <c r="D19" s="3"/>
      <c r="E19" s="43"/>
      <c r="F19" s="3"/>
      <c r="G19" s="3"/>
      <c r="H19" s="51"/>
      <c r="I19" s="3"/>
      <c r="J19" s="3"/>
    </row>
    <row r="20" spans="1:1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1" x14ac:dyDescent="0.3">
      <c r="A21" s="3"/>
      <c r="B21" s="3"/>
      <c r="C21" s="3"/>
      <c r="D21" s="3"/>
      <c r="E21" s="3"/>
      <c r="F21" s="3"/>
      <c r="G21" s="3"/>
      <c r="H21" s="47">
        <f>SUM(H9:H19)</f>
        <v>2976919.69</v>
      </c>
      <c r="I21" s="3"/>
      <c r="J21" s="3"/>
    </row>
    <row r="22" spans="1:11" x14ac:dyDescent="0.3">
      <c r="A22" s="3"/>
      <c r="B22" s="3"/>
      <c r="C22" s="3"/>
      <c r="D22" s="3"/>
      <c r="E22" s="3"/>
      <c r="F22" s="3"/>
      <c r="G22" s="3"/>
      <c r="H22" s="48"/>
      <c r="I22" s="3"/>
      <c r="J22" s="3"/>
    </row>
    <row r="23" spans="1:1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1" x14ac:dyDescent="0.3">
      <c r="A28" s="3" t="s">
        <v>5</v>
      </c>
      <c r="B28" s="3"/>
      <c r="C28" s="3"/>
      <c r="D28" s="3"/>
      <c r="E28" s="3"/>
      <c r="F28" s="3"/>
      <c r="G28" s="3"/>
      <c r="H28" s="3"/>
      <c r="I28" s="3"/>
      <c r="J28" s="3"/>
    </row>
    <row r="29" spans="1:1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</sheetData>
  <mergeCells count="4">
    <mergeCell ref="A2:I2"/>
    <mergeCell ref="A3:I3"/>
    <mergeCell ref="A4:I4"/>
    <mergeCell ref="A5:I5"/>
  </mergeCells>
  <pageMargins left="0.45" right="0.45" top="0.75" bottom="0.75" header="0.3" footer="0.3"/>
  <pageSetup scale="75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as of 8-31-2020</vt:lpstr>
      <vt:lpstr>as of 8-31-2021</vt:lpstr>
      <vt:lpstr>as of 12-31-2022</vt:lpstr>
      <vt:lpstr>'as of 8-31-2020'!Print_Area</vt:lpstr>
      <vt:lpstr>'as of 8-31-2021'!Print_Area</vt:lpstr>
      <vt:lpstr>'as of 8-31-2020'!Print_Titles</vt:lpstr>
      <vt:lpstr>'as of 8-31-2021'!Print_Titles</vt:lpstr>
    </vt:vector>
  </TitlesOfParts>
  <Company>Delta Natural 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Schroeder</dc:creator>
  <cp:lastModifiedBy>SKO</cp:lastModifiedBy>
  <cp:lastPrinted>2021-06-10T15:40:39Z</cp:lastPrinted>
  <dcterms:created xsi:type="dcterms:W3CDTF">2021-06-02T02:27:54Z</dcterms:created>
  <dcterms:modified xsi:type="dcterms:W3CDTF">2021-06-10T17:56:12Z</dcterms:modified>
</cp:coreProperties>
</file>