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5" windowWidth="28050" windowHeight="12240"/>
  </bookViews>
  <sheets>
    <sheet name="August 31 2020" sheetId="6" r:id="rId1"/>
    <sheet name="August 31 2021" sheetId="7" r:id="rId2"/>
    <sheet name="Dec 31, 2022" sheetId="8" r:id="rId3"/>
  </sheets>
  <definedNames>
    <definedName name="_xlnm.Print_Area" localSheetId="0">'August 31 2020'!$A$1:$H$73</definedName>
    <definedName name="_xlnm.Print_Area" localSheetId="1">'August 31 2021'!$A$1:$H$59</definedName>
    <definedName name="_xlnm.Print_Area" localSheetId="2">'Dec 31, 2022'!$A$1:$H$60</definedName>
    <definedName name="_xlnm.Print_Titles" localSheetId="0">'August 31 2020'!$1:$11</definedName>
    <definedName name="_xlnm.Print_Titles" localSheetId="1">'August 31 2021'!$1:$11</definedName>
  </definedNames>
  <calcPr calcId="145621"/>
</workbook>
</file>

<file path=xl/calcChain.xml><?xml version="1.0" encoding="utf-8"?>
<calcChain xmlns="http://schemas.openxmlformats.org/spreadsheetml/2006/main">
  <c r="A63" i="6" l="1"/>
  <c r="A64" i="6" s="1"/>
  <c r="A65" i="6" s="1"/>
  <c r="A66" i="6" s="1"/>
  <c r="A67" i="6" s="1"/>
  <c r="A68" i="6" s="1"/>
  <c r="A69" i="6" s="1"/>
  <c r="A62" i="6"/>
  <c r="A61" i="6"/>
  <c r="A19" i="8" l="1"/>
  <c r="A20" i="8"/>
  <c r="A21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18" i="8"/>
  <c r="G22" i="8" l="1"/>
  <c r="G23" i="8"/>
  <c r="A35" i="7" l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G32" i="7"/>
  <c r="G33" i="7"/>
  <c r="G34" i="7"/>
  <c r="G21" i="7" l="1"/>
  <c r="G31" i="7"/>
  <c r="G35" i="7"/>
  <c r="G36" i="7"/>
  <c r="A21" i="7"/>
  <c r="A22" i="7" s="1"/>
  <c r="A23" i="7" s="1"/>
  <c r="A24" i="7" s="1"/>
  <c r="A25" i="7" s="1"/>
  <c r="A26" i="7" s="1"/>
  <c r="A27" i="7" s="1"/>
  <c r="A28" i="7" s="1"/>
  <c r="A29" i="7" s="1"/>
  <c r="H23" i="6"/>
  <c r="A30" i="7" l="1"/>
  <c r="A31" i="7" s="1"/>
  <c r="D52" i="7"/>
  <c r="A32" i="7" l="1"/>
  <c r="A33" i="7" s="1"/>
  <c r="A34" i="7" s="1"/>
  <c r="G48" i="7"/>
  <c r="G49" i="7"/>
  <c r="G50" i="7"/>
  <c r="G37" i="7" l="1"/>
  <c r="G38" i="7"/>
  <c r="G39" i="7"/>
  <c r="G40" i="7"/>
  <c r="G41" i="7"/>
  <c r="G42" i="7"/>
  <c r="G43" i="7"/>
  <c r="G44" i="7"/>
  <c r="G45" i="7"/>
  <c r="G46" i="7"/>
  <c r="G47" i="7"/>
  <c r="F58" i="8"/>
  <c r="E58" i="8"/>
  <c r="D58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1" i="8"/>
  <c r="G20" i="8"/>
  <c r="G19" i="8"/>
  <c r="G18" i="8"/>
  <c r="G17" i="8"/>
  <c r="G16" i="8"/>
  <c r="G15" i="8"/>
  <c r="F52" i="7"/>
  <c r="E52" i="7"/>
  <c r="G30" i="7"/>
  <c r="G29" i="7"/>
  <c r="G28" i="7"/>
  <c r="G27" i="7"/>
  <c r="G26" i="7"/>
  <c r="G25" i="7"/>
  <c r="G24" i="7"/>
  <c r="G23" i="7"/>
  <c r="G22" i="7"/>
  <c r="G20" i="7"/>
  <c r="G19" i="7"/>
  <c r="G18" i="7"/>
  <c r="G17" i="7"/>
  <c r="G16" i="7"/>
  <c r="G15" i="7"/>
  <c r="G14" i="7"/>
  <c r="G13" i="7"/>
  <c r="G12" i="7"/>
  <c r="G52" i="7" l="1"/>
  <c r="G58" i="8"/>
  <c r="G50" i="6"/>
  <c r="G49" i="6"/>
  <c r="H49" i="6" s="1"/>
  <c r="G48" i="6"/>
  <c r="H48" i="6" s="1"/>
  <c r="G47" i="6"/>
  <c r="H47" i="6" s="1"/>
  <c r="G42" i="6"/>
  <c r="H42" i="6" s="1"/>
  <c r="G41" i="6"/>
  <c r="G40" i="6"/>
  <c r="G39" i="6"/>
  <c r="H39" i="6" s="1"/>
  <c r="G38" i="6"/>
  <c r="H38" i="6" s="1"/>
  <c r="G37" i="6"/>
  <c r="H37" i="6" s="1"/>
  <c r="G36" i="6"/>
  <c r="G35" i="6"/>
  <c r="G34" i="6"/>
  <c r="G33" i="6"/>
  <c r="H33" i="6" s="1"/>
  <c r="G32" i="6"/>
  <c r="H32" i="6" s="1"/>
  <c r="G31" i="6"/>
  <c r="H31" i="6" s="1"/>
  <c r="G30" i="6"/>
  <c r="H30" i="6" s="1"/>
  <c r="G29" i="6"/>
  <c r="H29" i="6" s="1"/>
  <c r="G28" i="6"/>
  <c r="G27" i="6"/>
  <c r="H27" i="6" s="1"/>
  <c r="G26" i="6"/>
  <c r="H26" i="6" s="1"/>
  <c r="G25" i="6"/>
  <c r="H25" i="6" s="1"/>
  <c r="G24" i="6"/>
  <c r="G23" i="6"/>
  <c r="G22" i="6"/>
  <c r="G21" i="6"/>
  <c r="G20" i="6"/>
  <c r="H20" i="6" s="1"/>
  <c r="G19" i="6"/>
  <c r="G18" i="6"/>
  <c r="G17" i="6"/>
  <c r="H17" i="6" s="1"/>
  <c r="F71" i="6"/>
  <c r="E71" i="6"/>
  <c r="D71" i="6"/>
  <c r="G69" i="6"/>
  <c r="H69" i="6" s="1"/>
  <c r="G68" i="6"/>
  <c r="H68" i="6" s="1"/>
  <c r="G67" i="6"/>
  <c r="H67" i="6" s="1"/>
  <c r="G66" i="6"/>
  <c r="H66" i="6" s="1"/>
  <c r="G65" i="6"/>
  <c r="H65" i="6" s="1"/>
  <c r="G64" i="6"/>
  <c r="G63" i="6"/>
  <c r="H63" i="6" s="1"/>
  <c r="G62" i="6"/>
  <c r="H62" i="6" s="1"/>
  <c r="G61" i="6"/>
  <c r="F53" i="6"/>
  <c r="E53" i="6"/>
  <c r="D53" i="6"/>
  <c r="G51" i="6"/>
  <c r="G46" i="6"/>
  <c r="G45" i="6"/>
  <c r="H45" i="6" s="1"/>
  <c r="G44" i="6"/>
  <c r="H44" i="6" s="1"/>
  <c r="G43" i="6"/>
  <c r="H43" i="6" s="1"/>
  <c r="G16" i="6"/>
  <c r="H16" i="6" s="1"/>
  <c r="G15" i="6"/>
  <c r="H15" i="6" s="1"/>
  <c r="G14" i="6"/>
  <c r="G13" i="6"/>
  <c r="G12" i="6"/>
  <c r="H12" i="6" s="1"/>
  <c r="G71" i="6" l="1"/>
  <c r="G53" i="6"/>
</calcChain>
</file>

<file path=xl/comments1.xml><?xml version="1.0" encoding="utf-8"?>
<comments xmlns="http://schemas.openxmlformats.org/spreadsheetml/2006/main">
  <authors>
    <author>Kathy Estes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Used to calculate column H for project completed at 2021.  For projects still in progress at Aug 2021, Eng updated percent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- never ciompletes - cost fluctuates - cleared Qtr to Acct 382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- never completes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surcharges - never completes - cost fluctuates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- never completes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Used to calculate column H for software completed at 2021.  For projects still in progress at Aug 2021, Barry L updated percent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Barry L reviewed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Reviewed by Barry L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Reviewed by Barry L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Reviewed by BL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Reviewed by BL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reviewed by BL</t>
        </r>
      </text>
    </comment>
  </commentList>
</comments>
</file>

<file path=xl/comments2.xml><?xml version="1.0" encoding="utf-8"?>
<comments xmlns="http://schemas.openxmlformats.org/spreadsheetml/2006/main">
  <authors>
    <author>Kathy Estes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Completed by RN and RM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For Constr Projects - completed by RN and RM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NA - Project has not been created yet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meter material - never completes - balance fluctuates - transferred quarterly to Acct 382 meter installations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see note on WBS #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surcharges - never completes - balance fluctuates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estimate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surcharges - never completes - balance fluctuates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estimate  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Barry Lunch and Joe Brado reviewed and udpated software cost for 8 -31-2021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Barry Lunch and Joe Brado reviewed and udpated software % completed for 8 -31-2021</t>
        </r>
      </text>
    </comment>
  </commentList>
</comments>
</file>

<file path=xl/comments3.xml><?xml version="1.0" encoding="utf-8"?>
<comments xmlns="http://schemas.openxmlformats.org/spreadsheetml/2006/main">
  <authors>
    <author>Kathy Estes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RN and RM reviewed 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N/A - project has not been created yet 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surcharges - never completes - balance fluctuates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Amount fluctuates.   Estimate based on balance at Dec 2020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Blanket WBS for surcharges - never completes - balance fluctuates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Balance fluctuates.  Estimate based on balance at Dec 2020</t>
        </r>
      </text>
    </comment>
    <comment ref="D24" authorId="0">
      <text>
        <r>
          <rPr>
            <sz val="9"/>
            <color indexed="81"/>
            <rFont val="Tahoma"/>
            <family val="2"/>
          </rPr>
          <t>Kathy Estes:
2022 capital budget for the last qtr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Kathy Estes:</t>
        </r>
        <r>
          <rPr>
            <sz val="9"/>
            <color indexed="81"/>
            <rFont val="Tahoma"/>
            <family val="2"/>
          </rPr>
          <t xml:space="preserve">
Barry L reviewed amount and percent </t>
        </r>
      </text>
    </comment>
  </commentList>
</comments>
</file>

<file path=xl/sharedStrings.xml><?xml version="1.0" encoding="utf-8"?>
<sst xmlns="http://schemas.openxmlformats.org/spreadsheetml/2006/main" count="375" uniqueCount="196">
  <si>
    <t>Delta -1600</t>
  </si>
  <si>
    <t>PKYC - 1300</t>
  </si>
  <si>
    <t>Line</t>
  </si>
  <si>
    <t>No.</t>
  </si>
  <si>
    <t>Project No.</t>
  </si>
  <si>
    <t>Description of Project</t>
  </si>
  <si>
    <t xml:space="preserve"> ( C )</t>
  </si>
  <si>
    <t>( E )</t>
  </si>
  <si>
    <t>( A )</t>
  </si>
  <si>
    <t>( B )</t>
  </si>
  <si>
    <t>( D )</t>
  </si>
  <si>
    <t>( F )</t>
  </si>
  <si>
    <t>(G=D+E+F)</t>
  </si>
  <si>
    <t>Completed**</t>
  </si>
  <si>
    <t>Construction</t>
  </si>
  <si>
    <t>Amount</t>
  </si>
  <si>
    <t>AFUDC</t>
  </si>
  <si>
    <t>Capitalized</t>
  </si>
  <si>
    <t>Indirect Costs</t>
  </si>
  <si>
    <t>Other</t>
  </si>
  <si>
    <t>( F ) *</t>
  </si>
  <si>
    <t>Total Cost</t>
  </si>
  <si>
    <t>Estimated</t>
  </si>
  <si>
    <t>Physical Percent</t>
  </si>
  <si>
    <t>501.20.014.1</t>
  </si>
  <si>
    <t>REPLACE Aldyl-A PIPE US Hwy 60</t>
  </si>
  <si>
    <t>Accumulated Costs</t>
  </si>
  <si>
    <t>As of August 31, 2021</t>
  </si>
  <si>
    <t>TOTAL</t>
  </si>
  <si>
    <t>Completed</t>
  </si>
  <si>
    <t>As of August 31, 2020</t>
  </si>
  <si>
    <t>501.19.016.1</t>
  </si>
  <si>
    <t>501.20.015.1</t>
  </si>
  <si>
    <t>501.20.017.1</t>
  </si>
  <si>
    <t>501.20.020.1</t>
  </si>
  <si>
    <t>502.19.019.1</t>
  </si>
  <si>
    <t>502.19.031.1</t>
  </si>
  <si>
    <t>502.19.032.1</t>
  </si>
  <si>
    <t>502.20.012.1</t>
  </si>
  <si>
    <t>503.19.019.1</t>
  </si>
  <si>
    <t>505.19.008.1</t>
  </si>
  <si>
    <t>505.19.010.1</t>
  </si>
  <si>
    <t>506.19.004.1</t>
  </si>
  <si>
    <t>506.20.007.1</t>
  </si>
  <si>
    <t>510.19.010.1</t>
  </si>
  <si>
    <t>510.19.011.1</t>
  </si>
  <si>
    <t>510.19.017.1</t>
  </si>
  <si>
    <t>511.19.022.1</t>
  </si>
  <si>
    <t>511.19.025.1</t>
  </si>
  <si>
    <t>511.20.010.1</t>
  </si>
  <si>
    <t>511.20.017.1</t>
  </si>
  <si>
    <t>512.20.004.1</t>
  </si>
  <si>
    <t>512.20.007.1</t>
  </si>
  <si>
    <t>525.19.006.1</t>
  </si>
  <si>
    <t>525.19.017.1</t>
  </si>
  <si>
    <t>525.19.031.1</t>
  </si>
  <si>
    <t>525.20.014.1</t>
  </si>
  <si>
    <t>526.19.005.1</t>
  </si>
  <si>
    <t>D9525.MISCMTRMAT</t>
  </si>
  <si>
    <t>DELTAOH.CONS</t>
  </si>
  <si>
    <t>SW.DELT.CPMS.PH4.2</t>
  </si>
  <si>
    <t>SW.DELT.HANA.UPGRD.2</t>
  </si>
  <si>
    <t>SW.DELT.SAP.20.LICEN.3</t>
  </si>
  <si>
    <t>SW.DELT.WFO.PH5.2</t>
  </si>
  <si>
    <t>SW.DELTA.CRB.2</t>
  </si>
  <si>
    <t>SW.DELTA.MITEL.MIGRTN.3</t>
  </si>
  <si>
    <t>SW.DELTA.PERCEP.UPGRD.2</t>
  </si>
  <si>
    <t>SW.DELTA.PERCEP.UPGRD.3</t>
  </si>
  <si>
    <t>SW.SIP.DELT.EAM.REDSGN.2</t>
  </si>
  <si>
    <t>SW.SIP.DELT.WORKDAY.2</t>
  </si>
  <si>
    <t>REP-6700 FT PL MAIN IN MIDLAND</t>
  </si>
  <si>
    <t>REPLACE Aldyl-A MAIN HWY 60</t>
  </si>
  <si>
    <t>INS LVM TRANSM FARMERS PURCH S</t>
  </si>
  <si>
    <t>INS LVM APPHARVEST GH ROWAN CO</t>
  </si>
  <si>
    <t>REP-2" ML PL ALONG MULTI LOCAT</t>
  </si>
  <si>
    <t>REP ALDYL PIPE BEREA CITY LIMI</t>
  </si>
  <si>
    <t>REP IPE BEREA CITY LIMITS E HA</t>
  </si>
  <si>
    <t>INSTALL METER SET BLDG(CLA) AT</t>
  </si>
  <si>
    <t>REP 26300' PIPE AT MULTIPLE LO</t>
  </si>
  <si>
    <t>19STAT-REP 4483 FT KYTC RD PRO</t>
  </si>
  <si>
    <t>REL ALONG KY 231 STATE HWY PRO</t>
  </si>
  <si>
    <t>19LOND-REP BS PIPE S DIXIE ST</t>
  </si>
  <si>
    <t>REP METERSET 804 W 5TH ST</t>
  </si>
  <si>
    <t>REP BS WITH PL PIPE PVILLE CIT</t>
  </si>
  <si>
    <t>REP BS WITH PL PIPE IN BELL CO</t>
  </si>
  <si>
    <t>REP BS SEVERAL LOCATIONS</t>
  </si>
  <si>
    <t>BILL-REL MAIN 25E PROJECT HWY</t>
  </si>
  <si>
    <t>REP 2" PL 1185 S HWY 1223</t>
  </si>
  <si>
    <t>REP ML VARIOUS LOC CORBIN CITY</t>
  </si>
  <si>
    <t>REP 3/4" 1" 2" MAINS VARIOS LO</t>
  </si>
  <si>
    <t>REPLACE 4" PLASTIC ALONG KY 63</t>
  </si>
  <si>
    <t>REPLAC ALDYL-A MAIN BURNING SP</t>
  </si>
  <si>
    <t>REP- COATED STEEL TYNER JACKSO</t>
  </si>
  <si>
    <t>REP KY 11 LEE COUNTY HWY 4" ST</t>
  </si>
  <si>
    <t>REP 6" CS TL 108 MEADOWLARK DR</t>
  </si>
  <si>
    <t>EXT 6" CS FOR APP HARVEST-I</t>
  </si>
  <si>
    <t>19MIDD-REP CRANK &amp; ROD CAN MTN</t>
  </si>
  <si>
    <t>DELTA MISC METER MATERIAL</t>
  </si>
  <si>
    <t>DELTA OVERHEAD - CONSTRUCTION</t>
  </si>
  <si>
    <t>SW CPMS PH4 - IN HOUSE</t>
  </si>
  <si>
    <t>SW BW HANA UPGRADE - IN HOUSE</t>
  </si>
  <si>
    <t>SW SAP 2020 LICENSES - PURCHAS</t>
  </si>
  <si>
    <t>SW WORKFORCE OPT PH5 - IN HOUS</t>
  </si>
  <si>
    <t>SW.DELTA.CRB.2 IN-HOUSE</t>
  </si>
  <si>
    <t>SW MITEL PHONE MIGTATION - PUR</t>
  </si>
  <si>
    <t>SW PERCEPTIVE UPGRADE - IN HOU</t>
  </si>
  <si>
    <t>SW PERCEPTIVE UPGRADE - PURCHA</t>
  </si>
  <si>
    <t>SW EAM REDESIGN - IN HOUSE</t>
  </si>
  <si>
    <t>SW WORKDAY IMPLEMENT - IN HOUS</t>
  </si>
  <si>
    <t>SW.PKYC.CRM.PH1.2</t>
  </si>
  <si>
    <t>SW CRM REPLACE PH1 - IN HOUSE</t>
  </si>
  <si>
    <t>SW.PKYC.DELINQ.CUST.2</t>
  </si>
  <si>
    <t>SW DELINQUENT CUST MODEL - IN</t>
  </si>
  <si>
    <t>SW.PKYC.HANA.UPGRD.2</t>
  </si>
  <si>
    <t>SW.PKYC.OQRMS.2</t>
  </si>
  <si>
    <t>SW OPER QUALIFICATION - IN HOU</t>
  </si>
  <si>
    <t>SW.PKYC.PERCEP.UPGRD.2</t>
  </si>
  <si>
    <t>SW.PKYC.PERCEP.UPGRD.3</t>
  </si>
  <si>
    <t>SW.PKYC.SAP.20.LICEN.3</t>
  </si>
  <si>
    <t>SW.PKYC.WFO.PH5.2</t>
  </si>
  <si>
    <t>SW.SIP.PKYC.WORKDAY.2</t>
  </si>
  <si>
    <t>Order #</t>
  </si>
  <si>
    <t>NA</t>
  </si>
  <si>
    <t>501.20.021.1</t>
  </si>
  <si>
    <t>506.21.001.1</t>
  </si>
  <si>
    <t>507.20.004.1</t>
  </si>
  <si>
    <t>507.21.001.1</t>
  </si>
  <si>
    <t>510.21.005.1</t>
  </si>
  <si>
    <t>511.21.001.1</t>
  </si>
  <si>
    <t>511.21.002.1</t>
  </si>
  <si>
    <t>DELTAOH.GA</t>
  </si>
  <si>
    <t>REP MAIN VARIOUS RD CAMARGO</t>
  </si>
  <si>
    <t>REP KY 129 and HWY 229</t>
  </si>
  <si>
    <t>REP 2" PE MAIN ON SILER ST</t>
  </si>
  <si>
    <t>REP 2" CS PENNY LN &amp; KY 296</t>
  </si>
  <si>
    <t>REP DOWNSTREAM PIPE KI PINEVIL</t>
  </si>
  <si>
    <t>REP PIPE LAUREL COUNTY CORB</t>
  </si>
  <si>
    <t>REP 8" CS ELLISON STREET</t>
  </si>
  <si>
    <t>DELTA OVERHEAD - G&amp;A</t>
  </si>
  <si>
    <t>SW.DELT.CPMS.PH5.2</t>
  </si>
  <si>
    <t>SW CPMS PH5 - IN HOUSE</t>
  </si>
  <si>
    <t>SW.DELT.DUNNING.2</t>
  </si>
  <si>
    <t>SW DUNNING STRATEGY - IN HOUSE</t>
  </si>
  <si>
    <t>SW.DELT.WFO.PH6.2</t>
  </si>
  <si>
    <t>SW WORKFORCE OPT PH6 - IN HOUS</t>
  </si>
  <si>
    <t>SW.SIP.DELT.CONT.MGT.2</t>
  </si>
  <si>
    <t>SW SIP CONTRACT MGMT - IN HOUS</t>
  </si>
  <si>
    <t>SW.SIP.DELT.PWRPLN.BLD.2</t>
  </si>
  <si>
    <t>SW SIP POWERPLAN BUILDOUT - IN</t>
  </si>
  <si>
    <t>SW.SIP.DELT.SAP.BPC.2</t>
  </si>
  <si>
    <t>SW SIP SAP BPC IMPLEMENT - IN</t>
  </si>
  <si>
    <t>SW.SIP.DELT.SRVR.INFRA.3</t>
  </si>
  <si>
    <t>SW SIP SERVER INFRASTRUCTURE -</t>
  </si>
  <si>
    <t>Order</t>
  </si>
  <si>
    <t>Number</t>
  </si>
  <si>
    <t>As of December 31, 2022</t>
  </si>
  <si>
    <t xml:space="preserve"> </t>
  </si>
  <si>
    <t>Cost to date</t>
  </si>
  <si>
    <t>as of 4/30/2021</t>
  </si>
  <si>
    <t xml:space="preserve"> Was in CWIP at Aug 31 2020</t>
  </si>
  <si>
    <t xml:space="preserve"> Also in CWIP at 4/30/2021</t>
  </si>
  <si>
    <t>94233.06 was reimbursed expense from the state of kentucky for hwy project</t>
  </si>
  <si>
    <t>VENTYX.VERS9.8.2</t>
  </si>
  <si>
    <t>SW SIP VERTICAL ASSET MGMT IMPL</t>
  </si>
  <si>
    <t>SW SIP WORK MANAGEMENT IMPLEMENT</t>
  </si>
  <si>
    <t>SW Ventyx Upgrade</t>
  </si>
  <si>
    <t xml:space="preserve"> Small amt - Double checked - ok - KE</t>
  </si>
  <si>
    <t>Delta Natural Gas Company, Inc</t>
  </si>
  <si>
    <t>Case No. 2021-00185</t>
  </si>
  <si>
    <t>Construction Projects</t>
  </si>
  <si>
    <t>Schedule G</t>
  </si>
  <si>
    <t>506.21.005.1</t>
  </si>
  <si>
    <t>REP KY 192 5th Street Portion</t>
  </si>
  <si>
    <t>N/A</t>
  </si>
  <si>
    <t>525.21.021.1</t>
  </si>
  <si>
    <t>525.21.022.1</t>
  </si>
  <si>
    <t>Croley Bend Transmission Line Replcmt</t>
  </si>
  <si>
    <t>21BEREA-INS-M&amp;R STATION LINCOLN CO</t>
  </si>
  <si>
    <t>21BEREA-INS-8" TRANS LINE LINCOLN CO</t>
  </si>
  <si>
    <t>REP MAIN VARIOUS RD CAMARGO (2023)</t>
  </si>
  <si>
    <t>19LOND-REP BS PIPE S DIXIE ST (2023)</t>
  </si>
  <si>
    <t>REP PIPE LAUREL COUNTY CORB (2023)</t>
  </si>
  <si>
    <t>REP 8" CS ELLISON STREET (2023)</t>
  </si>
  <si>
    <t>REPLAC ALDYL-A MAIN BURNING SP (2023)</t>
  </si>
  <si>
    <t>Outside Engineering Services PRP Projects</t>
  </si>
  <si>
    <t>Nicholasville Transmission Line</t>
  </si>
  <si>
    <t>Computer Software</t>
  </si>
  <si>
    <t>501.21.004.1</t>
  </si>
  <si>
    <t>501.21.005.1</t>
  </si>
  <si>
    <t>501.21.006.1</t>
  </si>
  <si>
    <t>Rep Main City Mt Olivet</t>
  </si>
  <si>
    <t>Rep Main Hwy 62 Sardis</t>
  </si>
  <si>
    <t>Rep a main thru Hwy 62 to Sardis</t>
  </si>
  <si>
    <t>SW.DELT.SIP.VALMS21.2</t>
  </si>
  <si>
    <t>SW.SIP.DELT.WRKMGT21.2</t>
  </si>
  <si>
    <t>525.21.004.1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</si>
</sst>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4" fontId="7" fillId="0" borderId="0" xfId="0" applyNumberFormat="1" applyFont="1" applyFill="1"/>
    <xf numFmtId="9" fontId="6" fillId="0" borderId="0" xfId="1" applyFont="1" applyFill="1" applyAlignment="1">
      <alignment horizontal="center"/>
    </xf>
    <xf numFmtId="9" fontId="6" fillId="0" borderId="0" xfId="1" applyNumberFormat="1" applyFont="1" applyFill="1" applyAlignment="1">
      <alignment horizontal="center"/>
    </xf>
    <xf numFmtId="0" fontId="6" fillId="0" borderId="2" xfId="0" applyFont="1" applyFill="1" applyBorder="1"/>
    <xf numFmtId="44" fontId="6" fillId="0" borderId="2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9" fontId="6" fillId="0" borderId="0" xfId="0" applyNumberFormat="1" applyFont="1" applyFill="1" applyAlignment="1">
      <alignment horizontal="center"/>
    </xf>
    <xf numFmtId="43" fontId="6" fillId="0" borderId="0" xfId="2" applyFont="1" applyFill="1"/>
    <xf numFmtId="164" fontId="6" fillId="0" borderId="0" xfId="2" applyNumberFormat="1" applyFont="1" applyFill="1" applyAlignment="1"/>
    <xf numFmtId="4" fontId="7" fillId="0" borderId="0" xfId="0" applyNumberFormat="1" applyFont="1" applyFill="1" applyAlignment="1">
      <alignment horizontal="right" vertical="top"/>
    </xf>
    <xf numFmtId="9" fontId="7" fillId="0" borderId="0" xfId="0" applyNumberFormat="1" applyFont="1" applyFill="1" applyAlignment="1">
      <alignment horizontal="center"/>
    </xf>
    <xf numFmtId="44" fontId="7" fillId="0" borderId="0" xfId="3" applyFont="1" applyFill="1" applyAlignment="1">
      <alignment horizontal="right" vertical="top"/>
    </xf>
    <xf numFmtId="0" fontId="6" fillId="0" borderId="0" xfId="0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FFCC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topLeftCell="A28" workbookViewId="0">
      <selection activeCell="A67" sqref="A67"/>
    </sheetView>
  </sheetViews>
  <sheetFormatPr defaultColWidth="8.85546875" defaultRowHeight="12" x14ac:dyDescent="0.2"/>
  <cols>
    <col min="1" max="1" width="9.7109375" style="3" customWidth="1"/>
    <col min="2" max="2" width="22.28515625" style="3" customWidth="1"/>
    <col min="3" max="3" width="29.85546875" style="3" customWidth="1"/>
    <col min="4" max="4" width="13.7109375" style="3" customWidth="1"/>
    <col min="5" max="5" width="12.5703125" style="3" customWidth="1"/>
    <col min="6" max="6" width="12.140625" style="3" customWidth="1"/>
    <col min="7" max="7" width="13.7109375" style="3" customWidth="1"/>
    <col min="8" max="8" width="12.7109375" style="3" customWidth="1"/>
    <col min="9" max="9" width="4" style="3" customWidth="1"/>
    <col min="10" max="10" width="9.5703125" style="3" customWidth="1"/>
    <col min="11" max="13" width="13.7109375" style="3" customWidth="1"/>
    <col min="14" max="15" width="13.7109375" style="1" customWidth="1"/>
    <col min="16" max="16" width="14.42578125" style="1" bestFit="1" customWidth="1"/>
    <col min="17" max="17" width="13.7109375" style="1" customWidth="1"/>
    <col min="18" max="16384" width="8.85546875" style="1"/>
  </cols>
  <sheetData>
    <row r="1" spans="1:13" x14ac:dyDescent="0.2">
      <c r="H1" s="4" t="s">
        <v>170</v>
      </c>
    </row>
    <row r="2" spans="1:13" s="2" customFormat="1" ht="12.75" x14ac:dyDescent="0.2">
      <c r="A2" s="26" t="s">
        <v>167</v>
      </c>
      <c r="B2" s="26"/>
      <c r="C2" s="26"/>
      <c r="D2" s="26"/>
      <c r="E2" s="26"/>
      <c r="F2" s="26"/>
      <c r="G2" s="26"/>
      <c r="H2" s="26"/>
      <c r="I2" s="5"/>
      <c r="J2" s="5"/>
      <c r="K2" s="5"/>
      <c r="L2" s="5"/>
      <c r="M2" s="5"/>
    </row>
    <row r="3" spans="1:13" s="2" customFormat="1" ht="12.75" x14ac:dyDescent="0.2">
      <c r="A3" s="26" t="s">
        <v>168</v>
      </c>
      <c r="B3" s="26"/>
      <c r="C3" s="26"/>
      <c r="D3" s="26"/>
      <c r="E3" s="26"/>
      <c r="F3" s="26"/>
      <c r="G3" s="26"/>
      <c r="H3" s="26"/>
      <c r="I3" s="5"/>
      <c r="J3" s="5"/>
      <c r="K3" s="5"/>
      <c r="L3" s="5"/>
      <c r="M3" s="5"/>
    </row>
    <row r="4" spans="1:13" s="2" customFormat="1" ht="12.75" x14ac:dyDescent="0.2">
      <c r="A4" s="26" t="s">
        <v>169</v>
      </c>
      <c r="B4" s="26"/>
      <c r="C4" s="26"/>
      <c r="D4" s="26"/>
      <c r="E4" s="26"/>
      <c r="F4" s="26"/>
      <c r="G4" s="26"/>
      <c r="H4" s="26"/>
      <c r="I4" s="5"/>
      <c r="J4" s="5"/>
      <c r="K4" s="5"/>
      <c r="L4" s="5"/>
      <c r="M4" s="5"/>
    </row>
    <row r="5" spans="1:13" s="2" customFormat="1" ht="12.75" x14ac:dyDescent="0.2">
      <c r="A5" s="26" t="s">
        <v>30</v>
      </c>
      <c r="B5" s="26"/>
      <c r="C5" s="26"/>
      <c r="D5" s="26"/>
      <c r="E5" s="26"/>
      <c r="F5" s="26"/>
      <c r="G5" s="26"/>
      <c r="H5" s="26"/>
      <c r="I5" s="5"/>
      <c r="J5" s="5"/>
      <c r="K5" s="5"/>
      <c r="L5" s="5"/>
      <c r="M5" s="5"/>
    </row>
    <row r="6" spans="1:13" x14ac:dyDescent="0.2">
      <c r="A6" s="6"/>
      <c r="B6" s="6"/>
      <c r="C6" s="6"/>
      <c r="D6" s="6"/>
      <c r="E6" s="6"/>
      <c r="F6" s="6"/>
      <c r="G6" s="6"/>
      <c r="H6" s="6"/>
    </row>
    <row r="7" spans="1:13" x14ac:dyDescent="0.2">
      <c r="A7" s="3" t="s">
        <v>0</v>
      </c>
      <c r="D7" s="7" t="s">
        <v>26</v>
      </c>
      <c r="E7" s="8"/>
      <c r="F7" s="8"/>
      <c r="G7" s="8"/>
    </row>
    <row r="9" spans="1:13" x14ac:dyDescent="0.2">
      <c r="A9" s="9" t="s">
        <v>2</v>
      </c>
      <c r="B9" s="9"/>
      <c r="C9" s="9"/>
      <c r="D9" s="9" t="s">
        <v>14</v>
      </c>
      <c r="E9" s="9" t="s">
        <v>16</v>
      </c>
      <c r="F9" s="9" t="s">
        <v>18</v>
      </c>
      <c r="G9" s="9"/>
      <c r="H9" s="9" t="s">
        <v>22</v>
      </c>
      <c r="K9" s="3" t="s">
        <v>156</v>
      </c>
    </row>
    <row r="10" spans="1:13" x14ac:dyDescent="0.2">
      <c r="A10" s="9" t="s">
        <v>3</v>
      </c>
      <c r="B10" s="9" t="s">
        <v>4</v>
      </c>
      <c r="C10" s="9" t="s">
        <v>5</v>
      </c>
      <c r="D10" s="9" t="s">
        <v>15</v>
      </c>
      <c r="E10" s="9" t="s">
        <v>17</v>
      </c>
      <c r="F10" s="9" t="s">
        <v>19</v>
      </c>
      <c r="G10" s="9" t="s">
        <v>21</v>
      </c>
      <c r="H10" s="9" t="s">
        <v>23</v>
      </c>
      <c r="K10" s="9" t="s">
        <v>157</v>
      </c>
    </row>
    <row r="11" spans="1:13" x14ac:dyDescent="0.2">
      <c r="A11" s="10" t="s">
        <v>8</v>
      </c>
      <c r="B11" s="10" t="s">
        <v>9</v>
      </c>
      <c r="C11" s="11" t="s">
        <v>6</v>
      </c>
      <c r="D11" s="10" t="s">
        <v>10</v>
      </c>
      <c r="E11" s="10" t="s">
        <v>7</v>
      </c>
      <c r="F11" s="10" t="s">
        <v>11</v>
      </c>
      <c r="G11" s="10" t="s">
        <v>12</v>
      </c>
      <c r="H11" s="10" t="s">
        <v>29</v>
      </c>
      <c r="J11" s="3" t="s">
        <v>121</v>
      </c>
      <c r="K11" s="9" t="s">
        <v>158</v>
      </c>
    </row>
    <row r="12" spans="1:13" x14ac:dyDescent="0.2">
      <c r="A12" s="9">
        <v>1</v>
      </c>
      <c r="B12" s="3" t="s">
        <v>31</v>
      </c>
      <c r="C12" s="3" t="s">
        <v>70</v>
      </c>
      <c r="D12" s="12">
        <v>25696.62</v>
      </c>
      <c r="E12" s="12">
        <v>0</v>
      </c>
      <c r="F12" s="12">
        <v>0</v>
      </c>
      <c r="G12" s="12">
        <f>D12+E12+F12</f>
        <v>25696.62</v>
      </c>
      <c r="H12" s="13">
        <f>G12/K12</f>
        <v>5.6827947830566487E-2</v>
      </c>
      <c r="J12" s="3">
        <v>10064680</v>
      </c>
      <c r="K12" s="3">
        <v>452182.79</v>
      </c>
    </row>
    <row r="13" spans="1:13" x14ac:dyDescent="0.2">
      <c r="A13" s="9">
        <v>2</v>
      </c>
      <c r="B13" s="3" t="s">
        <v>24</v>
      </c>
      <c r="C13" s="3" t="s">
        <v>25</v>
      </c>
      <c r="D13" s="12">
        <v>51418.06</v>
      </c>
      <c r="E13" s="12">
        <v>0</v>
      </c>
      <c r="F13" s="12">
        <v>0</v>
      </c>
      <c r="G13" s="12">
        <f t="shared" ref="G13:G51" si="0">D13+E13+F13</f>
        <v>51418.06</v>
      </c>
      <c r="H13" s="14">
        <v>0.1</v>
      </c>
      <c r="J13" s="3">
        <v>10076478</v>
      </c>
      <c r="K13" s="3">
        <v>51509.58</v>
      </c>
    </row>
    <row r="14" spans="1:13" x14ac:dyDescent="0.2">
      <c r="A14" s="9">
        <v>3</v>
      </c>
      <c r="B14" s="3" t="s">
        <v>32</v>
      </c>
      <c r="C14" s="3" t="s">
        <v>71</v>
      </c>
      <c r="D14" s="12">
        <v>66537.67</v>
      </c>
      <c r="E14" s="12">
        <v>0</v>
      </c>
      <c r="F14" s="12">
        <v>0</v>
      </c>
      <c r="G14" s="12">
        <f t="shared" si="0"/>
        <v>66537.67</v>
      </c>
      <c r="H14" s="13">
        <v>0.1</v>
      </c>
      <c r="J14" s="3">
        <v>10076479</v>
      </c>
      <c r="K14" s="3">
        <v>68009.69</v>
      </c>
    </row>
    <row r="15" spans="1:13" x14ac:dyDescent="0.2">
      <c r="A15" s="9">
        <v>4</v>
      </c>
      <c r="B15" s="3" t="s">
        <v>33</v>
      </c>
      <c r="C15" s="3" t="s">
        <v>72</v>
      </c>
      <c r="D15" s="12">
        <v>578671.06000000006</v>
      </c>
      <c r="E15" s="12">
        <v>0</v>
      </c>
      <c r="F15" s="12">
        <v>0</v>
      </c>
      <c r="G15" s="12">
        <f t="shared" si="0"/>
        <v>578671.06000000006</v>
      </c>
      <c r="H15" s="13">
        <f t="shared" ref="H15:H39" si="1">G15/K15</f>
        <v>0.89920050286888364</v>
      </c>
      <c r="J15" s="3">
        <v>10077101</v>
      </c>
      <c r="K15" s="3">
        <v>643539.52</v>
      </c>
    </row>
    <row r="16" spans="1:13" x14ac:dyDescent="0.2">
      <c r="A16" s="9">
        <v>5</v>
      </c>
      <c r="B16" s="3" t="s">
        <v>34</v>
      </c>
      <c r="C16" s="3" t="s">
        <v>73</v>
      </c>
      <c r="D16" s="12">
        <v>50846.29</v>
      </c>
      <c r="E16" s="12">
        <v>0</v>
      </c>
      <c r="F16" s="12">
        <v>0</v>
      </c>
      <c r="G16" s="12">
        <f t="shared" si="0"/>
        <v>50846.29</v>
      </c>
      <c r="H16" s="13">
        <f t="shared" si="1"/>
        <v>0.70716060350999788</v>
      </c>
      <c r="J16" s="3">
        <v>10077579</v>
      </c>
      <c r="K16" s="3">
        <v>71902.039999999994</v>
      </c>
    </row>
    <row r="17" spans="1:11" x14ac:dyDescent="0.2">
      <c r="A17" s="9">
        <v>6</v>
      </c>
      <c r="B17" s="3" t="s">
        <v>35</v>
      </c>
      <c r="C17" s="3" t="s">
        <v>74</v>
      </c>
      <c r="D17" s="12">
        <v>424725.59</v>
      </c>
      <c r="E17" s="12">
        <v>0</v>
      </c>
      <c r="F17" s="12">
        <v>0</v>
      </c>
      <c r="G17" s="12">
        <f t="shared" ref="G17:G42" si="2">D17+E17+F17</f>
        <v>424725.59</v>
      </c>
      <c r="H17" s="13">
        <f t="shared" si="1"/>
        <v>0.72944790990042307</v>
      </c>
      <c r="J17" s="3">
        <v>10065862</v>
      </c>
      <c r="K17" s="3">
        <v>582256.23</v>
      </c>
    </row>
    <row r="18" spans="1:11" x14ac:dyDescent="0.2">
      <c r="A18" s="9">
        <v>7</v>
      </c>
      <c r="B18" s="3" t="s">
        <v>36</v>
      </c>
      <c r="C18" s="3" t="s">
        <v>75</v>
      </c>
      <c r="D18" s="12">
        <v>100939</v>
      </c>
      <c r="E18" s="12">
        <v>0</v>
      </c>
      <c r="F18" s="12">
        <v>0</v>
      </c>
      <c r="G18" s="12">
        <f t="shared" si="2"/>
        <v>100939</v>
      </c>
      <c r="H18" s="13">
        <v>0.1</v>
      </c>
      <c r="J18" s="3">
        <v>10071160</v>
      </c>
      <c r="K18" s="3">
        <v>100939</v>
      </c>
    </row>
    <row r="19" spans="1:11" x14ac:dyDescent="0.2">
      <c r="A19" s="9">
        <v>8</v>
      </c>
      <c r="B19" s="3" t="s">
        <v>37</v>
      </c>
      <c r="C19" s="3" t="s">
        <v>76</v>
      </c>
      <c r="D19" s="12">
        <v>20285.04</v>
      </c>
      <c r="E19" s="12">
        <v>0</v>
      </c>
      <c r="F19" s="12">
        <v>0</v>
      </c>
      <c r="G19" s="12">
        <f t="shared" si="2"/>
        <v>20285.04</v>
      </c>
      <c r="H19" s="13">
        <v>0.1</v>
      </c>
      <c r="J19" s="3">
        <v>10071161</v>
      </c>
      <c r="K19" s="3">
        <v>20285.04</v>
      </c>
    </row>
    <row r="20" spans="1:11" x14ac:dyDescent="0.2">
      <c r="A20" s="9">
        <v>9</v>
      </c>
      <c r="B20" s="3" t="s">
        <v>38</v>
      </c>
      <c r="C20" s="3" t="s">
        <v>77</v>
      </c>
      <c r="D20" s="12">
        <v>582.28</v>
      </c>
      <c r="E20" s="12">
        <v>0</v>
      </c>
      <c r="F20" s="12">
        <v>0</v>
      </c>
      <c r="G20" s="12">
        <f t="shared" si="2"/>
        <v>582.28</v>
      </c>
      <c r="H20" s="13">
        <f t="shared" si="1"/>
        <v>6.8804976154351535E-2</v>
      </c>
      <c r="J20" s="3">
        <v>10075619</v>
      </c>
      <c r="K20" s="3">
        <v>8462.76</v>
      </c>
    </row>
    <row r="21" spans="1:11" x14ac:dyDescent="0.2">
      <c r="A21" s="9">
        <v>10</v>
      </c>
      <c r="B21" s="3" t="s">
        <v>39</v>
      </c>
      <c r="C21" s="3" t="s">
        <v>78</v>
      </c>
      <c r="D21" s="12">
        <v>49846.58</v>
      </c>
      <c r="E21" s="12">
        <v>0</v>
      </c>
      <c r="F21" s="12">
        <v>0</v>
      </c>
      <c r="G21" s="12">
        <f t="shared" si="2"/>
        <v>49846.58</v>
      </c>
      <c r="H21" s="13">
        <v>0.1</v>
      </c>
      <c r="J21" s="3">
        <v>10068784</v>
      </c>
      <c r="K21" s="3">
        <v>236411.37</v>
      </c>
    </row>
    <row r="22" spans="1:11" x14ac:dyDescent="0.2">
      <c r="A22" s="9">
        <v>11</v>
      </c>
      <c r="B22" s="3" t="s">
        <v>40</v>
      </c>
      <c r="C22" s="3" t="s">
        <v>79</v>
      </c>
      <c r="D22" s="12">
        <v>59662.05</v>
      </c>
      <c r="E22" s="12">
        <v>0</v>
      </c>
      <c r="F22" s="12">
        <v>0</v>
      </c>
      <c r="G22" s="12">
        <f t="shared" si="2"/>
        <v>59662.05</v>
      </c>
      <c r="H22" s="13">
        <v>0.05</v>
      </c>
      <c r="J22" s="3">
        <v>10067751</v>
      </c>
      <c r="K22" s="3">
        <v>65170.5</v>
      </c>
    </row>
    <row r="23" spans="1:11" x14ac:dyDescent="0.2">
      <c r="A23" s="9">
        <v>12</v>
      </c>
      <c r="B23" s="3" t="s">
        <v>41</v>
      </c>
      <c r="C23" s="3" t="s">
        <v>80</v>
      </c>
      <c r="D23" s="12">
        <v>2309.92</v>
      </c>
      <c r="E23" s="12">
        <v>0</v>
      </c>
      <c r="F23" s="12">
        <v>0</v>
      </c>
      <c r="G23" s="12">
        <f t="shared" si="2"/>
        <v>2309.92</v>
      </c>
      <c r="H23" s="13">
        <f t="shared" si="1"/>
        <v>7.5396261058052463E-3</v>
      </c>
      <c r="J23" s="3">
        <v>10068601</v>
      </c>
      <c r="K23" s="3">
        <v>306370.63</v>
      </c>
    </row>
    <row r="24" spans="1:11" x14ac:dyDescent="0.2">
      <c r="A24" s="9">
        <v>13</v>
      </c>
      <c r="B24" s="3" t="s">
        <v>42</v>
      </c>
      <c r="C24" s="3" t="s">
        <v>81</v>
      </c>
      <c r="D24" s="12">
        <v>9684.9599999999991</v>
      </c>
      <c r="E24" s="12">
        <v>0</v>
      </c>
      <c r="F24" s="12">
        <v>0</v>
      </c>
      <c r="G24" s="12">
        <f t="shared" si="2"/>
        <v>9684.9599999999991</v>
      </c>
      <c r="H24" s="13">
        <v>0.1</v>
      </c>
      <c r="J24" s="3">
        <v>10064089</v>
      </c>
      <c r="K24" s="3">
        <v>9684.9599999999991</v>
      </c>
    </row>
    <row r="25" spans="1:11" x14ac:dyDescent="0.2">
      <c r="A25" s="9">
        <v>14</v>
      </c>
      <c r="B25" s="3" t="s">
        <v>43</v>
      </c>
      <c r="C25" s="3" t="s">
        <v>82</v>
      </c>
      <c r="D25" s="12">
        <v>2196.85</v>
      </c>
      <c r="E25" s="12">
        <v>0</v>
      </c>
      <c r="F25" s="12">
        <v>0</v>
      </c>
      <c r="G25" s="12">
        <f t="shared" si="2"/>
        <v>2196.85</v>
      </c>
      <c r="H25" s="13">
        <f t="shared" si="1"/>
        <v>0.73882190721216101</v>
      </c>
      <c r="J25" s="3">
        <v>10080271</v>
      </c>
      <c r="K25" s="3">
        <v>2973.45</v>
      </c>
    </row>
    <row r="26" spans="1:11" x14ac:dyDescent="0.2">
      <c r="A26" s="9">
        <v>15</v>
      </c>
      <c r="B26" s="3" t="s">
        <v>44</v>
      </c>
      <c r="C26" s="3" t="s">
        <v>83</v>
      </c>
      <c r="D26" s="12">
        <v>12600.17</v>
      </c>
      <c r="E26" s="12">
        <v>0</v>
      </c>
      <c r="F26" s="12">
        <v>0</v>
      </c>
      <c r="G26" s="12">
        <f t="shared" si="2"/>
        <v>12600.17</v>
      </c>
      <c r="H26" s="13">
        <f t="shared" si="1"/>
        <v>8.6208903111189436E-2</v>
      </c>
      <c r="J26" s="3">
        <v>10064923</v>
      </c>
      <c r="K26" s="3">
        <v>146158.57</v>
      </c>
    </row>
    <row r="27" spans="1:11" x14ac:dyDescent="0.2">
      <c r="A27" s="9">
        <v>16</v>
      </c>
      <c r="B27" s="3" t="s">
        <v>45</v>
      </c>
      <c r="C27" s="3" t="s">
        <v>84</v>
      </c>
      <c r="D27" s="12">
        <v>15869.53</v>
      </c>
      <c r="E27" s="12">
        <v>0</v>
      </c>
      <c r="F27" s="12">
        <v>0</v>
      </c>
      <c r="G27" s="12">
        <f t="shared" si="2"/>
        <v>15869.53</v>
      </c>
      <c r="H27" s="13">
        <f t="shared" si="1"/>
        <v>4.3650563780093445E-2</v>
      </c>
      <c r="J27" s="3">
        <v>10064922</v>
      </c>
      <c r="K27" s="3">
        <v>363558.42</v>
      </c>
    </row>
    <row r="28" spans="1:11" x14ac:dyDescent="0.2">
      <c r="A28" s="9">
        <v>17</v>
      </c>
      <c r="B28" s="3" t="s">
        <v>46</v>
      </c>
      <c r="C28" s="3" t="s">
        <v>85</v>
      </c>
      <c r="D28" s="12">
        <v>85733.64</v>
      </c>
      <c r="E28" s="12">
        <v>0</v>
      </c>
      <c r="F28" s="12">
        <v>0</v>
      </c>
      <c r="G28" s="12">
        <f t="shared" si="2"/>
        <v>85733.64</v>
      </c>
      <c r="H28" s="13">
        <v>0.1</v>
      </c>
      <c r="J28" s="3">
        <v>10072731</v>
      </c>
      <c r="K28" s="3">
        <v>85733.64</v>
      </c>
    </row>
    <row r="29" spans="1:11" x14ac:dyDescent="0.2">
      <c r="A29" s="9">
        <v>18</v>
      </c>
      <c r="B29" s="3" t="s">
        <v>47</v>
      </c>
      <c r="C29" s="3" t="s">
        <v>86</v>
      </c>
      <c r="D29" s="12">
        <v>673253.04</v>
      </c>
      <c r="E29" s="12">
        <v>0</v>
      </c>
      <c r="F29" s="12">
        <v>0</v>
      </c>
      <c r="G29" s="12">
        <f t="shared" si="2"/>
        <v>673253.04</v>
      </c>
      <c r="H29" s="13">
        <f t="shared" si="1"/>
        <v>0.70373106964130938</v>
      </c>
      <c r="J29" s="3">
        <v>10066731</v>
      </c>
      <c r="K29" s="3">
        <v>956690.8</v>
      </c>
    </row>
    <row r="30" spans="1:11" x14ac:dyDescent="0.2">
      <c r="A30" s="9">
        <v>19</v>
      </c>
      <c r="B30" s="3" t="s">
        <v>48</v>
      </c>
      <c r="C30" s="3" t="s">
        <v>87</v>
      </c>
      <c r="D30" s="12">
        <v>5821.23</v>
      </c>
      <c r="E30" s="12">
        <v>0</v>
      </c>
      <c r="F30" s="12">
        <v>0</v>
      </c>
      <c r="G30" s="12">
        <f t="shared" si="2"/>
        <v>5821.23</v>
      </c>
      <c r="H30" s="13">
        <f t="shared" si="1"/>
        <v>1</v>
      </c>
      <c r="J30" s="3">
        <v>10069798</v>
      </c>
      <c r="K30" s="3">
        <v>5821.23</v>
      </c>
    </row>
    <row r="31" spans="1:11" x14ac:dyDescent="0.2">
      <c r="A31" s="9">
        <v>20</v>
      </c>
      <c r="B31" s="3" t="s">
        <v>49</v>
      </c>
      <c r="C31" s="3" t="s">
        <v>88</v>
      </c>
      <c r="D31" s="12">
        <v>111772.71</v>
      </c>
      <c r="E31" s="12">
        <v>0</v>
      </c>
      <c r="F31" s="12">
        <v>0</v>
      </c>
      <c r="G31" s="12">
        <f t="shared" si="2"/>
        <v>111772.71</v>
      </c>
      <c r="H31" s="13">
        <f t="shared" si="1"/>
        <v>0.29475576620941385</v>
      </c>
      <c r="J31" s="3">
        <v>10077450</v>
      </c>
      <c r="K31" s="3">
        <v>379204.49</v>
      </c>
    </row>
    <row r="32" spans="1:11" x14ac:dyDescent="0.2">
      <c r="A32" s="9">
        <v>21</v>
      </c>
      <c r="B32" s="3" t="s">
        <v>50</v>
      </c>
      <c r="C32" s="3" t="s">
        <v>89</v>
      </c>
      <c r="D32" s="12">
        <v>984.4</v>
      </c>
      <c r="E32" s="12">
        <v>0</v>
      </c>
      <c r="F32" s="12">
        <v>0</v>
      </c>
      <c r="G32" s="12">
        <f t="shared" si="2"/>
        <v>984.4</v>
      </c>
      <c r="H32" s="13">
        <f t="shared" si="1"/>
        <v>3.2950729086764045E-3</v>
      </c>
      <c r="J32" s="3">
        <v>10079616</v>
      </c>
      <c r="K32" s="3">
        <v>298749.08</v>
      </c>
    </row>
    <row r="33" spans="1:12" x14ac:dyDescent="0.2">
      <c r="A33" s="9">
        <v>22</v>
      </c>
      <c r="B33" s="3" t="s">
        <v>51</v>
      </c>
      <c r="C33" s="3" t="s">
        <v>90</v>
      </c>
      <c r="D33" s="12">
        <v>3544.45</v>
      </c>
      <c r="E33" s="12">
        <v>0</v>
      </c>
      <c r="F33" s="12">
        <v>0</v>
      </c>
      <c r="G33" s="12">
        <f t="shared" si="2"/>
        <v>3544.45</v>
      </c>
      <c r="H33" s="13">
        <f t="shared" si="1"/>
        <v>0.18002796580512412</v>
      </c>
      <c r="J33" s="3">
        <v>10075719</v>
      </c>
      <c r="K33" s="3">
        <v>19688.330000000002</v>
      </c>
    </row>
    <row r="34" spans="1:12" x14ac:dyDescent="0.2">
      <c r="A34" s="9">
        <v>23</v>
      </c>
      <c r="B34" s="3" t="s">
        <v>52</v>
      </c>
      <c r="C34" s="3" t="s">
        <v>91</v>
      </c>
      <c r="D34" s="12">
        <v>57946.16</v>
      </c>
      <c r="E34" s="12">
        <v>0</v>
      </c>
      <c r="F34" s="12">
        <v>0</v>
      </c>
      <c r="G34" s="12">
        <f t="shared" si="2"/>
        <v>57946.16</v>
      </c>
      <c r="H34" s="13">
        <v>0.05</v>
      </c>
      <c r="J34" s="3">
        <v>10076533</v>
      </c>
      <c r="K34" s="3">
        <v>57946.16</v>
      </c>
    </row>
    <row r="35" spans="1:12" x14ac:dyDescent="0.2">
      <c r="A35" s="9">
        <v>24</v>
      </c>
      <c r="B35" s="3" t="s">
        <v>53</v>
      </c>
      <c r="C35" s="3" t="s">
        <v>92</v>
      </c>
      <c r="D35" s="12">
        <v>94233.06</v>
      </c>
      <c r="E35" s="12">
        <v>0</v>
      </c>
      <c r="F35" s="12">
        <v>0</v>
      </c>
      <c r="G35" s="12">
        <f t="shared" si="2"/>
        <v>94233.06</v>
      </c>
      <c r="H35" s="13">
        <v>1</v>
      </c>
      <c r="J35" s="3">
        <v>10063990</v>
      </c>
      <c r="K35" s="3">
        <v>0</v>
      </c>
      <c r="L35" s="3" t="s">
        <v>161</v>
      </c>
    </row>
    <row r="36" spans="1:12" x14ac:dyDescent="0.2">
      <c r="A36" s="9">
        <v>25</v>
      </c>
      <c r="B36" s="3" t="s">
        <v>54</v>
      </c>
      <c r="C36" s="3" t="s">
        <v>93</v>
      </c>
      <c r="D36" s="12">
        <v>1143.45</v>
      </c>
      <c r="E36" s="12">
        <v>0</v>
      </c>
      <c r="F36" s="12">
        <v>0</v>
      </c>
      <c r="G36" s="12">
        <f t="shared" si="2"/>
        <v>1143.45</v>
      </c>
      <c r="H36" s="13">
        <v>0.05</v>
      </c>
      <c r="J36" s="3">
        <v>10067752</v>
      </c>
      <c r="K36" s="3">
        <v>1258.3599999999999</v>
      </c>
    </row>
    <row r="37" spans="1:12" x14ac:dyDescent="0.2">
      <c r="A37" s="9">
        <v>26</v>
      </c>
      <c r="B37" s="3" t="s">
        <v>55</v>
      </c>
      <c r="C37" s="3" t="s">
        <v>94</v>
      </c>
      <c r="D37" s="12">
        <v>1223.26</v>
      </c>
      <c r="E37" s="12">
        <v>0</v>
      </c>
      <c r="F37" s="12">
        <v>0</v>
      </c>
      <c r="G37" s="12">
        <f t="shared" si="2"/>
        <v>1223.26</v>
      </c>
      <c r="H37" s="13">
        <f t="shared" si="1"/>
        <v>1</v>
      </c>
      <c r="J37" s="3">
        <v>10071522</v>
      </c>
      <c r="K37" s="3">
        <v>1223.26</v>
      </c>
    </row>
    <row r="38" spans="1:12" x14ac:dyDescent="0.2">
      <c r="A38" s="9">
        <v>27</v>
      </c>
      <c r="B38" s="3" t="s">
        <v>56</v>
      </c>
      <c r="C38" s="3" t="s">
        <v>95</v>
      </c>
      <c r="D38" s="12">
        <v>896.79</v>
      </c>
      <c r="E38" s="12">
        <v>0</v>
      </c>
      <c r="F38" s="12">
        <v>0</v>
      </c>
      <c r="G38" s="12">
        <f t="shared" si="2"/>
        <v>896.79</v>
      </c>
      <c r="H38" s="13">
        <f t="shared" si="1"/>
        <v>1.5822265005075074E-2</v>
      </c>
      <c r="J38" s="3">
        <v>10077712</v>
      </c>
      <c r="K38" s="3">
        <v>56678.99</v>
      </c>
    </row>
    <row r="39" spans="1:12" x14ac:dyDescent="0.2">
      <c r="A39" s="9">
        <v>28</v>
      </c>
      <c r="B39" s="3" t="s">
        <v>57</v>
      </c>
      <c r="C39" s="3" t="s">
        <v>96</v>
      </c>
      <c r="D39" s="12">
        <v>12563.93</v>
      </c>
      <c r="E39" s="12">
        <v>0</v>
      </c>
      <c r="F39" s="12">
        <v>0</v>
      </c>
      <c r="G39" s="12">
        <f t="shared" si="2"/>
        <v>12563.93</v>
      </c>
      <c r="H39" s="13">
        <f t="shared" si="1"/>
        <v>1</v>
      </c>
      <c r="J39" s="3">
        <v>10072764</v>
      </c>
      <c r="K39" s="3">
        <v>12563.93</v>
      </c>
    </row>
    <row r="40" spans="1:12" x14ac:dyDescent="0.2">
      <c r="A40" s="9">
        <v>29</v>
      </c>
      <c r="B40" s="3" t="s">
        <v>58</v>
      </c>
      <c r="C40" s="3" t="s">
        <v>97</v>
      </c>
      <c r="D40" s="12">
        <v>42954.99</v>
      </c>
      <c r="E40" s="12">
        <v>0</v>
      </c>
      <c r="F40" s="12">
        <v>0</v>
      </c>
      <c r="G40" s="12">
        <f t="shared" si="2"/>
        <v>42954.99</v>
      </c>
      <c r="H40" s="9" t="s">
        <v>122</v>
      </c>
      <c r="J40" s="9" t="s">
        <v>122</v>
      </c>
    </row>
    <row r="41" spans="1:12" x14ac:dyDescent="0.2">
      <c r="A41" s="9">
        <v>30</v>
      </c>
      <c r="B41" s="3" t="s">
        <v>59</v>
      </c>
      <c r="C41" s="3" t="s">
        <v>98</v>
      </c>
      <c r="D41" s="12">
        <v>148493.14000000001</v>
      </c>
      <c r="E41" s="12">
        <v>0</v>
      </c>
      <c r="F41" s="12">
        <v>0</v>
      </c>
      <c r="G41" s="12">
        <f t="shared" si="2"/>
        <v>148493.14000000001</v>
      </c>
      <c r="H41" s="9" t="s">
        <v>122</v>
      </c>
      <c r="J41" s="9" t="s">
        <v>122</v>
      </c>
    </row>
    <row r="42" spans="1:12" x14ac:dyDescent="0.2">
      <c r="A42" s="9">
        <v>31</v>
      </c>
      <c r="B42" s="3" t="s">
        <v>60</v>
      </c>
      <c r="C42" s="3" t="s">
        <v>99</v>
      </c>
      <c r="D42" s="12">
        <v>28349.759999999998</v>
      </c>
      <c r="E42" s="12">
        <v>0</v>
      </c>
      <c r="F42" s="12">
        <v>0</v>
      </c>
      <c r="G42" s="12">
        <f t="shared" si="2"/>
        <v>28349.759999999998</v>
      </c>
      <c r="H42" s="20">
        <f>G42/K42</f>
        <v>0.6498360382175592</v>
      </c>
      <c r="J42" s="9" t="s">
        <v>122</v>
      </c>
      <c r="K42" s="21">
        <v>43626.02</v>
      </c>
    </row>
    <row r="43" spans="1:12" x14ac:dyDescent="0.2">
      <c r="A43" s="9">
        <v>32</v>
      </c>
      <c r="B43" s="3" t="s">
        <v>61</v>
      </c>
      <c r="C43" s="3" t="s">
        <v>100</v>
      </c>
      <c r="D43" s="12">
        <v>429.02</v>
      </c>
      <c r="E43" s="12">
        <v>0</v>
      </c>
      <c r="F43" s="12">
        <v>0</v>
      </c>
      <c r="G43" s="12">
        <f t="shared" si="0"/>
        <v>429.02</v>
      </c>
      <c r="H43" s="20">
        <f t="shared" ref="H43:H49" si="3">G43/K43</f>
        <v>0.98245855088394241</v>
      </c>
      <c r="J43" s="9" t="s">
        <v>122</v>
      </c>
      <c r="K43" s="21">
        <v>436.68</v>
      </c>
      <c r="L43" s="3" t="s">
        <v>166</v>
      </c>
    </row>
    <row r="44" spans="1:12" x14ac:dyDescent="0.2">
      <c r="A44" s="9">
        <v>33</v>
      </c>
      <c r="B44" s="3" t="s">
        <v>62</v>
      </c>
      <c r="C44" s="3" t="s">
        <v>101</v>
      </c>
      <c r="D44" s="12">
        <v>17946.650000000001</v>
      </c>
      <c r="E44" s="12">
        <v>0</v>
      </c>
      <c r="F44" s="12">
        <v>0</v>
      </c>
      <c r="G44" s="12">
        <f t="shared" si="0"/>
        <v>17946.650000000001</v>
      </c>
      <c r="H44" s="20">
        <f t="shared" si="3"/>
        <v>1</v>
      </c>
      <c r="J44" s="9" t="s">
        <v>122</v>
      </c>
      <c r="K44" s="21">
        <v>17946.650000000001</v>
      </c>
    </row>
    <row r="45" spans="1:12" x14ac:dyDescent="0.2">
      <c r="A45" s="9">
        <v>34</v>
      </c>
      <c r="B45" s="3" t="s">
        <v>63</v>
      </c>
      <c r="C45" s="3" t="s">
        <v>102</v>
      </c>
      <c r="D45" s="12">
        <v>42008.39</v>
      </c>
      <c r="E45" s="12">
        <v>0</v>
      </c>
      <c r="F45" s="12">
        <v>0</v>
      </c>
      <c r="G45" s="12">
        <f t="shared" si="0"/>
        <v>42008.39</v>
      </c>
      <c r="H45" s="20">
        <f t="shared" si="3"/>
        <v>0.71287075451462512</v>
      </c>
      <c r="J45" s="9" t="s">
        <v>122</v>
      </c>
      <c r="K45" s="21">
        <v>58928.480000000003</v>
      </c>
    </row>
    <row r="46" spans="1:12" x14ac:dyDescent="0.2">
      <c r="A46" s="9">
        <v>35</v>
      </c>
      <c r="B46" s="3" t="s">
        <v>64</v>
      </c>
      <c r="C46" s="3" t="s">
        <v>103</v>
      </c>
      <c r="D46" s="12">
        <v>3016082.27</v>
      </c>
      <c r="E46" s="12">
        <v>0</v>
      </c>
      <c r="F46" s="12">
        <v>0</v>
      </c>
      <c r="G46" s="12">
        <f t="shared" si="0"/>
        <v>3016082.27</v>
      </c>
      <c r="H46" s="20">
        <v>0.74</v>
      </c>
      <c r="J46" s="9" t="s">
        <v>122</v>
      </c>
      <c r="K46" s="21">
        <v>3969638.24</v>
      </c>
      <c r="L46" s="3" t="s">
        <v>160</v>
      </c>
    </row>
    <row r="47" spans="1:12" x14ac:dyDescent="0.2">
      <c r="A47" s="9">
        <v>36</v>
      </c>
      <c r="B47" s="3" t="s">
        <v>65</v>
      </c>
      <c r="C47" s="3" t="s">
        <v>104</v>
      </c>
      <c r="D47" s="12">
        <v>2951.02</v>
      </c>
      <c r="E47" s="12">
        <v>0</v>
      </c>
      <c r="F47" s="12">
        <v>0</v>
      </c>
      <c r="G47" s="12">
        <f t="shared" ref="G47:G50" si="4">D47+E47+F47</f>
        <v>2951.02</v>
      </c>
      <c r="H47" s="20">
        <f t="shared" si="3"/>
        <v>0.21961258845653808</v>
      </c>
      <c r="J47" s="9" t="s">
        <v>122</v>
      </c>
      <c r="K47" s="21">
        <v>13437.39</v>
      </c>
    </row>
    <row r="48" spans="1:12" x14ac:dyDescent="0.2">
      <c r="A48" s="9">
        <v>37</v>
      </c>
      <c r="B48" s="3" t="s">
        <v>66</v>
      </c>
      <c r="C48" s="3" t="s">
        <v>105</v>
      </c>
      <c r="D48" s="12">
        <v>2709.6</v>
      </c>
      <c r="E48" s="12">
        <v>0</v>
      </c>
      <c r="F48" s="12">
        <v>0</v>
      </c>
      <c r="G48" s="12">
        <f t="shared" si="4"/>
        <v>2709.6</v>
      </c>
      <c r="H48" s="20">
        <f t="shared" si="3"/>
        <v>1</v>
      </c>
      <c r="J48" s="9" t="s">
        <v>122</v>
      </c>
      <c r="K48" s="21">
        <v>2709.6</v>
      </c>
    </row>
    <row r="49" spans="1:12" x14ac:dyDescent="0.2">
      <c r="A49" s="9">
        <v>38</v>
      </c>
      <c r="B49" s="3" t="s">
        <v>67</v>
      </c>
      <c r="C49" s="3" t="s">
        <v>106</v>
      </c>
      <c r="D49" s="12">
        <v>4409.53</v>
      </c>
      <c r="E49" s="12">
        <v>0</v>
      </c>
      <c r="F49" s="12">
        <v>0</v>
      </c>
      <c r="G49" s="12">
        <f t="shared" si="4"/>
        <v>4409.53</v>
      </c>
      <c r="H49" s="20">
        <f t="shared" si="3"/>
        <v>1</v>
      </c>
      <c r="J49" s="9" t="s">
        <v>122</v>
      </c>
      <c r="K49" s="21">
        <v>4409.53</v>
      </c>
    </row>
    <row r="50" spans="1:12" x14ac:dyDescent="0.2">
      <c r="A50" s="9">
        <v>39</v>
      </c>
      <c r="B50" s="3" t="s">
        <v>68</v>
      </c>
      <c r="C50" s="3" t="s">
        <v>107</v>
      </c>
      <c r="D50" s="12">
        <v>76384.23</v>
      </c>
      <c r="E50" s="12">
        <v>0</v>
      </c>
      <c r="F50" s="12">
        <v>0</v>
      </c>
      <c r="G50" s="12">
        <f t="shared" si="4"/>
        <v>76384.23</v>
      </c>
      <c r="H50" s="20">
        <v>0.42</v>
      </c>
      <c r="J50" s="9" t="s">
        <v>122</v>
      </c>
      <c r="K50" s="21">
        <v>183220.88</v>
      </c>
      <c r="L50" s="3" t="s">
        <v>160</v>
      </c>
    </row>
    <row r="51" spans="1:12" x14ac:dyDescent="0.2">
      <c r="A51" s="9">
        <v>40</v>
      </c>
      <c r="B51" s="3" t="s">
        <v>69</v>
      </c>
      <c r="C51" s="3" t="s">
        <v>108</v>
      </c>
      <c r="D51" s="12">
        <v>31.99</v>
      </c>
      <c r="E51" s="12">
        <v>0</v>
      </c>
      <c r="F51" s="12">
        <v>0</v>
      </c>
      <c r="G51" s="12">
        <f t="shared" si="0"/>
        <v>31.99</v>
      </c>
      <c r="H51" s="20">
        <v>0</v>
      </c>
      <c r="J51" s="9" t="s">
        <v>122</v>
      </c>
      <c r="K51" s="3">
        <v>31.99</v>
      </c>
      <c r="L51" s="3" t="s">
        <v>160</v>
      </c>
    </row>
    <row r="52" spans="1:12" x14ac:dyDescent="0.2">
      <c r="A52" s="6"/>
      <c r="B52" s="6"/>
      <c r="C52" s="6"/>
      <c r="D52" s="6"/>
      <c r="E52" s="6"/>
      <c r="F52" s="6"/>
      <c r="G52" s="6"/>
      <c r="H52" s="6"/>
      <c r="J52" s="9" t="s">
        <v>122</v>
      </c>
    </row>
    <row r="53" spans="1:12" x14ac:dyDescent="0.2">
      <c r="A53" s="15" t="s">
        <v>28</v>
      </c>
      <c r="B53" s="15"/>
      <c r="C53" s="15"/>
      <c r="D53" s="16">
        <f>SUM(D12:D52)</f>
        <v>5903738.3800000008</v>
      </c>
      <c r="E53" s="16">
        <f t="shared" ref="E53:G53" si="5">SUM(E12:E52)</f>
        <v>0</v>
      </c>
      <c r="F53" s="16">
        <f t="shared" si="5"/>
        <v>0</v>
      </c>
      <c r="G53" s="16">
        <f t="shared" si="5"/>
        <v>5903738.3800000008</v>
      </c>
      <c r="H53" s="15"/>
      <c r="J53" s="9" t="s">
        <v>122</v>
      </c>
    </row>
    <row r="54" spans="1:12" x14ac:dyDescent="0.2">
      <c r="J54" s="9" t="s">
        <v>122</v>
      </c>
    </row>
    <row r="55" spans="1:12" x14ac:dyDescent="0.2">
      <c r="A55" s="6"/>
      <c r="B55" s="6"/>
      <c r="C55" s="6"/>
      <c r="D55" s="6"/>
      <c r="E55" s="6"/>
      <c r="F55" s="6"/>
      <c r="G55" s="6"/>
      <c r="H55" s="6"/>
      <c r="J55" s="9" t="s">
        <v>122</v>
      </c>
    </row>
    <row r="56" spans="1:12" x14ac:dyDescent="0.2">
      <c r="A56" s="3" t="s">
        <v>1</v>
      </c>
      <c r="D56" s="7" t="s">
        <v>26</v>
      </c>
      <c r="E56" s="8"/>
      <c r="F56" s="8"/>
      <c r="G56" s="8"/>
      <c r="J56" s="9" t="s">
        <v>122</v>
      </c>
      <c r="K56" s="21"/>
    </row>
    <row r="57" spans="1:12" x14ac:dyDescent="0.2">
      <c r="J57" s="9" t="s">
        <v>122</v>
      </c>
      <c r="K57" s="21"/>
    </row>
    <row r="58" spans="1:12" x14ac:dyDescent="0.2">
      <c r="A58" s="9" t="s">
        <v>2</v>
      </c>
      <c r="B58" s="9"/>
      <c r="C58" s="9"/>
      <c r="D58" s="9" t="s">
        <v>14</v>
      </c>
      <c r="E58" s="9" t="s">
        <v>16</v>
      </c>
      <c r="F58" s="9" t="s">
        <v>18</v>
      </c>
      <c r="G58" s="9"/>
      <c r="H58" s="9" t="s">
        <v>22</v>
      </c>
      <c r="J58" s="9" t="s">
        <v>122</v>
      </c>
      <c r="K58" s="21"/>
    </row>
    <row r="59" spans="1:12" x14ac:dyDescent="0.2">
      <c r="A59" s="9" t="s">
        <v>3</v>
      </c>
      <c r="B59" s="9" t="s">
        <v>4</v>
      </c>
      <c r="C59" s="9" t="s">
        <v>5</v>
      </c>
      <c r="D59" s="9" t="s">
        <v>15</v>
      </c>
      <c r="E59" s="9" t="s">
        <v>17</v>
      </c>
      <c r="F59" s="9" t="s">
        <v>19</v>
      </c>
      <c r="G59" s="9" t="s">
        <v>21</v>
      </c>
      <c r="H59" s="9" t="s">
        <v>23</v>
      </c>
      <c r="J59" s="9" t="s">
        <v>122</v>
      </c>
      <c r="K59" s="21"/>
    </row>
    <row r="60" spans="1:12" x14ac:dyDescent="0.2">
      <c r="A60" s="10" t="s">
        <v>8</v>
      </c>
      <c r="B60" s="10" t="s">
        <v>9</v>
      </c>
      <c r="C60" s="11" t="s">
        <v>6</v>
      </c>
      <c r="D60" s="10" t="s">
        <v>10</v>
      </c>
      <c r="E60" s="10" t="s">
        <v>7</v>
      </c>
      <c r="F60" s="10" t="s">
        <v>20</v>
      </c>
      <c r="G60" s="10" t="s">
        <v>12</v>
      </c>
      <c r="H60" s="10" t="s">
        <v>13</v>
      </c>
      <c r="J60" s="9" t="s">
        <v>122</v>
      </c>
      <c r="K60" s="21"/>
    </row>
    <row r="61" spans="1:12" x14ac:dyDescent="0.2">
      <c r="A61" s="9">
        <f>A51+1</f>
        <v>41</v>
      </c>
      <c r="B61" s="3" t="s">
        <v>109</v>
      </c>
      <c r="C61" s="3" t="s">
        <v>110</v>
      </c>
      <c r="D61" s="12">
        <v>45504.11</v>
      </c>
      <c r="E61" s="12">
        <v>2134.59</v>
      </c>
      <c r="F61" s="12">
        <v>0</v>
      </c>
      <c r="G61" s="12">
        <f>D61+E61+F61</f>
        <v>47638.7</v>
      </c>
      <c r="H61" s="20">
        <v>0.7</v>
      </c>
      <c r="J61" s="9" t="s">
        <v>122</v>
      </c>
      <c r="K61" s="21">
        <v>50109.32</v>
      </c>
    </row>
    <row r="62" spans="1:12" x14ac:dyDescent="0.2">
      <c r="A62" s="9">
        <f>A61+1</f>
        <v>42</v>
      </c>
      <c r="B62" s="3" t="s">
        <v>111</v>
      </c>
      <c r="C62" s="3" t="s">
        <v>112</v>
      </c>
      <c r="D62" s="12">
        <v>813.72</v>
      </c>
      <c r="E62" s="12">
        <v>12.36</v>
      </c>
      <c r="F62" s="12">
        <v>0</v>
      </c>
      <c r="G62" s="12">
        <f t="shared" ref="G62:G69" si="6">D62+E62+F62</f>
        <v>826.08</v>
      </c>
      <c r="H62" s="20">
        <f t="shared" ref="H62:H69" si="7">G62/K62</f>
        <v>0.99251480818445059</v>
      </c>
      <c r="J62" s="9" t="s">
        <v>122</v>
      </c>
      <c r="K62" s="21">
        <v>832.31</v>
      </c>
    </row>
    <row r="63" spans="1:12" x14ac:dyDescent="0.2">
      <c r="A63" s="9">
        <f t="shared" ref="A63:A69" si="8">A62+1</f>
        <v>43</v>
      </c>
      <c r="B63" s="3" t="s">
        <v>113</v>
      </c>
      <c r="C63" s="3" t="s">
        <v>100</v>
      </c>
      <c r="D63" s="12">
        <v>35.93</v>
      </c>
      <c r="E63" s="12">
        <v>0.18</v>
      </c>
      <c r="F63" s="12">
        <v>0</v>
      </c>
      <c r="G63" s="12">
        <f t="shared" si="6"/>
        <v>36.11</v>
      </c>
      <c r="H63" s="20">
        <f t="shared" si="7"/>
        <v>0.9777958299485513</v>
      </c>
      <c r="J63" s="9" t="s">
        <v>122</v>
      </c>
      <c r="K63" s="21">
        <v>36.93</v>
      </c>
    </row>
    <row r="64" spans="1:12" x14ac:dyDescent="0.2">
      <c r="A64" s="9">
        <f t="shared" si="8"/>
        <v>44</v>
      </c>
      <c r="B64" s="3" t="s">
        <v>114</v>
      </c>
      <c r="C64" s="3" t="s">
        <v>115</v>
      </c>
      <c r="D64" s="12">
        <v>330.94</v>
      </c>
      <c r="E64" s="12">
        <v>0</v>
      </c>
      <c r="F64" s="12">
        <v>0</v>
      </c>
      <c r="G64" s="12">
        <f t="shared" si="6"/>
        <v>330.94</v>
      </c>
      <c r="H64" s="20">
        <v>0.5</v>
      </c>
      <c r="J64" s="9" t="s">
        <v>122</v>
      </c>
      <c r="K64" s="21">
        <v>580.02</v>
      </c>
    </row>
    <row r="65" spans="1:11" x14ac:dyDescent="0.2">
      <c r="A65" s="9">
        <f t="shared" si="8"/>
        <v>45</v>
      </c>
      <c r="B65" s="3" t="s">
        <v>116</v>
      </c>
      <c r="C65" s="3" t="s">
        <v>105</v>
      </c>
      <c r="D65" s="12">
        <v>228.75</v>
      </c>
      <c r="E65" s="12">
        <v>2.94</v>
      </c>
      <c r="F65" s="12">
        <v>0</v>
      </c>
      <c r="G65" s="12">
        <f t="shared" si="6"/>
        <v>231.69</v>
      </c>
      <c r="H65" s="20">
        <f t="shared" si="7"/>
        <v>0.99021283870416277</v>
      </c>
      <c r="J65" s="9" t="s">
        <v>122</v>
      </c>
      <c r="K65" s="21">
        <v>233.98</v>
      </c>
    </row>
    <row r="66" spans="1:11" x14ac:dyDescent="0.2">
      <c r="A66" s="9">
        <f t="shared" si="8"/>
        <v>46</v>
      </c>
      <c r="B66" s="3" t="s">
        <v>117</v>
      </c>
      <c r="C66" s="3" t="s">
        <v>106</v>
      </c>
      <c r="D66" s="12">
        <v>371.25</v>
      </c>
      <c r="E66" s="12">
        <v>3.79</v>
      </c>
      <c r="F66" s="12">
        <v>0</v>
      </c>
      <c r="G66" s="12">
        <f t="shared" si="6"/>
        <v>375.04</v>
      </c>
      <c r="H66" s="20">
        <f t="shared" si="7"/>
        <v>0.98764911911094722</v>
      </c>
      <c r="J66" s="9" t="s">
        <v>122</v>
      </c>
      <c r="K66" s="21">
        <v>379.73</v>
      </c>
    </row>
    <row r="67" spans="1:11" x14ac:dyDescent="0.2">
      <c r="A67" s="9">
        <f t="shared" si="8"/>
        <v>47</v>
      </c>
      <c r="B67" s="3" t="s">
        <v>118</v>
      </c>
      <c r="C67" s="3" t="s">
        <v>101</v>
      </c>
      <c r="D67" s="12">
        <v>1499.52</v>
      </c>
      <c r="E67" s="12">
        <v>3.96</v>
      </c>
      <c r="F67" s="12">
        <v>0</v>
      </c>
      <c r="G67" s="12">
        <f t="shared" si="6"/>
        <v>1503.48</v>
      </c>
      <c r="H67" s="20">
        <f t="shared" si="7"/>
        <v>0.99256638102908745</v>
      </c>
      <c r="J67" s="9" t="s">
        <v>122</v>
      </c>
      <c r="K67" s="21">
        <v>1514.74</v>
      </c>
    </row>
    <row r="68" spans="1:11" x14ac:dyDescent="0.2">
      <c r="A68" s="9">
        <f t="shared" si="8"/>
        <v>48</v>
      </c>
      <c r="B68" s="3" t="s">
        <v>119</v>
      </c>
      <c r="C68" s="3" t="s">
        <v>102</v>
      </c>
      <c r="D68" s="12">
        <v>3528.4</v>
      </c>
      <c r="E68" s="12">
        <v>27.69</v>
      </c>
      <c r="F68" s="12">
        <v>0</v>
      </c>
      <c r="G68" s="12">
        <f t="shared" si="6"/>
        <v>3556.09</v>
      </c>
      <c r="H68" s="20">
        <f t="shared" si="7"/>
        <v>0.7141058440332706</v>
      </c>
      <c r="J68" s="9" t="s">
        <v>122</v>
      </c>
      <c r="K68" s="21">
        <v>4979.78</v>
      </c>
    </row>
    <row r="69" spans="1:11" x14ac:dyDescent="0.2">
      <c r="A69" s="9">
        <f t="shared" si="8"/>
        <v>49</v>
      </c>
      <c r="B69" s="3" t="s">
        <v>120</v>
      </c>
      <c r="C69" s="3" t="s">
        <v>108</v>
      </c>
      <c r="D69" s="12">
        <v>2.67</v>
      </c>
      <c r="E69" s="12">
        <v>0.01</v>
      </c>
      <c r="F69" s="12">
        <v>0</v>
      </c>
      <c r="G69" s="12">
        <f t="shared" si="6"/>
        <v>2.6799999999999997</v>
      </c>
      <c r="H69" s="20">
        <f t="shared" si="7"/>
        <v>1.7660626029654034E-3</v>
      </c>
      <c r="J69" s="9" t="s">
        <v>122</v>
      </c>
      <c r="K69" s="21">
        <v>1517.5</v>
      </c>
    </row>
    <row r="70" spans="1:11" x14ac:dyDescent="0.2">
      <c r="A70" s="6"/>
      <c r="B70" s="6"/>
      <c r="C70" s="6"/>
      <c r="D70" s="6"/>
      <c r="E70" s="6"/>
      <c r="F70" s="6"/>
      <c r="G70" s="6"/>
      <c r="H70" s="6"/>
    </row>
    <row r="71" spans="1:11" x14ac:dyDescent="0.2">
      <c r="A71" s="15" t="s">
        <v>28</v>
      </c>
      <c r="B71" s="15"/>
      <c r="C71" s="15"/>
      <c r="D71" s="16">
        <f>SUM(D61:D70)</f>
        <v>52315.29</v>
      </c>
      <c r="E71" s="16">
        <f>SUM(E61:E70)</f>
        <v>2185.5200000000004</v>
      </c>
      <c r="F71" s="16">
        <f>SUM(F61:F70)</f>
        <v>0</v>
      </c>
      <c r="G71" s="16">
        <f>SUM(G61:G70)</f>
        <v>54500.810000000005</v>
      </c>
      <c r="H71" s="15"/>
    </row>
  </sheetData>
  <mergeCells count="4">
    <mergeCell ref="A2:H2"/>
    <mergeCell ref="A3:H3"/>
    <mergeCell ref="A4:H4"/>
    <mergeCell ref="A5:H5"/>
  </mergeCells>
  <pageMargins left="0.45" right="0.45" top="0.75" bottom="1" header="0.3" footer="0.3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opLeftCell="A13" workbookViewId="0">
      <selection activeCell="C39" sqref="C39"/>
    </sheetView>
  </sheetViews>
  <sheetFormatPr defaultColWidth="8.85546875" defaultRowHeight="12" x14ac:dyDescent="0.2"/>
  <cols>
    <col min="1" max="1" width="9.7109375" style="3" customWidth="1"/>
    <col min="2" max="2" width="22.42578125" style="3" customWidth="1"/>
    <col min="3" max="3" width="30.85546875" style="3" customWidth="1"/>
    <col min="4" max="4" width="13.7109375" style="3" customWidth="1"/>
    <col min="5" max="5" width="12.140625" style="3" customWidth="1"/>
    <col min="6" max="6" width="12.28515625" style="3" customWidth="1"/>
    <col min="7" max="7" width="13.7109375" style="3" customWidth="1"/>
    <col min="8" max="8" width="12.7109375" style="3" customWidth="1"/>
    <col min="9" max="9" width="6.140625" style="3" customWidth="1"/>
    <col min="10" max="10" width="12.28515625" style="3" customWidth="1"/>
    <col min="11" max="15" width="13.7109375" style="1" customWidth="1"/>
    <col min="16" max="16" width="14.42578125" style="1" bestFit="1" customWidth="1"/>
    <col min="17" max="17" width="13.7109375" style="1" customWidth="1"/>
    <col min="18" max="16384" width="8.85546875" style="1"/>
  </cols>
  <sheetData>
    <row r="1" spans="1:10" x14ac:dyDescent="0.2">
      <c r="A1" s="3" t="s">
        <v>156</v>
      </c>
      <c r="H1" s="4" t="s">
        <v>170</v>
      </c>
    </row>
    <row r="2" spans="1:10" s="2" customFormat="1" ht="12.75" x14ac:dyDescent="0.2">
      <c r="A2" s="26" t="s">
        <v>167</v>
      </c>
      <c r="B2" s="26"/>
      <c r="C2" s="26"/>
      <c r="D2" s="26"/>
      <c r="E2" s="26"/>
      <c r="F2" s="26"/>
      <c r="G2" s="26"/>
      <c r="H2" s="26"/>
      <c r="I2" s="5"/>
      <c r="J2" s="5"/>
    </row>
    <row r="3" spans="1:10" s="2" customFormat="1" ht="12.75" x14ac:dyDescent="0.2">
      <c r="A3" s="26" t="s">
        <v>168</v>
      </c>
      <c r="B3" s="26"/>
      <c r="C3" s="26"/>
      <c r="D3" s="26"/>
      <c r="E3" s="26"/>
      <c r="F3" s="26"/>
      <c r="G3" s="26"/>
      <c r="H3" s="26"/>
      <c r="I3" s="5"/>
      <c r="J3" s="5"/>
    </row>
    <row r="4" spans="1:10" s="2" customFormat="1" ht="12.75" x14ac:dyDescent="0.2">
      <c r="A4" s="26" t="s">
        <v>169</v>
      </c>
      <c r="B4" s="26"/>
      <c r="C4" s="26"/>
      <c r="D4" s="26"/>
      <c r="E4" s="26"/>
      <c r="F4" s="26"/>
      <c r="G4" s="26"/>
      <c r="H4" s="26"/>
      <c r="I4" s="5"/>
      <c r="J4" s="5"/>
    </row>
    <row r="5" spans="1:10" s="2" customFormat="1" ht="12.75" x14ac:dyDescent="0.2">
      <c r="A5" s="26" t="s">
        <v>27</v>
      </c>
      <c r="B5" s="26"/>
      <c r="C5" s="26"/>
      <c r="D5" s="26"/>
      <c r="E5" s="26"/>
      <c r="F5" s="26"/>
      <c r="G5" s="26"/>
      <c r="H5" s="26"/>
      <c r="I5" s="5"/>
      <c r="J5" s="5"/>
    </row>
    <row r="6" spans="1:10" x14ac:dyDescent="0.2">
      <c r="A6" s="6"/>
      <c r="B6" s="6"/>
      <c r="C6" s="6"/>
      <c r="D6" s="6"/>
      <c r="E6" s="6"/>
      <c r="F6" s="6"/>
      <c r="G6" s="6"/>
      <c r="H6" s="6"/>
    </row>
    <row r="7" spans="1:10" x14ac:dyDescent="0.2">
      <c r="A7" s="3" t="s">
        <v>0</v>
      </c>
      <c r="D7" s="7" t="s">
        <v>26</v>
      </c>
      <c r="E7" s="8"/>
      <c r="F7" s="8"/>
      <c r="G7" s="8"/>
    </row>
    <row r="9" spans="1:10" x14ac:dyDescent="0.2">
      <c r="A9" s="9" t="s">
        <v>2</v>
      </c>
      <c r="B9" s="9"/>
      <c r="C9" s="9"/>
      <c r="D9" s="9" t="s">
        <v>14</v>
      </c>
      <c r="E9" s="9" t="s">
        <v>16</v>
      </c>
      <c r="F9" s="9" t="s">
        <v>18</v>
      </c>
      <c r="G9" s="17" t="s">
        <v>156</v>
      </c>
      <c r="H9" s="9" t="s">
        <v>22</v>
      </c>
    </row>
    <row r="10" spans="1:10" x14ac:dyDescent="0.2">
      <c r="A10" s="9" t="s">
        <v>3</v>
      </c>
      <c r="B10" s="9" t="s">
        <v>4</v>
      </c>
      <c r="C10" s="9" t="s">
        <v>5</v>
      </c>
      <c r="D10" s="9" t="s">
        <v>15</v>
      </c>
      <c r="E10" s="9" t="s">
        <v>17</v>
      </c>
      <c r="F10" s="9" t="s">
        <v>19</v>
      </c>
      <c r="G10" s="9" t="s">
        <v>21</v>
      </c>
      <c r="H10" s="9" t="s">
        <v>23</v>
      </c>
      <c r="J10" s="9" t="s">
        <v>153</v>
      </c>
    </row>
    <row r="11" spans="1:10" x14ac:dyDescent="0.2">
      <c r="A11" s="10" t="s">
        <v>8</v>
      </c>
      <c r="B11" s="10" t="s">
        <v>9</v>
      </c>
      <c r="C11" s="11" t="s">
        <v>6</v>
      </c>
      <c r="D11" s="10" t="s">
        <v>10</v>
      </c>
      <c r="E11" s="10" t="s">
        <v>7</v>
      </c>
      <c r="F11" s="10" t="s">
        <v>11</v>
      </c>
      <c r="G11" s="10" t="s">
        <v>12</v>
      </c>
      <c r="H11" s="10" t="s">
        <v>29</v>
      </c>
      <c r="J11" s="9" t="s">
        <v>154</v>
      </c>
    </row>
    <row r="12" spans="1:10" x14ac:dyDescent="0.2">
      <c r="A12" s="9">
        <v>1</v>
      </c>
      <c r="B12" s="18" t="s">
        <v>24</v>
      </c>
      <c r="C12" s="18" t="s">
        <v>25</v>
      </c>
      <c r="D12" s="23">
        <v>51509.58</v>
      </c>
      <c r="E12" s="12">
        <v>0</v>
      </c>
      <c r="F12" s="12">
        <v>0</v>
      </c>
      <c r="G12" s="12">
        <f>D12+E12+F12</f>
        <v>51509.58</v>
      </c>
      <c r="H12" s="24">
        <v>0.1</v>
      </c>
      <c r="J12" s="3">
        <v>10076478</v>
      </c>
    </row>
    <row r="13" spans="1:10" x14ac:dyDescent="0.2">
      <c r="A13" s="9">
        <v>2</v>
      </c>
      <c r="B13" s="18" t="s">
        <v>32</v>
      </c>
      <c r="C13" s="18" t="s">
        <v>71</v>
      </c>
      <c r="D13" s="23">
        <v>68009.960000000006</v>
      </c>
      <c r="E13" s="12">
        <v>0</v>
      </c>
      <c r="F13" s="12">
        <v>0</v>
      </c>
      <c r="G13" s="12">
        <f t="shared" ref="G13:G50" si="0">D13+E13+F13</f>
        <v>68009.960000000006</v>
      </c>
      <c r="H13" s="24">
        <v>0.1</v>
      </c>
      <c r="J13" s="3">
        <v>10076479</v>
      </c>
    </row>
    <row r="14" spans="1:10" x14ac:dyDescent="0.2">
      <c r="A14" s="9">
        <v>3</v>
      </c>
      <c r="B14" s="18" t="s">
        <v>123</v>
      </c>
      <c r="C14" s="18" t="s">
        <v>131</v>
      </c>
      <c r="D14" s="23">
        <v>45168.25</v>
      </c>
      <c r="E14" s="12">
        <v>0</v>
      </c>
      <c r="F14" s="12">
        <v>0</v>
      </c>
      <c r="G14" s="12">
        <f t="shared" si="0"/>
        <v>45168.25</v>
      </c>
      <c r="H14" s="24">
        <v>0.05</v>
      </c>
      <c r="J14" s="3">
        <v>10078537</v>
      </c>
    </row>
    <row r="15" spans="1:10" x14ac:dyDescent="0.2">
      <c r="A15" s="9">
        <v>4</v>
      </c>
      <c r="B15" s="18" t="s">
        <v>36</v>
      </c>
      <c r="C15" s="18" t="s">
        <v>75</v>
      </c>
      <c r="D15" s="23">
        <v>280939</v>
      </c>
      <c r="E15" s="12">
        <v>0</v>
      </c>
      <c r="F15" s="12">
        <v>0</v>
      </c>
      <c r="G15" s="12">
        <f t="shared" si="0"/>
        <v>280939</v>
      </c>
      <c r="H15" s="24">
        <v>0.1</v>
      </c>
      <c r="J15" s="3">
        <v>10071160</v>
      </c>
    </row>
    <row r="16" spans="1:10" x14ac:dyDescent="0.2">
      <c r="A16" s="9">
        <v>5</v>
      </c>
      <c r="B16" s="18" t="s">
        <v>37</v>
      </c>
      <c r="C16" s="18" t="s">
        <v>76</v>
      </c>
      <c r="D16" s="23">
        <v>207155.04</v>
      </c>
      <c r="E16" s="12">
        <v>0</v>
      </c>
      <c r="F16" s="12">
        <v>0</v>
      </c>
      <c r="G16" s="12">
        <f t="shared" si="0"/>
        <v>207155.04</v>
      </c>
      <c r="H16" s="24">
        <v>0.5</v>
      </c>
      <c r="J16" s="3">
        <v>10071161</v>
      </c>
    </row>
    <row r="17" spans="1:10" x14ac:dyDescent="0.2">
      <c r="A17" s="9">
        <v>6</v>
      </c>
      <c r="B17" s="18" t="s">
        <v>39</v>
      </c>
      <c r="C17" s="18" t="s">
        <v>78</v>
      </c>
      <c r="D17" s="23">
        <v>1210000</v>
      </c>
      <c r="E17" s="12">
        <v>0</v>
      </c>
      <c r="F17" s="12">
        <v>0</v>
      </c>
      <c r="G17" s="12">
        <f t="shared" si="0"/>
        <v>1210000</v>
      </c>
      <c r="H17" s="24">
        <v>0.95</v>
      </c>
      <c r="J17" s="3">
        <v>10068784</v>
      </c>
    </row>
    <row r="18" spans="1:10" x14ac:dyDescent="0.2">
      <c r="A18" s="9">
        <v>7</v>
      </c>
      <c r="B18" s="18" t="s">
        <v>40</v>
      </c>
      <c r="C18" s="18" t="s">
        <v>79</v>
      </c>
      <c r="D18" s="23">
        <v>65170.5</v>
      </c>
      <c r="E18" s="12">
        <v>0</v>
      </c>
      <c r="F18" s="12">
        <v>0</v>
      </c>
      <c r="G18" s="12">
        <f t="shared" si="0"/>
        <v>65170.5</v>
      </c>
      <c r="H18" s="24">
        <v>0.1</v>
      </c>
      <c r="J18" s="3">
        <v>10067751</v>
      </c>
    </row>
    <row r="19" spans="1:10" x14ac:dyDescent="0.2">
      <c r="A19" s="9">
        <v>8</v>
      </c>
      <c r="B19" s="18" t="s">
        <v>42</v>
      </c>
      <c r="C19" s="18" t="s">
        <v>81</v>
      </c>
      <c r="D19" s="23">
        <v>9684.9599999999991</v>
      </c>
      <c r="E19" s="12">
        <v>0</v>
      </c>
      <c r="F19" s="12">
        <v>0</v>
      </c>
      <c r="G19" s="12">
        <f t="shared" si="0"/>
        <v>9684.9599999999991</v>
      </c>
      <c r="H19" s="24">
        <v>0.1</v>
      </c>
      <c r="J19" s="3">
        <v>10064089</v>
      </c>
    </row>
    <row r="20" spans="1:10" x14ac:dyDescent="0.2">
      <c r="A20" s="9">
        <v>9</v>
      </c>
      <c r="B20" s="18" t="s">
        <v>124</v>
      </c>
      <c r="C20" s="18" t="s">
        <v>132</v>
      </c>
      <c r="D20" s="23">
        <v>80000</v>
      </c>
      <c r="E20" s="12">
        <v>0</v>
      </c>
      <c r="F20" s="12">
        <v>0</v>
      </c>
      <c r="G20" s="12">
        <f t="shared" si="0"/>
        <v>80000</v>
      </c>
      <c r="H20" s="24">
        <v>0.05</v>
      </c>
      <c r="J20" s="3">
        <v>10087958</v>
      </c>
    </row>
    <row r="21" spans="1:10" x14ac:dyDescent="0.2">
      <c r="A21" s="9">
        <f>A20+1</f>
        <v>10</v>
      </c>
      <c r="B21" s="18" t="s">
        <v>171</v>
      </c>
      <c r="C21" s="18" t="s">
        <v>172</v>
      </c>
      <c r="D21" s="23">
        <v>19000</v>
      </c>
      <c r="E21" s="12">
        <v>0</v>
      </c>
      <c r="F21" s="12">
        <v>0</v>
      </c>
      <c r="G21" s="12">
        <f t="shared" si="0"/>
        <v>19000</v>
      </c>
      <c r="H21" s="24">
        <v>0.05</v>
      </c>
    </row>
    <row r="22" spans="1:10" x14ac:dyDescent="0.2">
      <c r="A22" s="9">
        <f t="shared" ref="A22:A50" si="1">A21+1</f>
        <v>11</v>
      </c>
      <c r="B22" s="18" t="s">
        <v>125</v>
      </c>
      <c r="C22" s="18" t="s">
        <v>133</v>
      </c>
      <c r="D22" s="23">
        <v>942.16</v>
      </c>
      <c r="E22" s="12">
        <v>0</v>
      </c>
      <c r="F22" s="12">
        <v>0</v>
      </c>
      <c r="G22" s="12">
        <f t="shared" si="0"/>
        <v>942.16</v>
      </c>
      <c r="H22" s="24">
        <v>0.1</v>
      </c>
      <c r="J22" s="3">
        <v>10081499</v>
      </c>
    </row>
    <row r="23" spans="1:10" x14ac:dyDescent="0.2">
      <c r="A23" s="9">
        <f t="shared" si="1"/>
        <v>12</v>
      </c>
      <c r="B23" s="18" t="s">
        <v>126</v>
      </c>
      <c r="C23" s="18" t="s">
        <v>134</v>
      </c>
      <c r="D23" s="23">
        <v>1542.97</v>
      </c>
      <c r="E23" s="12">
        <v>0</v>
      </c>
      <c r="F23" s="12">
        <v>0</v>
      </c>
      <c r="G23" s="12">
        <f t="shared" si="0"/>
        <v>1542.97</v>
      </c>
      <c r="H23" s="24">
        <v>0.1</v>
      </c>
      <c r="J23" s="3">
        <v>10090043</v>
      </c>
    </row>
    <row r="24" spans="1:10" x14ac:dyDescent="0.2">
      <c r="A24" s="9">
        <f t="shared" si="1"/>
        <v>13</v>
      </c>
      <c r="B24" s="18" t="s">
        <v>46</v>
      </c>
      <c r="C24" s="18" t="s">
        <v>85</v>
      </c>
      <c r="D24" s="23">
        <v>85733.64</v>
      </c>
      <c r="E24" s="12">
        <v>0</v>
      </c>
      <c r="F24" s="12">
        <v>0</v>
      </c>
      <c r="G24" s="12">
        <f t="shared" si="0"/>
        <v>85733.64</v>
      </c>
      <c r="H24" s="24">
        <v>0.1</v>
      </c>
      <c r="J24" s="3">
        <v>10072731</v>
      </c>
    </row>
    <row r="25" spans="1:10" x14ac:dyDescent="0.2">
      <c r="A25" s="9">
        <f t="shared" si="1"/>
        <v>14</v>
      </c>
      <c r="B25" s="18" t="s">
        <v>127</v>
      </c>
      <c r="C25" s="18" t="s">
        <v>135</v>
      </c>
      <c r="D25" s="23">
        <v>121.92</v>
      </c>
      <c r="E25" s="12">
        <v>0</v>
      </c>
      <c r="F25" s="12">
        <v>0</v>
      </c>
      <c r="G25" s="12">
        <f t="shared" si="0"/>
        <v>121.92</v>
      </c>
      <c r="H25" s="24">
        <v>0.05</v>
      </c>
      <c r="J25" s="3">
        <v>10089720</v>
      </c>
    </row>
    <row r="26" spans="1:10" x14ac:dyDescent="0.2">
      <c r="A26" s="9">
        <f t="shared" si="1"/>
        <v>15</v>
      </c>
      <c r="B26" s="18" t="s">
        <v>128</v>
      </c>
      <c r="C26" s="18" t="s">
        <v>136</v>
      </c>
      <c r="D26" s="23">
        <v>60.66</v>
      </c>
      <c r="E26" s="12">
        <v>0</v>
      </c>
      <c r="F26" s="12">
        <v>0</v>
      </c>
      <c r="G26" s="12">
        <f t="shared" si="0"/>
        <v>60.66</v>
      </c>
      <c r="H26" s="24">
        <v>0.05</v>
      </c>
      <c r="J26" s="3">
        <v>10086602</v>
      </c>
    </row>
    <row r="27" spans="1:10" x14ac:dyDescent="0.2">
      <c r="A27" s="9">
        <f t="shared" si="1"/>
        <v>16</v>
      </c>
      <c r="B27" s="18" t="s">
        <v>129</v>
      </c>
      <c r="C27" s="18" t="s">
        <v>137</v>
      </c>
      <c r="D27" s="23">
        <v>60.66</v>
      </c>
      <c r="E27" s="12">
        <v>0</v>
      </c>
      <c r="F27" s="12">
        <v>0</v>
      </c>
      <c r="G27" s="12">
        <f t="shared" si="0"/>
        <v>60.66</v>
      </c>
      <c r="H27" s="24">
        <v>0.05</v>
      </c>
      <c r="J27" s="3">
        <v>10086603</v>
      </c>
    </row>
    <row r="28" spans="1:10" x14ac:dyDescent="0.2">
      <c r="A28" s="9">
        <f t="shared" si="1"/>
        <v>17</v>
      </c>
      <c r="B28" s="18" t="s">
        <v>52</v>
      </c>
      <c r="C28" s="18" t="s">
        <v>91</v>
      </c>
      <c r="D28" s="23">
        <v>57946.16</v>
      </c>
      <c r="E28" s="12">
        <v>0</v>
      </c>
      <c r="F28" s="12">
        <v>0</v>
      </c>
      <c r="G28" s="12">
        <f t="shared" si="0"/>
        <v>57946.16</v>
      </c>
      <c r="H28" s="24">
        <v>0.05</v>
      </c>
      <c r="J28" s="3">
        <v>10076533</v>
      </c>
    </row>
    <row r="29" spans="1:10" x14ac:dyDescent="0.2">
      <c r="A29" s="9">
        <f t="shared" si="1"/>
        <v>18</v>
      </c>
      <c r="B29" s="18" t="s">
        <v>54</v>
      </c>
      <c r="C29" s="18" t="s">
        <v>93</v>
      </c>
      <c r="D29" s="23">
        <v>1258.3599999999999</v>
      </c>
      <c r="E29" s="12">
        <v>0</v>
      </c>
      <c r="F29" s="12">
        <v>0</v>
      </c>
      <c r="G29" s="12">
        <f t="shared" si="0"/>
        <v>1258.3599999999999</v>
      </c>
      <c r="H29" s="24">
        <v>0.1</v>
      </c>
      <c r="J29" s="3">
        <v>10067752</v>
      </c>
    </row>
    <row r="30" spans="1:10" x14ac:dyDescent="0.2">
      <c r="A30" s="9">
        <f t="shared" si="1"/>
        <v>19</v>
      </c>
      <c r="B30" s="18" t="s">
        <v>57</v>
      </c>
      <c r="C30" s="18" t="s">
        <v>96</v>
      </c>
      <c r="D30" s="23">
        <v>14483.93</v>
      </c>
      <c r="E30" s="12">
        <v>0</v>
      </c>
      <c r="F30" s="12">
        <v>0</v>
      </c>
      <c r="G30" s="12">
        <f t="shared" si="0"/>
        <v>14483.93</v>
      </c>
      <c r="H30" s="24">
        <v>0.95</v>
      </c>
      <c r="J30" s="3">
        <v>10072764</v>
      </c>
    </row>
    <row r="31" spans="1:10" x14ac:dyDescent="0.2">
      <c r="A31" s="9">
        <f t="shared" si="1"/>
        <v>20</v>
      </c>
      <c r="B31" s="19" t="s">
        <v>195</v>
      </c>
      <c r="C31" s="19" t="s">
        <v>176</v>
      </c>
      <c r="D31" s="23">
        <v>5121.33</v>
      </c>
      <c r="E31" s="12">
        <v>0</v>
      </c>
      <c r="F31" s="12">
        <v>0</v>
      </c>
      <c r="G31" s="12">
        <f t="shared" si="0"/>
        <v>5121.33</v>
      </c>
      <c r="H31" s="24">
        <v>0.02</v>
      </c>
    </row>
    <row r="32" spans="1:10" x14ac:dyDescent="0.2">
      <c r="A32" s="9">
        <f t="shared" si="1"/>
        <v>21</v>
      </c>
      <c r="B32" s="19" t="s">
        <v>187</v>
      </c>
      <c r="C32" s="19" t="s">
        <v>190</v>
      </c>
      <c r="D32" s="23">
        <v>17333</v>
      </c>
      <c r="E32" s="12">
        <v>0</v>
      </c>
      <c r="F32" s="12">
        <v>0</v>
      </c>
      <c r="G32" s="12">
        <f t="shared" si="0"/>
        <v>17333</v>
      </c>
      <c r="H32" s="24">
        <v>0.1</v>
      </c>
      <c r="J32" s="3">
        <v>10091542</v>
      </c>
    </row>
    <row r="33" spans="1:12" x14ac:dyDescent="0.2">
      <c r="A33" s="9">
        <f t="shared" si="1"/>
        <v>22</v>
      </c>
      <c r="B33" s="19" t="s">
        <v>188</v>
      </c>
      <c r="C33" s="19" t="s">
        <v>191</v>
      </c>
      <c r="D33" s="23">
        <v>17333</v>
      </c>
      <c r="E33" s="12">
        <v>0</v>
      </c>
      <c r="F33" s="12">
        <v>0</v>
      </c>
      <c r="G33" s="12">
        <f t="shared" si="0"/>
        <v>17333</v>
      </c>
      <c r="H33" s="24">
        <v>0.1</v>
      </c>
      <c r="J33" s="3">
        <v>10091544</v>
      </c>
    </row>
    <row r="34" spans="1:12" x14ac:dyDescent="0.2">
      <c r="A34" s="9">
        <f t="shared" si="1"/>
        <v>23</v>
      </c>
      <c r="B34" s="19" t="s">
        <v>189</v>
      </c>
      <c r="C34" s="19" t="s">
        <v>192</v>
      </c>
      <c r="D34" s="23">
        <v>17334</v>
      </c>
      <c r="E34" s="12">
        <v>0</v>
      </c>
      <c r="F34" s="12">
        <v>0</v>
      </c>
      <c r="G34" s="12">
        <f t="shared" si="0"/>
        <v>17334</v>
      </c>
      <c r="H34" s="24">
        <v>0.1</v>
      </c>
      <c r="J34" s="3">
        <v>10091546</v>
      </c>
    </row>
    <row r="35" spans="1:12" x14ac:dyDescent="0.2">
      <c r="A35" s="9">
        <f t="shared" si="1"/>
        <v>24</v>
      </c>
      <c r="B35" s="19" t="s">
        <v>174</v>
      </c>
      <c r="C35" s="19" t="s">
        <v>177</v>
      </c>
      <c r="D35" s="23">
        <v>2574600</v>
      </c>
      <c r="E35" s="12">
        <v>0</v>
      </c>
      <c r="F35" s="12">
        <v>0</v>
      </c>
      <c r="G35" s="12">
        <f t="shared" si="0"/>
        <v>2574600</v>
      </c>
      <c r="H35" s="24">
        <v>0.1</v>
      </c>
    </row>
    <row r="36" spans="1:12" x14ac:dyDescent="0.2">
      <c r="A36" s="9">
        <f t="shared" si="1"/>
        <v>25</v>
      </c>
      <c r="B36" s="19" t="s">
        <v>175</v>
      </c>
      <c r="C36" s="19" t="s">
        <v>178</v>
      </c>
      <c r="D36" s="23">
        <v>249612</v>
      </c>
      <c r="E36" s="12">
        <v>0</v>
      </c>
      <c r="F36" s="12">
        <v>0</v>
      </c>
      <c r="G36" s="12">
        <f t="shared" si="0"/>
        <v>249612</v>
      </c>
      <c r="H36" s="24">
        <v>0.2</v>
      </c>
    </row>
    <row r="37" spans="1:12" x14ac:dyDescent="0.2">
      <c r="A37" s="9">
        <f t="shared" si="1"/>
        <v>26</v>
      </c>
      <c r="B37" s="19" t="s">
        <v>58</v>
      </c>
      <c r="C37" s="19" t="s">
        <v>97</v>
      </c>
      <c r="D37" s="23">
        <v>31200</v>
      </c>
      <c r="E37" s="12">
        <v>0</v>
      </c>
      <c r="F37" s="12">
        <v>0</v>
      </c>
      <c r="G37" s="12">
        <f t="shared" si="0"/>
        <v>31200</v>
      </c>
      <c r="H37" s="9" t="s">
        <v>122</v>
      </c>
      <c r="J37" s="3" t="s">
        <v>122</v>
      </c>
    </row>
    <row r="38" spans="1:12" x14ac:dyDescent="0.2">
      <c r="A38" s="9">
        <f t="shared" si="1"/>
        <v>27</v>
      </c>
      <c r="B38" s="19" t="s">
        <v>59</v>
      </c>
      <c r="C38" s="19" t="s">
        <v>98</v>
      </c>
      <c r="D38" s="23">
        <v>258700</v>
      </c>
      <c r="E38" s="12">
        <v>0</v>
      </c>
      <c r="F38" s="12">
        <v>0</v>
      </c>
      <c r="G38" s="12">
        <f t="shared" si="0"/>
        <v>258700</v>
      </c>
      <c r="H38" s="9" t="s">
        <v>122</v>
      </c>
      <c r="J38" s="3" t="s">
        <v>122</v>
      </c>
    </row>
    <row r="39" spans="1:12" x14ac:dyDescent="0.2">
      <c r="A39" s="9">
        <f t="shared" si="1"/>
        <v>28</v>
      </c>
      <c r="B39" s="19" t="s">
        <v>130</v>
      </c>
      <c r="C39" s="19" t="s">
        <v>138</v>
      </c>
      <c r="D39" s="23">
        <v>250000</v>
      </c>
      <c r="E39" s="12">
        <v>0</v>
      </c>
      <c r="F39" s="12">
        <v>0</v>
      </c>
      <c r="G39" s="12">
        <f t="shared" si="0"/>
        <v>250000</v>
      </c>
      <c r="H39" s="9" t="s">
        <v>122</v>
      </c>
      <c r="J39" s="3" t="s">
        <v>122</v>
      </c>
    </row>
    <row r="40" spans="1:12" x14ac:dyDescent="0.2">
      <c r="A40" s="9">
        <f t="shared" si="1"/>
        <v>29</v>
      </c>
      <c r="B40" s="19" t="s">
        <v>139</v>
      </c>
      <c r="C40" s="19" t="s">
        <v>140</v>
      </c>
      <c r="D40" s="23">
        <v>30000</v>
      </c>
      <c r="E40" s="12">
        <v>0</v>
      </c>
      <c r="F40" s="12">
        <v>0</v>
      </c>
      <c r="G40" s="12">
        <f t="shared" si="0"/>
        <v>30000</v>
      </c>
      <c r="H40" s="20">
        <v>0.67</v>
      </c>
      <c r="J40" s="3" t="s">
        <v>122</v>
      </c>
    </row>
    <row r="41" spans="1:12" x14ac:dyDescent="0.2">
      <c r="A41" s="9">
        <f t="shared" si="1"/>
        <v>30</v>
      </c>
      <c r="B41" s="19" t="s">
        <v>141</v>
      </c>
      <c r="C41" s="19" t="s">
        <v>142</v>
      </c>
      <c r="D41" s="23">
        <v>10000</v>
      </c>
      <c r="E41" s="12">
        <v>0</v>
      </c>
      <c r="F41" s="12">
        <v>0</v>
      </c>
      <c r="G41" s="12">
        <f t="shared" si="0"/>
        <v>10000</v>
      </c>
      <c r="H41" s="20">
        <v>0.25</v>
      </c>
      <c r="J41" s="3" t="s">
        <v>122</v>
      </c>
    </row>
    <row r="42" spans="1:12" x14ac:dyDescent="0.2">
      <c r="A42" s="9">
        <f t="shared" si="1"/>
        <v>31</v>
      </c>
      <c r="B42" s="19" t="s">
        <v>143</v>
      </c>
      <c r="C42" s="19" t="s">
        <v>144</v>
      </c>
      <c r="D42" s="23">
        <v>40000</v>
      </c>
      <c r="E42" s="12">
        <v>0</v>
      </c>
      <c r="F42" s="12">
        <v>0</v>
      </c>
      <c r="G42" s="12">
        <f t="shared" si="0"/>
        <v>40000</v>
      </c>
      <c r="H42" s="20">
        <v>0.67</v>
      </c>
      <c r="J42" s="3" t="s">
        <v>122</v>
      </c>
    </row>
    <row r="43" spans="1:12" x14ac:dyDescent="0.2">
      <c r="A43" s="9">
        <f t="shared" si="1"/>
        <v>32</v>
      </c>
      <c r="B43" s="19" t="s">
        <v>145</v>
      </c>
      <c r="C43" s="19" t="s">
        <v>146</v>
      </c>
      <c r="D43" s="23">
        <v>25000</v>
      </c>
      <c r="E43" s="12">
        <v>0</v>
      </c>
      <c r="F43" s="12">
        <v>0</v>
      </c>
      <c r="G43" s="12">
        <f t="shared" si="0"/>
        <v>25000</v>
      </c>
      <c r="H43" s="20">
        <v>0.15</v>
      </c>
      <c r="J43" s="3" t="s">
        <v>122</v>
      </c>
    </row>
    <row r="44" spans="1:12" x14ac:dyDescent="0.2">
      <c r="A44" s="9">
        <f t="shared" si="1"/>
        <v>33</v>
      </c>
      <c r="B44" s="19" t="s">
        <v>147</v>
      </c>
      <c r="C44" s="19" t="s">
        <v>148</v>
      </c>
      <c r="D44" s="23">
        <v>100000</v>
      </c>
      <c r="E44" s="12">
        <v>0</v>
      </c>
      <c r="F44" s="12">
        <v>0</v>
      </c>
      <c r="G44" s="12">
        <f t="shared" si="0"/>
        <v>100000</v>
      </c>
      <c r="H44" s="20">
        <v>0.67</v>
      </c>
      <c r="J44" s="3" t="s">
        <v>122</v>
      </c>
    </row>
    <row r="45" spans="1:12" x14ac:dyDescent="0.2">
      <c r="A45" s="9">
        <f t="shared" si="1"/>
        <v>34</v>
      </c>
      <c r="B45" s="19" t="s">
        <v>149</v>
      </c>
      <c r="C45" s="19" t="s">
        <v>150</v>
      </c>
      <c r="D45" s="23">
        <v>25000</v>
      </c>
      <c r="E45" s="12">
        <v>0</v>
      </c>
      <c r="F45" s="12">
        <v>0</v>
      </c>
      <c r="G45" s="12">
        <f t="shared" si="0"/>
        <v>25000</v>
      </c>
      <c r="H45" s="20">
        <v>0.5</v>
      </c>
      <c r="J45" s="3" t="s">
        <v>122</v>
      </c>
    </row>
    <row r="46" spans="1:12" x14ac:dyDescent="0.2">
      <c r="A46" s="9">
        <f t="shared" si="1"/>
        <v>35</v>
      </c>
      <c r="B46" s="19" t="s">
        <v>151</v>
      </c>
      <c r="C46" s="19" t="s">
        <v>152</v>
      </c>
      <c r="D46" s="23">
        <v>23090.29</v>
      </c>
      <c r="E46" s="12">
        <v>0</v>
      </c>
      <c r="F46" s="12">
        <v>0</v>
      </c>
      <c r="G46" s="12">
        <f t="shared" si="0"/>
        <v>23090.29</v>
      </c>
      <c r="H46" s="20">
        <v>0.75</v>
      </c>
      <c r="J46" s="3" t="s">
        <v>122</v>
      </c>
    </row>
    <row r="47" spans="1:12" x14ac:dyDescent="0.2">
      <c r="A47" s="9">
        <f t="shared" si="1"/>
        <v>36</v>
      </c>
      <c r="B47" s="19" t="s">
        <v>69</v>
      </c>
      <c r="C47" s="19" t="s">
        <v>108</v>
      </c>
      <c r="D47" s="23">
        <v>31.99</v>
      </c>
      <c r="E47" s="12">
        <v>0</v>
      </c>
      <c r="F47" s="12">
        <v>0</v>
      </c>
      <c r="G47" s="12">
        <f t="shared" si="0"/>
        <v>31.99</v>
      </c>
      <c r="H47" s="20">
        <v>0</v>
      </c>
      <c r="J47" s="3" t="s">
        <v>122</v>
      </c>
      <c r="K47" s="1">
        <v>31.99</v>
      </c>
      <c r="L47" s="1" t="s">
        <v>159</v>
      </c>
    </row>
    <row r="48" spans="1:12" x14ac:dyDescent="0.2">
      <c r="A48" s="9">
        <f t="shared" si="1"/>
        <v>37</v>
      </c>
      <c r="B48" s="19" t="s">
        <v>193</v>
      </c>
      <c r="C48" s="19" t="s">
        <v>163</v>
      </c>
      <c r="D48" s="23">
        <v>30000</v>
      </c>
      <c r="E48" s="12">
        <v>0</v>
      </c>
      <c r="F48" s="12">
        <v>0</v>
      </c>
      <c r="G48" s="12">
        <f t="shared" si="0"/>
        <v>30000</v>
      </c>
      <c r="H48" s="20">
        <v>0.4</v>
      </c>
      <c r="J48" s="3" t="s">
        <v>122</v>
      </c>
    </row>
    <row r="49" spans="1:10" x14ac:dyDescent="0.2">
      <c r="A49" s="9">
        <f t="shared" si="1"/>
        <v>38</v>
      </c>
      <c r="B49" s="19" t="s">
        <v>194</v>
      </c>
      <c r="C49" s="19" t="s">
        <v>164</v>
      </c>
      <c r="D49" s="23">
        <v>30000</v>
      </c>
      <c r="E49" s="12">
        <v>0</v>
      </c>
      <c r="F49" s="12">
        <v>0</v>
      </c>
      <c r="G49" s="12">
        <f t="shared" si="0"/>
        <v>30000</v>
      </c>
      <c r="H49" s="20">
        <v>0.4</v>
      </c>
      <c r="J49" s="3" t="s">
        <v>122</v>
      </c>
    </row>
    <row r="50" spans="1:10" x14ac:dyDescent="0.2">
      <c r="A50" s="9">
        <f t="shared" si="1"/>
        <v>39</v>
      </c>
      <c r="B50" s="19" t="s">
        <v>162</v>
      </c>
      <c r="C50" s="19" t="s">
        <v>165</v>
      </c>
      <c r="D50" s="23">
        <v>5000</v>
      </c>
      <c r="E50" s="12">
        <v>0</v>
      </c>
      <c r="F50" s="12">
        <v>0</v>
      </c>
      <c r="G50" s="12">
        <f t="shared" si="0"/>
        <v>5000</v>
      </c>
      <c r="H50" s="20">
        <v>0.5</v>
      </c>
      <c r="J50" s="3" t="s">
        <v>122</v>
      </c>
    </row>
    <row r="51" spans="1:10" x14ac:dyDescent="0.2">
      <c r="A51" s="6"/>
      <c r="B51" s="6"/>
      <c r="C51" s="6"/>
      <c r="D51" s="6"/>
      <c r="E51" s="6"/>
      <c r="F51" s="6"/>
      <c r="G51" s="6"/>
      <c r="H51" s="6"/>
    </row>
    <row r="52" spans="1:10" x14ac:dyDescent="0.2">
      <c r="A52" s="15" t="s">
        <v>28</v>
      </c>
      <c r="B52" s="15"/>
      <c r="C52" s="15"/>
      <c r="D52" s="16">
        <f>SUM(D12:D51)</f>
        <v>5938143.3600000003</v>
      </c>
      <c r="E52" s="16">
        <f>SUM(E12:E51)</f>
        <v>0</v>
      </c>
      <c r="F52" s="16">
        <f>SUM(F12:F51)</f>
        <v>0</v>
      </c>
      <c r="G52" s="16">
        <f>SUM(G12:G51)</f>
        <v>5938143.3600000003</v>
      </c>
      <c r="H52" s="15"/>
    </row>
    <row r="53" spans="1:10" x14ac:dyDescent="0.2">
      <c r="D53" s="21"/>
    </row>
    <row r="59" spans="1:10" x14ac:dyDescent="0.2">
      <c r="D59" s="22"/>
    </row>
  </sheetData>
  <sortState ref="B28:D35">
    <sortCondition ref="B28:B35"/>
  </sortState>
  <mergeCells count="4">
    <mergeCell ref="A2:H2"/>
    <mergeCell ref="A3:H3"/>
    <mergeCell ref="A4:H4"/>
    <mergeCell ref="A5:H5"/>
  </mergeCells>
  <pageMargins left="0.45" right="0.45" top="0.75" bottom="0.75" header="0.3" footer="0.3"/>
  <pageSetup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workbookViewId="0">
      <selection activeCell="C39" sqref="C39"/>
    </sheetView>
  </sheetViews>
  <sheetFormatPr defaultColWidth="8.85546875" defaultRowHeight="12" x14ac:dyDescent="0.2"/>
  <cols>
    <col min="1" max="1" width="9.7109375" style="3" customWidth="1"/>
    <col min="2" max="2" width="20.28515625" style="3" bestFit="1" customWidth="1"/>
    <col min="3" max="3" width="35.7109375" style="3" customWidth="1"/>
    <col min="4" max="7" width="13.7109375" style="3" customWidth="1"/>
    <col min="8" max="8" width="12.7109375" style="3" customWidth="1"/>
    <col min="9" max="10" width="13.7109375" style="3" customWidth="1"/>
    <col min="11" max="15" width="13.7109375" style="1" customWidth="1"/>
    <col min="16" max="16" width="14.42578125" style="1" bestFit="1" customWidth="1"/>
    <col min="17" max="17" width="13.7109375" style="1" customWidth="1"/>
    <col min="18" max="16384" width="8.85546875" style="1"/>
  </cols>
  <sheetData>
    <row r="1" spans="1:10" x14ac:dyDescent="0.2">
      <c r="A1" s="3" t="s">
        <v>156</v>
      </c>
      <c r="H1" s="4" t="s">
        <v>170</v>
      </c>
    </row>
    <row r="2" spans="1:10" s="2" customFormat="1" ht="12.75" x14ac:dyDescent="0.2">
      <c r="A2" s="26" t="s">
        <v>167</v>
      </c>
      <c r="B2" s="26"/>
      <c r="C2" s="26"/>
      <c r="D2" s="26"/>
      <c r="E2" s="26"/>
      <c r="F2" s="26"/>
      <c r="G2" s="26"/>
      <c r="H2" s="26"/>
      <c r="I2" s="5"/>
      <c r="J2" s="5"/>
    </row>
    <row r="3" spans="1:10" s="2" customFormat="1" ht="12.75" x14ac:dyDescent="0.2">
      <c r="A3" s="26" t="s">
        <v>168</v>
      </c>
      <c r="B3" s="26"/>
      <c r="C3" s="26"/>
      <c r="D3" s="26"/>
      <c r="E3" s="26"/>
      <c r="F3" s="26"/>
      <c r="G3" s="26"/>
      <c r="H3" s="26"/>
      <c r="I3" s="5"/>
      <c r="J3" s="5"/>
    </row>
    <row r="4" spans="1:10" s="2" customFormat="1" ht="12.75" x14ac:dyDescent="0.2">
      <c r="A4" s="26" t="s">
        <v>169</v>
      </c>
      <c r="B4" s="26"/>
      <c r="C4" s="26"/>
      <c r="D4" s="26"/>
      <c r="E4" s="26"/>
      <c r="F4" s="26"/>
      <c r="G4" s="26"/>
      <c r="H4" s="26"/>
      <c r="I4" s="5"/>
      <c r="J4" s="5"/>
    </row>
    <row r="5" spans="1:10" s="2" customFormat="1" ht="12.75" x14ac:dyDescent="0.2">
      <c r="A5" s="26" t="s">
        <v>155</v>
      </c>
      <c r="B5" s="26"/>
      <c r="C5" s="26"/>
      <c r="D5" s="26"/>
      <c r="E5" s="26"/>
      <c r="F5" s="26"/>
      <c r="G5" s="26"/>
      <c r="H5" s="26"/>
      <c r="I5" s="5"/>
      <c r="J5" s="5"/>
    </row>
    <row r="8" spans="1:10" x14ac:dyDescent="0.2">
      <c r="A8" s="3" t="s">
        <v>156</v>
      </c>
    </row>
    <row r="9" spans="1:10" x14ac:dyDescent="0.2">
      <c r="A9" s="6"/>
      <c r="B9" s="6"/>
      <c r="C9" s="6"/>
      <c r="D9" s="6"/>
      <c r="E9" s="6"/>
      <c r="F9" s="6"/>
      <c r="G9" s="6"/>
      <c r="H9" s="6"/>
    </row>
    <row r="10" spans="1:10" x14ac:dyDescent="0.2">
      <c r="A10" s="3" t="s">
        <v>0</v>
      </c>
      <c r="D10" s="7" t="s">
        <v>26</v>
      </c>
      <c r="E10" s="8"/>
      <c r="F10" s="8"/>
      <c r="G10" s="8"/>
    </row>
    <row r="12" spans="1:10" x14ac:dyDescent="0.2">
      <c r="A12" s="9" t="s">
        <v>2</v>
      </c>
      <c r="B12" s="9"/>
      <c r="C12" s="9"/>
      <c r="D12" s="9" t="s">
        <v>14</v>
      </c>
      <c r="E12" s="9" t="s">
        <v>16</v>
      </c>
      <c r="F12" s="9" t="s">
        <v>18</v>
      </c>
      <c r="G12" s="9"/>
      <c r="H12" s="9" t="s">
        <v>22</v>
      </c>
    </row>
    <row r="13" spans="1:10" x14ac:dyDescent="0.2">
      <c r="A13" s="9" t="s">
        <v>3</v>
      </c>
      <c r="B13" s="9" t="s">
        <v>4</v>
      </c>
      <c r="C13" s="9" t="s">
        <v>5</v>
      </c>
      <c r="D13" s="9" t="s">
        <v>15</v>
      </c>
      <c r="E13" s="9" t="s">
        <v>17</v>
      </c>
      <c r="F13" s="9" t="s">
        <v>19</v>
      </c>
      <c r="G13" s="9" t="s">
        <v>21</v>
      </c>
      <c r="H13" s="9" t="s">
        <v>23</v>
      </c>
    </row>
    <row r="14" spans="1:10" x14ac:dyDescent="0.2">
      <c r="A14" s="10" t="s">
        <v>8</v>
      </c>
      <c r="B14" s="10" t="s">
        <v>9</v>
      </c>
      <c r="C14" s="11" t="s">
        <v>6</v>
      </c>
      <c r="D14" s="10" t="s">
        <v>10</v>
      </c>
      <c r="E14" s="10" t="s">
        <v>7</v>
      </c>
      <c r="F14" s="10" t="s">
        <v>11</v>
      </c>
      <c r="G14" s="10" t="s">
        <v>12</v>
      </c>
      <c r="H14" s="10" t="s">
        <v>29</v>
      </c>
      <c r="J14" s="9" t="s">
        <v>153</v>
      </c>
    </row>
    <row r="15" spans="1:10" x14ac:dyDescent="0.2">
      <c r="A15" s="9">
        <v>1</v>
      </c>
      <c r="B15" s="18" t="s">
        <v>123</v>
      </c>
      <c r="C15" s="19" t="s">
        <v>179</v>
      </c>
      <c r="D15" s="25">
        <v>45168.25</v>
      </c>
      <c r="E15" s="12">
        <v>0</v>
      </c>
      <c r="F15" s="12">
        <v>0</v>
      </c>
      <c r="G15" s="12">
        <f>D15+E15+F15</f>
        <v>45168.25</v>
      </c>
      <c r="H15" s="20">
        <v>0.1</v>
      </c>
      <c r="J15" s="3">
        <v>10078537</v>
      </c>
    </row>
    <row r="16" spans="1:10" x14ac:dyDescent="0.2">
      <c r="A16" s="9">
        <v>2</v>
      </c>
      <c r="B16" s="18" t="s">
        <v>42</v>
      </c>
      <c r="C16" s="19" t="s">
        <v>180</v>
      </c>
      <c r="D16" s="25">
        <v>9684.9599999999991</v>
      </c>
      <c r="E16" s="12">
        <v>0</v>
      </c>
      <c r="F16" s="12">
        <v>0</v>
      </c>
      <c r="G16" s="12">
        <f t="shared" ref="G16:G56" si="0">D16+E16+F16</f>
        <v>9684.9599999999991</v>
      </c>
      <c r="H16" s="20">
        <v>0.1</v>
      </c>
      <c r="J16" s="3">
        <v>10064089</v>
      </c>
    </row>
    <row r="17" spans="1:10" x14ac:dyDescent="0.2">
      <c r="A17" s="9">
        <v>3</v>
      </c>
      <c r="B17" s="18" t="s">
        <v>128</v>
      </c>
      <c r="C17" s="19" t="s">
        <v>181</v>
      </c>
      <c r="D17" s="25">
        <v>60.66</v>
      </c>
      <c r="E17" s="12">
        <v>0</v>
      </c>
      <c r="F17" s="12">
        <v>0</v>
      </c>
      <c r="G17" s="12">
        <f t="shared" si="0"/>
        <v>60.66</v>
      </c>
      <c r="H17" s="20">
        <v>0.1</v>
      </c>
      <c r="J17" s="3">
        <v>10086602</v>
      </c>
    </row>
    <row r="18" spans="1:10" x14ac:dyDescent="0.2">
      <c r="A18" s="9">
        <f>A17+1</f>
        <v>4</v>
      </c>
      <c r="B18" s="18" t="s">
        <v>129</v>
      </c>
      <c r="C18" s="19" t="s">
        <v>182</v>
      </c>
      <c r="D18" s="25">
        <v>60.66</v>
      </c>
      <c r="E18" s="12">
        <v>0</v>
      </c>
      <c r="F18" s="12">
        <v>0</v>
      </c>
      <c r="G18" s="12">
        <f t="shared" si="0"/>
        <v>60.66</v>
      </c>
      <c r="H18" s="20">
        <v>0.1</v>
      </c>
      <c r="J18" s="3">
        <v>10086603</v>
      </c>
    </row>
    <row r="19" spans="1:10" x14ac:dyDescent="0.2">
      <c r="A19" s="9">
        <f t="shared" ref="A19:A56" si="1">A18+1</f>
        <v>5</v>
      </c>
      <c r="B19" s="18" t="s">
        <v>52</v>
      </c>
      <c r="C19" s="19" t="s">
        <v>183</v>
      </c>
      <c r="D19" s="25">
        <v>57946.16</v>
      </c>
      <c r="E19" s="12">
        <v>0</v>
      </c>
      <c r="F19" s="12">
        <v>0</v>
      </c>
      <c r="G19" s="12">
        <f t="shared" si="0"/>
        <v>57946.16</v>
      </c>
      <c r="H19" s="20">
        <v>0.1</v>
      </c>
      <c r="J19" s="3">
        <v>10076533</v>
      </c>
    </row>
    <row r="20" spans="1:10" x14ac:dyDescent="0.2">
      <c r="A20" s="9">
        <f t="shared" si="1"/>
        <v>6</v>
      </c>
      <c r="B20" s="3" t="s">
        <v>173</v>
      </c>
      <c r="C20" s="3" t="s">
        <v>184</v>
      </c>
      <c r="D20" s="12">
        <v>400000</v>
      </c>
      <c r="E20" s="12">
        <v>0</v>
      </c>
      <c r="F20" s="12">
        <v>0</v>
      </c>
      <c r="G20" s="12">
        <f t="shared" si="0"/>
        <v>400000</v>
      </c>
      <c r="H20" s="20">
        <v>0.1</v>
      </c>
    </row>
    <row r="21" spans="1:10" x14ac:dyDescent="0.2">
      <c r="A21" s="9">
        <f t="shared" si="1"/>
        <v>7</v>
      </c>
      <c r="B21" s="3" t="s">
        <v>173</v>
      </c>
      <c r="C21" s="3" t="s">
        <v>185</v>
      </c>
      <c r="D21" s="12">
        <v>1750299</v>
      </c>
      <c r="E21" s="12">
        <v>0</v>
      </c>
      <c r="F21" s="12">
        <v>0</v>
      </c>
      <c r="G21" s="12">
        <f t="shared" si="0"/>
        <v>1750299</v>
      </c>
      <c r="H21" s="20">
        <v>0.1</v>
      </c>
    </row>
    <row r="22" spans="1:10" x14ac:dyDescent="0.2">
      <c r="A22" s="9">
        <f t="shared" si="1"/>
        <v>8</v>
      </c>
      <c r="B22" s="19" t="s">
        <v>59</v>
      </c>
      <c r="C22" s="19" t="s">
        <v>98</v>
      </c>
      <c r="D22" s="12">
        <v>80000</v>
      </c>
      <c r="E22" s="12">
        <v>0</v>
      </c>
      <c r="F22" s="12">
        <v>0</v>
      </c>
      <c r="G22" s="12">
        <f t="shared" si="0"/>
        <v>80000</v>
      </c>
      <c r="H22" s="20" t="s">
        <v>122</v>
      </c>
    </row>
    <row r="23" spans="1:10" x14ac:dyDescent="0.2">
      <c r="A23" s="9">
        <f t="shared" si="1"/>
        <v>9</v>
      </c>
      <c r="B23" s="19" t="s">
        <v>130</v>
      </c>
      <c r="C23" s="19" t="s">
        <v>138</v>
      </c>
      <c r="D23" s="12">
        <v>240000</v>
      </c>
      <c r="E23" s="12">
        <v>0</v>
      </c>
      <c r="F23" s="12">
        <v>0</v>
      </c>
      <c r="G23" s="12">
        <f t="shared" si="0"/>
        <v>240000</v>
      </c>
      <c r="H23" s="20" t="s">
        <v>122</v>
      </c>
    </row>
    <row r="24" spans="1:10" x14ac:dyDescent="0.2">
      <c r="A24" s="9">
        <f t="shared" si="1"/>
        <v>10</v>
      </c>
      <c r="B24" s="3" t="s">
        <v>173</v>
      </c>
      <c r="C24" s="3" t="s">
        <v>186</v>
      </c>
      <c r="D24" s="12">
        <v>393700</v>
      </c>
      <c r="E24" s="12">
        <v>0</v>
      </c>
      <c r="F24" s="12">
        <v>0</v>
      </c>
      <c r="G24" s="12">
        <f t="shared" si="0"/>
        <v>393700</v>
      </c>
      <c r="H24" s="20">
        <v>0.4</v>
      </c>
    </row>
    <row r="25" spans="1:10" x14ac:dyDescent="0.2">
      <c r="A25" s="9">
        <f t="shared" si="1"/>
        <v>11</v>
      </c>
      <c r="D25" s="12"/>
      <c r="E25" s="12">
        <v>0</v>
      </c>
      <c r="F25" s="12">
        <v>0</v>
      </c>
      <c r="G25" s="12">
        <f t="shared" si="0"/>
        <v>0</v>
      </c>
      <c r="H25" s="20">
        <v>0</v>
      </c>
    </row>
    <row r="26" spans="1:10" x14ac:dyDescent="0.2">
      <c r="A26" s="9">
        <f t="shared" si="1"/>
        <v>12</v>
      </c>
      <c r="D26" s="12"/>
      <c r="E26" s="12">
        <v>0</v>
      </c>
      <c r="F26" s="12">
        <v>0</v>
      </c>
      <c r="G26" s="12">
        <f t="shared" si="0"/>
        <v>0</v>
      </c>
      <c r="H26" s="20">
        <v>0</v>
      </c>
    </row>
    <row r="27" spans="1:10" x14ac:dyDescent="0.2">
      <c r="A27" s="9">
        <f t="shared" si="1"/>
        <v>13</v>
      </c>
      <c r="D27" s="12"/>
      <c r="E27" s="12">
        <v>0</v>
      </c>
      <c r="F27" s="12">
        <v>0</v>
      </c>
      <c r="G27" s="12">
        <f t="shared" si="0"/>
        <v>0</v>
      </c>
      <c r="H27" s="20">
        <v>0</v>
      </c>
    </row>
    <row r="28" spans="1:10" x14ac:dyDescent="0.2">
      <c r="A28" s="9">
        <f t="shared" si="1"/>
        <v>14</v>
      </c>
      <c r="D28" s="12"/>
      <c r="E28" s="12">
        <v>0</v>
      </c>
      <c r="F28" s="12">
        <v>0</v>
      </c>
      <c r="G28" s="12">
        <f t="shared" si="0"/>
        <v>0</v>
      </c>
      <c r="H28" s="20">
        <v>0</v>
      </c>
    </row>
    <row r="29" spans="1:10" x14ac:dyDescent="0.2">
      <c r="A29" s="9">
        <f t="shared" si="1"/>
        <v>15</v>
      </c>
      <c r="D29" s="12"/>
      <c r="E29" s="12">
        <v>0</v>
      </c>
      <c r="F29" s="12">
        <v>0</v>
      </c>
      <c r="G29" s="12">
        <f t="shared" si="0"/>
        <v>0</v>
      </c>
      <c r="H29" s="20">
        <v>0</v>
      </c>
    </row>
    <row r="30" spans="1:10" x14ac:dyDescent="0.2">
      <c r="A30" s="9">
        <f t="shared" si="1"/>
        <v>16</v>
      </c>
      <c r="D30" s="12"/>
      <c r="E30" s="12">
        <v>0</v>
      </c>
      <c r="F30" s="12">
        <v>0</v>
      </c>
      <c r="G30" s="12">
        <f t="shared" si="0"/>
        <v>0</v>
      </c>
      <c r="H30" s="20">
        <v>0</v>
      </c>
    </row>
    <row r="31" spans="1:10" x14ac:dyDescent="0.2">
      <c r="A31" s="9">
        <f t="shared" si="1"/>
        <v>17</v>
      </c>
      <c r="D31" s="12"/>
      <c r="E31" s="12">
        <v>0</v>
      </c>
      <c r="F31" s="12">
        <v>0</v>
      </c>
      <c r="G31" s="12">
        <f t="shared" si="0"/>
        <v>0</v>
      </c>
      <c r="H31" s="20">
        <v>0</v>
      </c>
    </row>
    <row r="32" spans="1:10" x14ac:dyDescent="0.2">
      <c r="A32" s="9">
        <f t="shared" si="1"/>
        <v>18</v>
      </c>
      <c r="D32" s="12"/>
      <c r="E32" s="12">
        <v>0</v>
      </c>
      <c r="F32" s="12">
        <v>0</v>
      </c>
      <c r="G32" s="12">
        <f t="shared" si="0"/>
        <v>0</v>
      </c>
      <c r="H32" s="20">
        <v>0</v>
      </c>
    </row>
    <row r="33" spans="1:8" x14ac:dyDescent="0.2">
      <c r="A33" s="9">
        <f t="shared" si="1"/>
        <v>19</v>
      </c>
      <c r="D33" s="12"/>
      <c r="E33" s="12">
        <v>0</v>
      </c>
      <c r="F33" s="12">
        <v>0</v>
      </c>
      <c r="G33" s="12">
        <f t="shared" si="0"/>
        <v>0</v>
      </c>
      <c r="H33" s="20">
        <v>0</v>
      </c>
    </row>
    <row r="34" spans="1:8" x14ac:dyDescent="0.2">
      <c r="A34" s="9">
        <f t="shared" si="1"/>
        <v>20</v>
      </c>
      <c r="D34" s="12"/>
      <c r="E34" s="12">
        <v>0</v>
      </c>
      <c r="F34" s="12">
        <v>0</v>
      </c>
      <c r="G34" s="12">
        <f t="shared" si="0"/>
        <v>0</v>
      </c>
      <c r="H34" s="20">
        <v>0</v>
      </c>
    </row>
    <row r="35" spans="1:8" x14ac:dyDescent="0.2">
      <c r="A35" s="9">
        <f t="shared" si="1"/>
        <v>21</v>
      </c>
      <c r="D35" s="12"/>
      <c r="E35" s="12">
        <v>0</v>
      </c>
      <c r="F35" s="12">
        <v>0</v>
      </c>
      <c r="G35" s="12">
        <f t="shared" si="0"/>
        <v>0</v>
      </c>
      <c r="H35" s="20">
        <v>0</v>
      </c>
    </row>
    <row r="36" spans="1:8" x14ac:dyDescent="0.2">
      <c r="A36" s="9">
        <f t="shared" si="1"/>
        <v>22</v>
      </c>
      <c r="D36" s="12"/>
      <c r="E36" s="12">
        <v>0</v>
      </c>
      <c r="F36" s="12">
        <v>0</v>
      </c>
      <c r="G36" s="12">
        <f t="shared" si="0"/>
        <v>0</v>
      </c>
      <c r="H36" s="20">
        <v>0</v>
      </c>
    </row>
    <row r="37" spans="1:8" x14ac:dyDescent="0.2">
      <c r="A37" s="9">
        <f t="shared" si="1"/>
        <v>23</v>
      </c>
      <c r="D37" s="12"/>
      <c r="E37" s="12">
        <v>0</v>
      </c>
      <c r="F37" s="12">
        <v>0</v>
      </c>
      <c r="G37" s="12">
        <f t="shared" si="0"/>
        <v>0</v>
      </c>
      <c r="H37" s="20">
        <v>0</v>
      </c>
    </row>
    <row r="38" spans="1:8" x14ac:dyDescent="0.2">
      <c r="A38" s="9">
        <f t="shared" si="1"/>
        <v>24</v>
      </c>
      <c r="D38" s="12"/>
      <c r="E38" s="12">
        <v>0</v>
      </c>
      <c r="F38" s="12">
        <v>0</v>
      </c>
      <c r="G38" s="12">
        <f t="shared" si="0"/>
        <v>0</v>
      </c>
      <c r="H38" s="20">
        <v>0</v>
      </c>
    </row>
    <row r="39" spans="1:8" x14ac:dyDescent="0.2">
      <c r="A39" s="9">
        <f t="shared" si="1"/>
        <v>25</v>
      </c>
      <c r="D39" s="12"/>
      <c r="E39" s="12">
        <v>0</v>
      </c>
      <c r="F39" s="12">
        <v>0</v>
      </c>
      <c r="G39" s="12">
        <f t="shared" si="0"/>
        <v>0</v>
      </c>
      <c r="H39" s="20">
        <v>0</v>
      </c>
    </row>
    <row r="40" spans="1:8" x14ac:dyDescent="0.2">
      <c r="A40" s="9">
        <f t="shared" si="1"/>
        <v>26</v>
      </c>
      <c r="D40" s="12"/>
      <c r="E40" s="12">
        <v>0</v>
      </c>
      <c r="F40" s="12">
        <v>0</v>
      </c>
      <c r="G40" s="12">
        <f t="shared" si="0"/>
        <v>0</v>
      </c>
      <c r="H40" s="20">
        <v>0</v>
      </c>
    </row>
    <row r="41" spans="1:8" x14ac:dyDescent="0.2">
      <c r="A41" s="9">
        <f t="shared" si="1"/>
        <v>27</v>
      </c>
      <c r="D41" s="12"/>
      <c r="E41" s="12">
        <v>0</v>
      </c>
      <c r="F41" s="12">
        <v>0</v>
      </c>
      <c r="G41" s="12">
        <f t="shared" si="0"/>
        <v>0</v>
      </c>
      <c r="H41" s="20">
        <v>0</v>
      </c>
    </row>
    <row r="42" spans="1:8" x14ac:dyDescent="0.2">
      <c r="A42" s="9">
        <f t="shared" si="1"/>
        <v>28</v>
      </c>
      <c r="D42" s="12"/>
      <c r="E42" s="12">
        <v>0</v>
      </c>
      <c r="F42" s="12">
        <v>0</v>
      </c>
      <c r="G42" s="12">
        <f t="shared" si="0"/>
        <v>0</v>
      </c>
      <c r="H42" s="20">
        <v>0</v>
      </c>
    </row>
    <row r="43" spans="1:8" x14ac:dyDescent="0.2">
      <c r="A43" s="9">
        <f t="shared" si="1"/>
        <v>29</v>
      </c>
      <c r="D43" s="12"/>
      <c r="E43" s="12">
        <v>0</v>
      </c>
      <c r="F43" s="12">
        <v>0</v>
      </c>
      <c r="G43" s="12">
        <f t="shared" si="0"/>
        <v>0</v>
      </c>
      <c r="H43" s="20">
        <v>0</v>
      </c>
    </row>
    <row r="44" spans="1:8" x14ac:dyDescent="0.2">
      <c r="A44" s="9">
        <f t="shared" si="1"/>
        <v>30</v>
      </c>
      <c r="D44" s="12"/>
      <c r="E44" s="12">
        <v>0</v>
      </c>
      <c r="F44" s="12">
        <v>0</v>
      </c>
      <c r="G44" s="12">
        <f t="shared" si="0"/>
        <v>0</v>
      </c>
      <c r="H44" s="20">
        <v>0</v>
      </c>
    </row>
    <row r="45" spans="1:8" x14ac:dyDescent="0.2">
      <c r="A45" s="9">
        <f t="shared" si="1"/>
        <v>31</v>
      </c>
      <c r="D45" s="12"/>
      <c r="E45" s="12">
        <v>0</v>
      </c>
      <c r="F45" s="12">
        <v>0</v>
      </c>
      <c r="G45" s="12">
        <f t="shared" si="0"/>
        <v>0</v>
      </c>
      <c r="H45" s="20">
        <v>0</v>
      </c>
    </row>
    <row r="46" spans="1:8" x14ac:dyDescent="0.2">
      <c r="A46" s="9">
        <f t="shared" si="1"/>
        <v>32</v>
      </c>
      <c r="D46" s="12"/>
      <c r="E46" s="12">
        <v>0</v>
      </c>
      <c r="F46" s="12">
        <v>0</v>
      </c>
      <c r="G46" s="12">
        <f t="shared" si="0"/>
        <v>0</v>
      </c>
      <c r="H46" s="20">
        <v>0</v>
      </c>
    </row>
    <row r="47" spans="1:8" x14ac:dyDescent="0.2">
      <c r="A47" s="9">
        <f t="shared" si="1"/>
        <v>33</v>
      </c>
      <c r="D47" s="12"/>
      <c r="E47" s="12">
        <v>0</v>
      </c>
      <c r="F47" s="12">
        <v>0</v>
      </c>
      <c r="G47" s="12">
        <f t="shared" si="0"/>
        <v>0</v>
      </c>
      <c r="H47" s="20">
        <v>0</v>
      </c>
    </row>
    <row r="48" spans="1:8" x14ac:dyDescent="0.2">
      <c r="A48" s="9">
        <f t="shared" si="1"/>
        <v>34</v>
      </c>
      <c r="D48" s="12"/>
      <c r="E48" s="12">
        <v>0</v>
      </c>
      <c r="F48" s="12">
        <v>0</v>
      </c>
      <c r="G48" s="12">
        <f t="shared" si="0"/>
        <v>0</v>
      </c>
      <c r="H48" s="20">
        <v>0</v>
      </c>
    </row>
    <row r="49" spans="1:8" x14ac:dyDescent="0.2">
      <c r="A49" s="9">
        <f t="shared" si="1"/>
        <v>35</v>
      </c>
      <c r="D49" s="12"/>
      <c r="E49" s="12">
        <v>0</v>
      </c>
      <c r="F49" s="12">
        <v>0</v>
      </c>
      <c r="G49" s="12">
        <f t="shared" si="0"/>
        <v>0</v>
      </c>
      <c r="H49" s="20">
        <v>0</v>
      </c>
    </row>
    <row r="50" spans="1:8" x14ac:dyDescent="0.2">
      <c r="A50" s="9">
        <f t="shared" si="1"/>
        <v>36</v>
      </c>
      <c r="D50" s="12"/>
      <c r="E50" s="12">
        <v>0</v>
      </c>
      <c r="F50" s="12">
        <v>0</v>
      </c>
      <c r="G50" s="12">
        <f t="shared" si="0"/>
        <v>0</v>
      </c>
      <c r="H50" s="20">
        <v>0</v>
      </c>
    </row>
    <row r="51" spans="1:8" x14ac:dyDescent="0.2">
      <c r="A51" s="9">
        <f t="shared" si="1"/>
        <v>37</v>
      </c>
      <c r="D51" s="12"/>
      <c r="E51" s="12">
        <v>0</v>
      </c>
      <c r="F51" s="12">
        <v>0</v>
      </c>
      <c r="G51" s="12">
        <f t="shared" si="0"/>
        <v>0</v>
      </c>
      <c r="H51" s="20">
        <v>0</v>
      </c>
    </row>
    <row r="52" spans="1:8" x14ac:dyDescent="0.2">
      <c r="A52" s="9">
        <f t="shared" si="1"/>
        <v>38</v>
      </c>
      <c r="D52" s="12"/>
      <c r="E52" s="12">
        <v>0</v>
      </c>
      <c r="F52" s="12">
        <v>0</v>
      </c>
      <c r="G52" s="12">
        <f t="shared" si="0"/>
        <v>0</v>
      </c>
      <c r="H52" s="20">
        <v>0</v>
      </c>
    </row>
    <row r="53" spans="1:8" x14ac:dyDescent="0.2">
      <c r="A53" s="9">
        <f t="shared" si="1"/>
        <v>39</v>
      </c>
      <c r="D53" s="12"/>
      <c r="E53" s="12">
        <v>0</v>
      </c>
      <c r="F53" s="12">
        <v>0</v>
      </c>
      <c r="G53" s="12">
        <f t="shared" si="0"/>
        <v>0</v>
      </c>
      <c r="H53" s="20">
        <v>0</v>
      </c>
    </row>
    <row r="54" spans="1:8" x14ac:dyDescent="0.2">
      <c r="A54" s="9">
        <f t="shared" si="1"/>
        <v>40</v>
      </c>
      <c r="D54" s="12"/>
      <c r="E54" s="12">
        <v>0</v>
      </c>
      <c r="F54" s="12">
        <v>0</v>
      </c>
      <c r="G54" s="12">
        <f t="shared" si="0"/>
        <v>0</v>
      </c>
      <c r="H54" s="20">
        <v>0</v>
      </c>
    </row>
    <row r="55" spans="1:8" x14ac:dyDescent="0.2">
      <c r="A55" s="9">
        <f t="shared" si="1"/>
        <v>41</v>
      </c>
      <c r="D55" s="12"/>
      <c r="E55" s="12">
        <v>0</v>
      </c>
      <c r="F55" s="12">
        <v>0</v>
      </c>
      <c r="G55" s="12">
        <f t="shared" si="0"/>
        <v>0</v>
      </c>
      <c r="H55" s="20">
        <v>0</v>
      </c>
    </row>
    <row r="56" spans="1:8" x14ac:dyDescent="0.2">
      <c r="A56" s="9">
        <f t="shared" si="1"/>
        <v>42</v>
      </c>
      <c r="D56" s="12"/>
      <c r="E56" s="12">
        <v>0</v>
      </c>
      <c r="F56" s="12">
        <v>0</v>
      </c>
      <c r="G56" s="12">
        <f t="shared" si="0"/>
        <v>0</v>
      </c>
      <c r="H56" s="20">
        <v>0</v>
      </c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15" t="s">
        <v>28</v>
      </c>
      <c r="B58" s="15"/>
      <c r="C58" s="15"/>
      <c r="D58" s="16">
        <f>SUM(D15:D57)</f>
        <v>2976919.69</v>
      </c>
      <c r="E58" s="16">
        <f t="shared" ref="E58:G58" si="2">SUM(E15:E57)</f>
        <v>0</v>
      </c>
      <c r="F58" s="16">
        <f t="shared" si="2"/>
        <v>0</v>
      </c>
      <c r="G58" s="16">
        <f t="shared" si="2"/>
        <v>2976919.69</v>
      </c>
      <c r="H58" s="15"/>
    </row>
    <row r="60" spans="1:8" x14ac:dyDescent="0.2">
      <c r="A60" s="6"/>
      <c r="B60" s="6"/>
      <c r="C60" s="6"/>
      <c r="D60" s="6"/>
      <c r="E60" s="6"/>
      <c r="F60" s="6"/>
      <c r="G60" s="6"/>
      <c r="H60" s="6"/>
    </row>
  </sheetData>
  <mergeCells count="4">
    <mergeCell ref="A2:H2"/>
    <mergeCell ref="A3:H3"/>
    <mergeCell ref="A4:H4"/>
    <mergeCell ref="A5:H5"/>
  </mergeCells>
  <pageMargins left="0.2" right="0.2" top="0.75" bottom="0.75" header="0.3" footer="0.3"/>
  <pageSetup scale="7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August 31 2020</vt:lpstr>
      <vt:lpstr>August 31 2021</vt:lpstr>
      <vt:lpstr>Dec 31, 2022</vt:lpstr>
      <vt:lpstr>'August 31 2020'!Print_Area</vt:lpstr>
      <vt:lpstr>'August 31 2021'!Print_Area</vt:lpstr>
      <vt:lpstr>'Dec 31, 2022'!Print_Area</vt:lpstr>
      <vt:lpstr>'August 31 2020'!Print_Titles</vt:lpstr>
      <vt:lpstr>'August 31 2021'!Print_Titles</vt:lpstr>
    </vt:vector>
  </TitlesOfParts>
  <Company>Peoples Natural 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mark148</dc:creator>
  <cp:lastModifiedBy>Kathy Estes</cp:lastModifiedBy>
  <cp:lastPrinted>2021-06-10T15:45:14Z</cp:lastPrinted>
  <dcterms:created xsi:type="dcterms:W3CDTF">2021-05-20T11:21:31Z</dcterms:created>
  <dcterms:modified xsi:type="dcterms:W3CDTF">2021-06-10T15:45:36Z</dcterms:modified>
</cp:coreProperties>
</file>