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lient Data\Delta Rate Case -167632\091321 (Lead Lag Study)\"/>
    </mc:Choice>
  </mc:AlternateContent>
  <xr:revisionPtr revIDLastSave="0" documentId="8_{FD08689D-00CA-40C4-A808-3BAA63DAED6C}" xr6:coauthVersionLast="36" xr6:coauthVersionMax="36" xr10:uidLastSave="{00000000-0000-0000-0000-000000000000}"/>
  <bookViews>
    <workbookView xWindow="0" yWindow="0" windowWidth="19200" windowHeight="10785" xr2:uid="{E705A258-8650-449A-A2C8-C8AFD0B7B179}"/>
  </bookViews>
  <sheets>
    <sheet name="CWC - Delta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\" localSheetId="0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__123Graph_1" localSheetId="0" hidden="1">#REF!</definedName>
    <definedName name="__123Graph_1" hidden="1">#REF!</definedName>
    <definedName name="__123Graph_2" localSheetId="0" hidden="1">#REF!</definedName>
    <definedName name="__123Graph_2" hidden="1">#REF!</definedName>
    <definedName name="__123Graph_3" localSheetId="0" hidden="1">#REF!</definedName>
    <definedName name="__123Graph_3" hidden="1">#REF!</definedName>
    <definedName name="__123Graph_4" localSheetId="0" hidden="1">#REF!</definedName>
    <definedName name="__123Graph_4" hidden="1">#REF!</definedName>
    <definedName name="__123Graph_5" localSheetId="0" hidden="1">#REF!</definedName>
    <definedName name="__123Graph_5" hidden="1">#REF!</definedName>
    <definedName name="__123Graph_6" localSheetId="0" hidden="1">#REF!</definedName>
    <definedName name="__123Graph_6" hidden="1">#REF!</definedName>
    <definedName name="__123Graph_8" localSheetId="0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localSheetId="0" hidden="1">#REF!</definedName>
    <definedName name="__123Graph_X" hidden="1">#REF!</definedName>
    <definedName name="__key3" localSheetId="0" hidden="1">#REF!</definedName>
    <definedName name="__key3" hidden="1">#REF!</definedName>
    <definedName name="_36__123Graph_BCHART_1" localSheetId="0" hidden="1">'[1]HOSPICE OPSUM'!#REF!</definedName>
    <definedName name="_36__123Graph_BCHART_1" hidden="1">'[1]HOSPICE OPSUM'!#REF!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key4" localSheetId="0" hidden="1">#REF!</definedName>
    <definedName name="_key4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1_Out_2" localSheetId="0" hidden="1">#REF!</definedName>
    <definedName name="_Table1_Out_2" hidden="1">#REF!</definedName>
    <definedName name="_Table2_In1" localSheetId="0" hidden="1">'[2]Bank Model'!#REF!</definedName>
    <definedName name="_Table2_In1" hidden="1">'[2]Bank Model'!#REF!</definedName>
    <definedName name="_Table2_In2" localSheetId="0" hidden="1">'[2]Bank Model'!#REF!</definedName>
    <definedName name="_Table2_In2" hidden="1">'[2]Bank Model'!#REF!</definedName>
    <definedName name="_Table2_Out" localSheetId="0" hidden="1">'[2]Bank Model'!#REF!</definedName>
    <definedName name="_Table2_Out" hidden="1">'[2]Bank Model'!#REF!</definedName>
    <definedName name="_Table2_Out_2" localSheetId="0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hahahahaha" hidden="1">{"'Server Configuration'!$A$1:$DB$281"}</definedName>
    <definedName name="asdfasdfasdfas" localSheetId="0" hidden="1">#REF!</definedName>
    <definedName name="asdfasdfasdfas" hidden="1">#REF!</definedName>
    <definedName name="blip" hidden="1">{"'Server Configuration'!$A$1:$DB$281"}</definedName>
    <definedName name="BLPH1" hidden="1">'[3]Natural gas'!$A$3</definedName>
    <definedName name="BLPR1020040129204514642" localSheetId="0" hidden="1">'[4]Spread Sheet'!#REF!</definedName>
    <definedName name="BLPR1020040129204514642" hidden="1">'[4]Spread Sheet'!#REF!</definedName>
    <definedName name="BLPR1020040129204514642_1_5" localSheetId="0" hidden="1">'[4]Spread Sheet'!#REF!</definedName>
    <definedName name="BLPR1020040129204514642_1_5" hidden="1">'[4]Spread Sheet'!#REF!</definedName>
    <definedName name="BLPR1020040129204514642_2_5" localSheetId="0" hidden="1">'[4]Spread Sheet'!#REF!</definedName>
    <definedName name="BLPR1020040129204514642_2_5" hidden="1">'[4]Spread Sheet'!#REF!</definedName>
    <definedName name="BLPR1020040129204514642_3_5" localSheetId="0" hidden="1">'[4]Spread Sheet'!#REF!</definedName>
    <definedName name="BLPR1020040129204514642_3_5" hidden="1">'[4]Spread Sheet'!#REF!</definedName>
    <definedName name="BLPR1020040129204514642_4_5" localSheetId="0" hidden="1">'[4]Spread Sheet'!#REF!</definedName>
    <definedName name="BLPR1020040129204514642_4_5" hidden="1">'[4]Spread Sheet'!#REF!</definedName>
    <definedName name="BLPR1020040129204514642_5_5" localSheetId="0" hidden="1">'[4]Spread Sheet'!#REF!</definedName>
    <definedName name="BLPR1020040129204514642_5_5" hidden="1">'[4]Spread Sheet'!#REF!</definedName>
    <definedName name="BLPR1120040129204514642" localSheetId="0" hidden="1">'[4]Spread Sheet'!#REF!</definedName>
    <definedName name="BLPR1120040129204514642" hidden="1">'[4]Spread Sheet'!#REF!</definedName>
    <definedName name="BLPR1120040129204514642_1_5" localSheetId="0" hidden="1">'[4]Spread Sheet'!#REF!</definedName>
    <definedName name="BLPR1120040129204514642_1_5" hidden="1">'[4]Spread Sheet'!#REF!</definedName>
    <definedName name="BLPR1120040129204514642_2_5" localSheetId="0" hidden="1">'[4]Spread Sheet'!#REF!</definedName>
    <definedName name="BLPR1120040129204514642_2_5" hidden="1">'[4]Spread Sheet'!#REF!</definedName>
    <definedName name="BLPR1120040129204514642_3_5" localSheetId="0" hidden="1">'[4]Spread Sheet'!#REF!</definedName>
    <definedName name="BLPR1120040129204514642_3_5" hidden="1">'[4]Spread Sheet'!#REF!</definedName>
    <definedName name="BLPR1120040129204514642_4_5" localSheetId="0" hidden="1">'[4]Spread Sheet'!#REF!</definedName>
    <definedName name="BLPR1120040129204514642_4_5" hidden="1">'[4]Spread Sheet'!#REF!</definedName>
    <definedName name="BLPR1120040129204514642_5_5" localSheetId="0" hidden="1">'[4]Spread Sheet'!#REF!</definedName>
    <definedName name="BLPR1120040129204514642_5_5" hidden="1">'[4]Spread Sheet'!#REF!</definedName>
    <definedName name="BLPR120040129203645421" localSheetId="0" hidden="1">'[4]Spread Sheet'!#REF!</definedName>
    <definedName name="BLPR120040129203645421" hidden="1">'[4]Spread Sheet'!#REF!</definedName>
    <definedName name="BLPR120040129203645421_1_4" localSheetId="0" hidden="1">'[4]Spread Sheet'!#REF!</definedName>
    <definedName name="BLPR120040129203645421_1_4" hidden="1">'[4]Spread Sheet'!#REF!</definedName>
    <definedName name="BLPR120040129203645421_2_4" localSheetId="0" hidden="1">'[4]Spread Sheet'!#REF!</definedName>
    <definedName name="BLPR120040129203645421_2_4" hidden="1">'[4]Spread Sheet'!#REF!</definedName>
    <definedName name="BLPR120040129203645421_3_4" localSheetId="0" hidden="1">'[4]Spread Sheet'!#REF!</definedName>
    <definedName name="BLPR120040129203645421_3_4" hidden="1">'[4]Spread Sheet'!#REF!</definedName>
    <definedName name="BLPR120040129203645421_4_4" localSheetId="0" hidden="1">'[4]Spread Sheet'!#REF!</definedName>
    <definedName name="BLPR120040129203645421_4_4" hidden="1">'[4]Spread Sheet'!#REF!</definedName>
    <definedName name="BLPR1220040129204514642" localSheetId="0" hidden="1">'[4]Spread Sheet'!#REF!</definedName>
    <definedName name="BLPR1220040129204514642" hidden="1">'[4]Spread Sheet'!#REF!</definedName>
    <definedName name="BLPR1220040129204514642_1_5" localSheetId="0" hidden="1">'[4]Spread Sheet'!#REF!</definedName>
    <definedName name="BLPR1220040129204514642_1_5" hidden="1">'[4]Spread Sheet'!#REF!</definedName>
    <definedName name="BLPR1220040129204514642_2_5" localSheetId="0" hidden="1">'[4]Spread Sheet'!#REF!</definedName>
    <definedName name="BLPR1220040129204514642_2_5" hidden="1">'[4]Spread Sheet'!#REF!</definedName>
    <definedName name="BLPR1220040129204514642_3_5" localSheetId="0" hidden="1">'[4]Spread Sheet'!#REF!</definedName>
    <definedName name="BLPR1220040129204514642_3_5" hidden="1">'[4]Spread Sheet'!#REF!</definedName>
    <definedName name="BLPR1220040129204514642_4_5" localSheetId="0" hidden="1">'[4]Spread Sheet'!#REF!</definedName>
    <definedName name="BLPR1220040129204514642_4_5" hidden="1">'[4]Spread Sheet'!#REF!</definedName>
    <definedName name="BLPR1220040129204514642_5_5" localSheetId="0" hidden="1">'[4]Spread Sheet'!#REF!</definedName>
    <definedName name="BLPR1220040129204514642_5_5" hidden="1">'[4]Spread Sheet'!#REF!</definedName>
    <definedName name="BLPR1320040129204514642" localSheetId="0" hidden="1">'[4]Spread Sheet'!#REF!</definedName>
    <definedName name="BLPR1320040129204514642" hidden="1">'[4]Spread Sheet'!#REF!</definedName>
    <definedName name="BLPR1320040129204514642_1_5" localSheetId="0" hidden="1">'[4]Spread Sheet'!#REF!</definedName>
    <definedName name="BLPR1320040129204514642_1_5" hidden="1">'[4]Spread Sheet'!#REF!</definedName>
    <definedName name="BLPR1320040129204514642_2_5" localSheetId="0" hidden="1">'[4]Spread Sheet'!#REF!</definedName>
    <definedName name="BLPR1320040129204514642_2_5" hidden="1">'[4]Spread Sheet'!#REF!</definedName>
    <definedName name="BLPR1320040129204514642_3_5" localSheetId="0" hidden="1">'[4]Spread Sheet'!#REF!</definedName>
    <definedName name="BLPR1320040129204514642_3_5" hidden="1">'[4]Spread Sheet'!#REF!</definedName>
    <definedName name="BLPR1320040129204514642_4_5" localSheetId="0" hidden="1">'[4]Spread Sheet'!#REF!</definedName>
    <definedName name="BLPR1320040129204514642_4_5" hidden="1">'[4]Spread Sheet'!#REF!</definedName>
    <definedName name="BLPR1320040129204514642_5_5" localSheetId="0" hidden="1">'[4]Spread Sheet'!#REF!</definedName>
    <definedName name="BLPR1320040129204514642_5_5" hidden="1">'[4]Spread Sheet'!#REF!</definedName>
    <definedName name="BLPR1420040129204514642" localSheetId="0" hidden="1">'[4]Spread Sheet'!#REF!</definedName>
    <definedName name="BLPR1420040129204514642" hidden="1">'[4]Spread Sheet'!#REF!</definedName>
    <definedName name="BLPR1420040129204514642_1_5" localSheetId="0" hidden="1">'[4]Spread Sheet'!#REF!</definedName>
    <definedName name="BLPR1420040129204514642_1_5" hidden="1">'[4]Spread Sheet'!#REF!</definedName>
    <definedName name="BLPR1420040129204514642_2_5" localSheetId="0" hidden="1">'[4]Spread Sheet'!#REF!</definedName>
    <definedName name="BLPR1420040129204514642_2_5" hidden="1">'[4]Spread Sheet'!#REF!</definedName>
    <definedName name="BLPR1420040129204514642_3_5" localSheetId="0" hidden="1">'[4]Spread Sheet'!#REF!</definedName>
    <definedName name="BLPR1420040129204514642_3_5" hidden="1">'[4]Spread Sheet'!#REF!</definedName>
    <definedName name="BLPR1420040129204514642_4_5" localSheetId="0" hidden="1">'[4]Spread Sheet'!#REF!</definedName>
    <definedName name="BLPR1420040129204514642_4_5" hidden="1">'[4]Spread Sheet'!#REF!</definedName>
    <definedName name="BLPR1420040129204514642_5_5" localSheetId="0" hidden="1">'[4]Spread Sheet'!#REF!</definedName>
    <definedName name="BLPR1420040129204514642_5_5" hidden="1">'[4]Spread Sheet'!#REF!</definedName>
    <definedName name="BLPR1520040129204514652" localSheetId="0" hidden="1">'[4]Spread Sheet'!#REF!</definedName>
    <definedName name="BLPR1520040129204514652" hidden="1">'[4]Spread Sheet'!#REF!</definedName>
    <definedName name="BLPR1520040129204514652_1_5" localSheetId="0" hidden="1">'[4]Spread Sheet'!#REF!</definedName>
    <definedName name="BLPR1520040129204514652_1_5" hidden="1">'[4]Spread Sheet'!#REF!</definedName>
    <definedName name="BLPR1520040129204514652_2_5" localSheetId="0" hidden="1">'[4]Spread Sheet'!#REF!</definedName>
    <definedName name="BLPR1520040129204514652_2_5" hidden="1">'[4]Spread Sheet'!#REF!</definedName>
    <definedName name="BLPR1520040129204514652_3_5" localSheetId="0" hidden="1">'[4]Spread Sheet'!#REF!</definedName>
    <definedName name="BLPR1520040129204514652_3_5" hidden="1">'[4]Spread Sheet'!#REF!</definedName>
    <definedName name="BLPR1520040129204514652_4_5" localSheetId="0" hidden="1">'[4]Spread Sheet'!#REF!</definedName>
    <definedName name="BLPR1520040129204514652_4_5" hidden="1">'[4]Spread Sheet'!#REF!</definedName>
    <definedName name="BLPR1520040129204514652_5_5" localSheetId="0" hidden="1">'[4]Spread Sheet'!#REF!</definedName>
    <definedName name="BLPR1520040129204514652_5_5" hidden="1">'[4]Spread Sheet'!#REF!</definedName>
    <definedName name="BLPR1620040129204514652" localSheetId="0" hidden="1">'[4]Spread Sheet'!#REF!</definedName>
    <definedName name="BLPR1620040129204514652" hidden="1">'[4]Spread Sheet'!#REF!</definedName>
    <definedName name="BLPR1620040129204514652_1_5" localSheetId="0" hidden="1">'[4]Spread Sheet'!#REF!</definedName>
    <definedName name="BLPR1620040129204514652_1_5" hidden="1">'[4]Spread Sheet'!#REF!</definedName>
    <definedName name="BLPR1620040129204514652_2_5" localSheetId="0" hidden="1">'[4]Spread Sheet'!#REF!</definedName>
    <definedName name="BLPR1620040129204514652_2_5" hidden="1">'[4]Spread Sheet'!#REF!</definedName>
    <definedName name="BLPR1620040129204514652_3_5" localSheetId="0" hidden="1">'[4]Spread Sheet'!#REF!</definedName>
    <definedName name="BLPR1620040129204514652_3_5" hidden="1">'[4]Spread Sheet'!#REF!</definedName>
    <definedName name="BLPR1620040129204514652_4_5" localSheetId="0" hidden="1">'[4]Spread Sheet'!#REF!</definedName>
    <definedName name="BLPR1620040129204514652_4_5" hidden="1">'[4]Spread Sheet'!#REF!</definedName>
    <definedName name="BLPR1620040129204514652_5_5" localSheetId="0" hidden="1">'[4]Spread Sheet'!#REF!</definedName>
    <definedName name="BLPR1620040129204514652_5_5" hidden="1">'[4]Spread Sheet'!#REF!</definedName>
    <definedName name="BLPR1720040129204514652" localSheetId="0" hidden="1">'[4]Spread Sheet'!#REF!</definedName>
    <definedName name="BLPR1720040129204514652" hidden="1">'[4]Spread Sheet'!#REF!</definedName>
    <definedName name="BLPR1720040129204514652_1_5" localSheetId="0" hidden="1">'[4]Spread Sheet'!#REF!</definedName>
    <definedName name="BLPR1720040129204514652_1_5" hidden="1">'[4]Spread Sheet'!#REF!</definedName>
    <definedName name="BLPR1720040129204514652_2_5" localSheetId="0" hidden="1">'[4]Spread Sheet'!#REF!</definedName>
    <definedName name="BLPR1720040129204514652_2_5" hidden="1">'[4]Spread Sheet'!#REF!</definedName>
    <definedName name="BLPR1720040129204514652_3_5" localSheetId="0" hidden="1">'[4]Spread Sheet'!#REF!</definedName>
    <definedName name="BLPR1720040129204514652_3_5" hidden="1">'[4]Spread Sheet'!#REF!</definedName>
    <definedName name="BLPR1720040129204514652_4_5" localSheetId="0" hidden="1">'[4]Spread Sheet'!#REF!</definedName>
    <definedName name="BLPR1720040129204514652_4_5" hidden="1">'[4]Spread Sheet'!#REF!</definedName>
    <definedName name="BLPR1720040129204514652_5_5" localSheetId="0" hidden="1">'[4]Spread Sheet'!#REF!</definedName>
    <definedName name="BLPR1720040129204514652_5_5" hidden="1">'[4]Spread Sheet'!#REF!</definedName>
    <definedName name="BLPR1820040129204514652" localSheetId="0" hidden="1">'[4]Spread Sheet'!#REF!</definedName>
    <definedName name="BLPR1820040129204514652" hidden="1">'[4]Spread Sheet'!#REF!</definedName>
    <definedName name="BLPR1820040129204514652_1_5" localSheetId="0" hidden="1">'[4]Spread Sheet'!#REF!</definedName>
    <definedName name="BLPR1820040129204514652_1_5" hidden="1">'[4]Spread Sheet'!#REF!</definedName>
    <definedName name="BLPR1820040129204514652_2_5" localSheetId="0" hidden="1">'[4]Spread Sheet'!#REF!</definedName>
    <definedName name="BLPR1820040129204514652_2_5" hidden="1">'[4]Spread Sheet'!#REF!</definedName>
    <definedName name="BLPR1820040129204514652_3_5" localSheetId="0" hidden="1">'[4]Spread Sheet'!#REF!</definedName>
    <definedName name="BLPR1820040129204514652_3_5" hidden="1">'[4]Spread Sheet'!#REF!</definedName>
    <definedName name="BLPR1820040129204514652_4_5" localSheetId="0" hidden="1">'[4]Spread Sheet'!#REF!</definedName>
    <definedName name="BLPR1820040129204514652_4_5" hidden="1">'[4]Spread Sheet'!#REF!</definedName>
    <definedName name="BLPR1820040129204514652_5_5" localSheetId="0" hidden="1">'[4]Spread Sheet'!#REF!</definedName>
    <definedName name="BLPR1820040129204514652_5_5" hidden="1">'[4]Spread Sheet'!#REF!</definedName>
    <definedName name="BLPR1920040129204514652" localSheetId="0" hidden="1">'[4]Spread Sheet'!#REF!</definedName>
    <definedName name="BLPR1920040129204514652" hidden="1">'[4]Spread Sheet'!#REF!</definedName>
    <definedName name="BLPR1920040129204514652_1_5" localSheetId="0" hidden="1">'[4]Spread Sheet'!#REF!</definedName>
    <definedName name="BLPR1920040129204514652_1_5" hidden="1">'[4]Spread Sheet'!#REF!</definedName>
    <definedName name="BLPR1920040129204514652_2_5" localSheetId="0" hidden="1">'[4]Spread Sheet'!#REF!</definedName>
    <definedName name="BLPR1920040129204514652_2_5" hidden="1">'[4]Spread Sheet'!#REF!</definedName>
    <definedName name="BLPR1920040129204514652_3_5" localSheetId="0" hidden="1">'[4]Spread Sheet'!#REF!</definedName>
    <definedName name="BLPR1920040129204514652_3_5" hidden="1">'[4]Spread Sheet'!#REF!</definedName>
    <definedName name="BLPR1920040129204514652_4_5" localSheetId="0" hidden="1">'[4]Spread Sheet'!#REF!</definedName>
    <definedName name="BLPR1920040129204514652_4_5" hidden="1">'[4]Spread Sheet'!#REF!</definedName>
    <definedName name="BLPR1920040129204514652_5_5" localSheetId="0" hidden="1">'[4]Spread Sheet'!#REF!</definedName>
    <definedName name="BLPR1920040129204514652_5_5" hidden="1">'[4]Spread Sheet'!#REF!</definedName>
    <definedName name="BLPR2020040129204514652" localSheetId="0" hidden="1">'[4]Spread Sheet'!#REF!</definedName>
    <definedName name="BLPR2020040129204514652" hidden="1">'[4]Spread Sheet'!#REF!</definedName>
    <definedName name="BLPR2020040129204514652_1_5" localSheetId="0" hidden="1">'[4]Spread Sheet'!#REF!</definedName>
    <definedName name="BLPR2020040129204514652_1_5" hidden="1">'[4]Spread Sheet'!#REF!</definedName>
    <definedName name="BLPR2020040129204514652_2_5" localSheetId="0" hidden="1">'[4]Spread Sheet'!#REF!</definedName>
    <definedName name="BLPR2020040129204514652_2_5" hidden="1">'[4]Spread Sheet'!#REF!</definedName>
    <definedName name="BLPR2020040129204514652_3_5" localSheetId="0" hidden="1">'[4]Spread Sheet'!#REF!</definedName>
    <definedName name="BLPR2020040129204514652_3_5" hidden="1">'[4]Spread Sheet'!#REF!</definedName>
    <definedName name="BLPR2020040129204514652_4_5" localSheetId="0" hidden="1">'[4]Spread Sheet'!#REF!</definedName>
    <definedName name="BLPR2020040129204514652_4_5" hidden="1">'[4]Spread Sheet'!#REF!</definedName>
    <definedName name="BLPR2020040129204514652_5_5" localSheetId="0" hidden="1">'[4]Spread Sheet'!#REF!</definedName>
    <definedName name="BLPR2020040129204514652_5_5" hidden="1">'[4]Spread Sheet'!#REF!</definedName>
    <definedName name="BLPR2120040129204514652" localSheetId="0" hidden="1">'[4]Spread Sheet'!#REF!</definedName>
    <definedName name="BLPR2120040129204514652" hidden="1">'[4]Spread Sheet'!#REF!</definedName>
    <definedName name="BLPR2120040129204514652_1_5" localSheetId="0" hidden="1">'[4]Spread Sheet'!#REF!</definedName>
    <definedName name="BLPR2120040129204514652_1_5" hidden="1">'[4]Spread Sheet'!#REF!</definedName>
    <definedName name="BLPR2120040129204514652_2_5" localSheetId="0" hidden="1">'[4]Spread Sheet'!#REF!</definedName>
    <definedName name="BLPR2120040129204514652_2_5" hidden="1">'[4]Spread Sheet'!#REF!</definedName>
    <definedName name="BLPR2120040129204514652_3_5" localSheetId="0" hidden="1">'[4]Spread Sheet'!#REF!</definedName>
    <definedName name="BLPR2120040129204514652_3_5" hidden="1">'[4]Spread Sheet'!#REF!</definedName>
    <definedName name="BLPR2120040129204514652_4_5" localSheetId="0" hidden="1">'[4]Spread Sheet'!#REF!</definedName>
    <definedName name="BLPR2120040129204514652_4_5" hidden="1">'[4]Spread Sheet'!#REF!</definedName>
    <definedName name="BLPR2120040129204514652_5_5" localSheetId="0" hidden="1">'[4]Spread Sheet'!#REF!</definedName>
    <definedName name="BLPR2120040129204514652_5_5" hidden="1">'[4]Spread Sheet'!#REF!</definedName>
    <definedName name="BLPR220040129203645421" localSheetId="0" hidden="1">'[4]Spread Sheet'!#REF!</definedName>
    <definedName name="BLPR220040129203645421" hidden="1">'[4]Spread Sheet'!#REF!</definedName>
    <definedName name="BLPR220040129203645421_1_4" localSheetId="0" hidden="1">'[4]Spread Sheet'!#REF!</definedName>
    <definedName name="BLPR220040129203645421_1_4" hidden="1">'[4]Spread Sheet'!#REF!</definedName>
    <definedName name="BLPR220040129203645421_2_4" localSheetId="0" hidden="1">'[4]Spread Sheet'!#REF!</definedName>
    <definedName name="BLPR220040129203645421_2_4" hidden="1">'[4]Spread Sheet'!#REF!</definedName>
    <definedName name="BLPR220040129203645421_3_4" localSheetId="0" hidden="1">'[4]Spread Sheet'!#REF!</definedName>
    <definedName name="BLPR220040129203645421_3_4" hidden="1">'[4]Spread Sheet'!#REF!</definedName>
    <definedName name="BLPR220040129203645421_4_4" localSheetId="0" hidden="1">'[4]Spread Sheet'!#REF!</definedName>
    <definedName name="BLPR220040129203645421_4_4" hidden="1">'[4]Spread Sheet'!#REF!</definedName>
    <definedName name="BLPR2220040129204514652" localSheetId="0" hidden="1">'[4]Spread Sheet'!#REF!</definedName>
    <definedName name="BLPR2220040129204514652" hidden="1">'[4]Spread Sheet'!#REF!</definedName>
    <definedName name="BLPR2220040129204514652_1_5" localSheetId="0" hidden="1">'[4]Spread Sheet'!#REF!</definedName>
    <definedName name="BLPR2220040129204514652_1_5" hidden="1">'[4]Spread Sheet'!#REF!</definedName>
    <definedName name="BLPR2220040129204514652_2_5" localSheetId="0" hidden="1">'[4]Spread Sheet'!#REF!</definedName>
    <definedName name="BLPR2220040129204514652_2_5" hidden="1">'[4]Spread Sheet'!#REF!</definedName>
    <definedName name="BLPR2220040129204514652_3_5" localSheetId="0" hidden="1">'[4]Spread Sheet'!#REF!</definedName>
    <definedName name="BLPR2220040129204514652_3_5" hidden="1">'[4]Spread Sheet'!#REF!</definedName>
    <definedName name="BLPR2220040129204514652_4_5" localSheetId="0" hidden="1">'[4]Spread Sheet'!#REF!</definedName>
    <definedName name="BLPR2220040129204514652_4_5" hidden="1">'[4]Spread Sheet'!#REF!</definedName>
    <definedName name="BLPR2220040129204514652_5_5" localSheetId="0" hidden="1">'[4]Spread Sheet'!#REF!</definedName>
    <definedName name="BLPR2220040129204514652_5_5" hidden="1">'[4]Spread Sheet'!#REF!</definedName>
    <definedName name="BLPR2320040129204514662" localSheetId="0" hidden="1">'[4]Spread Sheet'!#REF!</definedName>
    <definedName name="BLPR2320040129204514662" hidden="1">'[4]Spread Sheet'!#REF!</definedName>
    <definedName name="BLPR2320040129204514662_1_5" localSheetId="0" hidden="1">'[4]Spread Sheet'!#REF!</definedName>
    <definedName name="BLPR2320040129204514662_1_5" hidden="1">'[4]Spread Sheet'!#REF!</definedName>
    <definedName name="BLPR2320040129204514662_2_5" localSheetId="0" hidden="1">'[4]Spread Sheet'!#REF!</definedName>
    <definedName name="BLPR2320040129204514662_2_5" hidden="1">'[4]Spread Sheet'!#REF!</definedName>
    <definedName name="BLPR2320040129204514662_3_5" localSheetId="0" hidden="1">'[4]Spread Sheet'!#REF!</definedName>
    <definedName name="BLPR2320040129204514662_3_5" hidden="1">'[4]Spread Sheet'!#REF!</definedName>
    <definedName name="BLPR2320040129204514662_4_5" localSheetId="0" hidden="1">'[4]Spread Sheet'!#REF!</definedName>
    <definedName name="BLPR2320040129204514662_4_5" hidden="1">'[4]Spread Sheet'!#REF!</definedName>
    <definedName name="BLPR2320040129204514662_5_5" localSheetId="0" hidden="1">'[4]Spread Sheet'!#REF!</definedName>
    <definedName name="BLPR2320040129204514662_5_5" hidden="1">'[4]Spread Sheet'!#REF!</definedName>
    <definedName name="BLPR2420040129204514662" localSheetId="0" hidden="1">'[4]Spread Sheet'!#REF!</definedName>
    <definedName name="BLPR2420040129204514662" hidden="1">'[4]Spread Sheet'!#REF!</definedName>
    <definedName name="BLPR2420040129204514662_1_5" localSheetId="0" hidden="1">'[4]Spread Sheet'!#REF!</definedName>
    <definedName name="BLPR2420040129204514662_1_5" hidden="1">'[4]Spread Sheet'!#REF!</definedName>
    <definedName name="BLPR2420040129204514662_2_5" localSheetId="0" hidden="1">'[4]Spread Sheet'!#REF!</definedName>
    <definedName name="BLPR2420040129204514662_2_5" hidden="1">'[4]Spread Sheet'!#REF!</definedName>
    <definedName name="BLPR2420040129204514662_3_5" localSheetId="0" hidden="1">'[4]Spread Sheet'!#REF!</definedName>
    <definedName name="BLPR2420040129204514662_3_5" hidden="1">'[4]Spread Sheet'!#REF!</definedName>
    <definedName name="BLPR2420040129204514662_4_5" localSheetId="0" hidden="1">'[4]Spread Sheet'!#REF!</definedName>
    <definedName name="BLPR2420040129204514662_4_5" hidden="1">'[4]Spread Sheet'!#REF!</definedName>
    <definedName name="BLPR2420040129204514662_5_5" localSheetId="0" hidden="1">'[4]Spread Sheet'!#REF!</definedName>
    <definedName name="BLPR2420040129204514662_5_5" hidden="1">'[4]Spread Sheet'!#REF!</definedName>
    <definedName name="BLPR2520040129204514662" localSheetId="0" hidden="1">'[4]Spread Sheet'!#REF!</definedName>
    <definedName name="BLPR2520040129204514662" hidden="1">'[4]Spread Sheet'!#REF!</definedName>
    <definedName name="BLPR2520040129204514662_1_5" localSheetId="0" hidden="1">'[4]Spread Sheet'!#REF!</definedName>
    <definedName name="BLPR2520040129204514662_1_5" hidden="1">'[4]Spread Sheet'!#REF!</definedName>
    <definedName name="BLPR2520040129204514662_2_5" localSheetId="0" hidden="1">'[4]Spread Sheet'!#REF!</definedName>
    <definedName name="BLPR2520040129204514662_2_5" hidden="1">'[4]Spread Sheet'!#REF!</definedName>
    <definedName name="BLPR2520040129204514662_3_5" localSheetId="0" hidden="1">'[4]Spread Sheet'!#REF!</definedName>
    <definedName name="BLPR2520040129204514662_3_5" hidden="1">'[4]Spread Sheet'!#REF!</definedName>
    <definedName name="BLPR2520040129204514662_4_5" localSheetId="0" hidden="1">'[4]Spread Sheet'!#REF!</definedName>
    <definedName name="BLPR2520040129204514662_4_5" hidden="1">'[4]Spread Sheet'!#REF!</definedName>
    <definedName name="BLPR2520040129204514662_5_5" localSheetId="0" hidden="1">'[4]Spread Sheet'!#REF!</definedName>
    <definedName name="BLPR2520040129204514662_5_5" hidden="1">'[4]Spread Sheet'!#REF!</definedName>
    <definedName name="BLPR2620040129204514662" localSheetId="0" hidden="1">'[4]Spread Sheet'!#REF!</definedName>
    <definedName name="BLPR2620040129204514662" hidden="1">'[4]Spread Sheet'!#REF!</definedName>
    <definedName name="BLPR2620040129204514662_1_5" localSheetId="0" hidden="1">'[4]Spread Sheet'!#REF!</definedName>
    <definedName name="BLPR2620040129204514662_1_5" hidden="1">'[4]Spread Sheet'!#REF!</definedName>
    <definedName name="BLPR2620040129204514662_2_5" localSheetId="0" hidden="1">'[4]Spread Sheet'!#REF!</definedName>
    <definedName name="BLPR2620040129204514662_2_5" hidden="1">'[4]Spread Sheet'!#REF!</definedName>
    <definedName name="BLPR2620040129204514662_3_5" localSheetId="0" hidden="1">'[4]Spread Sheet'!#REF!</definedName>
    <definedName name="BLPR2620040129204514662_3_5" hidden="1">'[4]Spread Sheet'!#REF!</definedName>
    <definedName name="BLPR2620040129204514662_4_5" localSheetId="0" hidden="1">'[4]Spread Sheet'!#REF!</definedName>
    <definedName name="BLPR2620040129204514662_4_5" hidden="1">'[4]Spread Sheet'!#REF!</definedName>
    <definedName name="BLPR2620040129204514662_5_5" localSheetId="0" hidden="1">'[4]Spread Sheet'!#REF!</definedName>
    <definedName name="BLPR2620040129204514662_5_5" hidden="1">'[4]Spread Sheet'!#REF!</definedName>
    <definedName name="BLPR2720040129204514662" localSheetId="0" hidden="1">'[4]Spread Sheet'!#REF!</definedName>
    <definedName name="BLPR2720040129204514662" hidden="1">'[4]Spread Sheet'!#REF!</definedName>
    <definedName name="BLPR2720040129204514662_1_5" localSheetId="0" hidden="1">'[4]Spread Sheet'!#REF!</definedName>
    <definedName name="BLPR2720040129204514662_1_5" hidden="1">'[4]Spread Sheet'!#REF!</definedName>
    <definedName name="BLPR2720040129204514662_2_5" localSheetId="0" hidden="1">'[4]Spread Sheet'!#REF!</definedName>
    <definedName name="BLPR2720040129204514662_2_5" hidden="1">'[4]Spread Sheet'!#REF!</definedName>
    <definedName name="BLPR2720040129204514662_3_5" localSheetId="0" hidden="1">'[4]Spread Sheet'!#REF!</definedName>
    <definedName name="BLPR2720040129204514662_3_5" hidden="1">'[4]Spread Sheet'!#REF!</definedName>
    <definedName name="BLPR2720040129204514662_4_5" localSheetId="0" hidden="1">'[4]Spread Sheet'!#REF!</definedName>
    <definedName name="BLPR2720040129204514662_4_5" hidden="1">'[4]Spread Sheet'!#REF!</definedName>
    <definedName name="BLPR2720040129204514662_5_5" localSheetId="0" hidden="1">'[4]Spread Sheet'!#REF!</definedName>
    <definedName name="BLPR2720040129204514662_5_5" hidden="1">'[4]Spread Sheet'!#REF!</definedName>
    <definedName name="BLPR2820040129204514662" localSheetId="0" hidden="1">'[4]Spread Sheet'!#REF!</definedName>
    <definedName name="BLPR2820040129204514662" hidden="1">'[4]Spread Sheet'!#REF!</definedName>
    <definedName name="BLPR2820040129204514662_1_5" localSheetId="0" hidden="1">'[4]Spread Sheet'!#REF!</definedName>
    <definedName name="BLPR2820040129204514662_1_5" hidden="1">'[4]Spread Sheet'!#REF!</definedName>
    <definedName name="BLPR2820040129204514662_2_5" localSheetId="0" hidden="1">'[4]Spread Sheet'!#REF!</definedName>
    <definedName name="BLPR2820040129204514662_2_5" hidden="1">'[4]Spread Sheet'!#REF!</definedName>
    <definedName name="BLPR2820040129204514662_3_5" localSheetId="0" hidden="1">'[4]Spread Sheet'!#REF!</definedName>
    <definedName name="BLPR2820040129204514662_3_5" hidden="1">'[4]Spread Sheet'!#REF!</definedName>
    <definedName name="BLPR2820040129204514662_4_5" localSheetId="0" hidden="1">'[4]Spread Sheet'!#REF!</definedName>
    <definedName name="BLPR2820040129204514662_4_5" hidden="1">'[4]Spread Sheet'!#REF!</definedName>
    <definedName name="BLPR2820040129204514662_5_5" localSheetId="0" hidden="1">'[4]Spread Sheet'!#REF!</definedName>
    <definedName name="BLPR2820040129204514662_5_5" hidden="1">'[4]Spread Sheet'!#REF!</definedName>
    <definedName name="BLPR2920040129204514662" localSheetId="0" hidden="1">'[4]Spread Sheet'!#REF!</definedName>
    <definedName name="BLPR2920040129204514662" hidden="1">'[4]Spread Sheet'!#REF!</definedName>
    <definedName name="BLPR2920040129204514662_1_5" localSheetId="0" hidden="1">'[4]Spread Sheet'!#REF!</definedName>
    <definedName name="BLPR2920040129204514662_1_5" hidden="1">'[4]Spread Sheet'!#REF!</definedName>
    <definedName name="BLPR2920040129204514662_2_5" localSheetId="0" hidden="1">'[4]Spread Sheet'!#REF!</definedName>
    <definedName name="BLPR2920040129204514662_2_5" hidden="1">'[4]Spread Sheet'!#REF!</definedName>
    <definedName name="BLPR2920040129204514662_3_5" localSheetId="0" hidden="1">'[4]Spread Sheet'!#REF!</definedName>
    <definedName name="BLPR2920040129204514662_3_5" hidden="1">'[4]Spread Sheet'!#REF!</definedName>
    <definedName name="BLPR2920040129204514662_4_5" localSheetId="0" hidden="1">'[4]Spread Sheet'!#REF!</definedName>
    <definedName name="BLPR2920040129204514662_4_5" hidden="1">'[4]Spread Sheet'!#REF!</definedName>
    <definedName name="BLPR2920040129204514662_5_5" localSheetId="0" hidden="1">'[4]Spread Sheet'!#REF!</definedName>
    <definedName name="BLPR2920040129204514662_5_5" hidden="1">'[4]Spread Sheet'!#REF!</definedName>
    <definedName name="BLPR3020040129204514672" localSheetId="0" hidden="1">'[4]Spread Sheet'!#REF!</definedName>
    <definedName name="BLPR3020040129204514672" hidden="1">'[4]Spread Sheet'!#REF!</definedName>
    <definedName name="BLPR3020040129204514672_1_5" localSheetId="0" hidden="1">'[4]Spread Sheet'!#REF!</definedName>
    <definedName name="BLPR3020040129204514672_1_5" hidden="1">'[4]Spread Sheet'!#REF!</definedName>
    <definedName name="BLPR3020040129204514672_2_5" localSheetId="0" hidden="1">'[4]Spread Sheet'!#REF!</definedName>
    <definedName name="BLPR3020040129204514672_2_5" hidden="1">'[4]Spread Sheet'!#REF!</definedName>
    <definedName name="BLPR3020040129204514672_3_5" localSheetId="0" hidden="1">'[4]Spread Sheet'!#REF!</definedName>
    <definedName name="BLPR3020040129204514672_3_5" hidden="1">'[4]Spread Sheet'!#REF!</definedName>
    <definedName name="BLPR3020040129204514672_4_5" localSheetId="0" hidden="1">'[4]Spread Sheet'!#REF!</definedName>
    <definedName name="BLPR3020040129204514672_4_5" hidden="1">'[4]Spread Sheet'!#REF!</definedName>
    <definedName name="BLPR3020040129204514672_5_5" localSheetId="0" hidden="1">'[4]Spread Sheet'!#REF!</definedName>
    <definedName name="BLPR3020040129204514672_5_5" hidden="1">'[4]Spread Sheet'!#REF!</definedName>
    <definedName name="BLPR3120040129204514692" localSheetId="0" hidden="1">'[4]Spread Sheet'!#REF!</definedName>
    <definedName name="BLPR3120040129204514692" hidden="1">'[4]Spread Sheet'!#REF!</definedName>
    <definedName name="BLPR3120040129204514692_1_1" localSheetId="0" hidden="1">'[4]Spread Sheet'!#REF!</definedName>
    <definedName name="BLPR3120040129204514692_1_1" hidden="1">'[4]Spread Sheet'!#REF!</definedName>
    <definedName name="BLPR320040129203645431" localSheetId="0" hidden="1">'[4]Spread Sheet'!#REF!</definedName>
    <definedName name="BLPR320040129203645431" hidden="1">'[4]Spread Sheet'!#REF!</definedName>
    <definedName name="BLPR320040129203645431_1_4" localSheetId="0" hidden="1">'[4]Spread Sheet'!#REF!</definedName>
    <definedName name="BLPR320040129203645431_1_4" hidden="1">'[4]Spread Sheet'!#REF!</definedName>
    <definedName name="BLPR320040129203645431_2_4" localSheetId="0" hidden="1">'[4]Spread Sheet'!#REF!</definedName>
    <definedName name="BLPR320040129203645431_2_4" hidden="1">'[4]Spread Sheet'!#REF!</definedName>
    <definedName name="BLPR320040129203645431_3_4" localSheetId="0" hidden="1">'[4]Spread Sheet'!#REF!</definedName>
    <definedName name="BLPR320040129203645431_3_4" hidden="1">'[4]Spread Sheet'!#REF!</definedName>
    <definedName name="BLPR320040129203645431_4_4" localSheetId="0" hidden="1">'[4]Spread Sheet'!#REF!</definedName>
    <definedName name="BLPR320040129203645431_4_4" hidden="1">'[4]Spread Sheet'!#REF!</definedName>
    <definedName name="BLPR3220040129204514692" localSheetId="0" hidden="1">'[4]Spread Sheet'!#REF!</definedName>
    <definedName name="BLPR3220040129204514692" hidden="1">'[4]Spread Sheet'!#REF!</definedName>
    <definedName name="BLPR3220040129204514692_1_1" localSheetId="0" hidden="1">'[4]Spread Sheet'!#REF!</definedName>
    <definedName name="BLPR3220040129204514692_1_1" hidden="1">'[4]Spread Sheet'!#REF!</definedName>
    <definedName name="BLPR3320040129204514702" localSheetId="0" hidden="1">'[4]Spread Sheet'!#REF!</definedName>
    <definedName name="BLPR3320040129204514702" hidden="1">'[4]Spread Sheet'!#REF!</definedName>
    <definedName name="BLPR3320040129204514702_1_1" localSheetId="0" hidden="1">'[4]Spread Sheet'!#REF!</definedName>
    <definedName name="BLPR3320040129204514702_1_1" hidden="1">'[4]Spread Sheet'!#REF!</definedName>
    <definedName name="BLPR3420040129204514702" localSheetId="0" hidden="1">'[4]Spread Sheet'!#REF!</definedName>
    <definedName name="BLPR3420040129204514702" hidden="1">'[4]Spread Sheet'!#REF!</definedName>
    <definedName name="BLPR3420040129204514702_1_1" localSheetId="0" hidden="1">'[4]Spread Sheet'!#REF!</definedName>
    <definedName name="BLPR3420040129204514702_1_1" hidden="1">'[4]Spread Sheet'!#REF!</definedName>
    <definedName name="BLPR3520040129204514702" localSheetId="0" hidden="1">'[4]Spread Sheet'!#REF!</definedName>
    <definedName name="BLPR3520040129204514702" hidden="1">'[4]Spread Sheet'!#REF!</definedName>
    <definedName name="BLPR3520040129204514702_1_1" localSheetId="0" hidden="1">'[4]Spread Sheet'!#REF!</definedName>
    <definedName name="BLPR3520040129204514702_1_1" hidden="1">'[4]Spread Sheet'!#REF!</definedName>
    <definedName name="BLPR420040129203645431" localSheetId="0" hidden="1">'[4]Spread Sheet'!#REF!</definedName>
    <definedName name="BLPR420040129203645431" hidden="1">'[4]Spread Sheet'!#REF!</definedName>
    <definedName name="BLPR420040129203645431_1_4" localSheetId="0" hidden="1">'[4]Spread Sheet'!#REF!</definedName>
    <definedName name="BLPR420040129203645431_1_4" hidden="1">'[4]Spread Sheet'!#REF!</definedName>
    <definedName name="BLPR420040129203645431_2_4" localSheetId="0" hidden="1">'[4]Spread Sheet'!#REF!</definedName>
    <definedName name="BLPR420040129203645431_2_4" hidden="1">'[4]Spread Sheet'!#REF!</definedName>
    <definedName name="BLPR420040129203645431_3_4" localSheetId="0" hidden="1">'[4]Spread Sheet'!#REF!</definedName>
    <definedName name="BLPR420040129203645431_3_4" hidden="1">'[4]Spread Sheet'!#REF!</definedName>
    <definedName name="BLPR420040129203645431_4_4" localSheetId="0" hidden="1">'[4]Spread Sheet'!#REF!</definedName>
    <definedName name="BLPR420040129203645431_4_4" hidden="1">'[4]Spread Sheet'!#REF!</definedName>
    <definedName name="BLPR520040129203645441" localSheetId="0" hidden="1">'[4]Spread Sheet'!#REF!</definedName>
    <definedName name="BLPR520040129203645441" hidden="1">'[4]Spread Sheet'!#REF!</definedName>
    <definedName name="BLPR520040129203645441_1_4" localSheetId="0" hidden="1">'[4]Spread Sheet'!#REF!</definedName>
    <definedName name="BLPR520040129203645441_1_4" hidden="1">'[4]Spread Sheet'!#REF!</definedName>
    <definedName name="BLPR520040129203645441_2_4" localSheetId="0" hidden="1">'[4]Spread Sheet'!#REF!</definedName>
    <definedName name="BLPR520040129203645441_2_4" hidden="1">'[4]Spread Sheet'!#REF!</definedName>
    <definedName name="BLPR520040129203645441_3_4" localSheetId="0" hidden="1">'[4]Spread Sheet'!#REF!</definedName>
    <definedName name="BLPR520040129203645441_3_4" hidden="1">'[4]Spread Sheet'!#REF!</definedName>
    <definedName name="BLPR520040129203645441_4_4" localSheetId="0" hidden="1">'[4]Spread Sheet'!#REF!</definedName>
    <definedName name="BLPR520040129203645441_4_4" hidden="1">'[4]Spread Sheet'!#REF!</definedName>
    <definedName name="BLPR620040129204149993" localSheetId="0" hidden="1">'[4]Spread Sheet'!#REF!</definedName>
    <definedName name="BLPR620040129204149993" hidden="1">'[4]Spread Sheet'!#REF!</definedName>
    <definedName name="BLPR620040129204149993_1_5" localSheetId="0" hidden="1">'[4]Spread Sheet'!#REF!</definedName>
    <definedName name="BLPR620040129204149993_1_5" hidden="1">'[4]Spread Sheet'!#REF!</definedName>
    <definedName name="BLPR620040129204149993_2_5" localSheetId="0" hidden="1">'[4]Spread Sheet'!#REF!</definedName>
    <definedName name="BLPR620040129204149993_2_5" hidden="1">'[4]Spread Sheet'!#REF!</definedName>
    <definedName name="BLPR620040129204149993_3_5" localSheetId="0" hidden="1">'[4]Spread Sheet'!#REF!</definedName>
    <definedName name="BLPR620040129204149993_3_5" hidden="1">'[4]Spread Sheet'!#REF!</definedName>
    <definedName name="BLPR620040129204149993_4_5" localSheetId="0" hidden="1">'[4]Spread Sheet'!#REF!</definedName>
    <definedName name="BLPR620040129204149993_4_5" hidden="1">'[4]Spread Sheet'!#REF!</definedName>
    <definedName name="BLPR620040129204149993_5_5" localSheetId="0" hidden="1">'[4]Spread Sheet'!#REF!</definedName>
    <definedName name="BLPR620040129204149993_5_5" hidden="1">'[4]Spread Sheet'!#REF!</definedName>
    <definedName name="BLPR720040129204514631" localSheetId="0" hidden="1">'[4]Spread Sheet'!#REF!</definedName>
    <definedName name="BLPR720040129204514631" hidden="1">'[4]Spread Sheet'!#REF!</definedName>
    <definedName name="BLPR720040129204514631_1_5" localSheetId="0" hidden="1">'[4]Spread Sheet'!#REF!</definedName>
    <definedName name="BLPR720040129204514631_1_5" hidden="1">'[4]Spread Sheet'!#REF!</definedName>
    <definedName name="BLPR720040129204514631_2_5" localSheetId="0" hidden="1">'[4]Spread Sheet'!#REF!</definedName>
    <definedName name="BLPR720040129204514631_2_5" hidden="1">'[4]Spread Sheet'!#REF!</definedName>
    <definedName name="BLPR720040129204514631_3_5" localSheetId="0" hidden="1">'[4]Spread Sheet'!#REF!</definedName>
    <definedName name="BLPR720040129204514631_3_5" hidden="1">'[4]Spread Sheet'!#REF!</definedName>
    <definedName name="BLPR720040129204514631_4_5" localSheetId="0" hidden="1">'[4]Spread Sheet'!#REF!</definedName>
    <definedName name="BLPR720040129204514631_4_5" hidden="1">'[4]Spread Sheet'!#REF!</definedName>
    <definedName name="BLPR720040129204514631_5_5" localSheetId="0" hidden="1">'[4]Spread Sheet'!#REF!</definedName>
    <definedName name="BLPR720040129204514631_5_5" hidden="1">'[4]Spread Sheet'!#REF!</definedName>
    <definedName name="BLPR820040129204514642" localSheetId="0" hidden="1">'[4]Spread Sheet'!#REF!</definedName>
    <definedName name="BLPR820040129204514642" hidden="1">'[4]Spread Sheet'!#REF!</definedName>
    <definedName name="BLPR820040129204514642_1_5" localSheetId="0" hidden="1">'[4]Spread Sheet'!#REF!</definedName>
    <definedName name="BLPR820040129204514642_1_5" hidden="1">'[4]Spread Sheet'!#REF!</definedName>
    <definedName name="BLPR820040129204514642_2_5" localSheetId="0" hidden="1">'[4]Spread Sheet'!#REF!</definedName>
    <definedName name="BLPR820040129204514642_2_5" hidden="1">'[4]Spread Sheet'!#REF!</definedName>
    <definedName name="BLPR820040129204514642_3_5" localSheetId="0" hidden="1">'[4]Spread Sheet'!#REF!</definedName>
    <definedName name="BLPR820040129204514642_3_5" hidden="1">'[4]Spread Sheet'!#REF!</definedName>
    <definedName name="BLPR820040129204514642_4_5" localSheetId="0" hidden="1">'[4]Spread Sheet'!#REF!</definedName>
    <definedName name="BLPR820040129204514642_4_5" hidden="1">'[4]Spread Sheet'!#REF!</definedName>
    <definedName name="BLPR820040129204514642_5_5" localSheetId="0" hidden="1">'[4]Spread Sheet'!#REF!</definedName>
    <definedName name="BLPR820040129204514642_5_5" hidden="1">'[4]Spread Sheet'!#REF!</definedName>
    <definedName name="BLPR920040129204514642" localSheetId="0" hidden="1">'[4]Spread Sheet'!#REF!</definedName>
    <definedName name="BLPR920040129204514642" hidden="1">'[4]Spread Sheet'!#REF!</definedName>
    <definedName name="BLPR920040129204514642_1_5" localSheetId="0" hidden="1">'[4]Spread Sheet'!#REF!</definedName>
    <definedName name="BLPR920040129204514642_1_5" hidden="1">'[4]Spread Sheet'!#REF!</definedName>
    <definedName name="BLPR920040129204514642_2_5" localSheetId="0" hidden="1">'[4]Spread Sheet'!#REF!</definedName>
    <definedName name="BLPR920040129204514642_2_5" hidden="1">'[4]Spread Sheet'!#REF!</definedName>
    <definedName name="BLPR920040129204514642_3_5" localSheetId="0" hidden="1">'[4]Spread Sheet'!#REF!</definedName>
    <definedName name="BLPR920040129204514642_3_5" hidden="1">'[4]Spread Sheet'!#REF!</definedName>
    <definedName name="BLPR920040129204514642_4_5" localSheetId="0" hidden="1">'[4]Spread Sheet'!#REF!</definedName>
    <definedName name="BLPR920040129204514642_4_5" hidden="1">'[4]Spread Sheet'!#REF!</definedName>
    <definedName name="BLPR920040129204514642_5_5" localSheetId="0" hidden="1">'[4]Spread Sheet'!#REF!</definedName>
    <definedName name="BLPR920040129204514642_5_5" hidden="1">'[4]Spread Sheet'!#REF!</definedName>
    <definedName name="BNE_MESSAGES_HIDDEN" localSheetId="0" hidden="1">#REF!</definedName>
    <definedName name="BNE_MESSAGES_HIDDEN" hidden="1">#REF!</definedName>
    <definedName name="canerun" localSheetId="0" hidden="1">#REF!</definedName>
    <definedName name="caneru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af" localSheetId="0" hidden="1">#REF!</definedName>
    <definedName name="faf" hidden="1">#REF!</definedName>
    <definedName name="fl" hidden="1">[5]PopCache!$A$1:$A$2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Template" hidden="1">"Z:\gochart.htm"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localSheetId="0" hidden="1">#REF!</definedName>
    <definedName name="jijul" hidden="1">#REF!</definedName>
    <definedName name="p" hidden="1">{#N/A,#N/A,TRUE,"Acq-Ass";#N/A,#N/A,TRUE,"Acq-IS";#N/A,#N/A,TRUE,"Acq-BS";#N/A,#N/A,TRUE,"Acq-CF"}</definedName>
    <definedName name="PopCache_GL_INTERFACE_REFERENCE7" hidden="1">[6]PopCache!$A$1:$A$2</definedName>
    <definedName name="_xlnm.Print_Area" localSheetId="0">'CWC - Delta'!$A$1:$M$69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APBEXhrIndnt" hidden="1">"Wide"</definedName>
    <definedName name="SAPsysID" hidden="1">"708C5W7SBKP804JT78WJ0JNKI"</definedName>
    <definedName name="SAPwbID" hidden="1">"ARS"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7" l="1"/>
  <c r="I58" i="7" s="1"/>
  <c r="E56" i="7"/>
  <c r="I56" i="7" s="1"/>
  <c r="E54" i="7"/>
  <c r="I54" i="7" s="1"/>
  <c r="E50" i="7"/>
  <c r="E52" i="7" s="1"/>
  <c r="C48" i="7"/>
  <c r="E47" i="7"/>
  <c r="I47" i="7" s="1"/>
  <c r="E46" i="7"/>
  <c r="I46" i="7" s="1"/>
  <c r="E45" i="7"/>
  <c r="I45" i="7" s="1"/>
  <c r="E41" i="7"/>
  <c r="C40" i="7"/>
  <c r="C42" i="7" s="1"/>
  <c r="C36" i="7"/>
  <c r="E36" i="7" s="1"/>
  <c r="I36" i="7" s="1"/>
  <c r="E35" i="7"/>
  <c r="I35" i="7" s="1"/>
  <c r="E34" i="7"/>
  <c r="I34" i="7" s="1"/>
  <c r="E33" i="7"/>
  <c r="I33" i="7" s="1"/>
  <c r="G32" i="7"/>
  <c r="E32" i="7"/>
  <c r="I32" i="7" s="1"/>
  <c r="E31" i="7"/>
  <c r="I31" i="7" s="1"/>
  <c r="G30" i="7"/>
  <c r="E30" i="7"/>
  <c r="E29" i="7"/>
  <c r="I29" i="7" s="1"/>
  <c r="E28" i="7"/>
  <c r="I28" i="7" s="1"/>
  <c r="C21" i="7"/>
  <c r="E21" i="7" s="1"/>
  <c r="C20" i="7"/>
  <c r="E20" i="7" s="1"/>
  <c r="C19" i="7"/>
  <c r="E19" i="7" s="1"/>
  <c r="A19" i="7"/>
  <c r="A20" i="7" s="1"/>
  <c r="A21" i="7" s="1"/>
  <c r="A23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9" i="7" s="1"/>
  <c r="E17" i="7"/>
  <c r="I17" i="7" s="1"/>
  <c r="A40" i="7" l="1"/>
  <c r="A41" i="7" s="1"/>
  <c r="A42" i="7" s="1"/>
  <c r="A44" i="7" s="1"/>
  <c r="A45" i="7" s="1"/>
  <c r="A46" i="7" s="1"/>
  <c r="A47" i="7" s="1"/>
  <c r="A48" i="7" s="1"/>
  <c r="A50" i="7" s="1"/>
  <c r="A52" i="7" s="1"/>
  <c r="I19" i="7"/>
  <c r="A54" i="7"/>
  <c r="A56" i="7" s="1"/>
  <c r="A58" i="7" s="1"/>
  <c r="A60" i="7" s="1"/>
  <c r="A62" i="7" s="1"/>
  <c r="A64" i="7" s="1"/>
  <c r="A66" i="7" s="1"/>
  <c r="I48" i="7"/>
  <c r="I20" i="7"/>
  <c r="I30" i="7"/>
  <c r="I37" i="7" s="1"/>
  <c r="I41" i="7"/>
  <c r="I21" i="7"/>
  <c r="C37" i="7"/>
  <c r="C52" i="7" s="1"/>
  <c r="E40" i="7"/>
  <c r="I40" i="7" s="1"/>
  <c r="I50" i="7"/>
  <c r="I23" i="7" l="1"/>
  <c r="I42" i="7"/>
  <c r="I52" i="7" l="1"/>
  <c r="I60" i="7" s="1"/>
  <c r="I62" i="7" s="1"/>
  <c r="I66" i="7" s="1"/>
</calcChain>
</file>

<file path=xl/sharedStrings.xml><?xml version="1.0" encoding="utf-8"?>
<sst xmlns="http://schemas.openxmlformats.org/spreadsheetml/2006/main" count="49" uniqueCount="45">
  <si>
    <t>LINE NO.</t>
  </si>
  <si>
    <t>DESCRIPTION</t>
  </si>
  <si>
    <t>Average Daily Amount</t>
  </si>
  <si>
    <t>Expense (Lead)/Lag Days</t>
  </si>
  <si>
    <t>Working Capital (Provided)/
Required</t>
  </si>
  <si>
    <t>O&amp;M Expenses:</t>
  </si>
  <si>
    <t>Purchased Gas</t>
  </si>
  <si>
    <t>Payroll Expense</t>
  </si>
  <si>
    <t>Pension Expense</t>
  </si>
  <si>
    <t>401k Match Expense</t>
  </si>
  <si>
    <t>Uncollectible Expense</t>
  </si>
  <si>
    <t>Charges from Affiliates</t>
  </si>
  <si>
    <t>Other O&amp;M</t>
  </si>
  <si>
    <t>Total O&amp;M Expenses</t>
  </si>
  <si>
    <t>Income Tax Expense:</t>
  </si>
  <si>
    <t>Deferred:  Federal and State (Including ITC)</t>
  </si>
  <si>
    <t>Total Income Tax Expense</t>
  </si>
  <si>
    <t>Taxes Other Than Income</t>
  </si>
  <si>
    <t>Property Tax Expense</t>
  </si>
  <si>
    <t>Payroll Tax Expense</t>
  </si>
  <si>
    <t>Other Taxes</t>
  </si>
  <si>
    <t>Total Taxes Other Than Income</t>
  </si>
  <si>
    <t>Interest Expense</t>
  </si>
  <si>
    <t>Total</t>
  </si>
  <si>
    <t>Sales Taxes</t>
  </si>
  <si>
    <t>School Taxes</t>
  </si>
  <si>
    <t>Franchise Fees</t>
  </si>
  <si>
    <t>Delta Natural Gas Company</t>
  </si>
  <si>
    <t>Case No. 2021-00185</t>
  </si>
  <si>
    <t>Current:  State and Federal</t>
  </si>
  <si>
    <t>CASH WORKING CAPITAL</t>
  </si>
  <si>
    <t>EXPENSE LEADS</t>
  </si>
  <si>
    <t>Proposed Revenue Requirement</t>
  </si>
  <si>
    <t>Expense (Leads)</t>
  </si>
  <si>
    <t>REVENUE/COLLECTION  LAGS</t>
  </si>
  <si>
    <t xml:space="preserve">Total Receivable </t>
  </si>
  <si>
    <t>Vehicle Taxes and Occupational License Fees</t>
  </si>
  <si>
    <t>Witness:  William Steven Seelye Seelye</t>
  </si>
  <si>
    <t>Incentive Compensation</t>
  </si>
  <si>
    <t>Cash Working Capital from Lead-Lag Study</t>
  </si>
  <si>
    <t xml:space="preserve">Cash Working Capital </t>
  </si>
  <si>
    <t>FORECAST PERIOD FOR THE 12 MONTHS ENDED DECEMBER 31, 2022</t>
  </si>
  <si>
    <r>
      <t xml:space="preserve">Pre-Paid Gas not included in Rate Base </t>
    </r>
    <r>
      <rPr>
        <u/>
        <sz val="10"/>
        <rFont val="Arial"/>
        <family val="2"/>
      </rPr>
      <t>1/</t>
    </r>
  </si>
  <si>
    <t>Attachment to PSC 3-29</t>
  </si>
  <si>
    <t xml:space="preserve"> 1/  Prepaid gas included in the gas imbalance account not included in rate base.  See Delta's response to AG 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</si>
</sst>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$&quot;* #,##0_);_(&quot;$&quot;* \(#,##0\);_(&quot;$&quot;* &quot;-&quot;??_);_(@_)"/>
  </numFmts>
  <fonts count="9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Courier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37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3">
    <xf numFmtId="37" fontId="0" fillId="0" borderId="0" xfId="0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5" applyFont="1"/>
    <xf numFmtId="41" fontId="3" fillId="0" borderId="0" xfId="5" applyNumberFormat="1" applyFont="1"/>
    <xf numFmtId="164" fontId="3" fillId="0" borderId="0" xfId="5" applyNumberFormat="1" applyFont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5" applyFont="1" applyAlignment="1">
      <alignment horizontal="left" indent="1"/>
    </xf>
    <xf numFmtId="165" fontId="3" fillId="0" borderId="0" xfId="6" applyNumberFormat="1" applyFont="1" applyFill="1" applyAlignment="1">
      <alignment horizontal="left"/>
    </xf>
    <xf numFmtId="165" fontId="3" fillId="0" borderId="0" xfId="6" applyNumberFormat="1" applyFont="1" applyFill="1"/>
    <xf numFmtId="165" fontId="3" fillId="0" borderId="3" xfId="6" applyNumberFormat="1" applyFont="1" applyFill="1" applyBorder="1" applyAlignment="1">
      <alignment horizontal="left"/>
    </xf>
    <xf numFmtId="165" fontId="3" fillId="0" borderId="0" xfId="6" applyNumberFormat="1" applyFont="1" applyFill="1" applyBorder="1"/>
    <xf numFmtId="165" fontId="3" fillId="0" borderId="3" xfId="6" applyNumberFormat="1" applyFont="1" applyFill="1" applyBorder="1"/>
    <xf numFmtId="0" fontId="3" fillId="0" borderId="0" xfId="5" applyFont="1" applyAlignment="1">
      <alignment horizontal="left" indent="2"/>
    </xf>
    <xf numFmtId="165" fontId="3" fillId="0" borderId="0" xfId="5" applyNumberFormat="1" applyFont="1"/>
    <xf numFmtId="165" fontId="3" fillId="0" borderId="1" xfId="6" applyNumberFormat="1" applyFont="1" applyFill="1" applyBorder="1" applyAlignment="1">
      <alignment horizontal="left"/>
    </xf>
    <xf numFmtId="37" fontId="3" fillId="0" borderId="0" xfId="3" applyNumberFormat="1" applyFont="1" applyAlignment="1">
      <alignment horizontal="center"/>
    </xf>
    <xf numFmtId="0" fontId="3" fillId="0" borderId="0" xfId="5" applyFont="1" applyAlignment="1">
      <alignment horizontal="center"/>
    </xf>
    <xf numFmtId="165" fontId="3" fillId="0" borderId="0" xfId="10" applyNumberFormat="1" applyFo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165" fontId="3" fillId="0" borderId="0" xfId="1" applyNumberFormat="1" applyFont="1" applyBorder="1" applyAlignment="1">
      <alignment horizontal="center" wrapText="1"/>
    </xf>
    <xf numFmtId="37" fontId="3" fillId="0" borderId="0" xfId="3" applyNumberFormat="1" applyFont="1" applyAlignment="1"/>
    <xf numFmtId="0" fontId="7" fillId="0" borderId="0" xfId="1" applyFont="1" applyBorder="1" applyAlignment="1">
      <alignment horizontal="left" wrapText="1"/>
    </xf>
    <xf numFmtId="164" fontId="3" fillId="0" borderId="0" xfId="5" applyNumberFormat="1" applyFont="1" applyFill="1"/>
    <xf numFmtId="165" fontId="3" fillId="0" borderId="0" xfId="10" applyNumberFormat="1" applyFont="1" applyFill="1"/>
    <xf numFmtId="41" fontId="3" fillId="0" borderId="0" xfId="5" applyNumberFormat="1" applyFont="1" applyFill="1"/>
    <xf numFmtId="165" fontId="3" fillId="0" borderId="0" xfId="5" applyNumberFormat="1" applyFont="1" applyFill="1"/>
    <xf numFmtId="0" fontId="3" fillId="0" borderId="0" xfId="5" applyFont="1" applyFill="1"/>
    <xf numFmtId="41" fontId="3" fillId="0" borderId="0" xfId="5" applyNumberFormat="1" applyFont="1" applyFill="1" applyAlignment="1">
      <alignment horizontal="left" indent="2"/>
    </xf>
    <xf numFmtId="0" fontId="3" fillId="0" borderId="0" xfId="5" applyFont="1" applyAlignment="1">
      <alignment horizontal="right"/>
    </xf>
  </cellXfs>
  <cellStyles count="11">
    <cellStyle name="Comma 86" xfId="2" xr:uid="{E9403942-0464-4EB0-A138-8ED8B1718EC3}"/>
    <cellStyle name="Currency" xfId="10" builtinId="4"/>
    <cellStyle name="Currency 164 2" xfId="6" xr:uid="{9B8B61B0-8E8D-406C-9D5E-B93CC13D5596}"/>
    <cellStyle name="Normal" xfId="0" builtinId="0"/>
    <cellStyle name="Normal 3 2 5 2" xfId="4" xr:uid="{678D3C1A-52BA-4252-9D43-F41E7F6C2F8B}"/>
    <cellStyle name="Normal 3 2 5 2 2" xfId="7" xr:uid="{6A9560BE-D1F8-4331-8E2E-1AE56358CF46}"/>
    <cellStyle name="Normal 48" xfId="1" xr:uid="{B8582CE8-2EA9-42C5-9813-9DC0808173E5}"/>
    <cellStyle name="Normal 51 2" xfId="3" xr:uid="{B3A35D81-F16A-4D05-95CA-1E63902F0F31}"/>
    <cellStyle name="Normal 74 2" xfId="5" xr:uid="{87607AB2-6795-4922-ADDF-4B37E4147D50}"/>
    <cellStyle name="Percent 19" xfId="8" xr:uid="{6A863E02-F2C9-4F14-8BC5-F272088A7F97}"/>
    <cellStyle name="Percent 2" xfId="9" xr:uid="{1151F11C-DD20-45EA-BEF8-D2FF7D6E0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Leveraged%20Finance/Diversified%20Industries/Manufacturing%20and%20Ind.%20Tech/P&amp;L%20Coal/P&amp;L%20Coal%202002%20Deal/Credit/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Inv_grad/Energy/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%20Services\Reporting\2014%20Reporting\02%20February%202014\Gen%20%20Services\Revised%20Gen%20Services%20Feb%20Accru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DEBT%20JOURNAL%20ENTRIES/2013/12-%20Dec%202013/KU/J043-0110-1213%20AMORT%20EXP%20AND%20LOSS%20ON%20DEBTwith%20error%20correc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23F8-3262-40F3-89F4-E19EF1EFB2F8}">
  <sheetPr>
    <tabColor rgb="FF92D050"/>
    <pageSetUpPr fitToPage="1"/>
  </sheetPr>
  <dimension ref="A1:M69"/>
  <sheetViews>
    <sheetView tabSelected="1" zoomScale="98" zoomScaleNormal="98" workbookViewId="0">
      <pane xSplit="2" ySplit="12" topLeftCell="C61" activePane="bottomRight" state="frozen"/>
      <selection sqref="A1:W1"/>
      <selection pane="topRight" sqref="A1:W1"/>
      <selection pane="bottomLeft" sqref="A1:W1"/>
      <selection pane="bottomRight" activeCell="B69" sqref="B69"/>
    </sheetView>
  </sheetViews>
  <sheetFormatPr defaultColWidth="8.875" defaultRowHeight="12.75" x14ac:dyDescent="0.2"/>
  <cols>
    <col min="1" max="1" width="5.5" style="19" customWidth="1"/>
    <col min="2" max="2" width="42.125" style="3" bestFit="1" customWidth="1"/>
    <col min="3" max="3" width="14.75" style="4" customWidth="1"/>
    <col min="4" max="4" width="2.25" style="4" customWidth="1"/>
    <col min="5" max="5" width="10.375" style="4" customWidth="1"/>
    <col min="6" max="6" width="2" style="4" customWidth="1"/>
    <col min="7" max="7" width="9.75" style="5" customWidth="1"/>
    <col min="8" max="8" width="2.125" style="5" customWidth="1"/>
    <col min="9" max="9" width="14" style="3" customWidth="1"/>
    <col min="10" max="16384" width="8.875" style="3"/>
  </cols>
  <sheetData>
    <row r="1" spans="1:13" x14ac:dyDescent="0.2">
      <c r="M1" s="32" t="s">
        <v>43</v>
      </c>
    </row>
    <row r="2" spans="1:13" x14ac:dyDescent="0.2">
      <c r="M2" s="2" t="s">
        <v>37</v>
      </c>
    </row>
    <row r="3" spans="1:13" ht="15.95" customHeight="1" x14ac:dyDescent="0.2">
      <c r="A3" s="24" t="s">
        <v>27</v>
      </c>
      <c r="B3" s="24"/>
      <c r="C3" s="24"/>
      <c r="D3" s="24"/>
      <c r="E3" s="24"/>
      <c r="F3" s="24"/>
      <c r="G3" s="24"/>
      <c r="H3" s="24"/>
    </row>
    <row r="4" spans="1:13" ht="15.95" customHeight="1" x14ac:dyDescent="0.2">
      <c r="A4" s="24" t="s">
        <v>28</v>
      </c>
      <c r="B4" s="24"/>
      <c r="C4" s="24"/>
      <c r="D4" s="24"/>
      <c r="E4" s="24"/>
      <c r="F4" s="24"/>
      <c r="G4" s="24"/>
      <c r="H4" s="24"/>
    </row>
    <row r="5" spans="1:13" ht="15.95" customHeight="1" x14ac:dyDescent="0.2">
      <c r="A5" s="24" t="s">
        <v>30</v>
      </c>
      <c r="B5" s="24"/>
      <c r="C5" s="24"/>
      <c r="D5" s="24"/>
      <c r="E5" s="24"/>
      <c r="F5" s="24"/>
      <c r="G5" s="24"/>
      <c r="H5" s="24"/>
    </row>
    <row r="6" spans="1:13" ht="15.95" customHeight="1" x14ac:dyDescent="0.2">
      <c r="A6" s="24" t="s">
        <v>41</v>
      </c>
      <c r="B6" s="24"/>
      <c r="C6" s="24"/>
      <c r="D6" s="24"/>
      <c r="E6" s="24"/>
      <c r="F6" s="24"/>
      <c r="G6" s="24"/>
      <c r="H6" s="24"/>
    </row>
    <row r="7" spans="1:13" ht="15.95" customHeight="1" x14ac:dyDescent="0.2">
      <c r="A7" s="18"/>
      <c r="B7" s="18"/>
      <c r="C7" s="18"/>
      <c r="D7" s="18"/>
      <c r="E7" s="18"/>
      <c r="F7" s="18"/>
      <c r="G7" s="18"/>
      <c r="H7" s="18"/>
    </row>
    <row r="8" spans="1:13" ht="15.95" customHeight="1" x14ac:dyDescent="0.2">
      <c r="A8" s="1"/>
      <c r="B8" s="18"/>
      <c r="C8" s="18"/>
      <c r="D8" s="18"/>
      <c r="E8" s="18"/>
      <c r="F8" s="18"/>
      <c r="G8" s="18"/>
      <c r="H8" s="18"/>
    </row>
    <row r="9" spans="1:13" ht="15.95" customHeight="1" x14ac:dyDescent="0.2">
      <c r="A9" s="1"/>
      <c r="B9" s="18"/>
      <c r="C9" s="18"/>
      <c r="D9" s="18"/>
      <c r="E9" s="18"/>
      <c r="F9" s="18"/>
      <c r="G9" s="18"/>
      <c r="H9" s="18"/>
    </row>
    <row r="10" spans="1:13" ht="15.95" customHeight="1" x14ac:dyDescent="0.2">
      <c r="A10" s="1"/>
      <c r="B10" s="19"/>
      <c r="C10" s="19"/>
      <c r="D10" s="19"/>
      <c r="E10" s="19"/>
      <c r="F10" s="19"/>
      <c r="G10" s="19"/>
      <c r="H10" s="19"/>
    </row>
    <row r="11" spans="1:13" ht="15.95" customHeight="1" x14ac:dyDescent="0.2"/>
    <row r="12" spans="1:13" s="8" customFormat="1" ht="50.1" customHeight="1" x14ac:dyDescent="0.2">
      <c r="A12" s="6" t="s">
        <v>0</v>
      </c>
      <c r="B12" s="6" t="s">
        <v>1</v>
      </c>
      <c r="C12" s="6" t="s">
        <v>23</v>
      </c>
      <c r="D12" s="7"/>
      <c r="E12" s="6" t="s">
        <v>2</v>
      </c>
      <c r="F12" s="7"/>
      <c r="G12" s="6" t="s">
        <v>3</v>
      </c>
      <c r="H12" s="7"/>
      <c r="I12" s="6" t="s">
        <v>4</v>
      </c>
    </row>
    <row r="13" spans="1:13" s="8" customFormat="1" ht="15" customHeight="1" x14ac:dyDescent="0.2">
      <c r="A13" s="21"/>
      <c r="B13" s="21"/>
      <c r="C13" s="21"/>
      <c r="D13" s="22"/>
      <c r="E13" s="21"/>
      <c r="F13" s="22"/>
      <c r="G13" s="21"/>
      <c r="H13" s="22"/>
      <c r="I13" s="21"/>
    </row>
    <row r="14" spans="1:13" s="8" customFormat="1" ht="15" customHeight="1" x14ac:dyDescent="0.2">
      <c r="A14" s="21"/>
      <c r="B14" s="21"/>
      <c r="C14" s="21"/>
      <c r="D14" s="22"/>
      <c r="E14" s="21"/>
      <c r="F14" s="22"/>
      <c r="G14" s="21"/>
      <c r="H14" s="22"/>
      <c r="I14" s="21"/>
    </row>
    <row r="15" spans="1:13" s="8" customFormat="1" ht="15" customHeight="1" x14ac:dyDescent="0.2">
      <c r="A15" s="21"/>
      <c r="B15" s="25" t="s">
        <v>34</v>
      </c>
      <c r="C15" s="21"/>
      <c r="D15" s="22"/>
      <c r="E15" s="21"/>
      <c r="F15" s="22"/>
      <c r="G15" s="21"/>
      <c r="H15" s="22"/>
      <c r="I15" s="21"/>
    </row>
    <row r="16" spans="1:13" s="8" customFormat="1" ht="15" customHeight="1" x14ac:dyDescent="0.2">
      <c r="A16" s="21"/>
      <c r="B16" s="21"/>
      <c r="C16" s="21"/>
      <c r="D16" s="22"/>
      <c r="E16" s="21"/>
      <c r="F16" s="22"/>
      <c r="G16" s="21"/>
      <c r="H16" s="22"/>
      <c r="I16" s="21"/>
    </row>
    <row r="17" spans="1:12" s="8" customFormat="1" ht="15" customHeight="1" x14ac:dyDescent="0.2">
      <c r="A17" s="21">
        <v>1</v>
      </c>
      <c r="B17" s="22" t="s">
        <v>32</v>
      </c>
      <c r="C17" s="23">
        <v>58449163.607727326</v>
      </c>
      <c r="D17" s="22"/>
      <c r="E17" s="11">
        <f>C17/366</f>
        <v>159697.16832712383</v>
      </c>
      <c r="F17" s="22"/>
      <c r="G17" s="5">
        <v>33.93</v>
      </c>
      <c r="H17" s="22"/>
      <c r="I17" s="20">
        <f>E17*G17</f>
        <v>5418524.9213393116</v>
      </c>
    </row>
    <row r="18" spans="1:12" s="8" customFormat="1" ht="15" customHeight="1" x14ac:dyDescent="0.2">
      <c r="A18" s="21"/>
      <c r="B18" s="22"/>
      <c r="C18" s="21"/>
      <c r="D18" s="22"/>
      <c r="E18" s="11"/>
      <c r="F18" s="22"/>
      <c r="G18" s="5"/>
      <c r="H18" s="22"/>
      <c r="I18" s="20"/>
      <c r="L18" s="3"/>
    </row>
    <row r="19" spans="1:12" s="8" customFormat="1" ht="15" customHeight="1" x14ac:dyDescent="0.2">
      <c r="A19" s="21">
        <f>A17+1</f>
        <v>2</v>
      </c>
      <c r="B19" s="3" t="s">
        <v>24</v>
      </c>
      <c r="C19" s="23">
        <f>C54</f>
        <v>842457</v>
      </c>
      <c r="D19" s="22"/>
      <c r="E19" s="11">
        <f t="shared" ref="E19:E21" si="0">C19/366</f>
        <v>2301.7950819672133</v>
      </c>
      <c r="F19" s="22"/>
      <c r="G19" s="5">
        <v>35.97</v>
      </c>
      <c r="H19" s="22"/>
      <c r="I19" s="20">
        <f>E19*G19</f>
        <v>82795.569098360662</v>
      </c>
      <c r="L19" s="3"/>
    </row>
    <row r="20" spans="1:12" s="8" customFormat="1" ht="15" customHeight="1" x14ac:dyDescent="0.2">
      <c r="A20" s="21">
        <f>A19+1</f>
        <v>3</v>
      </c>
      <c r="B20" s="3" t="s">
        <v>25</v>
      </c>
      <c r="C20" s="23">
        <f>C56</f>
        <v>1201341</v>
      </c>
      <c r="D20" s="22"/>
      <c r="E20" s="11">
        <f t="shared" si="0"/>
        <v>3282.3524590163934</v>
      </c>
      <c r="F20" s="22"/>
      <c r="G20" s="5">
        <v>36.47</v>
      </c>
      <c r="H20" s="22"/>
      <c r="I20" s="20">
        <f>E20*G20</f>
        <v>119707.39418032786</v>
      </c>
      <c r="L20" s="3"/>
    </row>
    <row r="21" spans="1:12" s="8" customFormat="1" ht="15" customHeight="1" x14ac:dyDescent="0.2">
      <c r="A21" s="21">
        <f>A20+1</f>
        <v>4</v>
      </c>
      <c r="B21" s="3" t="s">
        <v>26</v>
      </c>
      <c r="C21" s="23">
        <f>C58</f>
        <v>440708</v>
      </c>
      <c r="D21" s="22"/>
      <c r="E21" s="11">
        <f t="shared" si="0"/>
        <v>1204.1202185792349</v>
      </c>
      <c r="F21" s="22"/>
      <c r="G21" s="5">
        <v>55.62</v>
      </c>
      <c r="H21" s="22"/>
      <c r="I21" s="20">
        <f>E21*G21</f>
        <v>66973.166557377044</v>
      </c>
      <c r="L21" s="3"/>
    </row>
    <row r="22" spans="1:12" s="8" customFormat="1" ht="15" customHeight="1" x14ac:dyDescent="0.2">
      <c r="A22" s="21"/>
      <c r="B22" s="21"/>
      <c r="C22" s="21"/>
      <c r="D22" s="22"/>
      <c r="E22" s="21"/>
      <c r="F22" s="22"/>
      <c r="G22" s="21"/>
      <c r="H22" s="22"/>
      <c r="I22" s="21"/>
    </row>
    <row r="23" spans="1:12" s="8" customFormat="1" ht="15" customHeight="1" x14ac:dyDescent="0.2">
      <c r="A23" s="21">
        <f>A21+1</f>
        <v>5</v>
      </c>
      <c r="B23" s="22" t="s">
        <v>35</v>
      </c>
      <c r="C23" s="21"/>
      <c r="D23" s="22"/>
      <c r="E23" s="21"/>
      <c r="F23" s="22"/>
      <c r="G23" s="21"/>
      <c r="H23" s="22"/>
      <c r="I23" s="23">
        <f>SUM(I17:I22)</f>
        <v>5688001.0511753773</v>
      </c>
      <c r="L23" s="3"/>
    </row>
    <row r="24" spans="1:12" s="8" customFormat="1" ht="15" customHeight="1" x14ac:dyDescent="0.2">
      <c r="A24" s="21"/>
      <c r="B24" s="21"/>
      <c r="C24" s="21"/>
      <c r="D24" s="22"/>
      <c r="E24" s="21"/>
      <c r="F24" s="22"/>
      <c r="G24" s="21"/>
      <c r="H24" s="22"/>
      <c r="I24" s="21"/>
    </row>
    <row r="25" spans="1:12" s="8" customFormat="1" ht="15" customHeight="1" x14ac:dyDescent="0.2">
      <c r="A25" s="21"/>
      <c r="B25" s="25" t="s">
        <v>31</v>
      </c>
      <c r="C25" s="21"/>
      <c r="D25" s="22"/>
      <c r="E25" s="21"/>
      <c r="F25" s="22"/>
      <c r="G25" s="21"/>
      <c r="H25" s="22"/>
      <c r="I25" s="21"/>
    </row>
    <row r="26" spans="1:12" s="8" customFormat="1" ht="15" customHeight="1" x14ac:dyDescent="0.2">
      <c r="A26" s="21"/>
      <c r="B26" s="21"/>
      <c r="C26" s="21"/>
      <c r="D26" s="22"/>
      <c r="E26" s="21"/>
      <c r="F26" s="22"/>
      <c r="G26" s="21"/>
      <c r="H26" s="22"/>
      <c r="I26" s="21"/>
    </row>
    <row r="27" spans="1:12" ht="15" customHeight="1" x14ac:dyDescent="0.2">
      <c r="B27" s="3" t="s">
        <v>5</v>
      </c>
    </row>
    <row r="28" spans="1:12" ht="15.95" customHeight="1" x14ac:dyDescent="0.2">
      <c r="A28" s="19">
        <f>A23+1</f>
        <v>6</v>
      </c>
      <c r="B28" s="9" t="s">
        <v>6</v>
      </c>
      <c r="C28" s="10">
        <v>15821883.527727328</v>
      </c>
      <c r="D28" s="11"/>
      <c r="E28" s="11">
        <f>C28/366</f>
        <v>43229.189966468111</v>
      </c>
      <c r="F28" s="26"/>
      <c r="G28" s="26">
        <v>-45.57</v>
      </c>
      <c r="H28" s="26"/>
      <c r="I28" s="27">
        <f t="shared" ref="I28:I36" si="1">E28*G28</f>
        <v>-1969954.1867719518</v>
      </c>
    </row>
    <row r="29" spans="1:12" ht="15.95" customHeight="1" x14ac:dyDescent="0.2">
      <c r="A29" s="19">
        <f>A28+1</f>
        <v>7</v>
      </c>
      <c r="B29" s="9" t="s">
        <v>7</v>
      </c>
      <c r="C29" s="10">
        <v>10219163</v>
      </c>
      <c r="D29" s="11"/>
      <c r="E29" s="11">
        <f t="shared" ref="E29:E36" si="2">C29/366</f>
        <v>27921.210382513662</v>
      </c>
      <c r="F29" s="26"/>
      <c r="G29" s="26">
        <v>-9.9</v>
      </c>
      <c r="H29" s="26"/>
      <c r="I29" s="27">
        <f t="shared" si="1"/>
        <v>-276419.98278688529</v>
      </c>
    </row>
    <row r="30" spans="1:12" ht="15.95" customHeight="1" x14ac:dyDescent="0.2">
      <c r="A30" s="19">
        <f t="shared" ref="A30:A37" si="3">A29+1</f>
        <v>8</v>
      </c>
      <c r="B30" s="9" t="s">
        <v>8</v>
      </c>
      <c r="C30" s="10">
        <v>-880000</v>
      </c>
      <c r="D30" s="11"/>
      <c r="E30" s="11">
        <f t="shared" si="2"/>
        <v>-2404.3715846994537</v>
      </c>
      <c r="F30" s="26"/>
      <c r="G30" s="26">
        <f>G29</f>
        <v>-9.9</v>
      </c>
      <c r="H30" s="26"/>
      <c r="I30" s="27">
        <f t="shared" si="1"/>
        <v>23803.278688524591</v>
      </c>
    </row>
    <row r="31" spans="1:12" ht="15.95" customHeight="1" x14ac:dyDescent="0.2">
      <c r="A31" s="19">
        <f t="shared" si="3"/>
        <v>9</v>
      </c>
      <c r="B31" s="9" t="s">
        <v>38</v>
      </c>
      <c r="C31" s="10">
        <v>545959</v>
      </c>
      <c r="D31" s="11"/>
      <c r="E31" s="11">
        <f t="shared" si="2"/>
        <v>1491.6912568306011</v>
      </c>
      <c r="F31" s="26"/>
      <c r="G31" s="26">
        <v>-230.04</v>
      </c>
      <c r="H31" s="26"/>
      <c r="I31" s="27">
        <f t="shared" si="1"/>
        <v>-343148.65672131145</v>
      </c>
    </row>
    <row r="32" spans="1:12" ht="15.95" customHeight="1" x14ac:dyDescent="0.2">
      <c r="A32" s="19">
        <f t="shared" si="3"/>
        <v>10</v>
      </c>
      <c r="B32" s="9" t="s">
        <v>9</v>
      </c>
      <c r="C32" s="10">
        <v>714994.29</v>
      </c>
      <c r="D32" s="11"/>
      <c r="E32" s="11">
        <f t="shared" si="2"/>
        <v>1953.53631147541</v>
      </c>
      <c r="F32" s="26"/>
      <c r="G32" s="26">
        <f>G29</f>
        <v>-9.9</v>
      </c>
      <c r="H32" s="26"/>
      <c r="I32" s="27">
        <f t="shared" si="1"/>
        <v>-19340.009483606558</v>
      </c>
    </row>
    <row r="33" spans="1:9" ht="15.95" customHeight="1" x14ac:dyDescent="0.2">
      <c r="A33" s="19">
        <f t="shared" si="3"/>
        <v>11</v>
      </c>
      <c r="B33" s="9" t="s">
        <v>36</v>
      </c>
      <c r="C33" s="10">
        <v>98273</v>
      </c>
      <c r="D33" s="11"/>
      <c r="E33" s="11">
        <f t="shared" si="2"/>
        <v>268.50546448087431</v>
      </c>
      <c r="F33" s="26"/>
      <c r="G33" s="26">
        <v>186.44</v>
      </c>
      <c r="H33" s="26"/>
      <c r="I33" s="27">
        <f t="shared" si="1"/>
        <v>50060.158797814205</v>
      </c>
    </row>
    <row r="34" spans="1:9" ht="15.95" customHeight="1" x14ac:dyDescent="0.2">
      <c r="A34" s="19">
        <f t="shared" si="3"/>
        <v>12</v>
      </c>
      <c r="B34" s="9" t="s">
        <v>10</v>
      </c>
      <c r="C34" s="10">
        <v>161710</v>
      </c>
      <c r="D34" s="11"/>
      <c r="E34" s="11">
        <f t="shared" si="2"/>
        <v>441.83060109289619</v>
      </c>
      <c r="F34" s="26"/>
      <c r="G34" s="26">
        <v>-19.559999999999999</v>
      </c>
      <c r="H34" s="26"/>
      <c r="I34" s="27">
        <f t="shared" si="1"/>
        <v>-8642.2065573770487</v>
      </c>
    </row>
    <row r="35" spans="1:9" ht="15.95" customHeight="1" x14ac:dyDescent="0.2">
      <c r="A35" s="19">
        <f t="shared" si="3"/>
        <v>13</v>
      </c>
      <c r="B35" s="9" t="s">
        <v>11</v>
      </c>
      <c r="C35" s="10">
        <v>1107763</v>
      </c>
      <c r="D35" s="11"/>
      <c r="E35" s="11">
        <f t="shared" si="2"/>
        <v>3026.6748633879783</v>
      </c>
      <c r="F35" s="26"/>
      <c r="G35" s="26">
        <v>-33.369999999999997</v>
      </c>
      <c r="H35" s="26"/>
      <c r="I35" s="27">
        <f t="shared" si="1"/>
        <v>-101000.14019125683</v>
      </c>
    </row>
    <row r="36" spans="1:9" ht="15.95" customHeight="1" x14ac:dyDescent="0.2">
      <c r="A36" s="19">
        <f t="shared" si="3"/>
        <v>14</v>
      </c>
      <c r="B36" s="9" t="s">
        <v>12</v>
      </c>
      <c r="C36" s="12">
        <f>16006950-SUM(C29:C35)</f>
        <v>4039087.7100000009</v>
      </c>
      <c r="D36" s="13"/>
      <c r="E36" s="11">
        <f t="shared" si="2"/>
        <v>11035.758770491806</v>
      </c>
      <c r="F36" s="26"/>
      <c r="G36" s="26">
        <v>-14</v>
      </c>
      <c r="H36" s="26"/>
      <c r="I36" s="14">
        <f t="shared" si="1"/>
        <v>-154500.62278688527</v>
      </c>
    </row>
    <row r="37" spans="1:9" ht="15.95" customHeight="1" x14ac:dyDescent="0.2">
      <c r="A37" s="19">
        <f t="shared" si="3"/>
        <v>15</v>
      </c>
      <c r="B37" s="15" t="s">
        <v>13</v>
      </c>
      <c r="C37" s="10">
        <f>SUM(C28:C36)</f>
        <v>31828833.527727328</v>
      </c>
      <c r="D37" s="11"/>
      <c r="E37" s="11"/>
      <c r="F37" s="26"/>
      <c r="G37" s="26"/>
      <c r="H37" s="26"/>
      <c r="I37" s="11">
        <f>SUM(I28:I36)</f>
        <v>-2799142.3678129362</v>
      </c>
    </row>
    <row r="38" spans="1:9" ht="15.95" customHeight="1" x14ac:dyDescent="0.2">
      <c r="B38" s="15"/>
      <c r="C38" s="10"/>
      <c r="D38" s="28"/>
      <c r="E38" s="29"/>
      <c r="F38" s="26"/>
      <c r="G38" s="26"/>
      <c r="H38" s="26"/>
      <c r="I38" s="30"/>
    </row>
    <row r="39" spans="1:9" ht="15.95" customHeight="1" x14ac:dyDescent="0.2">
      <c r="A39" s="19">
        <f>A37+1</f>
        <v>16</v>
      </c>
      <c r="B39" s="3" t="s">
        <v>14</v>
      </c>
      <c r="C39" s="28"/>
      <c r="D39" s="28"/>
      <c r="E39" s="29"/>
      <c r="F39" s="26"/>
      <c r="G39" s="26"/>
      <c r="H39" s="26"/>
      <c r="I39" s="30"/>
    </row>
    <row r="40" spans="1:9" ht="15.95" customHeight="1" x14ac:dyDescent="0.2">
      <c r="A40" s="19">
        <f>A39+1</f>
        <v>17</v>
      </c>
      <c r="B40" s="9" t="s">
        <v>29</v>
      </c>
      <c r="C40" s="10">
        <f>2512596-C41</f>
        <v>2629781</v>
      </c>
      <c r="D40" s="11"/>
      <c r="E40" s="11">
        <f t="shared" ref="E40:E41" si="4">C40/366</f>
        <v>7185.1939890710382</v>
      </c>
      <c r="F40" s="26"/>
      <c r="G40" s="26">
        <v>-38</v>
      </c>
      <c r="H40" s="26"/>
      <c r="I40" s="27">
        <f>G40*E40</f>
        <v>-273037.37158469943</v>
      </c>
    </row>
    <row r="41" spans="1:9" ht="15.95" customHeight="1" x14ac:dyDescent="0.2">
      <c r="A41" s="19">
        <f t="shared" ref="A41:A42" si="5">A40+1</f>
        <v>18</v>
      </c>
      <c r="B41" s="9" t="s">
        <v>15</v>
      </c>
      <c r="C41" s="12">
        <v>-117185</v>
      </c>
      <c r="D41" s="13"/>
      <c r="E41" s="11">
        <f t="shared" si="4"/>
        <v>-320.1775956284153</v>
      </c>
      <c r="F41" s="26"/>
      <c r="G41" s="26"/>
      <c r="H41" s="26"/>
      <c r="I41" s="14">
        <f>E41*G41</f>
        <v>0</v>
      </c>
    </row>
    <row r="42" spans="1:9" ht="15.95" customHeight="1" x14ac:dyDescent="0.2">
      <c r="A42" s="19">
        <f t="shared" si="5"/>
        <v>19</v>
      </c>
      <c r="B42" s="15" t="s">
        <v>16</v>
      </c>
      <c r="C42" s="17">
        <f>SUM(C40:C41)</f>
        <v>2512596</v>
      </c>
      <c r="D42" s="11"/>
      <c r="E42" s="11"/>
      <c r="F42" s="26"/>
      <c r="G42" s="26"/>
      <c r="H42" s="26"/>
      <c r="I42" s="11">
        <f>SUM(I40:I41)</f>
        <v>-273037.37158469943</v>
      </c>
    </row>
    <row r="43" spans="1:9" ht="15.95" customHeight="1" x14ac:dyDescent="0.2">
      <c r="B43" s="15"/>
      <c r="C43" s="31"/>
      <c r="D43" s="28"/>
      <c r="E43" s="29"/>
      <c r="F43" s="26"/>
      <c r="G43" s="26"/>
      <c r="H43" s="26"/>
      <c r="I43" s="30"/>
    </row>
    <row r="44" spans="1:9" ht="15.95" customHeight="1" x14ac:dyDescent="0.2">
      <c r="A44" s="19">
        <f>A42+1</f>
        <v>20</v>
      </c>
      <c r="B44" s="3" t="s">
        <v>17</v>
      </c>
      <c r="C44" s="28"/>
      <c r="D44" s="28"/>
      <c r="E44" s="29"/>
      <c r="F44" s="26"/>
      <c r="G44" s="26"/>
      <c r="H44" s="26"/>
      <c r="I44" s="30"/>
    </row>
    <row r="45" spans="1:9" ht="15.95" customHeight="1" x14ac:dyDescent="0.2">
      <c r="A45" s="19">
        <f>A44+1</f>
        <v>21</v>
      </c>
      <c r="B45" s="9" t="s">
        <v>18</v>
      </c>
      <c r="C45" s="10">
        <v>3201862</v>
      </c>
      <c r="D45" s="11"/>
      <c r="E45" s="11">
        <f t="shared" ref="E45:E47" si="6">C45/366</f>
        <v>8748.2568306010926</v>
      </c>
      <c r="F45" s="26"/>
      <c r="G45" s="26">
        <v>-301.20999999999998</v>
      </c>
      <c r="H45" s="26"/>
      <c r="I45" s="27">
        <f>G45*E45</f>
        <v>-2635062.4399453551</v>
      </c>
    </row>
    <row r="46" spans="1:9" ht="15.95" customHeight="1" x14ac:dyDescent="0.2">
      <c r="A46" s="19">
        <f t="shared" ref="A46:A48" si="7">A45+1</f>
        <v>22</v>
      </c>
      <c r="B46" s="9" t="s">
        <v>19</v>
      </c>
      <c r="C46" s="10">
        <v>691489.99999999988</v>
      </c>
      <c r="D46" s="11"/>
      <c r="E46" s="11">
        <f t="shared" si="6"/>
        <v>1889.31693989071</v>
      </c>
      <c r="F46" s="26"/>
      <c r="G46" s="26">
        <v>-9.9</v>
      </c>
      <c r="H46" s="26"/>
      <c r="I46" s="27">
        <f>G46*E46</f>
        <v>-18704.237704918029</v>
      </c>
    </row>
    <row r="47" spans="1:9" ht="15.95" customHeight="1" x14ac:dyDescent="0.2">
      <c r="A47" s="19">
        <f t="shared" si="7"/>
        <v>23</v>
      </c>
      <c r="B47" s="9" t="s">
        <v>20</v>
      </c>
      <c r="C47" s="12">
        <v>0</v>
      </c>
      <c r="D47" s="13"/>
      <c r="E47" s="11">
        <f t="shared" si="6"/>
        <v>0</v>
      </c>
      <c r="F47" s="26"/>
      <c r="G47" s="26"/>
      <c r="H47" s="26"/>
      <c r="I47" s="14">
        <f>G47*E47</f>
        <v>0</v>
      </c>
    </row>
    <row r="48" spans="1:9" ht="15.95" customHeight="1" x14ac:dyDescent="0.2">
      <c r="A48" s="19">
        <f t="shared" si="7"/>
        <v>24</v>
      </c>
      <c r="B48" s="15" t="s">
        <v>21</v>
      </c>
      <c r="C48" s="17">
        <f>SUM(C45:C47)</f>
        <v>3893352</v>
      </c>
      <c r="D48" s="11"/>
      <c r="E48" s="11"/>
      <c r="F48" s="26"/>
      <c r="G48" s="26"/>
      <c r="H48" s="26"/>
      <c r="I48" s="11">
        <f>SUM(I45:I47)</f>
        <v>-2653766.6776502733</v>
      </c>
    </row>
    <row r="49" spans="1:9" ht="15.95" customHeight="1" x14ac:dyDescent="0.2">
      <c r="C49" s="11"/>
      <c r="D49" s="11"/>
      <c r="E49" s="11"/>
      <c r="F49" s="26"/>
      <c r="G49" s="26"/>
      <c r="H49" s="26"/>
      <c r="I49" s="30"/>
    </row>
    <row r="50" spans="1:9" ht="15.95" customHeight="1" x14ac:dyDescent="0.2">
      <c r="A50" s="19">
        <f>A48+1</f>
        <v>25</v>
      </c>
      <c r="B50" s="3" t="s">
        <v>22</v>
      </c>
      <c r="C50" s="10">
        <v>2753731.0979194492</v>
      </c>
      <c r="D50" s="11"/>
      <c r="E50" s="11">
        <f>C50/366</f>
        <v>7523.855458796309</v>
      </c>
      <c r="F50" s="26"/>
      <c r="G50" s="26">
        <v>-35.43</v>
      </c>
      <c r="H50" s="26"/>
      <c r="I50" s="27">
        <f>G50*E50</f>
        <v>-266570.1989051532</v>
      </c>
    </row>
    <row r="51" spans="1:9" ht="15.95" customHeight="1" x14ac:dyDescent="0.2">
      <c r="C51" s="11"/>
      <c r="D51" s="11"/>
      <c r="E51" s="11"/>
      <c r="F51" s="26"/>
      <c r="G51" s="26"/>
      <c r="H51" s="26"/>
      <c r="I51" s="30"/>
    </row>
    <row r="52" spans="1:9" ht="15.95" customHeight="1" x14ac:dyDescent="0.2">
      <c r="A52" s="19">
        <f>A50+1</f>
        <v>26</v>
      </c>
      <c r="B52" s="3" t="s">
        <v>23</v>
      </c>
      <c r="C52" s="11">
        <f>C37+C42+C48+C50</f>
        <v>40988512.625646777</v>
      </c>
      <c r="D52" s="28"/>
      <c r="E52" s="11">
        <f>E37+E42+E48+E50</f>
        <v>7523.855458796309</v>
      </c>
      <c r="F52" s="28"/>
      <c r="G52" s="26"/>
      <c r="H52" s="26"/>
      <c r="I52" s="11">
        <f>I37+I42+I48+I50</f>
        <v>-5992516.6159530617</v>
      </c>
    </row>
    <row r="53" spans="1:9" ht="15.95" customHeight="1" x14ac:dyDescent="0.2">
      <c r="C53" s="28"/>
      <c r="D53" s="28"/>
      <c r="E53" s="28"/>
      <c r="F53" s="28"/>
      <c r="G53" s="26"/>
      <c r="H53" s="26"/>
      <c r="I53" s="30"/>
    </row>
    <row r="54" spans="1:9" ht="15.95" customHeight="1" x14ac:dyDescent="0.2">
      <c r="A54" s="19">
        <f>A52+1</f>
        <v>27</v>
      </c>
      <c r="B54" s="3" t="s">
        <v>24</v>
      </c>
      <c r="C54" s="10">
        <v>842457</v>
      </c>
      <c r="D54" s="28"/>
      <c r="E54" s="11">
        <f>C54/366</f>
        <v>2301.7950819672133</v>
      </c>
      <c r="F54" s="26"/>
      <c r="G54" s="26">
        <v>-35.97</v>
      </c>
      <c r="H54" s="26"/>
      <c r="I54" s="27">
        <f>G54*E54</f>
        <v>-82795.569098360662</v>
      </c>
    </row>
    <row r="55" spans="1:9" ht="15.95" customHeight="1" x14ac:dyDescent="0.2">
      <c r="C55" s="28"/>
      <c r="D55" s="28"/>
      <c r="E55" s="28"/>
      <c r="F55" s="28"/>
      <c r="G55" s="26"/>
      <c r="H55" s="26"/>
      <c r="I55" s="30"/>
    </row>
    <row r="56" spans="1:9" ht="15.95" customHeight="1" x14ac:dyDescent="0.2">
      <c r="A56" s="19">
        <f>A54+1</f>
        <v>28</v>
      </c>
      <c r="B56" s="3" t="s">
        <v>25</v>
      </c>
      <c r="C56" s="10">
        <v>1201341</v>
      </c>
      <c r="D56" s="28"/>
      <c r="E56" s="11">
        <f>C56/366</f>
        <v>3282.3524590163934</v>
      </c>
      <c r="F56" s="26"/>
      <c r="G56" s="26">
        <v>-36.47</v>
      </c>
      <c r="H56" s="26"/>
      <c r="I56" s="27">
        <f>G56*E56</f>
        <v>-119707.39418032786</v>
      </c>
    </row>
    <row r="57" spans="1:9" ht="15.95" customHeight="1" x14ac:dyDescent="0.2">
      <c r="C57" s="28"/>
      <c r="D57" s="28"/>
      <c r="E57" s="28"/>
      <c r="F57" s="26"/>
      <c r="G57" s="26"/>
      <c r="H57" s="26"/>
      <c r="I57" s="30"/>
    </row>
    <row r="58" spans="1:9" ht="15.95" customHeight="1" x14ac:dyDescent="0.2">
      <c r="A58" s="19">
        <f>A56+1</f>
        <v>29</v>
      </c>
      <c r="B58" s="3" t="s">
        <v>26</v>
      </c>
      <c r="C58" s="10">
        <v>440708</v>
      </c>
      <c r="D58" s="28"/>
      <c r="E58" s="11">
        <f>C58/366</f>
        <v>1204.1202185792349</v>
      </c>
      <c r="F58" s="26"/>
      <c r="G58" s="26">
        <v>-55.62</v>
      </c>
      <c r="H58" s="26"/>
      <c r="I58" s="14">
        <f>G58*E58</f>
        <v>-66973.166557377044</v>
      </c>
    </row>
    <row r="59" spans="1:9" ht="15.95" customHeight="1" x14ac:dyDescent="0.2">
      <c r="C59" s="28"/>
      <c r="D59" s="28"/>
      <c r="E59" s="28"/>
      <c r="F59" s="28"/>
      <c r="G59" s="26"/>
      <c r="H59" s="26"/>
      <c r="I59" s="30"/>
    </row>
    <row r="60" spans="1:9" ht="15.95" customHeight="1" x14ac:dyDescent="0.2">
      <c r="A60" s="19">
        <f>A58+1</f>
        <v>30</v>
      </c>
      <c r="B60" s="3" t="s">
        <v>33</v>
      </c>
      <c r="C60" s="28"/>
      <c r="D60" s="28"/>
      <c r="E60" s="28"/>
      <c r="F60" s="28"/>
      <c r="G60" s="26"/>
      <c r="H60" s="26"/>
      <c r="I60" s="13">
        <f>SUM(I52:I58)</f>
        <v>-6261992.7457891274</v>
      </c>
    </row>
    <row r="61" spans="1:9" ht="15.95" customHeight="1" x14ac:dyDescent="0.2">
      <c r="C61" s="28"/>
      <c r="D61" s="28"/>
      <c r="E61" s="28"/>
      <c r="F61" s="28"/>
      <c r="G61" s="26"/>
      <c r="H61" s="26"/>
      <c r="I61" s="30"/>
    </row>
    <row r="62" spans="1:9" ht="15.95" customHeight="1" x14ac:dyDescent="0.2">
      <c r="A62" s="19">
        <f>A60+1</f>
        <v>31</v>
      </c>
      <c r="B62" s="3" t="s">
        <v>39</v>
      </c>
      <c r="C62" s="28"/>
      <c r="D62" s="28"/>
      <c r="E62" s="28"/>
      <c r="F62" s="28"/>
      <c r="G62" s="26"/>
      <c r="H62" s="26"/>
      <c r="I62" s="29">
        <f>I23+I60</f>
        <v>-573991.69461375009</v>
      </c>
    </row>
    <row r="63" spans="1:9" s="19" customFormat="1" ht="15.95" customHeight="1" x14ac:dyDescent="0.2">
      <c r="B63" s="3"/>
      <c r="C63" s="4"/>
      <c r="D63" s="4"/>
      <c r="E63" s="4"/>
      <c r="F63" s="4"/>
      <c r="G63" s="5"/>
      <c r="H63" s="5"/>
      <c r="I63" s="3"/>
    </row>
    <row r="64" spans="1:9" s="19" customFormat="1" ht="15.95" customHeight="1" x14ac:dyDescent="0.2">
      <c r="A64" s="19">
        <f>A62+1</f>
        <v>32</v>
      </c>
      <c r="B64" s="3" t="s">
        <v>42</v>
      </c>
      <c r="C64" s="4"/>
      <c r="D64" s="4"/>
      <c r="E64" s="4"/>
      <c r="F64" s="4"/>
      <c r="G64" s="5"/>
      <c r="H64" s="5"/>
      <c r="I64" s="27">
        <v>360759</v>
      </c>
    </row>
    <row r="65" spans="1:9" s="19" customFormat="1" ht="15.95" customHeight="1" x14ac:dyDescent="0.2">
      <c r="B65" s="3"/>
      <c r="C65" s="4"/>
      <c r="D65" s="4"/>
      <c r="E65" s="4"/>
      <c r="F65" s="4"/>
      <c r="G65" s="5"/>
      <c r="H65" s="5"/>
      <c r="I65" s="3"/>
    </row>
    <row r="66" spans="1:9" s="19" customFormat="1" ht="15.95" customHeight="1" x14ac:dyDescent="0.2">
      <c r="A66" s="19">
        <f>A64+1</f>
        <v>33</v>
      </c>
      <c r="B66" s="3" t="s">
        <v>40</v>
      </c>
      <c r="C66" s="4"/>
      <c r="D66" s="4"/>
      <c r="E66" s="4"/>
      <c r="F66" s="4"/>
      <c r="G66" s="5"/>
      <c r="H66" s="5"/>
      <c r="I66" s="16">
        <f>I62+I64</f>
        <v>-213232.69461375009</v>
      </c>
    </row>
    <row r="67" spans="1:9" s="19" customFormat="1" ht="15.95" customHeight="1" x14ac:dyDescent="0.2">
      <c r="B67" s="3"/>
      <c r="C67" s="4"/>
      <c r="D67" s="4"/>
      <c r="E67" s="4"/>
      <c r="F67" s="4"/>
      <c r="G67" s="5"/>
      <c r="H67" s="5"/>
      <c r="I67" s="3"/>
    </row>
    <row r="68" spans="1:9" s="19" customFormat="1" ht="15.95" customHeight="1" x14ac:dyDescent="0.2">
      <c r="B68" s="3"/>
      <c r="C68" s="4"/>
      <c r="D68" s="4"/>
      <c r="E68" s="4"/>
      <c r="F68" s="4"/>
      <c r="G68" s="5"/>
      <c r="H68" s="5"/>
      <c r="I68" s="3"/>
    </row>
    <row r="69" spans="1:9" s="19" customFormat="1" ht="15.95" customHeight="1" x14ac:dyDescent="0.2">
      <c r="B69" s="3" t="s">
        <v>44</v>
      </c>
      <c r="C69" s="4"/>
      <c r="D69" s="4"/>
      <c r="E69" s="4"/>
      <c r="F69" s="4"/>
      <c r="G69" s="5"/>
      <c r="H69" s="5"/>
      <c r="I69" s="3"/>
    </row>
  </sheetData>
  <pageMargins left="1" right="0.5" top="1" bottom="0.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28F3D6-4F40-4CE0-A392-F34772A8FB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89FDE7-D2D7-4A16-B7B8-601CCF627A5F}">
  <ds:schemaRefs>
    <ds:schemaRef ds:uri="http://www.w3.org/XML/1998/namespace"/>
    <ds:schemaRef ds:uri="2b9e1b56-1bc3-4bb6-83f9-6df8fea7da2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a97646d-5e46-4532-99d2-95b688ae3204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DE421E-E60D-4652-8690-0169F5348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CWC - Delta</vt:lpstr>
      <vt:lpstr>'CWC - Delta'!Print_Area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Braun, Monica</cp:lastModifiedBy>
  <cp:lastPrinted>2021-09-13T16:25:49Z</cp:lastPrinted>
  <dcterms:created xsi:type="dcterms:W3CDTF">2021-09-08T17:42:01Z</dcterms:created>
  <dcterms:modified xsi:type="dcterms:W3CDTF">2021-09-13T17:11:10Z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