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<sst xmlns="http://schemas.openxmlformats.org/spreadsheetml/2006/main" count="38" uniqueCount="25">
  <si>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7 Months</t>
  </si>
  <si>
    <t>5 Months</t>
  </si>
  <si>
    <t>Hourly - Straight-Time Wages - 2200</t>
  </si>
  <si>
    <t>Salaried - Straight-Time Wages -2200</t>
  </si>
  <si>
    <t>Salaried - Straight-Time Wages</t>
  </si>
  <si>
    <t>Base Period</t>
  </si>
  <si>
    <t>TAB 57</t>
  </si>
  <si>
    <t>Total</t>
  </si>
  <si>
    <t>Straight-Time</t>
  </si>
  <si>
    <t>TAB 60</t>
  </si>
  <si>
    <t>Salaried - Overtime Wages</t>
  </si>
  <si>
    <t>Salaried - Overtime Wages - 2200</t>
  </si>
  <si>
    <t>Salaried - Supplemental Pay</t>
  </si>
  <si>
    <t>Hourly - Overtime Wages - 2200</t>
  </si>
  <si>
    <t>Overtime</t>
  </si>
  <si>
    <t>Forecasted Period</t>
  </si>
  <si>
    <t>TAB57</t>
  </si>
  <si>
    <t>TAB60</t>
  </si>
  <si>
    <t>Summary:</t>
  </si>
  <si>
    <t>Straight-Time (Base Period - Tab 57)</t>
  </si>
  <si>
    <t>Straight-Time (Base Period  - Tab 60)</t>
  </si>
  <si>
    <t>Overtime (Base Period - Tab 57)</t>
  </si>
  <si>
    <t>Overtime (Base Period - Tab 60)</t>
  </si>
  <si>
    <t>Forecasted Period - Tab 57</t>
  </si>
  <si>
    <t>Forecasted Period - Tab 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</si>
</sst>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33" borderId="1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7" borderId="12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7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7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2" max="2" width="40.00390625" style="0" customWidth="1"/>
    <col min="3" max="3" width="12.57421875" style="0" customWidth="1"/>
    <col min="4" max="4" width="11.140625" style="0" customWidth="1"/>
    <col min="5" max="5" width="13.140625" style="0" customWidth="1"/>
    <col min="6" max="6" width="25.8515625" style="0" customWidth="1"/>
    <col min="7" max="7" width="4.00390625" style="0" customWidth="1"/>
    <col min="8" max="8" width="12.421875" style="0" customWidth="1"/>
    <col min="9" max="9" width="11.7109375" style="0" customWidth="1"/>
    <col min="10" max="10" width="11.421875" style="0" customWidth="1"/>
    <col min="11" max="11" width="13.421875" style="0" customWidth="1"/>
    <col min="12" max="12" width="5.421875" style="0" customWidth="1"/>
    <col min="13" max="13" width="14.7109375" style="0" customWidth="1"/>
    <col min="15" max="15" width="10.421875" style="0" customWidth="1"/>
    <col min="16" max="16" width="11.28125" style="0" customWidth="1"/>
    <col min="21" max="21" width="11.28125" style="0" customWidth="1"/>
  </cols>
  <sheetData>
    <row r="1" spans="3:10" ht="15">
      <c r="C1" s="32" t="s">
        <v>6</v>
      </c>
      <c r="D1" s="33"/>
      <c r="E1" s="34"/>
      <c r="H1" s="32" t="s">
        <v>9</v>
      </c>
      <c r="I1" s="33"/>
      <c r="J1" s="34"/>
    </row>
    <row r="2" spans="3:21" ht="15">
      <c r="C2" s="35" t="s">
        <v>5</v>
      </c>
      <c r="D2" s="36"/>
      <c r="E2" s="37"/>
      <c r="H2" s="35" t="s">
        <v>5</v>
      </c>
      <c r="I2" s="36"/>
      <c r="J2" s="37"/>
      <c r="M2" s="32" t="s">
        <v>16</v>
      </c>
      <c r="N2" s="33"/>
      <c r="O2" s="33"/>
      <c r="P2" s="34"/>
      <c r="R2" s="32" t="s">
        <v>17</v>
      </c>
      <c r="S2" s="33"/>
      <c r="T2" s="33"/>
      <c r="U2" s="34"/>
    </row>
    <row r="3" spans="3:21" ht="15">
      <c r="C3" s="6" t="s">
        <v>0</v>
      </c>
      <c r="D3" s="4" t="s">
        <v>1</v>
      </c>
      <c r="E3" s="7" t="s">
        <v>7</v>
      </c>
      <c r="H3" s="6" t="s">
        <v>0</v>
      </c>
      <c r="I3" s="4" t="s">
        <v>1</v>
      </c>
      <c r="J3" s="7" t="s">
        <v>7</v>
      </c>
      <c r="M3" s="32" t="s">
        <v>15</v>
      </c>
      <c r="N3" s="33"/>
      <c r="O3" s="33"/>
      <c r="P3" s="34"/>
      <c r="R3" s="32" t="s">
        <v>15</v>
      </c>
      <c r="S3" s="33"/>
      <c r="T3" s="33"/>
      <c r="U3" s="34"/>
    </row>
    <row r="4" spans="3:21" ht="15">
      <c r="C4" s="8"/>
      <c r="D4" s="9"/>
      <c r="E4" s="10"/>
      <c r="H4" s="8"/>
      <c r="I4" s="9"/>
      <c r="J4" s="10"/>
      <c r="M4" s="26"/>
      <c r="N4" s="24"/>
      <c r="O4" s="24"/>
      <c r="P4" s="22"/>
      <c r="R4" s="26"/>
      <c r="S4" s="24"/>
      <c r="T4" s="24"/>
      <c r="U4" s="22"/>
    </row>
    <row r="5" spans="1:21" ht="15">
      <c r="A5">
        <v>5300110</v>
      </c>
      <c r="B5" t="s">
        <v>4</v>
      </c>
      <c r="C5" s="11">
        <v>5038844</v>
      </c>
      <c r="D5" s="12">
        <v>3861636</v>
      </c>
      <c r="E5" s="13">
        <f>SUM(C5:D5)</f>
        <v>8900480</v>
      </c>
      <c r="H5" s="11">
        <v>5038844</v>
      </c>
      <c r="I5" s="12">
        <v>3861636</v>
      </c>
      <c r="J5" s="13">
        <f>SUM(H5:I5)</f>
        <v>8900480</v>
      </c>
      <c r="K5" s="1"/>
      <c r="M5" s="11">
        <v>8900480</v>
      </c>
      <c r="N5" s="23">
        <v>0.0470371</v>
      </c>
      <c r="O5" s="12">
        <f>M5*N5</f>
        <v>418652.767808</v>
      </c>
      <c r="P5" s="13">
        <f>M5+O5</f>
        <v>9319132.767808</v>
      </c>
      <c r="R5" s="11">
        <v>8900480</v>
      </c>
      <c r="S5" s="23">
        <v>0.0470371</v>
      </c>
      <c r="T5" s="12">
        <f>R5*S5</f>
        <v>418652.767808</v>
      </c>
      <c r="U5" s="13">
        <f>R5+T5</f>
        <v>9319132.767808</v>
      </c>
    </row>
    <row r="6" spans="1:21" ht="15">
      <c r="A6">
        <v>5300111</v>
      </c>
      <c r="B6" t="s">
        <v>3</v>
      </c>
      <c r="C6" s="11">
        <v>235438</v>
      </c>
      <c r="D6" s="12">
        <v>197622</v>
      </c>
      <c r="E6" s="13">
        <f>SUM(C6:D6)</f>
        <v>433060</v>
      </c>
      <c r="H6" s="11"/>
      <c r="I6" s="12"/>
      <c r="J6" s="13"/>
      <c r="K6" s="1"/>
      <c r="M6" s="11">
        <v>433060</v>
      </c>
      <c r="N6" s="23">
        <v>0.0470371</v>
      </c>
      <c r="O6" s="12">
        <f>M6*N6</f>
        <v>20369.886526</v>
      </c>
      <c r="P6" s="13">
        <f>M6+O6</f>
        <v>453429.886526</v>
      </c>
      <c r="R6" s="11"/>
      <c r="S6" s="23"/>
      <c r="T6" s="12"/>
      <c r="U6" s="13"/>
    </row>
    <row r="7" spans="1:21" ht="15">
      <c r="A7">
        <v>5300211</v>
      </c>
      <c r="B7" t="s">
        <v>2</v>
      </c>
      <c r="C7" s="14">
        <v>29547</v>
      </c>
      <c r="D7" s="2">
        <v>9264</v>
      </c>
      <c r="E7" s="15">
        <f>SUM(C7:D7)</f>
        <v>38811</v>
      </c>
      <c r="H7" s="14"/>
      <c r="I7" s="2"/>
      <c r="J7" s="15"/>
      <c r="K7" s="1"/>
      <c r="M7" s="14">
        <v>38811</v>
      </c>
      <c r="N7" s="23">
        <v>0.0470371</v>
      </c>
      <c r="O7" s="2">
        <f>M7*N7</f>
        <v>1825.5568881</v>
      </c>
      <c r="P7" s="15">
        <f>M7+O7</f>
        <v>40636.5568881</v>
      </c>
      <c r="R7" s="14"/>
      <c r="S7" s="23"/>
      <c r="T7" s="2"/>
      <c r="U7" s="15"/>
    </row>
    <row r="8" spans="2:21" ht="15">
      <c r="B8" s="3"/>
      <c r="C8" s="14">
        <f>SUM(C5:C7)</f>
        <v>5303829</v>
      </c>
      <c r="D8" s="2">
        <f>SUM(D5:D7)</f>
        <v>4068522</v>
      </c>
      <c r="E8" s="16">
        <f>SUM(E5:E7)</f>
        <v>9372351</v>
      </c>
      <c r="F8" t="s">
        <v>8</v>
      </c>
      <c r="H8" s="14">
        <f>SUM(H5:H7)</f>
        <v>5038844</v>
      </c>
      <c r="I8" s="2">
        <f>SUM(I5:I7)</f>
        <v>3861636</v>
      </c>
      <c r="J8" s="16">
        <f>SUM(J5:J7)</f>
        <v>8900480</v>
      </c>
      <c r="K8" s="1" t="s">
        <v>8</v>
      </c>
      <c r="M8" s="14">
        <f>SUM(M5:M7)</f>
        <v>9372351</v>
      </c>
      <c r="N8" s="2"/>
      <c r="O8" s="27">
        <f>SUM(O5:O7)+1</f>
        <v>440849.21122209996</v>
      </c>
      <c r="P8" s="28">
        <f>SUM(P5:P7)+1</f>
        <v>9813200.2112221</v>
      </c>
      <c r="R8" s="14">
        <f>SUM(R5:R7)</f>
        <v>8900480</v>
      </c>
      <c r="S8" s="2"/>
      <c r="T8" s="27">
        <f>SUM(T5:T7)</f>
        <v>418652.767808</v>
      </c>
      <c r="U8" s="28">
        <f>SUM(U5:U7)</f>
        <v>9319132.767808</v>
      </c>
    </row>
    <row r="9" spans="8:11" ht="15">
      <c r="H9" s="1"/>
      <c r="I9" s="1"/>
      <c r="J9" s="1"/>
      <c r="K9" s="1"/>
    </row>
    <row r="10" spans="8:11" ht="15">
      <c r="H10" s="1"/>
      <c r="I10" s="1"/>
      <c r="J10" s="1"/>
      <c r="K10" s="1"/>
    </row>
    <row r="11" spans="8:16" ht="15">
      <c r="H11" s="1"/>
      <c r="I11" s="1"/>
      <c r="J11" s="1"/>
      <c r="K11" s="1"/>
      <c r="M11" s="31"/>
      <c r="N11" s="31"/>
      <c r="O11" s="31"/>
      <c r="P11" s="31"/>
    </row>
    <row r="12" spans="13:16" ht="15">
      <c r="M12" s="31"/>
      <c r="N12" s="31"/>
      <c r="O12" s="31"/>
      <c r="P12" s="31"/>
    </row>
    <row r="13" spans="1:21" ht="15">
      <c r="A13">
        <v>5300120</v>
      </c>
      <c r="B13" t="s">
        <v>10</v>
      </c>
      <c r="C13" s="17">
        <v>192647</v>
      </c>
      <c r="D13" s="18">
        <v>114537</v>
      </c>
      <c r="E13" s="19">
        <f>SUM(C13:D13)</f>
        <v>307184</v>
      </c>
      <c r="H13" s="17">
        <v>192647</v>
      </c>
      <c r="I13" s="18">
        <v>114537</v>
      </c>
      <c r="J13" s="19">
        <f>SUM(H13:I13)</f>
        <v>307184</v>
      </c>
      <c r="M13" s="17">
        <v>307184</v>
      </c>
      <c r="N13" s="30">
        <v>0.0470371</v>
      </c>
      <c r="O13" s="18">
        <f>M13*N13</f>
        <v>14449.044526399999</v>
      </c>
      <c r="P13" s="19">
        <f>M13+O13</f>
        <v>321633.0445264</v>
      </c>
      <c r="R13" s="17">
        <v>307184</v>
      </c>
      <c r="S13" s="30">
        <v>0.0470371</v>
      </c>
      <c r="T13" s="18">
        <f>R13*S13</f>
        <v>14449.044526399999</v>
      </c>
      <c r="U13" s="19">
        <f>R13+T13</f>
        <v>321633.0445264</v>
      </c>
    </row>
    <row r="14" spans="1:21" ht="15">
      <c r="A14">
        <v>5300121</v>
      </c>
      <c r="B14" t="s">
        <v>11</v>
      </c>
      <c r="C14" s="11">
        <v>937</v>
      </c>
      <c r="D14" s="12">
        <v>274</v>
      </c>
      <c r="E14" s="13">
        <f>SUM(C14:D14)</f>
        <v>1211</v>
      </c>
      <c r="H14" s="20"/>
      <c r="I14" s="21"/>
      <c r="J14" s="22"/>
      <c r="M14" s="11">
        <v>1211</v>
      </c>
      <c r="N14" s="23">
        <v>0.0470371</v>
      </c>
      <c r="O14" s="12">
        <f>M14*N14</f>
        <v>56.9619281</v>
      </c>
      <c r="P14" s="13">
        <f>M14+O14</f>
        <v>1267.9619281</v>
      </c>
      <c r="R14" s="11"/>
      <c r="S14" s="23"/>
      <c r="T14" s="12"/>
      <c r="U14" s="13">
        <f>R14+T14</f>
        <v>0</v>
      </c>
    </row>
    <row r="15" spans="1:21" ht="15">
      <c r="A15">
        <v>5300130</v>
      </c>
      <c r="B15" t="s">
        <v>12</v>
      </c>
      <c r="C15" s="11">
        <v>1250</v>
      </c>
      <c r="D15" s="12">
        <v>0</v>
      </c>
      <c r="E15" s="13">
        <f>SUM(C15:D15)</f>
        <v>1250</v>
      </c>
      <c r="H15" s="20"/>
      <c r="I15" s="21"/>
      <c r="J15" s="22"/>
      <c r="M15" s="11">
        <v>1250</v>
      </c>
      <c r="N15" s="23">
        <v>0.0470371</v>
      </c>
      <c r="O15" s="12">
        <f>M15*N15</f>
        <v>58.796375</v>
      </c>
      <c r="P15" s="13">
        <f>M15+O15</f>
        <v>1308.796375</v>
      </c>
      <c r="R15" s="11"/>
      <c r="S15" s="23"/>
      <c r="T15" s="12"/>
      <c r="U15" s="13">
        <f>R15+T15</f>
        <v>0</v>
      </c>
    </row>
    <row r="16" spans="1:21" ht="15">
      <c r="A16">
        <v>5300221</v>
      </c>
      <c r="B16" t="s">
        <v>13</v>
      </c>
      <c r="C16" s="14">
        <v>143</v>
      </c>
      <c r="D16" s="2">
        <v>435</v>
      </c>
      <c r="E16" s="15">
        <f>SUM(C16:D16)</f>
        <v>578</v>
      </c>
      <c r="H16" s="14">
        <v>1250</v>
      </c>
      <c r="I16" s="2">
        <v>0</v>
      </c>
      <c r="J16" s="15">
        <f>SUM(H16:I16)</f>
        <v>1250</v>
      </c>
      <c r="M16" s="14">
        <v>578</v>
      </c>
      <c r="N16" s="23">
        <v>0.0470371</v>
      </c>
      <c r="O16" s="2">
        <f>M16*N16</f>
        <v>27.1874438</v>
      </c>
      <c r="P16" s="15">
        <f>M16+O16</f>
        <v>605.1874438</v>
      </c>
      <c r="R16" s="14">
        <v>1250</v>
      </c>
      <c r="S16" s="23">
        <v>0.0470371</v>
      </c>
      <c r="T16" s="2">
        <f>R16*S16</f>
        <v>58.796375</v>
      </c>
      <c r="U16" s="15">
        <f>R16+T16</f>
        <v>1308.796375</v>
      </c>
    </row>
    <row r="17" spans="3:21" ht="15">
      <c r="C17" s="14">
        <f>SUM(C13:C16)</f>
        <v>194977</v>
      </c>
      <c r="D17" s="2">
        <f>SUM(D13:D16)</f>
        <v>115246</v>
      </c>
      <c r="E17" s="16">
        <f>SUM(E13:E16)</f>
        <v>310223</v>
      </c>
      <c r="F17" t="s">
        <v>14</v>
      </c>
      <c r="H17" s="14">
        <f>SUM(H13:H16)</f>
        <v>193897</v>
      </c>
      <c r="I17" s="2">
        <f>SUM(I13:I16)</f>
        <v>114537</v>
      </c>
      <c r="J17" s="16">
        <f>SUM(J13:J16)</f>
        <v>308434</v>
      </c>
      <c r="K17" t="s">
        <v>14</v>
      </c>
      <c r="M17" s="14">
        <f>SUM(M13:M16)</f>
        <v>310223</v>
      </c>
      <c r="N17" s="5"/>
      <c r="O17" s="2">
        <f>SUM(O13:O16)</f>
        <v>14591.990273299998</v>
      </c>
      <c r="P17" s="28">
        <f>SUM(P13:P16)</f>
        <v>324814.9902732999</v>
      </c>
      <c r="R17" s="14">
        <f>SUM(R13:R16)</f>
        <v>308434</v>
      </c>
      <c r="S17" s="5"/>
      <c r="T17" s="2">
        <f>SUM(T13:T16)</f>
        <v>14507.840901399999</v>
      </c>
      <c r="U17" s="28">
        <f>SUM(U13:U16)</f>
        <v>322941.84090139996</v>
      </c>
    </row>
    <row r="21" spans="1:11" ht="15">
      <c r="A21" s="21"/>
      <c r="B21" s="21" t="s">
        <v>18</v>
      </c>
      <c r="C21" s="31"/>
      <c r="D21" s="31"/>
      <c r="E21" s="31"/>
      <c r="F21" s="31"/>
      <c r="G21" s="21"/>
      <c r="H21" s="31"/>
      <c r="I21" s="31"/>
      <c r="J21" s="31"/>
      <c r="K21" s="31"/>
    </row>
    <row r="22" spans="1:11" ht="15">
      <c r="A22" s="21"/>
      <c r="B22" s="21"/>
      <c r="C22" s="31"/>
      <c r="D22" s="31"/>
      <c r="E22" s="31"/>
      <c r="F22" s="31"/>
      <c r="G22" s="21"/>
      <c r="H22" s="31"/>
      <c r="I22" s="31"/>
      <c r="J22" s="31"/>
      <c r="K22" s="31"/>
    </row>
    <row r="23" spans="1:11" ht="15">
      <c r="A23" s="21"/>
      <c r="B23" s="21" t="s">
        <v>19</v>
      </c>
      <c r="C23" s="40">
        <v>9372351</v>
      </c>
      <c r="D23" s="23">
        <v>0.04703715</v>
      </c>
      <c r="E23" s="39">
        <f>(C23*D23)+C23</f>
        <v>9813199.67983965</v>
      </c>
      <c r="F23" s="21" t="s">
        <v>23</v>
      </c>
      <c r="G23" s="21"/>
      <c r="H23" s="24"/>
      <c r="I23" s="24"/>
      <c r="J23" s="24"/>
      <c r="K23" s="21"/>
    </row>
    <row r="24" spans="1:11" ht="15">
      <c r="A24">
        <v>5300111</v>
      </c>
      <c r="B24" t="s">
        <v>3</v>
      </c>
      <c r="C24" s="38">
        <f>-433060</f>
        <v>-433060</v>
      </c>
      <c r="D24" s="23"/>
      <c r="E24" s="12"/>
      <c r="F24" s="12"/>
      <c r="G24" s="21"/>
      <c r="H24" s="12"/>
      <c r="I24" s="23"/>
      <c r="J24" s="12"/>
      <c r="K24" s="12"/>
    </row>
    <row r="25" spans="1:11" ht="15">
      <c r="A25">
        <v>5300211</v>
      </c>
      <c r="B25" t="s">
        <v>2</v>
      </c>
      <c r="C25" s="41">
        <f>-38811</f>
        <v>-38811</v>
      </c>
      <c r="D25" s="23"/>
      <c r="E25" s="12"/>
      <c r="F25" s="12"/>
      <c r="G25" s="21"/>
      <c r="H25" s="12"/>
      <c r="I25" s="23"/>
      <c r="J25" s="12"/>
      <c r="K25" s="12"/>
    </row>
    <row r="26" spans="1:11" ht="15">
      <c r="A26" s="21"/>
      <c r="B26" s="21" t="s">
        <v>20</v>
      </c>
      <c r="C26" s="12">
        <f>SUM(C23:C25)</f>
        <v>8900480</v>
      </c>
      <c r="D26" s="23">
        <v>0.04703715</v>
      </c>
      <c r="E26" s="39">
        <f>(C26*D26)+C26</f>
        <v>9319133.212832</v>
      </c>
      <c r="F26" s="21" t="s">
        <v>24</v>
      </c>
      <c r="G26" s="21"/>
      <c r="H26" s="12"/>
      <c r="I26" s="23"/>
      <c r="J26" s="12"/>
      <c r="K26" s="12"/>
    </row>
    <row r="27" spans="1:11" ht="15">
      <c r="A27" s="21"/>
      <c r="B27" s="29"/>
      <c r="C27" s="12"/>
      <c r="D27" s="12"/>
      <c r="E27" s="25"/>
      <c r="F27" s="12"/>
      <c r="G27" s="21"/>
      <c r="H27" s="12"/>
      <c r="I27" s="12"/>
      <c r="J27" s="25"/>
      <c r="K27" s="12"/>
    </row>
    <row r="28" spans="1:1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">
      <c r="A29" s="21"/>
      <c r="B29" s="42" t="s">
        <v>21</v>
      </c>
      <c r="C29" s="38">
        <v>310223</v>
      </c>
      <c r="D29" s="23">
        <v>0.04703715</v>
      </c>
      <c r="E29" s="39">
        <f>(C29*D29)+C29</f>
        <v>324815.00578445</v>
      </c>
      <c r="F29" s="21" t="s">
        <v>23</v>
      </c>
      <c r="G29" s="21"/>
      <c r="H29" s="21"/>
      <c r="I29" s="21"/>
      <c r="J29" s="21"/>
      <c r="K29" s="21"/>
    </row>
    <row r="30" spans="1:11" ht="15">
      <c r="A30">
        <v>5300121</v>
      </c>
      <c r="B30" t="s">
        <v>11</v>
      </c>
      <c r="C30" s="38">
        <f>-1211</f>
        <v>-1211</v>
      </c>
      <c r="D30" s="21"/>
      <c r="E30" s="21"/>
      <c r="F30" s="21"/>
      <c r="G30" s="21"/>
      <c r="H30" s="21"/>
      <c r="I30" s="21"/>
      <c r="J30" s="21"/>
      <c r="K30" s="21"/>
    </row>
    <row r="31" spans="1:11" ht="15">
      <c r="A31">
        <v>5300221</v>
      </c>
      <c r="B31" t="s">
        <v>13</v>
      </c>
      <c r="C31" s="41">
        <f>-578</f>
        <v>-578</v>
      </c>
      <c r="E31" s="39"/>
      <c r="F31" s="21"/>
      <c r="G31" s="21"/>
      <c r="H31" s="21"/>
      <c r="I31" s="21"/>
      <c r="J31" s="21"/>
      <c r="K31" s="21"/>
    </row>
    <row r="32" spans="2:6" ht="15">
      <c r="B32" s="21" t="s">
        <v>22</v>
      </c>
      <c r="C32" s="43">
        <f>SUM(C29:C31)</f>
        <v>308434</v>
      </c>
      <c r="D32" s="23">
        <v>0.04703715</v>
      </c>
      <c r="E32" s="39">
        <f>(C32*D32)+C32</f>
        <v>322941.8563231</v>
      </c>
      <c r="F32" s="21" t="s">
        <v>24</v>
      </c>
    </row>
    <row r="35" spans="1:5" ht="15">
      <c r="A35" s="21"/>
      <c r="B35" s="21"/>
      <c r="C35" s="40"/>
      <c r="D35" s="23"/>
      <c r="E35" s="39"/>
    </row>
    <row r="36" spans="1:3" ht="15">
      <c r="A36" s="21"/>
      <c r="B36" s="21"/>
      <c r="C36" s="40"/>
    </row>
    <row r="37" ht="15">
      <c r="C37" s="38"/>
    </row>
    <row r="38" ht="15">
      <c r="C38" s="38"/>
    </row>
    <row r="39" spans="1:3" ht="15">
      <c r="A39" s="21"/>
      <c r="B39" s="21"/>
      <c r="C39" s="12"/>
    </row>
  </sheetData>
  <sheetProtection/>
  <mergeCells count="14">
    <mergeCell ref="C21:F21"/>
    <mergeCell ref="C22:F22"/>
    <mergeCell ref="H21:K21"/>
    <mergeCell ref="H22:K22"/>
    <mergeCell ref="C1:E1"/>
    <mergeCell ref="H1:J1"/>
    <mergeCell ref="C2:E2"/>
    <mergeCell ref="H2:J2"/>
    <mergeCell ref="M11:P11"/>
    <mergeCell ref="M12:P12"/>
    <mergeCell ref="M2:P2"/>
    <mergeCell ref="M3:P3"/>
    <mergeCell ref="R2:U2"/>
    <mergeCell ref="R3:U3"/>
  </mergeCells>
  <printOptions/>
  <pageMargins left="0.2" right="0.2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Stoneking</dc:creator>
  <cp:keywords/>
  <dc:description/>
  <cp:lastModifiedBy>Donna Stoneking</cp:lastModifiedBy>
  <cp:lastPrinted>2021-07-17T23:15:11Z</cp:lastPrinted>
  <dcterms:created xsi:type="dcterms:W3CDTF">2021-07-17T22:47:54Z</dcterms:created>
  <dcterms:modified xsi:type="dcterms:W3CDTF">2021-07-18T19:50:00Z</dcterms:modified>
  <cp:category/>
  <cp:version/>
  <cp:contentType/>
  <cp:contentStatus/>
</cp:coreProperties>
</file>