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G 1-49\"/>
    </mc:Choice>
  </mc:AlternateContent>
  <bookViews>
    <workbookView xWindow="0" yWindow="0" windowWidth="23040" windowHeight="8904"/>
  </bookViews>
  <sheets>
    <sheet name="Sheet1" sheetId="1" r:id="rId1"/>
  </sheets>
  <definedNames>
    <definedName name="_xlnm._FilterDatabase" localSheetId="0" hidden="1">Sheet1!$A$7:$AN$29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" i="1" l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8" i="1"/>
  <c r="AN29" i="1" l="1"/>
</calcChain>
</file>

<file path=xl/sharedStrings.xml><?xml version="1.0" encoding="utf-8"?>
<sst xmlns="http://schemas.openxmlformats.org/spreadsheetml/2006/main" count="114" uniqueCount="82">
  <si>
    <t>PNG Cos (2200) Allocations by Service by Month/Year</t>
  </si>
  <si>
    <t>Company Code</t>
  </si>
  <si>
    <t>1600</t>
  </si>
  <si>
    <t>Sum of Amount</t>
  </si>
  <si>
    <t>Year/Month</t>
  </si>
  <si>
    <t>Assignment</t>
  </si>
  <si>
    <t>Service</t>
  </si>
  <si>
    <t>Allocation Method</t>
  </si>
  <si>
    <t>Capital vs Expense</t>
  </si>
  <si>
    <t>Direct or Allocated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</si>
  <si>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</si>
  <si>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</si>
  <si>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</si>
  <si>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</si>
  <si>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</si>
  <si>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</si>
  <si>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</si>
  <si>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</si>
  <si>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</si>
  <si>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</si>
  <si>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</si>
  <si>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</si>
  <si>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</si>
  <si>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</si>
  <si>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</si>
  <si>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</si>
  <si>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</si>
  <si>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</si>
  <si>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</si>
  <si>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</si>
  <si>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</si>
  <si>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</si>
  <si>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</si>
  <si>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</si>
  <si>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</si>
  <si>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</si>
  <si>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</si>
  <si>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</si>
  <si>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</si>
  <si>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</si>
  <si>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</si>
  <si>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</si>
  <si>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Grand Total</t>
  </si>
  <si>
    <t>ACCTGSVC.ALLOC1</t>
  </si>
  <si>
    <t xml:space="preserve">General Accounting </t>
  </si>
  <si>
    <t>O&amp;M less purchased gas expense</t>
  </si>
  <si>
    <t>Expense</t>
  </si>
  <si>
    <t>Allocated</t>
  </si>
  <si>
    <t>ACCTGSVC.ALLOC1 Total</t>
  </si>
  <si>
    <t>ACCTSPAY.ALLOC1</t>
  </si>
  <si>
    <t xml:space="preserve">Accounts Payable </t>
  </si>
  <si>
    <t>Accounts Payable documents processed</t>
  </si>
  <si>
    <t>ACCTSPAY.ALLOC1 Total</t>
  </si>
  <si>
    <t>APPLIC.ALLOC2</t>
  </si>
  <si>
    <t xml:space="preserve">Information Technology Applications </t>
  </si>
  <si>
    <t>Customers and Users (50/50)</t>
  </si>
  <si>
    <t>Capital</t>
  </si>
  <si>
    <t>Direct</t>
  </si>
  <si>
    <t>APPLIC.ALLOC2 Total</t>
  </si>
  <si>
    <t>BILL.ALLOC2</t>
  </si>
  <si>
    <t xml:space="preserve">Billing Services </t>
  </si>
  <si>
    <t>Customers</t>
  </si>
  <si>
    <t>BILL.ALLOC2 Total</t>
  </si>
  <si>
    <t>CASHMGT.ALLOC1</t>
  </si>
  <si>
    <t xml:space="preserve">Cash Management </t>
  </si>
  <si>
    <t>O&amp;M less purchased gas expense; capex</t>
  </si>
  <si>
    <t>CASHMGT.ALLOC1 Total</t>
  </si>
  <si>
    <t>CUSTRELAT.ALLOC2</t>
  </si>
  <si>
    <t xml:space="preserve">Customer Relations </t>
  </si>
  <si>
    <t>Customers - Residential</t>
  </si>
  <si>
    <t>CUSTRELAT.ALLOC2 Total</t>
  </si>
  <si>
    <t>EXECUTIVE.ALLOC1</t>
  </si>
  <si>
    <t xml:space="preserve">Executive </t>
  </si>
  <si>
    <t>EXECUTIVE.ALLOC1 Total</t>
  </si>
  <si>
    <t>INTAUDIT.ALLOC1</t>
  </si>
  <si>
    <t xml:space="preserve">Internal Auditing </t>
  </si>
  <si>
    <t>INTAUDIT.ALLOC1 Total</t>
  </si>
  <si>
    <t>TAXSVC.ALLOC1</t>
  </si>
  <si>
    <t xml:space="preserve">Tax Accounting </t>
  </si>
  <si>
    <t>Income and deductions per tax return</t>
  </si>
  <si>
    <t>TAXSVC.ALLOC1 Total</t>
  </si>
  <si>
    <t>Future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</si>
</sst>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7" fontId="0" fillId="0" borderId="0" xfId="1" applyNumberFormat="1" applyFont="1"/>
    <xf numFmtId="7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="80" zoomScaleNormal="80" workbookViewId="0"/>
  </sheetViews>
  <sheetFormatPr defaultRowHeight="14.4" x14ac:dyDescent="0.3"/>
  <cols>
    <col min="1" max="1" width="23.77734375" customWidth="1"/>
    <col min="2" max="2" width="33.88671875" bestFit="1" customWidth="1"/>
    <col min="3" max="3" width="36.21875" bestFit="1" customWidth="1"/>
    <col min="4" max="4" width="17.109375" bestFit="1" customWidth="1"/>
    <col min="5" max="5" width="17.21875" bestFit="1" customWidth="1"/>
    <col min="6" max="6" width="11.33203125" bestFit="1" customWidth="1"/>
    <col min="7" max="7" width="10.44140625" bestFit="1" customWidth="1"/>
    <col min="8" max="11" width="11.44140625" bestFit="1" customWidth="1"/>
    <col min="12" max="17" width="10.44140625" bestFit="1" customWidth="1"/>
    <col min="18" max="32" width="11.44140625" bestFit="1" customWidth="1"/>
    <col min="33" max="37" width="12.109375" bestFit="1" customWidth="1"/>
    <col min="38" max="38" width="12.44140625" bestFit="1" customWidth="1"/>
    <col min="40" max="40" width="15.77734375" bestFit="1" customWidth="1"/>
  </cols>
  <sheetData>
    <row r="1" spans="1:40" x14ac:dyDescent="0.3">
      <c r="A1" s="1" t="s">
        <v>0</v>
      </c>
    </row>
    <row r="4" spans="1:40" x14ac:dyDescent="0.3">
      <c r="A4" s="1" t="s">
        <v>1</v>
      </c>
      <c r="B4" s="1" t="s">
        <v>2</v>
      </c>
    </row>
    <row r="6" spans="1:40" s="1" customFormat="1" x14ac:dyDescent="0.3">
      <c r="A6" s="1" t="s">
        <v>3</v>
      </c>
      <c r="F6" s="1" t="s">
        <v>4</v>
      </c>
    </row>
    <row r="7" spans="1:40" s="1" customFormat="1" x14ac:dyDescent="0.3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1" t="s">
        <v>18</v>
      </c>
      <c r="O7" s="1" t="s">
        <v>19</v>
      </c>
      <c r="P7" s="1" t="s">
        <v>20</v>
      </c>
      <c r="Q7" s="1" t="s">
        <v>21</v>
      </c>
      <c r="R7" s="1" t="s">
        <v>22</v>
      </c>
      <c r="S7" s="1" t="s">
        <v>23</v>
      </c>
      <c r="T7" s="1" t="s">
        <v>24</v>
      </c>
      <c r="U7" s="1" t="s">
        <v>25</v>
      </c>
      <c r="V7" s="1" t="s">
        <v>26</v>
      </c>
      <c r="W7" s="1" t="s">
        <v>27</v>
      </c>
      <c r="X7" s="1" t="s">
        <v>28</v>
      </c>
      <c r="Y7" s="1" t="s">
        <v>29</v>
      </c>
      <c r="Z7" s="1" t="s">
        <v>30</v>
      </c>
      <c r="AA7" s="1" t="s">
        <v>31</v>
      </c>
      <c r="AB7" s="1" t="s">
        <v>32</v>
      </c>
      <c r="AC7" s="1" t="s">
        <v>33</v>
      </c>
      <c r="AD7" s="1" t="s">
        <v>34</v>
      </c>
      <c r="AE7" s="1" t="s">
        <v>35</v>
      </c>
      <c r="AF7" s="1" t="s">
        <v>36</v>
      </c>
      <c r="AG7" s="1" t="s">
        <v>37</v>
      </c>
      <c r="AH7" s="1" t="s">
        <v>38</v>
      </c>
      <c r="AI7" s="1" t="s">
        <v>39</v>
      </c>
      <c r="AJ7" s="1" t="s">
        <v>40</v>
      </c>
      <c r="AK7" s="1" t="s">
        <v>41</v>
      </c>
      <c r="AL7" s="1" t="s">
        <v>42</v>
      </c>
      <c r="AN7" s="2" t="s">
        <v>81</v>
      </c>
    </row>
    <row r="8" spans="1:40" x14ac:dyDescent="0.3">
      <c r="A8" t="s">
        <v>43</v>
      </c>
      <c r="B8" t="s">
        <v>44</v>
      </c>
      <c r="C8" t="s">
        <v>45</v>
      </c>
      <c r="D8" t="s">
        <v>46</v>
      </c>
      <c r="E8" t="s">
        <v>47</v>
      </c>
      <c r="F8" s="3">
        <v>1685.94</v>
      </c>
      <c r="G8" s="3">
        <v>1607.72</v>
      </c>
      <c r="H8" s="3">
        <v>1522.12</v>
      </c>
      <c r="I8" s="3">
        <v>1585.2</v>
      </c>
      <c r="J8" s="3">
        <v>1541.33</v>
      </c>
      <c r="K8" s="3">
        <v>1361.6299999999999</v>
      </c>
      <c r="L8" s="3">
        <v>2117.6</v>
      </c>
      <c r="M8" s="3">
        <v>1872.0500000000002</v>
      </c>
      <c r="N8" s="3">
        <v>1811.3500000000001</v>
      </c>
      <c r="O8" s="3">
        <v>2041.4700000000003</v>
      </c>
      <c r="P8" s="3">
        <v>1863.38</v>
      </c>
      <c r="Q8" s="3">
        <v>2500.16</v>
      </c>
      <c r="R8" s="3">
        <v>2969.59</v>
      </c>
      <c r="S8" s="3">
        <v>2677.1800000000003</v>
      </c>
      <c r="T8" s="3">
        <v>2800</v>
      </c>
      <c r="U8" s="3">
        <v>2317.7300000000005</v>
      </c>
      <c r="V8" s="3">
        <v>2180.79</v>
      </c>
      <c r="W8" s="3">
        <v>2372.0499999999997</v>
      </c>
      <c r="X8" s="3">
        <v>2562.92</v>
      </c>
      <c r="Y8" s="3">
        <v>2227.5100000000002</v>
      </c>
      <c r="Z8" s="3">
        <v>1245.8600000000001</v>
      </c>
      <c r="AA8" s="3">
        <v>1390.9199999999998</v>
      </c>
      <c r="AB8" s="3">
        <v>1393.42</v>
      </c>
      <c r="AC8" s="3">
        <v>1013.01</v>
      </c>
      <c r="AD8" s="3">
        <v>1146.32</v>
      </c>
      <c r="AE8" s="3">
        <v>1102.6299999999999</v>
      </c>
      <c r="AF8" s="3">
        <v>903.01</v>
      </c>
      <c r="AG8" s="3">
        <v>1170.7385714285717</v>
      </c>
      <c r="AH8" s="3">
        <v>1170.7385714285717</v>
      </c>
      <c r="AI8" s="3">
        <v>1170.7385714285717</v>
      </c>
      <c r="AJ8" s="3">
        <v>1170.7385714285717</v>
      </c>
      <c r="AK8" s="3">
        <v>1170.7385714285717</v>
      </c>
      <c r="AL8" s="3">
        <v>55666.58285714285</v>
      </c>
      <c r="AM8" s="3"/>
      <c r="AN8" s="3">
        <f>SUM(Z8:AK8)</f>
        <v>14048.86285714286</v>
      </c>
    </row>
    <row r="9" spans="1:40" s="1" customFormat="1" x14ac:dyDescent="0.3">
      <c r="A9" s="1" t="s">
        <v>48</v>
      </c>
      <c r="F9" s="4">
        <v>1685.94</v>
      </c>
      <c r="G9" s="4">
        <v>1607.72</v>
      </c>
      <c r="H9" s="4">
        <v>1522.12</v>
      </c>
      <c r="I9" s="4">
        <v>1585.2</v>
      </c>
      <c r="J9" s="4">
        <v>1541.33</v>
      </c>
      <c r="K9" s="4">
        <v>1361.6299999999999</v>
      </c>
      <c r="L9" s="4">
        <v>2117.6</v>
      </c>
      <c r="M9" s="4">
        <v>1872.0500000000002</v>
      </c>
      <c r="N9" s="4">
        <v>1811.3500000000001</v>
      </c>
      <c r="O9" s="4">
        <v>2041.4700000000003</v>
      </c>
      <c r="P9" s="4">
        <v>1863.38</v>
      </c>
      <c r="Q9" s="4">
        <v>2500.16</v>
      </c>
      <c r="R9" s="4">
        <v>2969.59</v>
      </c>
      <c r="S9" s="4">
        <v>2677.1800000000003</v>
      </c>
      <c r="T9" s="4">
        <v>2800</v>
      </c>
      <c r="U9" s="4">
        <v>2317.7300000000005</v>
      </c>
      <c r="V9" s="4">
        <v>2180.79</v>
      </c>
      <c r="W9" s="4">
        <v>2372.0499999999997</v>
      </c>
      <c r="X9" s="4">
        <v>2562.92</v>
      </c>
      <c r="Y9" s="4">
        <v>2227.5100000000002</v>
      </c>
      <c r="Z9" s="4">
        <v>1245.8600000000001</v>
      </c>
      <c r="AA9" s="4">
        <v>1390.9199999999998</v>
      </c>
      <c r="AB9" s="4">
        <v>1393.42</v>
      </c>
      <c r="AC9" s="4">
        <v>1013.01</v>
      </c>
      <c r="AD9" s="4">
        <v>1146.32</v>
      </c>
      <c r="AE9" s="4">
        <v>1102.6299999999999</v>
      </c>
      <c r="AF9" s="4">
        <v>903.01</v>
      </c>
      <c r="AG9" s="4">
        <v>1170.7385714285717</v>
      </c>
      <c r="AH9" s="4">
        <v>1170.7385714285717</v>
      </c>
      <c r="AI9" s="4">
        <v>1170.7385714285717</v>
      </c>
      <c r="AJ9" s="4">
        <v>1170.7385714285717</v>
      </c>
      <c r="AK9" s="4">
        <v>1170.7385714285717</v>
      </c>
      <c r="AL9" s="4">
        <v>55666.58285714285</v>
      </c>
      <c r="AM9" s="4"/>
      <c r="AN9" s="4">
        <f t="shared" ref="AN9:AN28" si="0">SUM(Z9:AK9)</f>
        <v>14048.86285714286</v>
      </c>
    </row>
    <row r="10" spans="1:40" x14ac:dyDescent="0.3">
      <c r="A10" t="s">
        <v>49</v>
      </c>
      <c r="B10" t="s">
        <v>50</v>
      </c>
      <c r="C10" t="s">
        <v>51</v>
      </c>
      <c r="D10" t="s">
        <v>46</v>
      </c>
      <c r="E10" t="s">
        <v>47</v>
      </c>
      <c r="F10" s="3">
        <v>572.16</v>
      </c>
      <c r="G10" s="3">
        <v>519.31000000000006</v>
      </c>
      <c r="H10" s="3">
        <v>521.53</v>
      </c>
      <c r="I10" s="3">
        <v>537.28</v>
      </c>
      <c r="J10" s="3">
        <v>498.43999999999994</v>
      </c>
      <c r="K10" s="3">
        <v>532.25</v>
      </c>
      <c r="L10" s="3">
        <v>487.92999999999995</v>
      </c>
      <c r="M10" s="3">
        <v>472.53</v>
      </c>
      <c r="N10" s="3">
        <v>461.4</v>
      </c>
      <c r="O10" s="3">
        <v>460.45000000000005</v>
      </c>
      <c r="P10" s="3">
        <v>452.27000000000004</v>
      </c>
      <c r="Q10" s="3">
        <v>439.18</v>
      </c>
      <c r="R10" s="3">
        <v>508.52</v>
      </c>
      <c r="S10" s="3">
        <v>436.29999999999995</v>
      </c>
      <c r="T10" s="3">
        <v>461.96</v>
      </c>
      <c r="U10" s="3">
        <v>474.32000000000005</v>
      </c>
      <c r="V10" s="3">
        <v>447.9</v>
      </c>
      <c r="W10" s="3">
        <v>460.87</v>
      </c>
      <c r="X10" s="3">
        <v>481.54</v>
      </c>
      <c r="Y10" s="3">
        <v>415.40999999999997</v>
      </c>
      <c r="Z10" s="3">
        <v>543.91</v>
      </c>
      <c r="AA10" s="3">
        <v>574.76</v>
      </c>
      <c r="AB10" s="3">
        <v>561.83000000000004</v>
      </c>
      <c r="AC10" s="3">
        <v>590.68000000000006</v>
      </c>
      <c r="AD10" s="3">
        <v>603.42999999999995</v>
      </c>
      <c r="AE10" s="3">
        <v>552.96</v>
      </c>
      <c r="AF10" s="3">
        <v>545.20000000000005</v>
      </c>
      <c r="AG10" s="3">
        <v>567.53857142857146</v>
      </c>
      <c r="AH10" s="3">
        <v>567.53857142857146</v>
      </c>
      <c r="AI10" s="3">
        <v>567.53857142857146</v>
      </c>
      <c r="AJ10" s="3">
        <v>567.53857142857146</v>
      </c>
      <c r="AK10" s="3">
        <v>567.53857142857146</v>
      </c>
      <c r="AL10" s="3">
        <v>16452.012857142861</v>
      </c>
      <c r="AM10" s="3"/>
      <c r="AN10" s="3">
        <f t="shared" si="0"/>
        <v>6810.4628571428566</v>
      </c>
    </row>
    <row r="11" spans="1:40" s="1" customFormat="1" x14ac:dyDescent="0.3">
      <c r="A11" s="1" t="s">
        <v>52</v>
      </c>
      <c r="F11" s="4">
        <v>572.16</v>
      </c>
      <c r="G11" s="4">
        <v>519.31000000000006</v>
      </c>
      <c r="H11" s="4">
        <v>521.53</v>
      </c>
      <c r="I11" s="4">
        <v>537.28</v>
      </c>
      <c r="J11" s="4">
        <v>498.43999999999994</v>
      </c>
      <c r="K11" s="4">
        <v>532.25</v>
      </c>
      <c r="L11" s="4">
        <v>487.92999999999995</v>
      </c>
      <c r="M11" s="4">
        <v>472.53</v>
      </c>
      <c r="N11" s="4">
        <v>461.4</v>
      </c>
      <c r="O11" s="4">
        <v>460.45000000000005</v>
      </c>
      <c r="P11" s="4">
        <v>452.27000000000004</v>
      </c>
      <c r="Q11" s="4">
        <v>439.18</v>
      </c>
      <c r="R11" s="4">
        <v>508.52</v>
      </c>
      <c r="S11" s="4">
        <v>436.29999999999995</v>
      </c>
      <c r="T11" s="4">
        <v>461.96</v>
      </c>
      <c r="U11" s="4">
        <v>474.32000000000005</v>
      </c>
      <c r="V11" s="4">
        <v>447.9</v>
      </c>
      <c r="W11" s="4">
        <v>460.87</v>
      </c>
      <c r="X11" s="4">
        <v>481.54</v>
      </c>
      <c r="Y11" s="4">
        <v>415.40999999999997</v>
      </c>
      <c r="Z11" s="4">
        <v>543.91</v>
      </c>
      <c r="AA11" s="4">
        <v>574.76</v>
      </c>
      <c r="AB11" s="4">
        <v>561.83000000000004</v>
      </c>
      <c r="AC11" s="4">
        <v>590.68000000000006</v>
      </c>
      <c r="AD11" s="4">
        <v>603.42999999999995</v>
      </c>
      <c r="AE11" s="4">
        <v>552.96</v>
      </c>
      <c r="AF11" s="4">
        <v>545.20000000000005</v>
      </c>
      <c r="AG11" s="4">
        <v>567.53857142857146</v>
      </c>
      <c r="AH11" s="4">
        <v>567.53857142857146</v>
      </c>
      <c r="AI11" s="4">
        <v>567.53857142857146</v>
      </c>
      <c r="AJ11" s="4">
        <v>567.53857142857146</v>
      </c>
      <c r="AK11" s="4">
        <v>567.53857142857146</v>
      </c>
      <c r="AL11" s="4">
        <v>16452.012857142861</v>
      </c>
      <c r="AM11" s="4"/>
      <c r="AN11" s="4">
        <f t="shared" si="0"/>
        <v>6810.4628571428566</v>
      </c>
    </row>
    <row r="12" spans="1:40" x14ac:dyDescent="0.3">
      <c r="A12" t="s">
        <v>53</v>
      </c>
      <c r="B12" t="s">
        <v>54</v>
      </c>
      <c r="C12" t="s">
        <v>55</v>
      </c>
      <c r="D12" t="s">
        <v>56</v>
      </c>
      <c r="E12" t="s">
        <v>47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1006.6800000000003</v>
      </c>
      <c r="T12" s="3">
        <v>929.17</v>
      </c>
      <c r="U12" s="3">
        <v>901.54</v>
      </c>
      <c r="V12" s="3">
        <v>996.20999999999992</v>
      </c>
      <c r="W12" s="3">
        <v>942.42</v>
      </c>
      <c r="X12" s="3">
        <v>903.4</v>
      </c>
      <c r="Y12" s="3">
        <v>899.5</v>
      </c>
      <c r="Z12" s="3">
        <v>879.28000000000009</v>
      </c>
      <c r="AA12" s="3">
        <v>1105.8400000000001</v>
      </c>
      <c r="AB12" s="3">
        <v>499.63</v>
      </c>
      <c r="AC12" s="3">
        <v>485.38</v>
      </c>
      <c r="AD12" s="3">
        <v>424.15999999999997</v>
      </c>
      <c r="AE12" s="3">
        <v>946.78999999999985</v>
      </c>
      <c r="AF12" s="3">
        <v>981.58999999999992</v>
      </c>
      <c r="AG12" s="3">
        <v>824.01142857142861</v>
      </c>
      <c r="AH12" s="3">
        <v>824.01142857142861</v>
      </c>
      <c r="AI12" s="3">
        <v>824.01142857142861</v>
      </c>
      <c r="AJ12" s="3">
        <v>824.01142857142861</v>
      </c>
      <c r="AK12" s="3">
        <v>824.01142857142861</v>
      </c>
      <c r="AL12" s="3">
        <v>16021.647142857139</v>
      </c>
      <c r="AM12" s="3"/>
      <c r="AN12" s="3">
        <f t="shared" si="0"/>
        <v>9442.7271428571439</v>
      </c>
    </row>
    <row r="13" spans="1:40" x14ac:dyDescent="0.3">
      <c r="A13" t="s">
        <v>53</v>
      </c>
      <c r="B13" t="s">
        <v>54</v>
      </c>
      <c r="C13" t="s">
        <v>55</v>
      </c>
      <c r="D13" t="s">
        <v>56</v>
      </c>
      <c r="E13" t="s">
        <v>57</v>
      </c>
      <c r="F13" s="3">
        <v>0</v>
      </c>
      <c r="G13" s="3">
        <v>0</v>
      </c>
      <c r="H13" s="3">
        <v>7137</v>
      </c>
      <c r="I13" s="3">
        <v>11874.68</v>
      </c>
      <c r="J13" s="3">
        <v>14097.36</v>
      </c>
      <c r="K13" s="3">
        <v>6493.27</v>
      </c>
      <c r="L13" s="3">
        <v>691.54</v>
      </c>
      <c r="M13" s="3">
        <v>433.11</v>
      </c>
      <c r="N13" s="3">
        <v>3556.78</v>
      </c>
      <c r="O13" s="3">
        <v>840.8</v>
      </c>
      <c r="P13" s="3">
        <v>4294.93</v>
      </c>
      <c r="Q13" s="3">
        <v>1729.14</v>
      </c>
      <c r="R13" s="3">
        <v>7152.7599999999993</v>
      </c>
      <c r="S13" s="3">
        <v>24170.84</v>
      </c>
      <c r="T13" s="3">
        <v>29488.140000000003</v>
      </c>
      <c r="U13" s="3">
        <v>36018.43</v>
      </c>
      <c r="V13" s="3">
        <v>30715.899999999998</v>
      </c>
      <c r="W13" s="3">
        <v>54403.369999999995</v>
      </c>
      <c r="X13" s="3">
        <v>50392.33</v>
      </c>
      <c r="Y13" s="3">
        <v>43284.98</v>
      </c>
      <c r="Z13" s="3">
        <v>32740.019999999997</v>
      </c>
      <c r="AA13" s="3">
        <v>25566.21</v>
      </c>
      <c r="AB13" s="3">
        <v>19581.510000000002</v>
      </c>
      <c r="AC13" s="3">
        <v>21843.78</v>
      </c>
      <c r="AD13" s="3">
        <v>32424.66</v>
      </c>
      <c r="AE13" s="3">
        <v>29227.469999999998</v>
      </c>
      <c r="AF13" s="3">
        <v>19612.010000000002</v>
      </c>
      <c r="AG13" s="3">
        <v>25856.52285714286</v>
      </c>
      <c r="AH13" s="3">
        <v>25856.52285714286</v>
      </c>
      <c r="AI13" s="3">
        <v>25856.52285714286</v>
      </c>
      <c r="AJ13" s="3">
        <v>25856.52285714286</v>
      </c>
      <c r="AK13" s="3">
        <v>25856.52285714286</v>
      </c>
      <c r="AL13" s="3">
        <v>637053.63428571424</v>
      </c>
      <c r="AM13" s="3"/>
      <c r="AN13" s="3">
        <f t="shared" si="0"/>
        <v>310278.27428571426</v>
      </c>
    </row>
    <row r="14" spans="1:40" x14ac:dyDescent="0.3">
      <c r="A14" t="s">
        <v>53</v>
      </c>
      <c r="B14" t="s">
        <v>54</v>
      </c>
      <c r="C14" t="s">
        <v>55</v>
      </c>
      <c r="D14" t="s">
        <v>46</v>
      </c>
      <c r="E14" t="s">
        <v>47</v>
      </c>
      <c r="F14" s="3">
        <v>1256.6599999999999</v>
      </c>
      <c r="G14" s="3">
        <v>1397.77</v>
      </c>
      <c r="H14" s="3">
        <v>1375.3099999999995</v>
      </c>
      <c r="I14" s="3">
        <v>1246.6499999999987</v>
      </c>
      <c r="J14" s="3">
        <v>1279.0200000000023</v>
      </c>
      <c r="K14" s="3">
        <v>30.679999999999382</v>
      </c>
      <c r="L14" s="3">
        <v>1337.4099999999999</v>
      </c>
      <c r="M14" s="3">
        <v>1299.48</v>
      </c>
      <c r="N14" s="3">
        <v>1292.0800000000002</v>
      </c>
      <c r="O14" s="3">
        <v>1542</v>
      </c>
      <c r="P14" s="3">
        <v>1319.1000000000004</v>
      </c>
      <c r="Q14" s="3">
        <v>1025.5300000000002</v>
      </c>
      <c r="R14" s="3">
        <v>1179.2600000000002</v>
      </c>
      <c r="S14" s="3">
        <v>81.339999999998327</v>
      </c>
      <c r="T14" s="3">
        <v>254.93999999999869</v>
      </c>
      <c r="U14" s="3">
        <v>339.15000000000146</v>
      </c>
      <c r="V14" s="3">
        <v>23.460000000002765</v>
      </c>
      <c r="W14" s="3">
        <v>11.80000000000291</v>
      </c>
      <c r="X14" s="3">
        <v>177.3799999999901</v>
      </c>
      <c r="Y14" s="3">
        <v>47.369999999995343</v>
      </c>
      <c r="Z14" s="3">
        <v>88.260000000002037</v>
      </c>
      <c r="AA14" s="3">
        <v>35.619999999995343</v>
      </c>
      <c r="AB14" s="3">
        <v>582.6299999999992</v>
      </c>
      <c r="AC14" s="3">
        <v>532.38999999999578</v>
      </c>
      <c r="AD14" s="3">
        <v>2351.9100000000035</v>
      </c>
      <c r="AE14" s="3">
        <v>1170.8700000000099</v>
      </c>
      <c r="AF14" s="3">
        <v>2731.8300000000072</v>
      </c>
      <c r="AG14" s="3">
        <v>1006.8714285714232</v>
      </c>
      <c r="AH14" s="3">
        <v>1006.8714285714232</v>
      </c>
      <c r="AI14" s="3">
        <v>1006.8714285714232</v>
      </c>
      <c r="AJ14" s="3">
        <v>1006.8714285714232</v>
      </c>
      <c r="AK14" s="3">
        <v>1006.8714285714232</v>
      </c>
      <c r="AL14" s="3">
        <v>29044.257142857117</v>
      </c>
      <c r="AM14" s="3"/>
      <c r="AN14" s="3">
        <f t="shared" si="0"/>
        <v>12527.867142857129</v>
      </c>
    </row>
    <row r="15" spans="1:40" s="1" customFormat="1" x14ac:dyDescent="0.3">
      <c r="A15" s="1" t="s">
        <v>58</v>
      </c>
      <c r="F15" s="4">
        <v>1256.6599999999999</v>
      </c>
      <c r="G15" s="4">
        <v>1397.77</v>
      </c>
      <c r="H15" s="4">
        <v>8512.31</v>
      </c>
      <c r="I15" s="4">
        <v>13121.329999999998</v>
      </c>
      <c r="J15" s="4">
        <v>15376.380000000003</v>
      </c>
      <c r="K15" s="4">
        <v>6523.95</v>
      </c>
      <c r="L15" s="4">
        <v>2028.9499999999998</v>
      </c>
      <c r="M15" s="4">
        <v>1732.5900000000001</v>
      </c>
      <c r="N15" s="4">
        <v>4848.8600000000006</v>
      </c>
      <c r="O15" s="4">
        <v>2382.8000000000002</v>
      </c>
      <c r="P15" s="4">
        <v>5614.0300000000007</v>
      </c>
      <c r="Q15" s="4">
        <v>2754.67</v>
      </c>
      <c r="R15" s="4">
        <v>8332.02</v>
      </c>
      <c r="S15" s="4">
        <v>25258.86</v>
      </c>
      <c r="T15" s="4">
        <v>30672.25</v>
      </c>
      <c r="U15" s="4">
        <v>37259.120000000003</v>
      </c>
      <c r="V15" s="4">
        <v>31735.57</v>
      </c>
      <c r="W15" s="4">
        <v>55357.59</v>
      </c>
      <c r="X15" s="4">
        <v>51473.109999999993</v>
      </c>
      <c r="Y15" s="4">
        <v>44231.85</v>
      </c>
      <c r="Z15" s="4">
        <v>33707.56</v>
      </c>
      <c r="AA15" s="4">
        <v>26707.669999999995</v>
      </c>
      <c r="AB15" s="4">
        <v>20663.770000000004</v>
      </c>
      <c r="AC15" s="4">
        <v>22861.549999999996</v>
      </c>
      <c r="AD15" s="4">
        <v>35200.730000000003</v>
      </c>
      <c r="AE15" s="4">
        <v>31345.130000000008</v>
      </c>
      <c r="AF15" s="4">
        <v>23325.430000000008</v>
      </c>
      <c r="AG15" s="4">
        <v>27687.405714285713</v>
      </c>
      <c r="AH15" s="4">
        <v>27687.405714285713</v>
      </c>
      <c r="AI15" s="4">
        <v>27687.405714285713</v>
      </c>
      <c r="AJ15" s="4">
        <v>27687.405714285713</v>
      </c>
      <c r="AK15" s="4">
        <v>27687.405714285713</v>
      </c>
      <c r="AL15" s="4">
        <v>682119.53857142839</v>
      </c>
      <c r="AM15" s="4"/>
      <c r="AN15" s="4">
        <f t="shared" si="0"/>
        <v>332248.86857142864</v>
      </c>
    </row>
    <row r="16" spans="1:40" x14ac:dyDescent="0.3">
      <c r="A16" t="s">
        <v>59</v>
      </c>
      <c r="B16" t="s">
        <v>60</v>
      </c>
      <c r="C16" t="s">
        <v>61</v>
      </c>
      <c r="D16" t="s">
        <v>56</v>
      </c>
      <c r="E16" t="s">
        <v>57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15515.36</v>
      </c>
      <c r="AE16" s="3">
        <v>23228.94</v>
      </c>
      <c r="AF16" s="3">
        <v>7011.48</v>
      </c>
      <c r="AG16" s="3">
        <v>6536.54</v>
      </c>
      <c r="AH16" s="3">
        <v>6536.54</v>
      </c>
      <c r="AI16" s="3">
        <v>6536.54</v>
      </c>
      <c r="AJ16" s="3">
        <v>6536.54</v>
      </c>
      <c r="AK16" s="3">
        <v>6536.54</v>
      </c>
      <c r="AL16" s="3">
        <v>78438.48</v>
      </c>
      <c r="AM16" s="3"/>
      <c r="AN16" s="3">
        <f t="shared" si="0"/>
        <v>78438.48</v>
      </c>
    </row>
    <row r="17" spans="1:40" x14ac:dyDescent="0.3">
      <c r="A17" t="s">
        <v>59</v>
      </c>
      <c r="B17" t="s">
        <v>60</v>
      </c>
      <c r="C17" t="s">
        <v>61</v>
      </c>
      <c r="D17" t="s">
        <v>46</v>
      </c>
      <c r="E17" t="s">
        <v>47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2.1499999999987267</v>
      </c>
      <c r="AE17" s="3">
        <v>0.94000000000050932</v>
      </c>
      <c r="AF17" s="3">
        <v>3125.8600000000015</v>
      </c>
      <c r="AG17" s="3">
        <v>446.99285714285725</v>
      </c>
      <c r="AH17" s="3">
        <v>446.99285714285725</v>
      </c>
      <c r="AI17" s="3">
        <v>446.99285714285725</v>
      </c>
      <c r="AJ17" s="3">
        <v>446.99285714285725</v>
      </c>
      <c r="AK17" s="3">
        <v>446.99285714285725</v>
      </c>
      <c r="AL17" s="3">
        <v>5363.914285714287</v>
      </c>
      <c r="AM17" s="3"/>
      <c r="AN17" s="3">
        <f t="shared" si="0"/>
        <v>5363.914285714287</v>
      </c>
    </row>
    <row r="18" spans="1:40" s="1" customFormat="1" x14ac:dyDescent="0.3">
      <c r="A18" s="1" t="s">
        <v>62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15517.509999999998</v>
      </c>
      <c r="AE18" s="4">
        <v>23229.879999999997</v>
      </c>
      <c r="AF18" s="4">
        <v>10137.34</v>
      </c>
      <c r="AG18" s="4">
        <v>6983.5328571428572</v>
      </c>
      <c r="AH18" s="4">
        <v>6983.5328571428572</v>
      </c>
      <c r="AI18" s="4">
        <v>6983.5328571428572</v>
      </c>
      <c r="AJ18" s="4">
        <v>6983.5328571428572</v>
      </c>
      <c r="AK18" s="4">
        <v>6983.5328571428572</v>
      </c>
      <c r="AL18" s="4">
        <v>83802.394285714283</v>
      </c>
      <c r="AM18" s="4"/>
      <c r="AN18" s="4">
        <f t="shared" si="0"/>
        <v>83802.394285714268</v>
      </c>
    </row>
    <row r="19" spans="1:40" x14ac:dyDescent="0.3">
      <c r="A19" t="s">
        <v>63</v>
      </c>
      <c r="B19" t="s">
        <v>64</v>
      </c>
      <c r="C19" t="s">
        <v>65</v>
      </c>
      <c r="D19" t="s">
        <v>46</v>
      </c>
      <c r="E19" t="s">
        <v>47</v>
      </c>
      <c r="F19" s="3">
        <v>945.01</v>
      </c>
      <c r="G19" s="3">
        <v>924.11999999999989</v>
      </c>
      <c r="H19" s="3">
        <v>970.61</v>
      </c>
      <c r="I19" s="3">
        <v>902.55</v>
      </c>
      <c r="J19" s="3">
        <v>928.88000000000011</v>
      </c>
      <c r="K19" s="3">
        <v>874.82999999999993</v>
      </c>
      <c r="L19" s="3">
        <v>746.43000000000006</v>
      </c>
      <c r="M19" s="3">
        <v>715.7</v>
      </c>
      <c r="N19" s="3">
        <v>727.40000000000009</v>
      </c>
      <c r="O19" s="3">
        <v>750.92000000000007</v>
      </c>
      <c r="P19" s="3">
        <v>730.12</v>
      </c>
      <c r="Q19" s="3">
        <v>697.27</v>
      </c>
      <c r="R19" s="3">
        <v>823.83</v>
      </c>
      <c r="S19" s="3">
        <v>696.41000000000008</v>
      </c>
      <c r="T19" s="3">
        <v>807.84999999999991</v>
      </c>
      <c r="U19" s="3">
        <v>769.04</v>
      </c>
      <c r="V19" s="3">
        <v>737.88</v>
      </c>
      <c r="W19" s="3">
        <v>759.06</v>
      </c>
      <c r="X19" s="3">
        <v>823.43999999999994</v>
      </c>
      <c r="Y19" s="3">
        <v>686.08999999999992</v>
      </c>
      <c r="Z19" s="3">
        <v>765.81000000000006</v>
      </c>
      <c r="AA19" s="3">
        <v>835.91000000000008</v>
      </c>
      <c r="AB19" s="3">
        <v>817.8</v>
      </c>
      <c r="AC19" s="3">
        <v>807.15000000000009</v>
      </c>
      <c r="AD19" s="3">
        <v>895.31999999999994</v>
      </c>
      <c r="AE19" s="3">
        <v>803.87</v>
      </c>
      <c r="AF19" s="3">
        <v>817.09999999999991</v>
      </c>
      <c r="AG19" s="3">
        <v>820.42285714285731</v>
      </c>
      <c r="AH19" s="3">
        <v>820.42285714285731</v>
      </c>
      <c r="AI19" s="3">
        <v>820.42285714285731</v>
      </c>
      <c r="AJ19" s="3">
        <v>820.42285714285731</v>
      </c>
      <c r="AK19" s="3">
        <v>820.42285714285731</v>
      </c>
      <c r="AL19" s="3">
        <v>25862.514285714286</v>
      </c>
      <c r="AM19" s="3"/>
      <c r="AN19" s="3">
        <f t="shared" si="0"/>
        <v>9845.0742857142886</v>
      </c>
    </row>
    <row r="20" spans="1:40" s="1" customFormat="1" x14ac:dyDescent="0.3">
      <c r="A20" s="1" t="s">
        <v>66</v>
      </c>
      <c r="F20" s="4">
        <v>945.01</v>
      </c>
      <c r="G20" s="4">
        <v>924.11999999999989</v>
      </c>
      <c r="H20" s="4">
        <v>970.61</v>
      </c>
      <c r="I20" s="4">
        <v>902.55</v>
      </c>
      <c r="J20" s="4">
        <v>928.88000000000011</v>
      </c>
      <c r="K20" s="4">
        <v>874.82999999999993</v>
      </c>
      <c r="L20" s="4">
        <v>746.43000000000006</v>
      </c>
      <c r="M20" s="4">
        <v>715.7</v>
      </c>
      <c r="N20" s="4">
        <v>727.40000000000009</v>
      </c>
      <c r="O20" s="4">
        <v>750.92000000000007</v>
      </c>
      <c r="P20" s="4">
        <v>730.12</v>
      </c>
      <c r="Q20" s="4">
        <v>697.27</v>
      </c>
      <c r="R20" s="4">
        <v>823.83</v>
      </c>
      <c r="S20" s="4">
        <v>696.41000000000008</v>
      </c>
      <c r="T20" s="4">
        <v>807.84999999999991</v>
      </c>
      <c r="U20" s="4">
        <v>769.04</v>
      </c>
      <c r="V20" s="4">
        <v>737.88</v>
      </c>
      <c r="W20" s="4">
        <v>759.06</v>
      </c>
      <c r="X20" s="4">
        <v>823.43999999999994</v>
      </c>
      <c r="Y20" s="4">
        <v>686.08999999999992</v>
      </c>
      <c r="Z20" s="4">
        <v>765.81000000000006</v>
      </c>
      <c r="AA20" s="4">
        <v>835.91000000000008</v>
      </c>
      <c r="AB20" s="4">
        <v>817.8</v>
      </c>
      <c r="AC20" s="4">
        <v>807.15000000000009</v>
      </c>
      <c r="AD20" s="4">
        <v>895.31999999999994</v>
      </c>
      <c r="AE20" s="4">
        <v>803.87</v>
      </c>
      <c r="AF20" s="4">
        <v>817.09999999999991</v>
      </c>
      <c r="AG20" s="4">
        <v>820.42285714285731</v>
      </c>
      <c r="AH20" s="4">
        <v>820.42285714285731</v>
      </c>
      <c r="AI20" s="4">
        <v>820.42285714285731</v>
      </c>
      <c r="AJ20" s="4">
        <v>820.42285714285731</v>
      </c>
      <c r="AK20" s="4">
        <v>820.42285714285731</v>
      </c>
      <c r="AL20" s="4">
        <v>25862.514285714286</v>
      </c>
      <c r="AM20" s="4"/>
      <c r="AN20" s="4">
        <f t="shared" si="0"/>
        <v>9845.0742857142886</v>
      </c>
    </row>
    <row r="21" spans="1:40" x14ac:dyDescent="0.3">
      <c r="A21" t="s">
        <v>67</v>
      </c>
      <c r="B21" t="s">
        <v>68</v>
      </c>
      <c r="C21" t="s">
        <v>69</v>
      </c>
      <c r="D21" t="s">
        <v>46</v>
      </c>
      <c r="E21" t="s">
        <v>47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1175.6099999999999</v>
      </c>
      <c r="AE21" s="3">
        <v>1117.8500000000001</v>
      </c>
      <c r="AF21" s="3">
        <v>1150.6600000000001</v>
      </c>
      <c r="AG21" s="3">
        <v>492.01714285714286</v>
      </c>
      <c r="AH21" s="3">
        <v>492.01714285714286</v>
      </c>
      <c r="AI21" s="3">
        <v>492.01714285714286</v>
      </c>
      <c r="AJ21" s="3">
        <v>492.01714285714286</v>
      </c>
      <c r="AK21" s="3">
        <v>492.01714285714286</v>
      </c>
      <c r="AL21" s="3">
        <v>5904.2057142857147</v>
      </c>
      <c r="AM21" s="3"/>
      <c r="AN21" s="3">
        <f t="shared" si="0"/>
        <v>5904.2057142857147</v>
      </c>
    </row>
    <row r="22" spans="1:40" s="1" customFormat="1" x14ac:dyDescent="0.3">
      <c r="A22" s="1" t="s">
        <v>70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1175.6099999999999</v>
      </c>
      <c r="AE22" s="4">
        <v>1117.8500000000001</v>
      </c>
      <c r="AF22" s="4">
        <v>1150.6600000000001</v>
      </c>
      <c r="AG22" s="4">
        <v>492.01714285714286</v>
      </c>
      <c r="AH22" s="4">
        <v>492.01714285714286</v>
      </c>
      <c r="AI22" s="4">
        <v>492.01714285714286</v>
      </c>
      <c r="AJ22" s="4">
        <v>492.01714285714286</v>
      </c>
      <c r="AK22" s="4">
        <v>492.01714285714286</v>
      </c>
      <c r="AL22" s="4">
        <v>5904.2057142857147</v>
      </c>
      <c r="AM22" s="4"/>
      <c r="AN22" s="4">
        <f t="shared" si="0"/>
        <v>5904.2057142857147</v>
      </c>
    </row>
    <row r="23" spans="1:40" x14ac:dyDescent="0.3">
      <c r="A23" t="s">
        <v>71</v>
      </c>
      <c r="B23" t="s">
        <v>72</v>
      </c>
      <c r="C23" t="s">
        <v>65</v>
      </c>
      <c r="D23" t="s">
        <v>46</v>
      </c>
      <c r="E23" t="s">
        <v>47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4315.3600000000006</v>
      </c>
      <c r="AE23" s="3">
        <v>4161.8799999999992</v>
      </c>
      <c r="AF23" s="3">
        <v>4934.09</v>
      </c>
      <c r="AG23" s="3">
        <v>1915.9042857142863</v>
      </c>
      <c r="AH23" s="3">
        <v>1915.9042857142863</v>
      </c>
      <c r="AI23" s="3">
        <v>1915.9042857142863</v>
      </c>
      <c r="AJ23" s="3">
        <v>1915.9042857142863</v>
      </c>
      <c r="AK23" s="3">
        <v>1915.9042857142863</v>
      </c>
      <c r="AL23" s="3">
        <v>22990.851428571426</v>
      </c>
      <c r="AM23" s="3"/>
      <c r="AN23" s="3">
        <f t="shared" si="0"/>
        <v>22990.851428571426</v>
      </c>
    </row>
    <row r="24" spans="1:40" s="1" customFormat="1" x14ac:dyDescent="0.3">
      <c r="A24" s="1" t="s">
        <v>73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4315.3600000000006</v>
      </c>
      <c r="AE24" s="4">
        <v>4161.8799999999992</v>
      </c>
      <c r="AF24" s="4">
        <v>4934.09</v>
      </c>
      <c r="AG24" s="4">
        <v>1915.9042857142863</v>
      </c>
      <c r="AH24" s="4">
        <v>1915.9042857142863</v>
      </c>
      <c r="AI24" s="4">
        <v>1915.9042857142863</v>
      </c>
      <c r="AJ24" s="4">
        <v>1915.9042857142863</v>
      </c>
      <c r="AK24" s="4">
        <v>1915.9042857142863</v>
      </c>
      <c r="AL24" s="4">
        <v>22990.851428571426</v>
      </c>
      <c r="AM24" s="4"/>
      <c r="AN24" s="4">
        <f t="shared" si="0"/>
        <v>22990.851428571426</v>
      </c>
    </row>
    <row r="25" spans="1:40" x14ac:dyDescent="0.3">
      <c r="A25" t="s">
        <v>74</v>
      </c>
      <c r="B25" t="s">
        <v>75</v>
      </c>
      <c r="C25" t="s">
        <v>65</v>
      </c>
      <c r="D25" t="s">
        <v>46</v>
      </c>
      <c r="E25" t="s">
        <v>47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127.89</v>
      </c>
      <c r="AA25" s="3">
        <v>139.4</v>
      </c>
      <c r="AB25" s="3">
        <v>136.65</v>
      </c>
      <c r="AC25" s="3">
        <v>128.9</v>
      </c>
      <c r="AD25" s="3">
        <v>137.87</v>
      </c>
      <c r="AE25" s="3">
        <v>131.1</v>
      </c>
      <c r="AF25" s="3">
        <v>125.9</v>
      </c>
      <c r="AG25" s="3">
        <v>132.53</v>
      </c>
      <c r="AH25" s="3">
        <v>132.53</v>
      </c>
      <c r="AI25" s="3">
        <v>132.53</v>
      </c>
      <c r="AJ25" s="3">
        <v>132.53</v>
      </c>
      <c r="AK25" s="3">
        <v>132.53</v>
      </c>
      <c r="AL25" s="3">
        <v>1590.36</v>
      </c>
      <c r="AM25" s="3"/>
      <c r="AN25" s="3">
        <f t="shared" si="0"/>
        <v>1590.36</v>
      </c>
    </row>
    <row r="26" spans="1:40" s="1" customFormat="1" x14ac:dyDescent="0.3">
      <c r="A26" s="1" t="s">
        <v>76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127.89</v>
      </c>
      <c r="AA26" s="4">
        <v>139.4</v>
      </c>
      <c r="AB26" s="4">
        <v>136.65</v>
      </c>
      <c r="AC26" s="4">
        <v>128.9</v>
      </c>
      <c r="AD26" s="4">
        <v>137.87</v>
      </c>
      <c r="AE26" s="4">
        <v>131.1</v>
      </c>
      <c r="AF26" s="4">
        <v>125.9</v>
      </c>
      <c r="AG26" s="4">
        <v>132.53</v>
      </c>
      <c r="AH26" s="4">
        <v>132.53</v>
      </c>
      <c r="AI26" s="4">
        <v>132.53</v>
      </c>
      <c r="AJ26" s="4">
        <v>132.53</v>
      </c>
      <c r="AK26" s="4">
        <v>132.53</v>
      </c>
      <c r="AL26" s="4">
        <v>1590.36</v>
      </c>
      <c r="AM26" s="4"/>
      <c r="AN26" s="4">
        <f t="shared" si="0"/>
        <v>1590.36</v>
      </c>
    </row>
    <row r="27" spans="1:40" x14ac:dyDescent="0.3">
      <c r="A27" t="s">
        <v>77</v>
      </c>
      <c r="B27" t="s">
        <v>78</v>
      </c>
      <c r="C27" t="s">
        <v>79</v>
      </c>
      <c r="D27" t="s">
        <v>46</v>
      </c>
      <c r="E27" t="s">
        <v>47</v>
      </c>
      <c r="F27" s="3">
        <v>816.8</v>
      </c>
      <c r="G27" s="3">
        <v>1479.1699999999998</v>
      </c>
      <c r="H27" s="3">
        <v>875.34</v>
      </c>
      <c r="I27" s="3">
        <v>1150.4000000000001</v>
      </c>
      <c r="J27" s="3">
        <v>936.82999999999993</v>
      </c>
      <c r="K27" s="3">
        <v>865.84</v>
      </c>
      <c r="L27" s="3">
        <v>758.75</v>
      </c>
      <c r="M27" s="3">
        <v>729.55</v>
      </c>
      <c r="N27" s="3">
        <v>731.90000000000009</v>
      </c>
      <c r="O27" s="3">
        <v>764.23</v>
      </c>
      <c r="P27" s="3">
        <v>721.1</v>
      </c>
      <c r="Q27" s="3">
        <v>713.37</v>
      </c>
      <c r="R27" s="3">
        <v>920.27</v>
      </c>
      <c r="S27" s="3">
        <v>717.79</v>
      </c>
      <c r="T27" s="3">
        <v>758.33999999999992</v>
      </c>
      <c r="U27" s="3">
        <v>286.52</v>
      </c>
      <c r="V27" s="3">
        <v>271.52000000000004</v>
      </c>
      <c r="W27" s="3">
        <v>280.5</v>
      </c>
      <c r="X27" s="3">
        <v>290.27999999999997</v>
      </c>
      <c r="Y27" s="3">
        <v>155.28</v>
      </c>
      <c r="Z27" s="3">
        <v>768.7</v>
      </c>
      <c r="AA27" s="3">
        <v>446.69</v>
      </c>
      <c r="AB27" s="3">
        <v>455.75</v>
      </c>
      <c r="AC27" s="3">
        <v>1140.4099999999999</v>
      </c>
      <c r="AD27" s="3">
        <v>753.97</v>
      </c>
      <c r="AE27" s="3">
        <v>425.9</v>
      </c>
      <c r="AF27" s="3">
        <v>407.46999999999997</v>
      </c>
      <c r="AG27" s="3">
        <v>628.41285714285698</v>
      </c>
      <c r="AH27" s="3">
        <v>628.41285714285698</v>
      </c>
      <c r="AI27" s="3">
        <v>628.41285714285698</v>
      </c>
      <c r="AJ27" s="3">
        <v>628.41285714285698</v>
      </c>
      <c r="AK27" s="3">
        <v>628.41285714285698</v>
      </c>
      <c r="AL27" s="3">
        <v>21764.734285714283</v>
      </c>
      <c r="AM27" s="3"/>
      <c r="AN27" s="3">
        <f t="shared" si="0"/>
        <v>7540.9542857142869</v>
      </c>
    </row>
    <row r="28" spans="1:40" s="1" customFormat="1" x14ac:dyDescent="0.3">
      <c r="A28" s="1" t="s">
        <v>80</v>
      </c>
      <c r="F28" s="4">
        <v>816.8</v>
      </c>
      <c r="G28" s="4">
        <v>1479.1699999999998</v>
      </c>
      <c r="H28" s="4">
        <v>875.34</v>
      </c>
      <c r="I28" s="4">
        <v>1150.4000000000001</v>
      </c>
      <c r="J28" s="4">
        <v>936.82999999999993</v>
      </c>
      <c r="K28" s="4">
        <v>865.84</v>
      </c>
      <c r="L28" s="4">
        <v>758.75</v>
      </c>
      <c r="M28" s="4">
        <v>729.55</v>
      </c>
      <c r="N28" s="4">
        <v>731.90000000000009</v>
      </c>
      <c r="O28" s="4">
        <v>764.23</v>
      </c>
      <c r="P28" s="4">
        <v>721.1</v>
      </c>
      <c r="Q28" s="4">
        <v>713.37</v>
      </c>
      <c r="R28" s="4">
        <v>920.27</v>
      </c>
      <c r="S28" s="4">
        <v>717.79</v>
      </c>
      <c r="T28" s="4">
        <v>758.33999999999992</v>
      </c>
      <c r="U28" s="4">
        <v>286.52</v>
      </c>
      <c r="V28" s="4">
        <v>271.52000000000004</v>
      </c>
      <c r="W28" s="4">
        <v>280.5</v>
      </c>
      <c r="X28" s="4">
        <v>290.27999999999997</v>
      </c>
      <c r="Y28" s="4">
        <v>155.28</v>
      </c>
      <c r="Z28" s="4">
        <v>768.7</v>
      </c>
      <c r="AA28" s="4">
        <v>446.69</v>
      </c>
      <c r="AB28" s="4">
        <v>455.75</v>
      </c>
      <c r="AC28" s="4">
        <v>1140.4099999999999</v>
      </c>
      <c r="AD28" s="4">
        <v>753.97</v>
      </c>
      <c r="AE28" s="4">
        <v>425.9</v>
      </c>
      <c r="AF28" s="4">
        <v>407.46999999999997</v>
      </c>
      <c r="AG28" s="4">
        <v>628.41285714285698</v>
      </c>
      <c r="AH28" s="4">
        <v>628.41285714285698</v>
      </c>
      <c r="AI28" s="4">
        <v>628.41285714285698</v>
      </c>
      <c r="AJ28" s="4">
        <v>628.41285714285698</v>
      </c>
      <c r="AK28" s="4">
        <v>628.41285714285698</v>
      </c>
      <c r="AL28" s="4">
        <v>21764.734285714283</v>
      </c>
      <c r="AM28" s="4"/>
      <c r="AN28" s="4">
        <f t="shared" si="0"/>
        <v>7540.9542857142869</v>
      </c>
    </row>
    <row r="29" spans="1:40" s="1" customFormat="1" x14ac:dyDescent="0.3">
      <c r="A29" s="1" t="s">
        <v>42</v>
      </c>
      <c r="F29" s="4">
        <v>5276.57</v>
      </c>
      <c r="G29" s="4">
        <v>5928.09</v>
      </c>
      <c r="H29" s="4">
        <v>12401.91</v>
      </c>
      <c r="I29" s="4">
        <v>17296.759999999998</v>
      </c>
      <c r="J29" s="4">
        <v>19281.86</v>
      </c>
      <c r="K29" s="4">
        <v>10158.499999999998</v>
      </c>
      <c r="L29" s="4">
        <v>6139.66</v>
      </c>
      <c r="M29" s="4">
        <v>5522.42</v>
      </c>
      <c r="N29" s="4">
        <v>8580.91</v>
      </c>
      <c r="O29" s="4">
        <v>6399.8700000000008</v>
      </c>
      <c r="P29" s="4">
        <v>9380.9000000000015</v>
      </c>
      <c r="Q29" s="4">
        <v>7104.6500000000005</v>
      </c>
      <c r="R29" s="4">
        <v>13554.23</v>
      </c>
      <c r="S29" s="4">
        <v>29786.539999999997</v>
      </c>
      <c r="T29" s="4">
        <v>35500.400000000001</v>
      </c>
      <c r="U29" s="4">
        <v>41106.730000000003</v>
      </c>
      <c r="V29" s="4">
        <v>35373.659999999989</v>
      </c>
      <c r="W29" s="4">
        <v>59230.069999999992</v>
      </c>
      <c r="X29" s="4">
        <v>55631.289999999994</v>
      </c>
      <c r="Y29" s="4">
        <v>47716.139999999992</v>
      </c>
      <c r="Z29" s="4">
        <v>37159.729999999996</v>
      </c>
      <c r="AA29" s="4">
        <v>30095.349999999995</v>
      </c>
      <c r="AB29" s="4">
        <v>24029.220000000005</v>
      </c>
      <c r="AC29" s="4">
        <v>26541.699999999997</v>
      </c>
      <c r="AD29" s="4">
        <v>59746.12000000001</v>
      </c>
      <c r="AE29" s="4">
        <v>62871.200000000004</v>
      </c>
      <c r="AF29" s="4">
        <v>42346.200000000019</v>
      </c>
      <c r="AG29" s="4">
        <v>40398.502857142856</v>
      </c>
      <c r="AH29" s="4">
        <v>40398.502857142856</v>
      </c>
      <c r="AI29" s="4">
        <v>40398.502857142856</v>
      </c>
      <c r="AJ29" s="4">
        <v>40398.502857142856</v>
      </c>
      <c r="AK29" s="4">
        <v>40398.502857142856</v>
      </c>
      <c r="AL29" s="4">
        <v>916153.19428571407</v>
      </c>
      <c r="AM29" s="4"/>
      <c r="AN29" s="4">
        <f>SUM(AN8:AN28)/2</f>
        <v>484782.03428571427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2021-07-26T20:24:03Z</dcterms:created>
  <dcterms:modified xsi:type="dcterms:W3CDTF">2021-07-26T20:27:42Z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1-49 - 1600 PNG Allocations_Direct.xlsx</vt:lpwstr>
  </property>
</Properties>
</file>