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21075" windowHeight="9780"/>
  </bookViews>
  <sheets>
    <sheet name="Tab 61" sheetId="1" r:id="rId1"/>
  </sheets>
  <calcPr calcId="162913"/>
</workbook>
</file>

<file path=xl/calcChain.xml><?xml version="1.0" encoding="utf-8"?>
<calcChain xmlns="http://schemas.openxmlformats.org/spreadsheetml/2006/main">
  <c r="H16" i="1" l="1"/>
  <c r="H9" i="1"/>
  <c r="H10" i="1" s="1"/>
  <c r="H12" i="1" s="1"/>
  <c r="H13" i="1" s="1"/>
  <c r="H14" i="1" s="1"/>
  <c r="H15" i="1" s="1"/>
  <c r="A8" i="1"/>
  <c r="H17" i="1" l="1"/>
  <c r="H18" i="1" s="1"/>
</calcChain>
</file>

<file path=xl/sharedStrings.xml><?xml version="1.0" encoding="utf-8"?>
<sst xmlns="http://schemas.openxmlformats.org/spreadsheetml/2006/main" count="21" uniqueCount="21">
  <si>
    <t>Line Number</t>
  </si>
  <si>
    <t>Amount</t>
  </si>
  <si>
    <t>Assume pre-tax income of</t>
  </si>
  <si>
    <t>State income tax rate of</t>
  </si>
  <si>
    <t>State income tax</t>
  </si>
  <si>
    <t>Taxable income for Federal income tax computation</t>
  </si>
  <si>
    <t>Federal income tax rate</t>
  </si>
  <si>
    <t>Federal income tax</t>
  </si>
  <si>
    <t>Total state and federal income tax</t>
  </si>
  <si>
    <t>Therefore, the composite rate is</t>
  </si>
  <si>
    <t>Federal</t>
  </si>
  <si>
    <t>State</t>
  </si>
  <si>
    <t>Total</t>
  </si>
  <si>
    <t>Tax expansion rate</t>
  </si>
  <si>
    <t>Delta Natural Gas Company, Inc.</t>
  </si>
  <si>
    <t>Gross Revenue Conversion Factor</t>
  </si>
  <si>
    <t>Forecasted Test Period 12ME 12/31/22</t>
  </si>
  <si>
    <t>Base Period 12ME 8/31/21</t>
  </si>
  <si>
    <t>Tab 61</t>
  </si>
  <si>
    <t>Page 1 of 1</t>
  </si>
  <si>
    <t>Witness:  Andrea Schroeder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</si>
</sst>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color rgb="FF0000FF"/>
      <name val="Times New Roman"/>
      <family val="1"/>
    </font>
    <font>
      <u val="doubleAccounting"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3" fontId="2" fillId="0" borderId="0" xfId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10" fontId="4" fillId="0" borderId="0" xfId="2" applyNumberFormat="1" applyFont="1" applyFill="1"/>
    <xf numFmtId="43" fontId="2" fillId="0" borderId="0" xfId="1" applyFont="1"/>
    <xf numFmtId="43" fontId="3" fillId="0" borderId="0" xfId="1" applyNumberFormat="1" applyFont="1"/>
    <xf numFmtId="10" fontId="5" fillId="0" borderId="0" xfId="2" applyNumberFormat="1" applyFont="1" applyFill="1"/>
    <xf numFmtId="43" fontId="2" fillId="0" borderId="0" xfId="1" applyNumberFormat="1" applyFont="1"/>
    <xf numFmtId="10" fontId="6" fillId="0" borderId="0" xfId="2" applyNumberFormat="1" applyFont="1"/>
    <xf numFmtId="10" fontId="3" fillId="0" borderId="0" xfId="2" applyNumberFormat="1" applyFont="1"/>
    <xf numFmtId="10" fontId="4" fillId="0" borderId="0" xfId="2" applyNumberFormat="1" applyFont="1"/>
    <xf numFmtId="165" fontId="6" fillId="0" borderId="0" xfId="1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23" sqref="K23"/>
    </sheetView>
  </sheetViews>
  <sheetFormatPr defaultRowHeight="15" x14ac:dyDescent="0.25"/>
  <cols>
    <col min="2" max="3" width="4.7109375" customWidth="1"/>
    <col min="4" max="4" width="22" customWidth="1"/>
    <col min="7" max="7" width="5.140625" customWidth="1"/>
    <col min="8" max="8" width="26" bestFit="1" customWidth="1"/>
  </cols>
  <sheetData>
    <row r="1" spans="1:8" ht="15.75" x14ac:dyDescent="0.25">
      <c r="A1" s="15" t="s">
        <v>14</v>
      </c>
      <c r="B1" s="15"/>
      <c r="C1" s="15"/>
      <c r="D1" s="15"/>
      <c r="E1" s="15"/>
      <c r="F1" s="15"/>
      <c r="G1" s="15"/>
      <c r="H1" s="14" t="s">
        <v>18</v>
      </c>
    </row>
    <row r="2" spans="1:8" ht="15.75" x14ac:dyDescent="0.25">
      <c r="A2" s="15" t="s">
        <v>15</v>
      </c>
      <c r="B2" s="15"/>
      <c r="C2" s="15"/>
      <c r="D2" s="15"/>
      <c r="E2" s="15"/>
      <c r="F2" s="15"/>
      <c r="G2" s="15"/>
      <c r="H2" s="14" t="s">
        <v>19</v>
      </c>
    </row>
    <row r="3" spans="1:8" ht="15.75" x14ac:dyDescent="0.25">
      <c r="A3" s="15" t="s">
        <v>16</v>
      </c>
      <c r="B3" s="15"/>
      <c r="C3" s="15"/>
      <c r="D3" s="15"/>
      <c r="E3" s="15"/>
      <c r="F3" s="15"/>
      <c r="G3" s="15"/>
      <c r="H3" s="14" t="s">
        <v>20</v>
      </c>
    </row>
    <row r="4" spans="1:8" ht="15.75" x14ac:dyDescent="0.25">
      <c r="A4" s="15" t="s">
        <v>17</v>
      </c>
      <c r="B4" s="15"/>
      <c r="C4" s="15"/>
      <c r="D4" s="15"/>
      <c r="E4" s="15"/>
      <c r="F4" s="15"/>
      <c r="G4" s="15"/>
    </row>
    <row r="6" spans="1:8" ht="36" x14ac:dyDescent="0.4">
      <c r="A6" s="1" t="s">
        <v>0</v>
      </c>
      <c r="B6" s="1"/>
      <c r="C6" s="1"/>
      <c r="D6" s="1"/>
      <c r="E6" s="1"/>
      <c r="F6" s="1"/>
      <c r="G6" s="1"/>
      <c r="H6" s="1" t="s">
        <v>1</v>
      </c>
    </row>
    <row r="7" spans="1:8" ht="15.75" x14ac:dyDescent="0.25">
      <c r="A7" s="2">
        <v>1</v>
      </c>
      <c r="B7" s="3"/>
      <c r="C7" s="3" t="s">
        <v>2</v>
      </c>
      <c r="D7" s="3"/>
      <c r="E7" s="3"/>
      <c r="F7" s="2"/>
      <c r="G7" s="3"/>
      <c r="H7" s="4">
        <v>100</v>
      </c>
    </row>
    <row r="8" spans="1:8" ht="15.75" x14ac:dyDescent="0.25">
      <c r="A8" s="2">
        <f>1+A7</f>
        <v>2</v>
      </c>
      <c r="B8" s="3"/>
      <c r="C8" s="3" t="s">
        <v>3</v>
      </c>
      <c r="D8" s="3"/>
      <c r="E8" s="3"/>
      <c r="F8" s="2"/>
      <c r="G8" s="3"/>
      <c r="H8" s="5">
        <v>0.05</v>
      </c>
    </row>
    <row r="9" spans="1:8" ht="18" x14ac:dyDescent="0.4">
      <c r="A9" s="2">
        <v>3</v>
      </c>
      <c r="B9" s="3"/>
      <c r="C9" s="3"/>
      <c r="D9" s="3" t="s">
        <v>4</v>
      </c>
      <c r="E9" s="3"/>
      <c r="F9" s="2"/>
      <c r="G9" s="3"/>
      <c r="H9" s="6">
        <f>+H8*H7</f>
        <v>5</v>
      </c>
    </row>
    <row r="10" spans="1:8" ht="15.75" x14ac:dyDescent="0.25">
      <c r="A10" s="2">
        <v>4</v>
      </c>
      <c r="B10" s="3"/>
      <c r="C10" s="3" t="s">
        <v>5</v>
      </c>
      <c r="D10" s="3"/>
      <c r="E10" s="3"/>
      <c r="F10" s="2"/>
      <c r="G10" s="3"/>
      <c r="H10" s="7">
        <f>+H7-H9</f>
        <v>95</v>
      </c>
    </row>
    <row r="11" spans="1:8" ht="15.75" x14ac:dyDescent="0.25">
      <c r="A11" s="2">
        <v>5</v>
      </c>
      <c r="B11" s="3"/>
      <c r="C11" s="3" t="s">
        <v>6</v>
      </c>
      <c r="D11" s="3"/>
      <c r="E11" s="3"/>
      <c r="F11" s="2"/>
      <c r="G11" s="3"/>
      <c r="H11" s="8">
        <v>0.21</v>
      </c>
    </row>
    <row r="12" spans="1:8" ht="18" x14ac:dyDescent="0.4">
      <c r="A12" s="2">
        <v>6</v>
      </c>
      <c r="B12" s="3"/>
      <c r="C12" s="3"/>
      <c r="D12" s="3" t="s">
        <v>7</v>
      </c>
      <c r="E12" s="3"/>
      <c r="F12" s="2"/>
      <c r="G12" s="3"/>
      <c r="H12" s="6">
        <f>+H11*H10</f>
        <v>19.95</v>
      </c>
    </row>
    <row r="13" spans="1:8" ht="18" x14ac:dyDescent="0.4">
      <c r="A13" s="2">
        <v>7</v>
      </c>
      <c r="B13" s="3"/>
      <c r="C13" s="3" t="s">
        <v>8</v>
      </c>
      <c r="D13" s="3"/>
      <c r="E13" s="3"/>
      <c r="F13" s="2"/>
      <c r="G13" s="3"/>
      <c r="H13" s="9">
        <f>+H12+H9</f>
        <v>24.95</v>
      </c>
    </row>
    <row r="14" spans="1:8" ht="18" x14ac:dyDescent="0.4">
      <c r="A14" s="2">
        <v>8</v>
      </c>
      <c r="B14" s="3"/>
      <c r="C14" s="3" t="s">
        <v>9</v>
      </c>
      <c r="D14" s="3"/>
      <c r="E14" s="3"/>
      <c r="F14" s="2"/>
      <c r="G14" s="3"/>
      <c r="H14" s="10">
        <f>+H13/H7</f>
        <v>0.2495</v>
      </c>
    </row>
    <row r="15" spans="1:8" ht="15.75" x14ac:dyDescent="0.25">
      <c r="A15" s="2">
        <v>9</v>
      </c>
      <c r="B15" s="3"/>
      <c r="C15" s="3"/>
      <c r="D15" s="3" t="s">
        <v>10</v>
      </c>
      <c r="E15" s="3"/>
      <c r="F15" s="2"/>
      <c r="G15" s="3"/>
      <c r="H15" s="11">
        <f>+H14-H8</f>
        <v>0.19950000000000001</v>
      </c>
    </row>
    <row r="16" spans="1:8" ht="15.75" x14ac:dyDescent="0.25">
      <c r="A16" s="2">
        <v>10</v>
      </c>
      <c r="B16" s="3"/>
      <c r="C16" s="3"/>
      <c r="D16" s="3" t="s">
        <v>11</v>
      </c>
      <c r="E16" s="3"/>
      <c r="F16" s="2"/>
      <c r="G16" s="3"/>
      <c r="H16" s="12">
        <f>+H8</f>
        <v>0.05</v>
      </c>
    </row>
    <row r="17" spans="1:8" ht="18" x14ac:dyDescent="0.4">
      <c r="A17" s="2">
        <v>11</v>
      </c>
      <c r="B17" s="3"/>
      <c r="C17" s="3" t="s">
        <v>12</v>
      </c>
      <c r="D17" s="3"/>
      <c r="E17" s="3"/>
      <c r="F17" s="2"/>
      <c r="G17" s="3"/>
      <c r="H17" s="10">
        <f>+H16+H15</f>
        <v>0.2495</v>
      </c>
    </row>
    <row r="18" spans="1:8" ht="18" x14ac:dyDescent="0.4">
      <c r="A18" s="2">
        <v>12</v>
      </c>
      <c r="B18" s="3"/>
      <c r="C18" s="3" t="s">
        <v>13</v>
      </c>
      <c r="D18" s="3"/>
      <c r="E18" s="3"/>
      <c r="F18" s="2"/>
      <c r="G18" s="3"/>
      <c r="H18" s="13">
        <f>1/(1-H17)</f>
        <v>1.3324450366422387</v>
      </c>
    </row>
  </sheetData>
  <mergeCells count="4">
    <mergeCell ref="A4:G4"/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2012-08-24T00:51:46Z</dcterms:created>
  <dcterms:modified xsi:type="dcterms:W3CDTF">2021-06-11T16:50:45Z</dcterms:modified>
</cp:coreProperties>
</file>