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Paul\Documents\2109\Workpapers 2109\"/>
    </mc:Choice>
  </mc:AlternateContent>
  <xr:revisionPtr revIDLastSave="0" documentId="13_ncr:1_{E775DBF3-16A8-48B7-B31B-E26BCB817A86}" xr6:coauthVersionLast="47" xr6:coauthVersionMax="47" xr10:uidLastSave="{00000000-0000-0000-0000-000000000000}"/>
  <bookViews>
    <workbookView xWindow="-98" yWindow="-98" windowWidth="28996" windowHeight="15796" xr2:uid="{00000000-000D-0000-FFFF-FFFF00000000}"/>
  </bookViews>
  <sheets>
    <sheet name="Page 1" sheetId="1" r:id="rId1"/>
    <sheet name="Page 2" sheetId="2" r:id="rId2"/>
    <sheet name="Page 3" sheetId="3"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iterate="1" iterateCount="10000" iterateDelta="9.9999999999999995E-8"/>
</workbook>
</file>

<file path=xl/calcChain.xml><?xml version="1.0" encoding="utf-8"?>
<calcChain xmlns="http://schemas.openxmlformats.org/spreadsheetml/2006/main">
  <c r="M111" i="2" l="1"/>
  <c r="O111" i="2"/>
  <c r="M106" i="2"/>
  <c r="M105" i="2"/>
  <c r="M104" i="2"/>
  <c r="M103" i="2"/>
  <c r="M102" i="2"/>
  <c r="M101" i="2"/>
  <c r="M100" i="2"/>
  <c r="M99" i="2"/>
  <c r="M98" i="2"/>
  <c r="M96" i="2"/>
  <c r="M95" i="2"/>
  <c r="M94" i="2"/>
  <c r="M93" i="2"/>
  <c r="M92" i="2"/>
  <c r="M91" i="2"/>
  <c r="M90" i="2"/>
  <c r="M89" i="2"/>
  <c r="M88" i="2"/>
  <c r="M87" i="2"/>
  <c r="M86" i="2"/>
  <c r="M85" i="2"/>
  <c r="M84" i="2"/>
  <c r="M83" i="2"/>
  <c r="M82" i="2"/>
  <c r="M80" i="2"/>
  <c r="M79" i="2"/>
  <c r="M78" i="2"/>
  <c r="M76" i="2"/>
  <c r="M75" i="2"/>
  <c r="M74" i="2"/>
  <c r="M73" i="2"/>
  <c r="M72" i="2"/>
  <c r="M71" i="2"/>
  <c r="M70" i="2"/>
  <c r="M69" i="2"/>
  <c r="M68" i="2"/>
  <c r="M67" i="2"/>
  <c r="M66" i="2"/>
  <c r="M65"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O109" i="2" l="1"/>
  <c r="M9" i="2" l="1"/>
  <c r="O108" i="2"/>
  <c r="O108" i="1"/>
  <c r="M108" i="1"/>
  <c r="K108" i="1"/>
  <c r="G108" i="1"/>
  <c r="E108" i="1"/>
  <c r="M108" i="2" l="1"/>
  <c r="M109" i="2"/>
</calcChain>
</file>

<file path=xl/sharedStrings.xml><?xml version="1.0" encoding="utf-8"?>
<sst xmlns="http://schemas.openxmlformats.org/spreadsheetml/2006/main" count="494" uniqueCount="184">
  <si>
    <t>Industry</t>
  </si>
  <si>
    <t>Beta</t>
  </si>
  <si>
    <t>B++</t>
  </si>
  <si>
    <t>Company</t>
  </si>
  <si>
    <t>Timeliness</t>
  </si>
  <si>
    <t>Rank</t>
  </si>
  <si>
    <t>Safety</t>
  </si>
  <si>
    <t>Average</t>
  </si>
  <si>
    <t>Financial</t>
  </si>
  <si>
    <t>Strength</t>
  </si>
  <si>
    <t>Price</t>
  </si>
  <si>
    <t>Stability</t>
  </si>
  <si>
    <t>Technical</t>
  </si>
  <si>
    <t>Projected</t>
  </si>
  <si>
    <t>Five -Year Average Historical Earned Returns</t>
  </si>
  <si>
    <t>Projected 3-5 Year Returns</t>
  </si>
  <si>
    <t>Comparable Earnings Approach</t>
  </si>
  <si>
    <t>Using Non-Utility Companies with</t>
  </si>
  <si>
    <t>A</t>
  </si>
  <si>
    <t>A+</t>
  </si>
  <si>
    <t>Average (excluding companies with values &gt;20%)</t>
  </si>
  <si>
    <t>Gas Group</t>
  </si>
  <si>
    <t>Food Processing</t>
  </si>
  <si>
    <t>Screening Parameters</t>
  </si>
  <si>
    <t>Timeliness Rank</t>
  </si>
  <si>
    <t>The rank for a stock's probable relative market performance in the year ahead.  Stocks ranked 1 (Highest) or 2 (Above Average) are likely to outpace the year-ahead market.  Those ranked 4 (Below Average) or 5 (Lowest) are not expected to outperform most stocks over the next 12 months.  Stocks ranked 3 (Average) will probably advance or decline with the market in the year ahead.  Investors should try to limit purchases to stocks ranked 1 (Highest) or 2 (Above Average) for Timeliness.</t>
  </si>
  <si>
    <t>Safety Rank</t>
  </si>
  <si>
    <t>A measure of potential risk associated with individual common stocks rather than large diversified portfolios (for which Beta is good risk measure).  Safety is based on the stability of price, which includes sensitivity to the market (see Beta) as well as the stock's inherent volatility, adjusted for trend and other factors including company size, the penetration of its markets, product  market volatility, the degree of financial leverage, the earnings quality, and the overall condition of the balance sheet.  Safety Ranks range from 1 (Highest) to 5 (Lowest).  Conservative investors should try to limit purchases to equities ranked 1 (Highest) or 2 (Above Average) for Safety.</t>
  </si>
  <si>
    <t>Financial Strength</t>
  </si>
  <si>
    <t>The financial strength of each of the more than 1,600 companies in the VS II data base is rated relative to all the others.  The ratings range from A++ to C in nine steps.  (For screening purposes, think of an A rating as "greater than" a B).  Companies that have the best relative financial strength are given an A++ rating, indicating ability to weather hard times better than the vast majority of other companies.  Those who don't quite merit the top rating are given an A+ grade, and so on.  A rating as low as C++ is considered satisfactory.  A rating of C+ is well below average, and C is reserved for companies with very serious financial problems.  The ratings are based upon a computer analysis of a number of key variables that determine (a) financial leverage, (b) business risk, and (c) company size, plus the judgment of Value Line's analysts and senior editors regarding factors that cannot be quantified across-the-board for companies.  The primary variables that are indexed and studied include equity coverage of debt, equity coverage of intangibles, "quick ratio", accounting methods, variability of return, fixed charge coverage, stock price stability, and company size.</t>
  </si>
  <si>
    <t>Price Stability Index</t>
  </si>
  <si>
    <t>An index based upon a ranking of the weekly percent changes in the price of the stock over the last five years.  The lower the standard deviation of the changes, the more stable the stock.  Stocks ranking in the top 5% (lowest standard deviations) carry a Price Stability Index of 100; the next 5%, 95; and so on down to 5.  One standard deviation is the range around the average weekly percent change in the price that encompasses about two thirds of all the weekly percent change figures over the last five years.  When the range is wide, the standard deviation is high and the stock's Price Stability Index is low.</t>
  </si>
  <si>
    <t>A measure of the sensitivity of the stock's price to overall fluctuations in the New York Stock Exchange Composite Average.  A Beta of 1.50 indicates that a stock tends to rise (or fall) 50% more than the New York Stock Exchange Composite Average.  Use Beta to measure the stock market risk inherent in any diversified portfolio of, say, 15 or more companies.  Otherwise, use the Safety Rank, which measures total risk inherent in an equity, including that portion attributable to market fluctuations.  Beta is derived from a least squares regression analysis between weekly percent changes in the price of a stock and weekly percent changes in the NYSE Average over a period of five years.  In the case of shorter price histories, a smaller time period is used, but two years is the minimum.  The Betas are periodically adjusted for their long-term tendency to regress toward 1.00.</t>
  </si>
  <si>
    <t>Technical Rank</t>
  </si>
  <si>
    <t>A prediction of relative price movement, primarily over the next three to six months.  It is a function of price action relative to all stocks followed by Value Line.  Stocks ranked 1 (Highest) or 2 (Above Average) are likely to outpace the market.  Those ranked 4 (Below Average) or 5 (Lowest) are not expected to outperform most stocks over the next six months.  Stocks ranked 3 (Average) will probably advance or decline with the market.  Investors should use the Technical and Timeliness Ranks as complements to one another.</t>
  </si>
  <si>
    <t>B+</t>
  </si>
  <si>
    <t>Insurance (Prop/Cas.)</t>
  </si>
  <si>
    <t>Retail/Wholesale Food</t>
  </si>
  <si>
    <t>Caseys General Stores Inc</t>
  </si>
  <si>
    <t>ESCO Technologies Inc</t>
  </si>
  <si>
    <t>FirstCash  Inc.</t>
  </si>
  <si>
    <t>GATX Corp</t>
  </si>
  <si>
    <t>Gentex Corp</t>
  </si>
  <si>
    <t>Innospec Inc</t>
  </si>
  <si>
    <t>J and J Snack Foods Corp</t>
  </si>
  <si>
    <t>MSC Industrial Direct Co Inc</t>
  </si>
  <si>
    <t>Scholastic Corporation</t>
  </si>
  <si>
    <t>Machinery</t>
  </si>
  <si>
    <t>Med Supp Non-Invasive</t>
  </si>
  <si>
    <t>Diversified Co.</t>
  </si>
  <si>
    <t>Financial Svcs. (Div.)</t>
  </si>
  <si>
    <t>Trucking</t>
  </si>
  <si>
    <t>Railroad</t>
  </si>
  <si>
    <t>Auto Parts</t>
  </si>
  <si>
    <t>Industrial Services</t>
  </si>
  <si>
    <t>Chemical (Specialty)</t>
  </si>
  <si>
    <t>Publishing</t>
  </si>
  <si>
    <t>AMERCO</t>
  </si>
  <si>
    <t>CME Group Inc</t>
  </si>
  <si>
    <t>Ennis  Inc.</t>
  </si>
  <si>
    <t>Exponent  Inc.</t>
  </si>
  <si>
    <t>Franklin Electric Co Inc</t>
  </si>
  <si>
    <t>J B Hunt Transport Services Inc</t>
  </si>
  <si>
    <t>Omnicom Group Inc</t>
  </si>
  <si>
    <t>Brokers &amp; Exchanges</t>
  </si>
  <si>
    <t>Office Equip/Supplies</t>
  </si>
  <si>
    <t>Information Services</t>
  </si>
  <si>
    <t>Electrical Equipment</t>
  </si>
  <si>
    <t>Advertising</t>
  </si>
  <si>
    <t>Precision Instrument</t>
  </si>
  <si>
    <t>Median</t>
  </si>
  <si>
    <t>Alamo Group</t>
  </si>
  <si>
    <t>Badger Meter Inc</t>
  </si>
  <si>
    <t>Brady Corp</t>
  </si>
  <si>
    <t>Dolby Laboratories Inc</t>
  </si>
  <si>
    <t>FactSet Research Systems Inc</t>
  </si>
  <si>
    <t>Graphic Packaging</t>
  </si>
  <si>
    <t>Huntington Ingalls Industries Inc</t>
  </si>
  <si>
    <t>Hill Rom Holdings</t>
  </si>
  <si>
    <t>International Business Machines Corp</t>
  </si>
  <si>
    <t>Ingredion Incorporated</t>
  </si>
  <si>
    <t>Mercury General Corp</t>
  </si>
  <si>
    <t>MSA Safety</t>
  </si>
  <si>
    <t>New York Times Co</t>
  </si>
  <si>
    <t>Post Holdings Inc</t>
  </si>
  <si>
    <t>Trimas Corporation</t>
  </si>
  <si>
    <t>UniFirst Corp</t>
  </si>
  <si>
    <t>VeriSign Inc</t>
  </si>
  <si>
    <t>Washington Federal Inc</t>
  </si>
  <si>
    <t>Encore Wire</t>
  </si>
  <si>
    <t>IT Services</t>
  </si>
  <si>
    <t>Entertainment Tech</t>
  </si>
  <si>
    <t>Packaging &amp; Container</t>
  </si>
  <si>
    <t>Aerospace/Defense</t>
  </si>
  <si>
    <t>Computers/Peripherals</t>
  </si>
  <si>
    <t>Internet</t>
  </si>
  <si>
    <t>Thrift</t>
  </si>
  <si>
    <t>Electronics</t>
  </si>
  <si>
    <t>Price Stability of 70 to 95; Betas of .80 to 1.05; and Technical Rank of 3, 4 &amp; 5</t>
  </si>
  <si>
    <t>Timeliness of 2, 3, 4 &amp; 5; Safety Rank of 1, 2 &amp; 3; Financial Strength of B++, A &amp; A+;</t>
  </si>
  <si>
    <t>Source of Information:  Value Line Investment Survey for Windows, March 2021</t>
  </si>
  <si>
    <t>AAON Inc</t>
  </si>
  <si>
    <t>AbbVie Inc</t>
  </si>
  <si>
    <t>Agilent Technologies</t>
  </si>
  <si>
    <t>Altria Group Inc</t>
  </si>
  <si>
    <t>AmerisourceBergen Corp</t>
  </si>
  <si>
    <t>AO Smith Corp</t>
  </si>
  <si>
    <t>Archer Daniels Midland Company</t>
  </si>
  <si>
    <t>Assurant Inc</t>
  </si>
  <si>
    <t>BancorpSouth Bank</t>
  </si>
  <si>
    <t>Broadridge Fin'l</t>
  </si>
  <si>
    <t>BWX Technologies</t>
  </si>
  <si>
    <t>Cboe Global Markets</t>
  </si>
  <si>
    <t>CDW Corp.</t>
  </si>
  <si>
    <t>Commerce Bancshares Inc</t>
  </si>
  <si>
    <t>Cooper Companies Inc</t>
  </si>
  <si>
    <t>CSX Corporation</t>
  </si>
  <si>
    <t>EchoStar Corporation</t>
  </si>
  <si>
    <t>Fastenal Co</t>
  </si>
  <si>
    <t>Fidelity Nat'l Info.</t>
  </si>
  <si>
    <t>Fiserv Inc</t>
  </si>
  <si>
    <t>FleetCor Technologies Inc</t>
  </si>
  <si>
    <t>Forward Air Corp</t>
  </si>
  <si>
    <t>Gorman Rupp Co</t>
  </si>
  <si>
    <t>Graco Inc</t>
  </si>
  <si>
    <t>Hanover Insurance Group Inc</t>
  </si>
  <si>
    <t>IDEX Corporation</t>
  </si>
  <si>
    <t>Intuit Inc</t>
  </si>
  <si>
    <t>Iron Mountain Inc</t>
  </si>
  <si>
    <t>Jack Henry and Associates Inc</t>
  </si>
  <si>
    <t>Juniper Networks Inc</t>
  </si>
  <si>
    <t>Kadant Inc</t>
  </si>
  <si>
    <t>Lennox International Inc</t>
  </si>
  <si>
    <t>Lincoln Electric Holdings Inc</t>
  </si>
  <si>
    <t>Lindsay Corporation</t>
  </si>
  <si>
    <t>MAXIMUS Inc</t>
  </si>
  <si>
    <t>O Reilly Automotive Inc</t>
  </si>
  <si>
    <t>Old National Bancorp</t>
  </si>
  <si>
    <t>Packaging Corp</t>
  </si>
  <si>
    <t>Park National Corp</t>
  </si>
  <si>
    <t>Philip Morris International Inc</t>
  </si>
  <si>
    <t>Plexus Corp</t>
  </si>
  <si>
    <t>RLI Corp</t>
  </si>
  <si>
    <t>S&amp;P Global</t>
  </si>
  <si>
    <t>Selective Insurance Group Inc</t>
  </si>
  <si>
    <t>Sensient Technologies Corp</t>
  </si>
  <si>
    <t>Service Corp International Inc</t>
  </si>
  <si>
    <t>Sherwin Williams</t>
  </si>
  <si>
    <t>Sonoco Products</t>
  </si>
  <si>
    <t>Standard Motor Products Inc</t>
  </si>
  <si>
    <t>Stepan Company</t>
  </si>
  <si>
    <t>T Rowe Price Group Inc</t>
  </si>
  <si>
    <t>Tetra Tech</t>
  </si>
  <si>
    <t>Toro Co</t>
  </si>
  <si>
    <t>Tractor Supply Co</t>
  </si>
  <si>
    <t>Vail Resorts</t>
  </si>
  <si>
    <t>Viavi Solutions</t>
  </si>
  <si>
    <t>Walgreens Boots</t>
  </si>
  <si>
    <t>Watsco Inc</t>
  </si>
  <si>
    <t>Western Union Company</t>
  </si>
  <si>
    <t>Wiley John and Sons Inc (Class A)</t>
  </si>
  <si>
    <t>WR Berkley Corp</t>
  </si>
  <si>
    <t>Xylem Inc</t>
  </si>
  <si>
    <t>Zoetis Inc</t>
  </si>
  <si>
    <t>2024-26</t>
  </si>
  <si>
    <t>for Years 2016-2020 and</t>
  </si>
  <si>
    <t>Drug</t>
  </si>
  <si>
    <t>Tobacco</t>
  </si>
  <si>
    <t>Bank</t>
  </si>
  <si>
    <t>Power</t>
  </si>
  <si>
    <t>Bank (Midwest)</t>
  </si>
  <si>
    <t>Cable TV</t>
  </si>
  <si>
    <t>Retail Building Supply</t>
  </si>
  <si>
    <t>Heavy Truck &amp; Equip</t>
  </si>
  <si>
    <t>Computer Software</t>
  </si>
  <si>
    <t>Telecom. Equipment</t>
  </si>
  <si>
    <t>Retail Automotive</t>
  </si>
  <si>
    <t>Asset Management</t>
  </si>
  <si>
    <t>Environmental</t>
  </si>
  <si>
    <t>Hotel/Gaming</t>
  </si>
  <si>
    <t>Retail Store</t>
  </si>
  <si>
    <t>NMF</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</si>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</sst>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2"/>
      <name val="Arial"/>
    </font>
    <font>
      <sz val="12"/>
      <name val="Arial"/>
      <family val="2"/>
    </font>
    <font>
      <sz val="12"/>
      <name val="Arial"/>
      <family val="2"/>
    </font>
    <font>
      <u/>
      <sz val="12"/>
      <name val="Arial"/>
      <family val="2"/>
    </font>
    <font>
      <b/>
      <u/>
      <sz val="12"/>
      <name val="Arial"/>
      <family val="2"/>
    </font>
    <font>
      <sz val="12"/>
      <name val="Arial"/>
      <family val="2"/>
    </font>
    <font>
      <b/>
      <sz val="12"/>
      <name val="Arial MT"/>
    </font>
    <fon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double">
        <color indexed="64"/>
      </top>
      <bottom style="double">
        <color indexed="64"/>
      </bottom>
      <diagonal/>
    </border>
  </borders>
  <cellStyleXfs count="8">
    <xf numFmtId="0" fontId="0" fillId="0" borderId="0"/>
    <xf numFmtId="41" fontId="7" fillId="0" borderId="0" applyFont="0" applyFill="0" applyBorder="0" applyAlignment="0" applyProtection="0"/>
    <xf numFmtId="43"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7" fillId="0" borderId="0"/>
    <xf numFmtId="9" fontId="2" fillId="0" borderId="0" applyFont="0" applyFill="0" applyBorder="0" applyAlignment="0" applyProtection="0"/>
    <xf numFmtId="9" fontId="7" fillId="0" borderId="0" applyFont="0" applyFill="0" applyBorder="0" applyAlignment="0" applyProtection="0"/>
  </cellStyleXfs>
  <cellXfs count="51">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xf numFmtId="2" fontId="0" fillId="0" borderId="0" xfId="0" applyNumberFormat="1" applyAlignment="1">
      <alignment horizontal="center"/>
    </xf>
    <xf numFmtId="1" fontId="0" fillId="0" borderId="2" xfId="0" applyNumberFormat="1" applyBorder="1" applyAlignment="1">
      <alignment horizontal="center"/>
    </xf>
    <xf numFmtId="1" fontId="0" fillId="0" borderId="0" xfId="0" applyNumberFormat="1" applyBorder="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left" indent="1"/>
    </xf>
    <xf numFmtId="0" fontId="0" fillId="0" borderId="0" xfId="0" applyAlignment="1"/>
    <xf numFmtId="0" fontId="5" fillId="0" borderId="0" xfId="0" applyFont="1"/>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right"/>
    </xf>
    <xf numFmtId="164" fontId="1" fillId="0" borderId="0" xfId="6" applyNumberFormat="1" applyFont="1" applyAlignment="1"/>
    <xf numFmtId="164" fontId="1" fillId="0" borderId="2" xfId="6" applyNumberFormat="1" applyFont="1" applyBorder="1" applyAlignment="1"/>
    <xf numFmtId="0" fontId="0" fillId="0" borderId="0" xfId="0" applyAlignment="1">
      <alignment horizontal="left" indent="2"/>
    </xf>
    <xf numFmtId="164" fontId="2" fillId="0" borderId="2" xfId="6" quotePrefix="1" applyNumberFormat="1" applyFont="1" applyBorder="1" applyAlignment="1"/>
    <xf numFmtId="164" fontId="1" fillId="0" borderId="0" xfId="6" applyNumberFormat="1" applyFont="1" applyFill="1" applyAlignment="1"/>
    <xf numFmtId="0" fontId="2" fillId="0" borderId="0" xfId="0" applyFont="1" applyAlignment="1">
      <alignment horizontal="left"/>
    </xf>
    <xf numFmtId="0" fontId="2" fillId="0" borderId="0" xfId="0" quotePrefix="1" applyFont="1" applyAlignment="1">
      <alignment horizontal="left" indent="2"/>
    </xf>
    <xf numFmtId="2" fontId="0" fillId="0" borderId="1" xfId="0" applyNumberFormat="1" applyBorder="1" applyAlignment="1">
      <alignment horizontal="center"/>
    </xf>
    <xf numFmtId="0" fontId="2" fillId="0" borderId="2" xfId="0" quotePrefix="1" applyFont="1" applyBorder="1" applyAlignment="1">
      <alignment horizontal="left" indent="2"/>
    </xf>
    <xf numFmtId="0" fontId="0" fillId="0" borderId="1" xfId="0" applyBorder="1" applyAlignment="1">
      <alignment horizontal="left" indent="2"/>
    </xf>
    <xf numFmtId="0" fontId="0" fillId="0" borderId="0" xfId="0" applyBorder="1" applyAlignment="1">
      <alignment horizontal="left" indent="2"/>
    </xf>
    <xf numFmtId="0" fontId="0" fillId="0" borderId="0" xfId="0" quotePrefix="1" applyAlignment="1">
      <alignment horizontal="left" indent="2"/>
    </xf>
    <xf numFmtId="164" fontId="1" fillId="0" borderId="4" xfId="6" applyNumberFormat="1" applyFont="1" applyBorder="1" applyAlignment="1"/>
    <xf numFmtId="0" fontId="0" fillId="0" borderId="0" xfId="0" applyAlignment="1">
      <alignment horizontal="center"/>
    </xf>
    <xf numFmtId="0" fontId="0" fillId="0" borderId="1" xfId="0" applyBorder="1" applyAlignment="1">
      <alignment horizontal="center"/>
    </xf>
    <xf numFmtId="0" fontId="1" fillId="0" borderId="0" xfId="0" quotePrefix="1" applyFont="1" applyAlignment="1">
      <alignment horizontal="left"/>
    </xf>
    <xf numFmtId="0" fontId="1" fillId="0" borderId="1" xfId="0" quotePrefix="1" applyFont="1" applyBorder="1" applyAlignment="1">
      <alignment horizontal="center"/>
    </xf>
    <xf numFmtId="164" fontId="1" fillId="0" borderId="1" xfId="6" applyNumberFormat="1" applyFont="1" applyFill="1" applyBorder="1" applyAlignment="1"/>
    <xf numFmtId="164" fontId="1" fillId="0" borderId="0" xfId="6" applyNumberFormat="1" applyFont="1" applyAlignment="1">
      <alignment horizontal="right"/>
    </xf>
    <xf numFmtId="164" fontId="1" fillId="0" borderId="0" xfId="6" applyNumberFormat="1" applyFont="1" applyFill="1" applyAlignment="1">
      <alignment horizontal="right"/>
    </xf>
    <xf numFmtId="164" fontId="1" fillId="0" borderId="0" xfId="6" quotePrefix="1" applyNumberFormat="1" applyFont="1" applyFill="1" applyAlignment="1">
      <alignment horizontal="right"/>
    </xf>
    <xf numFmtId="164" fontId="1" fillId="0" borderId="0" xfId="6" quotePrefix="1" applyNumberFormat="1" applyFont="1" applyAlignment="1">
      <alignment horizontal="right"/>
    </xf>
    <xf numFmtId="0" fontId="4"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1" fillId="0" borderId="0" xfId="0" quotePrefix="1" applyFont="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0" fillId="0" borderId="3" xfId="0" applyNumberFormat="1" applyBorder="1" applyAlignment="1">
      <alignment horizontal="left" wrapText="1"/>
    </xf>
    <xf numFmtId="0" fontId="0" fillId="0" borderId="1" xfId="0" applyBorder="1" applyAlignment="1">
      <alignment horizontal="center"/>
    </xf>
    <xf numFmtId="0" fontId="2" fillId="0" borderId="3" xfId="0" quotePrefix="1" applyNumberFormat="1" applyFont="1" applyBorder="1" applyAlignment="1">
      <alignment horizontal="left" wrapText="1"/>
    </xf>
    <xf numFmtId="0" fontId="0" fillId="0" borderId="3" xfId="0" quotePrefix="1" applyNumberFormat="1" applyBorder="1" applyAlignment="1">
      <alignment horizontal="left" wrapText="1"/>
    </xf>
    <xf numFmtId="0" fontId="4" fillId="0" borderId="0" xfId="0" applyFont="1" applyFill="1" applyAlignment="1">
      <alignment horizontal="center"/>
    </xf>
    <xf numFmtId="0" fontId="2" fillId="0" borderId="0" xfId="0" applyFont="1" applyAlignment="1">
      <alignment horizontal="center"/>
    </xf>
  </cellXfs>
  <cellStyles count="8">
    <cellStyle name="Comma [0] 2" xfId="1" xr:uid="{00000000-0005-0000-0000-000000000000}"/>
    <cellStyle name="Comma 2" xfId="2" xr:uid="{00000000-0005-0000-0000-000001000000}"/>
    <cellStyle name="Currency [0] 2" xfId="3" xr:uid="{00000000-0005-0000-0000-000002000000}"/>
    <cellStyle name="Currency 2" xfId="4" xr:uid="{00000000-0005-0000-0000-000003000000}"/>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2"/>
  <sheetViews>
    <sheetView tabSelected="1" zoomScale="85" zoomScaleNormal="85" workbookViewId="0">
      <selection sqref="A1:O1"/>
    </sheetView>
  </sheetViews>
  <sheetFormatPr defaultRowHeight="15"/>
  <cols>
    <col min="1" max="1" width="29.109375" bestFit="1" customWidth="1"/>
    <col min="2" max="2" width="2.44140625" customWidth="1"/>
    <col min="3" max="3" width="19.71875" bestFit="1" customWidth="1"/>
    <col min="4" max="4" width="2.44140625" customWidth="1"/>
    <col min="6" max="6" width="2.44140625" customWidth="1"/>
    <col min="8" max="8" width="2.44140625" customWidth="1"/>
    <col min="10" max="10" width="2.44140625" customWidth="1"/>
    <col min="12" max="12" width="2.44140625" customWidth="1"/>
    <col min="14" max="14" width="2.44140625" customWidth="1"/>
  </cols>
  <sheetData>
    <row r="1" spans="1:15">
      <c r="A1" s="39" t="s">
        <v>16</v>
      </c>
      <c r="B1" s="39"/>
      <c r="C1" s="39"/>
      <c r="D1" s="39"/>
      <c r="E1" s="39"/>
      <c r="F1" s="39"/>
      <c r="G1" s="39"/>
      <c r="H1" s="39"/>
      <c r="I1" s="39"/>
      <c r="J1" s="39"/>
      <c r="K1" s="39"/>
      <c r="L1" s="39"/>
      <c r="M1" s="39"/>
      <c r="N1" s="39"/>
      <c r="O1" s="39"/>
    </row>
    <row r="2" spans="1:15">
      <c r="A2" s="40" t="s">
        <v>17</v>
      </c>
      <c r="B2" s="41"/>
      <c r="C2" s="41"/>
      <c r="D2" s="41"/>
      <c r="E2" s="41"/>
      <c r="F2" s="41"/>
      <c r="G2" s="41"/>
      <c r="H2" s="41"/>
      <c r="I2" s="41"/>
      <c r="J2" s="41"/>
      <c r="K2" s="41"/>
      <c r="L2" s="41"/>
      <c r="M2" s="41"/>
      <c r="N2" s="41"/>
      <c r="O2" s="41"/>
    </row>
    <row r="3" spans="1:15">
      <c r="A3" s="42" t="s">
        <v>99</v>
      </c>
      <c r="B3" s="41"/>
      <c r="C3" s="41"/>
      <c r="D3" s="41"/>
      <c r="E3" s="41"/>
      <c r="F3" s="41"/>
      <c r="G3" s="41"/>
      <c r="H3" s="41"/>
      <c r="I3" s="41"/>
      <c r="J3" s="41"/>
      <c r="K3" s="41"/>
      <c r="L3" s="41"/>
      <c r="M3" s="41"/>
      <c r="N3" s="41"/>
      <c r="O3" s="41"/>
    </row>
    <row r="4" spans="1:15" s="13" customFormat="1">
      <c r="A4" s="43" t="s">
        <v>98</v>
      </c>
      <c r="B4" s="44"/>
      <c r="C4" s="44"/>
      <c r="D4" s="44"/>
      <c r="E4" s="44"/>
      <c r="F4" s="44"/>
      <c r="G4" s="44"/>
      <c r="H4" s="44"/>
      <c r="I4" s="44"/>
      <c r="J4" s="44"/>
      <c r="K4" s="44"/>
      <c r="L4" s="44"/>
      <c r="M4" s="44"/>
      <c r="N4" s="44"/>
      <c r="O4" s="44"/>
    </row>
    <row r="6" spans="1:15">
      <c r="E6" s="4" t="s">
        <v>4</v>
      </c>
      <c r="F6" s="4"/>
      <c r="G6" s="1" t="s">
        <v>6</v>
      </c>
      <c r="H6" s="1"/>
      <c r="I6" s="1" t="s">
        <v>8</v>
      </c>
      <c r="K6" s="1" t="s">
        <v>10</v>
      </c>
      <c r="O6" s="1" t="s">
        <v>12</v>
      </c>
    </row>
    <row r="7" spans="1:15">
      <c r="A7" s="2" t="s">
        <v>3</v>
      </c>
      <c r="C7" s="2" t="s">
        <v>0</v>
      </c>
      <c r="D7" s="3"/>
      <c r="E7" s="2" t="s">
        <v>5</v>
      </c>
      <c r="F7" s="2"/>
      <c r="G7" s="2" t="s">
        <v>5</v>
      </c>
      <c r="H7" s="3"/>
      <c r="I7" s="2" t="s">
        <v>9</v>
      </c>
      <c r="K7" s="2" t="s">
        <v>11</v>
      </c>
      <c r="M7" s="2" t="s">
        <v>1</v>
      </c>
      <c r="O7" s="2" t="s">
        <v>5</v>
      </c>
    </row>
    <row r="8" spans="1:15">
      <c r="O8" s="1"/>
    </row>
    <row r="9" spans="1:15" s="13" customFormat="1">
      <c r="A9" t="s">
        <v>101</v>
      </c>
      <c r="C9" t="s">
        <v>47</v>
      </c>
      <c r="E9" s="30">
        <v>3</v>
      </c>
      <c r="G9" s="30">
        <v>3</v>
      </c>
      <c r="H9" s="14"/>
      <c r="I9" s="19" t="s">
        <v>35</v>
      </c>
      <c r="J9" s="14"/>
      <c r="K9" s="30">
        <v>70</v>
      </c>
      <c r="L9" s="14"/>
      <c r="M9" s="5">
        <v>0.85</v>
      </c>
      <c r="N9" s="15"/>
      <c r="O9" s="30">
        <v>3</v>
      </c>
    </row>
    <row r="10" spans="1:15" s="13" customFormat="1">
      <c r="A10" t="s">
        <v>102</v>
      </c>
      <c r="C10" t="s">
        <v>166</v>
      </c>
      <c r="E10" s="30">
        <v>2</v>
      </c>
      <c r="G10" s="30">
        <v>3</v>
      </c>
      <c r="H10" s="14"/>
      <c r="I10" s="19" t="s">
        <v>18</v>
      </c>
      <c r="J10" s="14"/>
      <c r="K10" s="30">
        <v>75</v>
      </c>
      <c r="L10" s="14"/>
      <c r="M10" s="5">
        <v>0.95</v>
      </c>
      <c r="N10" s="15"/>
      <c r="O10" s="30">
        <v>3</v>
      </c>
    </row>
    <row r="11" spans="1:15" s="13" customFormat="1">
      <c r="A11" t="s">
        <v>103</v>
      </c>
      <c r="C11" t="s">
        <v>69</v>
      </c>
      <c r="E11" s="30">
        <v>2</v>
      </c>
      <c r="G11" s="30">
        <v>2</v>
      </c>
      <c r="H11" s="14"/>
      <c r="I11" s="19" t="s">
        <v>18</v>
      </c>
      <c r="J11" s="14"/>
      <c r="K11" s="30">
        <v>95</v>
      </c>
      <c r="L11" s="14"/>
      <c r="M11" s="5">
        <v>0.9</v>
      </c>
      <c r="N11" s="15"/>
      <c r="O11" s="30">
        <v>3</v>
      </c>
    </row>
    <row r="12" spans="1:15">
      <c r="A12" t="s">
        <v>71</v>
      </c>
      <c r="B12" s="13"/>
      <c r="C12" t="s">
        <v>47</v>
      </c>
      <c r="D12" s="13"/>
      <c r="E12" s="30">
        <v>3</v>
      </c>
      <c r="F12" s="13"/>
      <c r="G12" s="30">
        <v>3</v>
      </c>
      <c r="H12" s="14"/>
      <c r="I12" s="19" t="s">
        <v>35</v>
      </c>
      <c r="J12" s="14"/>
      <c r="K12" s="30">
        <v>70</v>
      </c>
      <c r="L12" s="14"/>
      <c r="M12" s="5">
        <v>1.05</v>
      </c>
      <c r="N12" s="15"/>
      <c r="O12" s="30">
        <v>4</v>
      </c>
    </row>
    <row r="13" spans="1:15" s="13" customFormat="1">
      <c r="A13" t="s">
        <v>104</v>
      </c>
      <c r="C13" t="s">
        <v>167</v>
      </c>
      <c r="E13" s="30">
        <v>2</v>
      </c>
      <c r="G13" s="30">
        <v>3</v>
      </c>
      <c r="H13" s="14"/>
      <c r="I13" s="19" t="s">
        <v>2</v>
      </c>
      <c r="J13" s="14"/>
      <c r="K13" s="30">
        <v>85</v>
      </c>
      <c r="L13" s="14"/>
      <c r="M13" s="5">
        <v>0.9</v>
      </c>
      <c r="N13" s="15"/>
      <c r="O13" s="30">
        <v>5</v>
      </c>
    </row>
    <row r="14" spans="1:15" s="13" customFormat="1">
      <c r="A14" t="s">
        <v>57</v>
      </c>
      <c r="B14"/>
      <c r="C14" t="s">
        <v>51</v>
      </c>
      <c r="D14"/>
      <c r="E14" s="30">
        <v>3</v>
      </c>
      <c r="F14"/>
      <c r="G14" s="30">
        <v>2</v>
      </c>
      <c r="H14" s="1"/>
      <c r="I14" s="19" t="s">
        <v>2</v>
      </c>
      <c r="J14" s="1"/>
      <c r="K14" s="30">
        <v>90</v>
      </c>
      <c r="L14" s="1"/>
      <c r="M14" s="5">
        <v>0.95</v>
      </c>
      <c r="N14" s="5"/>
      <c r="O14" s="30">
        <v>4</v>
      </c>
    </row>
    <row r="15" spans="1:15" s="13" customFormat="1">
      <c r="A15" t="s">
        <v>105</v>
      </c>
      <c r="C15" t="s">
        <v>48</v>
      </c>
      <c r="E15" s="30">
        <v>2</v>
      </c>
      <c r="G15" s="30">
        <v>2</v>
      </c>
      <c r="H15" s="14"/>
      <c r="I15" s="19" t="s">
        <v>18</v>
      </c>
      <c r="J15" s="14"/>
      <c r="K15" s="30">
        <v>70</v>
      </c>
      <c r="L15" s="14"/>
      <c r="M15" s="5">
        <v>0.9</v>
      </c>
      <c r="N15" s="15"/>
      <c r="O15" s="30">
        <v>3</v>
      </c>
    </row>
    <row r="16" spans="1:15" s="13" customFormat="1">
      <c r="A16" t="s">
        <v>106</v>
      </c>
      <c r="C16" t="s">
        <v>47</v>
      </c>
      <c r="E16" s="30">
        <v>3</v>
      </c>
      <c r="G16" s="30">
        <v>2</v>
      </c>
      <c r="H16" s="14"/>
      <c r="I16" s="19" t="s">
        <v>2</v>
      </c>
      <c r="J16" s="14"/>
      <c r="K16" s="30">
        <v>95</v>
      </c>
      <c r="L16" s="14"/>
      <c r="M16" s="5">
        <v>0.85</v>
      </c>
      <c r="N16" s="15"/>
      <c r="O16" s="30">
        <v>3</v>
      </c>
    </row>
    <row r="17" spans="1:15" s="13" customFormat="1">
      <c r="A17" t="s">
        <v>107</v>
      </c>
      <c r="C17" t="s">
        <v>22</v>
      </c>
      <c r="E17" s="30">
        <v>3</v>
      </c>
      <c r="G17" s="30">
        <v>2</v>
      </c>
      <c r="H17" s="14"/>
      <c r="I17" s="19" t="s">
        <v>19</v>
      </c>
      <c r="J17" s="14"/>
      <c r="K17" s="30">
        <v>90</v>
      </c>
      <c r="L17" s="14"/>
      <c r="M17" s="5">
        <v>1</v>
      </c>
      <c r="N17" s="15"/>
      <c r="O17" s="30">
        <v>4</v>
      </c>
    </row>
    <row r="18" spans="1:15" s="13" customFormat="1">
      <c r="A18" t="s">
        <v>108</v>
      </c>
      <c r="C18" t="s">
        <v>50</v>
      </c>
      <c r="E18" s="30">
        <v>3</v>
      </c>
      <c r="G18" s="30">
        <v>2</v>
      </c>
      <c r="H18" s="14"/>
      <c r="I18" s="19" t="s">
        <v>18</v>
      </c>
      <c r="J18" s="14"/>
      <c r="K18" s="30">
        <v>85</v>
      </c>
      <c r="L18" s="14"/>
      <c r="M18" s="5">
        <v>0.9</v>
      </c>
      <c r="N18" s="15"/>
      <c r="O18" s="30">
        <v>3</v>
      </c>
    </row>
    <row r="19" spans="1:15" s="13" customFormat="1">
      <c r="A19" t="s">
        <v>72</v>
      </c>
      <c r="C19" t="s">
        <v>69</v>
      </c>
      <c r="E19" s="30">
        <v>3</v>
      </c>
      <c r="G19" s="30">
        <v>3</v>
      </c>
      <c r="H19" s="14"/>
      <c r="I19" s="19" t="s">
        <v>2</v>
      </c>
      <c r="J19" s="14"/>
      <c r="K19" s="30">
        <v>70</v>
      </c>
      <c r="L19" s="14"/>
      <c r="M19" s="5">
        <v>1.05</v>
      </c>
      <c r="N19" s="15"/>
      <c r="O19" s="30">
        <v>3</v>
      </c>
    </row>
    <row r="20" spans="1:15" s="13" customFormat="1">
      <c r="A20" t="s">
        <v>109</v>
      </c>
      <c r="C20" t="s">
        <v>168</v>
      </c>
      <c r="E20" s="30">
        <v>3</v>
      </c>
      <c r="G20" s="30">
        <v>3</v>
      </c>
      <c r="H20" s="14"/>
      <c r="I20" s="19" t="s">
        <v>2</v>
      </c>
      <c r="J20" s="14"/>
      <c r="K20" s="30">
        <v>75</v>
      </c>
      <c r="L20" s="14"/>
      <c r="M20" s="5">
        <v>1.05</v>
      </c>
      <c r="N20" s="15"/>
      <c r="O20" s="30">
        <v>3</v>
      </c>
    </row>
    <row r="21" spans="1:15" s="13" customFormat="1">
      <c r="A21" t="s">
        <v>73</v>
      </c>
      <c r="C21" t="s">
        <v>49</v>
      </c>
      <c r="E21" s="30">
        <v>4</v>
      </c>
      <c r="G21" s="30">
        <v>3</v>
      </c>
      <c r="H21" s="14"/>
      <c r="I21" s="19" t="s">
        <v>2</v>
      </c>
      <c r="J21" s="14"/>
      <c r="K21" s="30">
        <v>80</v>
      </c>
      <c r="L21" s="14"/>
      <c r="M21" s="5">
        <v>1</v>
      </c>
      <c r="N21" s="15"/>
      <c r="O21" s="30">
        <v>4</v>
      </c>
    </row>
    <row r="22" spans="1:15" s="13" customFormat="1">
      <c r="A22" t="s">
        <v>110</v>
      </c>
      <c r="C22" t="s">
        <v>66</v>
      </c>
      <c r="E22" s="30">
        <v>2</v>
      </c>
      <c r="G22" s="30">
        <v>2</v>
      </c>
      <c r="H22" s="14"/>
      <c r="I22" s="19" t="s">
        <v>2</v>
      </c>
      <c r="J22" s="14"/>
      <c r="K22" s="30">
        <v>95</v>
      </c>
      <c r="L22" s="14"/>
      <c r="M22" s="5">
        <v>0.85</v>
      </c>
      <c r="N22" s="15"/>
      <c r="O22" s="30">
        <v>3</v>
      </c>
    </row>
    <row r="23" spans="1:15" s="13" customFormat="1">
      <c r="A23" t="s">
        <v>111</v>
      </c>
      <c r="C23" t="s">
        <v>169</v>
      </c>
      <c r="E23" s="30">
        <v>3</v>
      </c>
      <c r="G23" s="30">
        <v>3</v>
      </c>
      <c r="H23" s="14"/>
      <c r="I23" s="19" t="s">
        <v>2</v>
      </c>
      <c r="J23" s="14"/>
      <c r="K23" s="30">
        <v>75</v>
      </c>
      <c r="L23" s="14"/>
      <c r="M23" s="5">
        <v>0.9</v>
      </c>
      <c r="N23" s="15"/>
      <c r="O23" s="30">
        <v>3</v>
      </c>
    </row>
    <row r="24" spans="1:15" s="13" customFormat="1">
      <c r="A24" t="s">
        <v>38</v>
      </c>
      <c r="C24" t="s">
        <v>37</v>
      </c>
      <c r="E24" s="30">
        <v>3</v>
      </c>
      <c r="G24" s="30">
        <v>3</v>
      </c>
      <c r="H24" s="14"/>
      <c r="I24" s="19" t="s">
        <v>35</v>
      </c>
      <c r="J24" s="14"/>
      <c r="K24" s="30">
        <v>80</v>
      </c>
      <c r="L24" s="14"/>
      <c r="M24" s="5">
        <v>0.9</v>
      </c>
      <c r="N24" s="15"/>
      <c r="O24" s="30">
        <v>3</v>
      </c>
    </row>
    <row r="25" spans="1:15" s="13" customFormat="1">
      <c r="A25" t="s">
        <v>112</v>
      </c>
      <c r="C25" t="s">
        <v>64</v>
      </c>
      <c r="E25" s="30">
        <v>3</v>
      </c>
      <c r="G25" s="30">
        <v>2</v>
      </c>
      <c r="H25" s="14"/>
      <c r="I25" s="19" t="s">
        <v>18</v>
      </c>
      <c r="J25" s="14"/>
      <c r="K25" s="30">
        <v>85</v>
      </c>
      <c r="L25" s="14"/>
      <c r="M25" s="5">
        <v>0.9</v>
      </c>
      <c r="N25" s="15"/>
      <c r="O25" s="30">
        <v>4</v>
      </c>
    </row>
    <row r="26" spans="1:15" s="13" customFormat="1">
      <c r="A26" t="s">
        <v>113</v>
      </c>
      <c r="C26" t="s">
        <v>90</v>
      </c>
      <c r="E26" s="30">
        <v>3</v>
      </c>
      <c r="G26" s="30">
        <v>3</v>
      </c>
      <c r="H26" s="14"/>
      <c r="I26" s="19" t="s">
        <v>35</v>
      </c>
      <c r="J26" s="14"/>
      <c r="K26" s="30">
        <v>85</v>
      </c>
      <c r="L26" s="14"/>
      <c r="M26" s="5">
        <v>1.05</v>
      </c>
      <c r="N26" s="15"/>
      <c r="O26" s="30">
        <v>3</v>
      </c>
    </row>
    <row r="27" spans="1:15" s="13" customFormat="1">
      <c r="A27" t="s">
        <v>58</v>
      </c>
      <c r="C27" t="s">
        <v>64</v>
      </c>
      <c r="E27" s="30">
        <v>4</v>
      </c>
      <c r="G27" s="30">
        <v>2</v>
      </c>
      <c r="H27" s="14"/>
      <c r="I27" s="19" t="s">
        <v>18</v>
      </c>
      <c r="J27" s="14"/>
      <c r="K27" s="30">
        <v>90</v>
      </c>
      <c r="L27" s="14"/>
      <c r="M27" s="5">
        <v>0.95</v>
      </c>
      <c r="N27" s="15"/>
      <c r="O27" s="30">
        <v>3</v>
      </c>
    </row>
    <row r="28" spans="1:15" s="13" customFormat="1">
      <c r="A28" t="s">
        <v>114</v>
      </c>
      <c r="C28" t="s">
        <v>170</v>
      </c>
      <c r="E28" s="30">
        <v>3</v>
      </c>
      <c r="G28" s="30">
        <v>1</v>
      </c>
      <c r="H28" s="14"/>
      <c r="I28" s="19" t="s">
        <v>18</v>
      </c>
      <c r="J28" s="14"/>
      <c r="K28" s="30">
        <v>90</v>
      </c>
      <c r="L28" s="14"/>
      <c r="M28" s="5">
        <v>0.9</v>
      </c>
      <c r="N28" s="15"/>
      <c r="O28" s="30">
        <v>3</v>
      </c>
    </row>
    <row r="29" spans="1:15" s="13" customFormat="1">
      <c r="A29" t="s">
        <v>115</v>
      </c>
      <c r="C29" t="s">
        <v>48</v>
      </c>
      <c r="E29" s="30">
        <v>2</v>
      </c>
      <c r="G29" s="30">
        <v>2</v>
      </c>
      <c r="H29" s="14"/>
      <c r="I29" s="19" t="s">
        <v>18</v>
      </c>
      <c r="J29" s="14"/>
      <c r="K29" s="30">
        <v>90</v>
      </c>
      <c r="L29" s="14"/>
      <c r="M29" s="5">
        <v>0.95</v>
      </c>
      <c r="N29" s="15"/>
      <c r="O29" s="30">
        <v>3</v>
      </c>
    </row>
    <row r="30" spans="1:15" s="13" customFormat="1">
      <c r="A30" t="s">
        <v>116</v>
      </c>
      <c r="C30" t="s">
        <v>52</v>
      </c>
      <c r="E30" s="30">
        <v>3</v>
      </c>
      <c r="G30" s="30">
        <v>3</v>
      </c>
      <c r="H30" s="14"/>
      <c r="I30" s="19" t="s">
        <v>2</v>
      </c>
      <c r="J30" s="14"/>
      <c r="K30" s="30">
        <v>80</v>
      </c>
      <c r="L30" s="14"/>
      <c r="M30" s="5">
        <v>1.05</v>
      </c>
      <c r="N30" s="15"/>
      <c r="O30" s="30">
        <v>3</v>
      </c>
    </row>
    <row r="31" spans="1:15" s="13" customFormat="1">
      <c r="A31" t="s">
        <v>74</v>
      </c>
      <c r="C31" t="s">
        <v>91</v>
      </c>
      <c r="E31" s="30">
        <v>3</v>
      </c>
      <c r="G31" s="30">
        <v>2</v>
      </c>
      <c r="H31" s="14"/>
      <c r="I31" s="19" t="s">
        <v>18</v>
      </c>
      <c r="J31" s="14"/>
      <c r="K31" s="30">
        <v>90</v>
      </c>
      <c r="L31" s="14"/>
      <c r="M31" s="5">
        <v>0.95</v>
      </c>
      <c r="N31" s="15"/>
      <c r="O31" s="30">
        <v>3</v>
      </c>
    </row>
    <row r="32" spans="1:15" s="13" customFormat="1">
      <c r="A32" t="s">
        <v>117</v>
      </c>
      <c r="C32" t="s">
        <v>171</v>
      </c>
      <c r="E32" s="30">
        <v>4</v>
      </c>
      <c r="G32" s="30">
        <v>3</v>
      </c>
      <c r="H32" s="14"/>
      <c r="I32" s="19" t="s">
        <v>35</v>
      </c>
      <c r="J32" s="14"/>
      <c r="K32" s="30">
        <v>70</v>
      </c>
      <c r="L32" s="14"/>
      <c r="M32" s="5">
        <v>0.9</v>
      </c>
      <c r="N32" s="15"/>
      <c r="O32" s="30">
        <v>4</v>
      </c>
    </row>
    <row r="33" spans="1:15" s="13" customFormat="1">
      <c r="A33" t="s">
        <v>89</v>
      </c>
      <c r="C33" t="s">
        <v>97</v>
      </c>
      <c r="E33" s="30">
        <v>3</v>
      </c>
      <c r="G33" s="30">
        <v>3</v>
      </c>
      <c r="H33" s="14"/>
      <c r="I33" s="19" t="s">
        <v>18</v>
      </c>
      <c r="J33" s="14"/>
      <c r="K33" s="30">
        <v>70</v>
      </c>
      <c r="L33" s="14"/>
      <c r="M33" s="5">
        <v>1</v>
      </c>
      <c r="N33" s="15"/>
      <c r="O33" s="30">
        <v>3</v>
      </c>
    </row>
    <row r="34" spans="1:15" s="13" customFormat="1">
      <c r="A34" t="s">
        <v>59</v>
      </c>
      <c r="C34" t="s">
        <v>65</v>
      </c>
      <c r="E34" s="30">
        <v>4</v>
      </c>
      <c r="G34" s="30">
        <v>3</v>
      </c>
      <c r="H34" s="14"/>
      <c r="I34" s="19" t="s">
        <v>2</v>
      </c>
      <c r="J34" s="14"/>
      <c r="K34" s="30">
        <v>85</v>
      </c>
      <c r="L34" s="14"/>
      <c r="M34" s="5">
        <v>0.8</v>
      </c>
      <c r="N34" s="15"/>
      <c r="O34" s="30">
        <v>4</v>
      </c>
    </row>
    <row r="35" spans="1:15" s="13" customFormat="1">
      <c r="A35" t="s">
        <v>39</v>
      </c>
      <c r="C35" t="s">
        <v>49</v>
      </c>
      <c r="E35" s="30">
        <v>3</v>
      </c>
      <c r="G35" s="30">
        <v>3</v>
      </c>
      <c r="H35" s="14"/>
      <c r="I35" s="19" t="s">
        <v>35</v>
      </c>
      <c r="J35" s="14"/>
      <c r="K35" s="30">
        <v>90</v>
      </c>
      <c r="L35" s="14"/>
      <c r="M35" s="5">
        <v>1</v>
      </c>
      <c r="N35" s="15"/>
      <c r="O35" s="30">
        <v>4</v>
      </c>
    </row>
    <row r="36" spans="1:15" s="13" customFormat="1">
      <c r="A36" t="s">
        <v>60</v>
      </c>
      <c r="C36" t="s">
        <v>66</v>
      </c>
      <c r="E36" s="30">
        <v>3</v>
      </c>
      <c r="G36" s="30">
        <v>3</v>
      </c>
      <c r="H36" s="14"/>
      <c r="I36" s="19" t="s">
        <v>35</v>
      </c>
      <c r="J36" s="14"/>
      <c r="K36" s="30">
        <v>90</v>
      </c>
      <c r="L36" s="14"/>
      <c r="M36" s="5">
        <v>0.9</v>
      </c>
      <c r="N36" s="15"/>
      <c r="O36" s="30">
        <v>4</v>
      </c>
    </row>
    <row r="37" spans="1:15" s="13" customFormat="1">
      <c r="A37" t="s">
        <v>75</v>
      </c>
      <c r="C37" t="s">
        <v>66</v>
      </c>
      <c r="E37" s="30">
        <v>3</v>
      </c>
      <c r="G37" s="30">
        <v>2</v>
      </c>
      <c r="H37" s="14"/>
      <c r="I37" s="19" t="s">
        <v>19</v>
      </c>
      <c r="J37" s="14"/>
      <c r="K37" s="30">
        <v>85</v>
      </c>
      <c r="L37" s="14"/>
      <c r="M37" s="5">
        <v>1</v>
      </c>
      <c r="N37" s="15"/>
      <c r="O37" s="30">
        <v>3</v>
      </c>
    </row>
    <row r="38" spans="1:15" s="13" customFormat="1">
      <c r="A38" t="s">
        <v>118</v>
      </c>
      <c r="C38" t="s">
        <v>172</v>
      </c>
      <c r="E38" s="30">
        <v>2</v>
      </c>
      <c r="G38" s="30">
        <v>2</v>
      </c>
      <c r="H38" s="14"/>
      <c r="I38" s="19" t="s">
        <v>19</v>
      </c>
      <c r="J38" s="14"/>
      <c r="K38" s="30">
        <v>80</v>
      </c>
      <c r="L38" s="14"/>
      <c r="M38" s="5">
        <v>0.9</v>
      </c>
      <c r="N38" s="15"/>
      <c r="O38" s="30">
        <v>3</v>
      </c>
    </row>
    <row r="39" spans="1:15" s="13" customFormat="1">
      <c r="A39" t="s">
        <v>119</v>
      </c>
      <c r="C39" t="s">
        <v>50</v>
      </c>
      <c r="E39" s="30">
        <v>2</v>
      </c>
      <c r="G39" s="30">
        <v>2</v>
      </c>
      <c r="H39" s="14"/>
      <c r="I39" s="19" t="s">
        <v>2</v>
      </c>
      <c r="J39" s="14"/>
      <c r="K39" s="30">
        <v>95</v>
      </c>
      <c r="L39" s="14"/>
      <c r="M39" s="5">
        <v>1</v>
      </c>
      <c r="N39" s="15"/>
      <c r="O39" s="30">
        <v>4</v>
      </c>
    </row>
    <row r="40" spans="1:15" s="13" customFormat="1">
      <c r="A40" t="s">
        <v>40</v>
      </c>
      <c r="C40" t="s">
        <v>50</v>
      </c>
      <c r="E40" s="30">
        <v>4</v>
      </c>
      <c r="G40" s="30">
        <v>3</v>
      </c>
      <c r="H40" s="14"/>
      <c r="I40" s="19" t="s">
        <v>2</v>
      </c>
      <c r="J40" s="14"/>
      <c r="K40" s="30">
        <v>80</v>
      </c>
      <c r="L40" s="14"/>
      <c r="M40" s="5">
        <v>0.85</v>
      </c>
      <c r="N40" s="15"/>
      <c r="O40" s="30">
        <v>5</v>
      </c>
    </row>
    <row r="41" spans="1:15" s="13" customFormat="1">
      <c r="A41" t="s">
        <v>120</v>
      </c>
      <c r="C41" t="s">
        <v>90</v>
      </c>
      <c r="E41" s="30">
        <v>2</v>
      </c>
      <c r="G41" s="30">
        <v>2</v>
      </c>
      <c r="H41" s="14"/>
      <c r="I41" s="19" t="s">
        <v>2</v>
      </c>
      <c r="J41" s="14"/>
      <c r="K41" s="30">
        <v>95</v>
      </c>
      <c r="L41" s="14"/>
      <c r="M41" s="5">
        <v>1</v>
      </c>
      <c r="N41" s="15"/>
      <c r="O41" s="30">
        <v>3</v>
      </c>
    </row>
    <row r="42" spans="1:15" s="13" customFormat="1">
      <c r="A42" t="s">
        <v>121</v>
      </c>
      <c r="C42" t="s">
        <v>50</v>
      </c>
      <c r="E42" s="30">
        <v>4</v>
      </c>
      <c r="G42" s="30">
        <v>3</v>
      </c>
      <c r="H42" s="14"/>
      <c r="I42" s="19" t="s">
        <v>2</v>
      </c>
      <c r="J42" s="14"/>
      <c r="K42" s="30">
        <v>70</v>
      </c>
      <c r="L42" s="14"/>
      <c r="M42" s="5">
        <v>1.05</v>
      </c>
      <c r="N42" s="15"/>
      <c r="O42" s="30">
        <v>3</v>
      </c>
    </row>
    <row r="43" spans="1:15" s="13" customFormat="1">
      <c r="A43" t="s">
        <v>122</v>
      </c>
      <c r="C43" t="s">
        <v>51</v>
      </c>
      <c r="E43" s="30">
        <v>3</v>
      </c>
      <c r="G43" s="30">
        <v>3</v>
      </c>
      <c r="H43" s="14"/>
      <c r="I43" s="19" t="s">
        <v>2</v>
      </c>
      <c r="J43" s="14"/>
      <c r="K43" s="30">
        <v>85</v>
      </c>
      <c r="L43" s="14"/>
      <c r="M43" s="5">
        <v>1</v>
      </c>
      <c r="N43" s="15"/>
      <c r="O43" s="30">
        <v>4</v>
      </c>
    </row>
    <row r="44" spans="1:15" s="13" customFormat="1">
      <c r="A44" t="s">
        <v>61</v>
      </c>
      <c r="C44" t="s">
        <v>67</v>
      </c>
      <c r="E44" s="30">
        <v>3</v>
      </c>
      <c r="G44" s="30">
        <v>3</v>
      </c>
      <c r="H44" s="14"/>
      <c r="I44" s="19" t="s">
        <v>18</v>
      </c>
      <c r="J44" s="14"/>
      <c r="K44" s="30">
        <v>75</v>
      </c>
      <c r="L44" s="14"/>
      <c r="M44" s="5">
        <v>0.95</v>
      </c>
      <c r="N44" s="15"/>
      <c r="O44" s="30">
        <v>3</v>
      </c>
    </row>
    <row r="45" spans="1:15" s="13" customFormat="1">
      <c r="A45" t="s">
        <v>41</v>
      </c>
      <c r="C45" t="s">
        <v>52</v>
      </c>
      <c r="E45" s="30">
        <v>2</v>
      </c>
      <c r="G45" s="30">
        <v>3</v>
      </c>
      <c r="H45" s="14"/>
      <c r="I45" s="19" t="s">
        <v>35</v>
      </c>
      <c r="J45" s="14"/>
      <c r="K45" s="30">
        <v>80</v>
      </c>
      <c r="L45" s="14"/>
      <c r="M45" s="5">
        <v>0.95</v>
      </c>
      <c r="N45" s="15"/>
      <c r="O45" s="30">
        <v>3</v>
      </c>
    </row>
    <row r="46" spans="1:15" s="13" customFormat="1">
      <c r="A46" t="s">
        <v>42</v>
      </c>
      <c r="C46" t="s">
        <v>53</v>
      </c>
      <c r="E46" s="30">
        <v>3</v>
      </c>
      <c r="G46" s="30">
        <v>3</v>
      </c>
      <c r="H46" s="14"/>
      <c r="I46" s="19" t="s">
        <v>2</v>
      </c>
      <c r="J46" s="14"/>
      <c r="K46" s="30">
        <v>85</v>
      </c>
      <c r="L46" s="14"/>
      <c r="M46" s="5">
        <v>0.95</v>
      </c>
      <c r="N46" s="15"/>
      <c r="O46" s="30">
        <v>4</v>
      </c>
    </row>
    <row r="47" spans="1:15" s="13" customFormat="1">
      <c r="A47" t="s">
        <v>123</v>
      </c>
      <c r="C47" t="s">
        <v>173</v>
      </c>
      <c r="E47" s="30">
        <v>5</v>
      </c>
      <c r="G47" s="30">
        <v>3</v>
      </c>
      <c r="H47" s="14"/>
      <c r="I47" s="19" t="s">
        <v>18</v>
      </c>
      <c r="J47" s="14"/>
      <c r="K47" s="30">
        <v>75</v>
      </c>
      <c r="L47" s="14"/>
      <c r="M47" s="5">
        <v>1</v>
      </c>
      <c r="N47" s="15"/>
      <c r="O47" s="30">
        <v>3</v>
      </c>
    </row>
    <row r="48" spans="1:15" s="13" customFormat="1">
      <c r="A48" t="s">
        <v>124</v>
      </c>
      <c r="C48" t="s">
        <v>47</v>
      </c>
      <c r="E48" s="30">
        <v>2</v>
      </c>
      <c r="G48" s="30">
        <v>2</v>
      </c>
      <c r="H48" s="14"/>
      <c r="I48" s="19" t="s">
        <v>18</v>
      </c>
      <c r="J48" s="14"/>
      <c r="K48" s="30">
        <v>95</v>
      </c>
      <c r="L48" s="14"/>
      <c r="M48" s="5">
        <v>1.05</v>
      </c>
      <c r="N48" s="15"/>
      <c r="O48" s="30">
        <v>3</v>
      </c>
    </row>
    <row r="49" spans="1:15" s="13" customFormat="1">
      <c r="A49" t="s">
        <v>76</v>
      </c>
      <c r="C49" t="s">
        <v>92</v>
      </c>
      <c r="E49" s="30">
        <v>3</v>
      </c>
      <c r="G49" s="30">
        <v>3</v>
      </c>
      <c r="H49" s="14"/>
      <c r="I49" s="19" t="s">
        <v>35</v>
      </c>
      <c r="J49" s="14"/>
      <c r="K49" s="30">
        <v>80</v>
      </c>
      <c r="L49" s="14"/>
      <c r="M49" s="5">
        <v>1</v>
      </c>
      <c r="N49" s="15"/>
      <c r="O49" s="30">
        <v>3</v>
      </c>
    </row>
    <row r="50" spans="1:15" s="13" customFormat="1">
      <c r="A50" t="s">
        <v>125</v>
      </c>
      <c r="C50" t="s">
        <v>36</v>
      </c>
      <c r="E50" s="30">
        <v>3</v>
      </c>
      <c r="G50" s="30">
        <v>2</v>
      </c>
      <c r="H50" s="14"/>
      <c r="I50" s="19" t="s">
        <v>2</v>
      </c>
      <c r="J50" s="14"/>
      <c r="K50" s="30">
        <v>95</v>
      </c>
      <c r="L50" s="14"/>
      <c r="M50" s="5">
        <v>0.95</v>
      </c>
      <c r="N50" s="15"/>
      <c r="O50" s="30">
        <v>3</v>
      </c>
    </row>
    <row r="51" spans="1:15" s="13" customFormat="1">
      <c r="A51" t="s">
        <v>78</v>
      </c>
      <c r="C51" t="s">
        <v>48</v>
      </c>
      <c r="E51" s="30">
        <v>3</v>
      </c>
      <c r="G51" s="30">
        <v>3</v>
      </c>
      <c r="H51" s="14"/>
      <c r="I51" s="19" t="s">
        <v>2</v>
      </c>
      <c r="J51" s="14"/>
      <c r="K51" s="30">
        <v>70</v>
      </c>
      <c r="L51" s="14"/>
      <c r="M51" s="5">
        <v>1.05</v>
      </c>
      <c r="N51" s="15"/>
      <c r="O51" s="30">
        <v>4</v>
      </c>
    </row>
    <row r="52" spans="1:15" s="13" customFormat="1">
      <c r="A52" t="s">
        <v>77</v>
      </c>
      <c r="C52" t="s">
        <v>93</v>
      </c>
      <c r="E52" s="30">
        <v>3</v>
      </c>
      <c r="G52" s="30">
        <v>3</v>
      </c>
      <c r="H52" s="14"/>
      <c r="I52" s="19" t="s">
        <v>2</v>
      </c>
      <c r="J52" s="14"/>
      <c r="K52" s="30">
        <v>70</v>
      </c>
      <c r="L52" s="14"/>
      <c r="M52" s="5">
        <v>1.05</v>
      </c>
      <c r="N52" s="15"/>
      <c r="O52" s="30">
        <v>5</v>
      </c>
    </row>
    <row r="53" spans="1:15" s="13" customFormat="1">
      <c r="A53" t="s">
        <v>126</v>
      </c>
      <c r="C53" t="s">
        <v>47</v>
      </c>
      <c r="E53" s="30">
        <v>3</v>
      </c>
      <c r="G53" s="30">
        <v>2</v>
      </c>
      <c r="H53" s="14"/>
      <c r="I53" s="19" t="s">
        <v>2</v>
      </c>
      <c r="J53" s="14"/>
      <c r="K53" s="30">
        <v>95</v>
      </c>
      <c r="L53" s="14"/>
      <c r="M53" s="5">
        <v>1.05</v>
      </c>
      <c r="N53" s="15"/>
      <c r="O53" s="30">
        <v>3</v>
      </c>
    </row>
    <row r="54" spans="1:15" s="13" customFormat="1">
      <c r="A54" t="s">
        <v>80</v>
      </c>
      <c r="C54" t="s">
        <v>22</v>
      </c>
      <c r="E54" s="30">
        <v>3</v>
      </c>
      <c r="G54" s="30">
        <v>2</v>
      </c>
      <c r="H54" s="14"/>
      <c r="I54" s="19" t="s">
        <v>2</v>
      </c>
      <c r="J54" s="14"/>
      <c r="K54" s="30">
        <v>90</v>
      </c>
      <c r="L54" s="14"/>
      <c r="M54" s="5">
        <v>0.9</v>
      </c>
      <c r="N54" s="15"/>
      <c r="O54" s="30">
        <v>4</v>
      </c>
    </row>
    <row r="55" spans="1:15" s="13" customFormat="1">
      <c r="A55" t="s">
        <v>43</v>
      </c>
      <c r="C55" t="s">
        <v>55</v>
      </c>
      <c r="E55" s="30">
        <v>3</v>
      </c>
      <c r="G55" s="30">
        <v>3</v>
      </c>
      <c r="H55" s="14"/>
      <c r="I55" s="19" t="s">
        <v>2</v>
      </c>
      <c r="J55" s="14"/>
      <c r="K55" s="30">
        <v>75</v>
      </c>
      <c r="L55" s="14"/>
      <c r="M55" s="5">
        <v>1</v>
      </c>
      <c r="N55" s="15"/>
      <c r="O55" s="30">
        <v>3</v>
      </c>
    </row>
    <row r="56" spans="1:15" s="13" customFormat="1">
      <c r="A56" t="s">
        <v>79</v>
      </c>
      <c r="C56" t="s">
        <v>94</v>
      </c>
      <c r="E56" s="30">
        <v>3</v>
      </c>
      <c r="G56" s="30">
        <v>1</v>
      </c>
      <c r="H56" s="14"/>
      <c r="I56" s="19" t="s">
        <v>18</v>
      </c>
      <c r="J56" s="14"/>
      <c r="K56" s="30">
        <v>90</v>
      </c>
      <c r="L56" s="14"/>
      <c r="M56" s="5">
        <v>1.05</v>
      </c>
      <c r="N56" s="15"/>
      <c r="O56" s="30">
        <v>4</v>
      </c>
    </row>
    <row r="57" spans="1:15" s="13" customFormat="1">
      <c r="A57" t="s">
        <v>127</v>
      </c>
      <c r="C57" t="s">
        <v>174</v>
      </c>
      <c r="E57" s="30">
        <v>3</v>
      </c>
      <c r="G57" s="30">
        <v>2</v>
      </c>
      <c r="H57" s="14"/>
      <c r="I57" s="19" t="s">
        <v>19</v>
      </c>
      <c r="J57" s="14"/>
      <c r="K57" s="30">
        <v>85</v>
      </c>
      <c r="L57" s="14"/>
      <c r="M57" s="5">
        <v>1</v>
      </c>
      <c r="N57" s="15"/>
      <c r="O57" s="30">
        <v>3</v>
      </c>
    </row>
    <row r="58" spans="1:15" s="13" customFormat="1">
      <c r="A58" t="s">
        <v>128</v>
      </c>
      <c r="C58" t="s">
        <v>54</v>
      </c>
      <c r="E58" s="30">
        <v>2</v>
      </c>
      <c r="G58" s="30">
        <v>3</v>
      </c>
      <c r="H58" s="14"/>
      <c r="I58" s="19" t="s">
        <v>35</v>
      </c>
      <c r="J58" s="14"/>
      <c r="K58" s="30">
        <v>85</v>
      </c>
      <c r="L58" s="14"/>
      <c r="M58" s="5">
        <v>0.9</v>
      </c>
      <c r="N58" s="15"/>
      <c r="O58" s="30">
        <v>3</v>
      </c>
    </row>
    <row r="59" spans="1:15" s="13" customFormat="1">
      <c r="A59" t="s">
        <v>44</v>
      </c>
      <c r="C59" t="s">
        <v>22</v>
      </c>
      <c r="E59" s="30">
        <v>4</v>
      </c>
      <c r="G59" s="30">
        <v>1</v>
      </c>
      <c r="H59" s="14"/>
      <c r="I59" s="19" t="s">
        <v>19</v>
      </c>
      <c r="J59" s="14"/>
      <c r="K59" s="30">
        <v>85</v>
      </c>
      <c r="L59" s="14"/>
      <c r="M59" s="5">
        <v>0.9</v>
      </c>
      <c r="N59" s="15"/>
      <c r="O59" s="30">
        <v>3</v>
      </c>
    </row>
    <row r="60" spans="1:15" s="13" customFormat="1">
      <c r="A60" t="s">
        <v>62</v>
      </c>
      <c r="C60" t="s">
        <v>51</v>
      </c>
      <c r="E60" s="30">
        <v>3</v>
      </c>
      <c r="G60" s="30">
        <v>1</v>
      </c>
      <c r="H60" s="14"/>
      <c r="I60" s="19" t="s">
        <v>19</v>
      </c>
      <c r="J60" s="14"/>
      <c r="K60" s="30">
        <v>90</v>
      </c>
      <c r="L60" s="14"/>
      <c r="M60" s="5">
        <v>0.95</v>
      </c>
      <c r="N60" s="15"/>
      <c r="O60" s="30">
        <v>3</v>
      </c>
    </row>
    <row r="61" spans="1:15" s="13" customFormat="1">
      <c r="A61" t="s">
        <v>129</v>
      </c>
      <c r="C61" t="s">
        <v>90</v>
      </c>
      <c r="E61" s="30">
        <v>2</v>
      </c>
      <c r="G61" s="30">
        <v>1</v>
      </c>
      <c r="H61" s="14"/>
      <c r="I61" s="19" t="s">
        <v>19</v>
      </c>
      <c r="J61" s="14"/>
      <c r="K61" s="30">
        <v>95</v>
      </c>
      <c r="L61" s="14"/>
      <c r="M61" s="5">
        <v>0.85</v>
      </c>
      <c r="N61" s="15"/>
      <c r="O61" s="30">
        <v>4</v>
      </c>
    </row>
    <row r="62" spans="1:15" s="13" customFormat="1">
      <c r="A62" t="s">
        <v>130</v>
      </c>
      <c r="C62" t="s">
        <v>175</v>
      </c>
      <c r="E62" s="30">
        <v>2</v>
      </c>
      <c r="G62" s="30">
        <v>2</v>
      </c>
      <c r="H62" s="14"/>
      <c r="I62" s="19" t="s">
        <v>18</v>
      </c>
      <c r="J62" s="14"/>
      <c r="K62" s="30">
        <v>80</v>
      </c>
      <c r="L62" s="14"/>
      <c r="M62" s="5">
        <v>1</v>
      </c>
      <c r="N62" s="15"/>
      <c r="O62" s="30">
        <v>3</v>
      </c>
    </row>
    <row r="63" spans="1:15" s="13" customFormat="1">
      <c r="A63" t="s">
        <v>131</v>
      </c>
      <c r="C63" t="s">
        <v>49</v>
      </c>
      <c r="E63" s="30">
        <v>2</v>
      </c>
      <c r="G63" s="30">
        <v>3</v>
      </c>
      <c r="H63" s="14"/>
      <c r="I63" s="19" t="s">
        <v>35</v>
      </c>
      <c r="J63" s="14"/>
      <c r="K63" s="30">
        <v>75</v>
      </c>
      <c r="L63" s="14"/>
      <c r="M63" s="5">
        <v>1.05</v>
      </c>
      <c r="N63" s="15"/>
      <c r="O63" s="30">
        <v>4</v>
      </c>
    </row>
    <row r="64" spans="1:15" s="13" customFormat="1">
      <c r="A64" t="s">
        <v>132</v>
      </c>
      <c r="C64" t="s">
        <v>47</v>
      </c>
      <c r="E64" s="30">
        <v>3</v>
      </c>
      <c r="G64" s="30">
        <v>3</v>
      </c>
      <c r="H64" s="14"/>
      <c r="I64" s="19" t="s">
        <v>35</v>
      </c>
      <c r="J64" s="14"/>
      <c r="K64" s="30">
        <v>90</v>
      </c>
      <c r="L64" s="14"/>
      <c r="M64" s="5">
        <v>1</v>
      </c>
      <c r="N64" s="15"/>
      <c r="O64" s="30">
        <v>3</v>
      </c>
    </row>
    <row r="65" spans="1:15" s="13" customFormat="1">
      <c r="A65" t="s">
        <v>133</v>
      </c>
      <c r="C65" t="s">
        <v>47</v>
      </c>
      <c r="E65" s="30">
        <v>3</v>
      </c>
      <c r="G65" s="30">
        <v>2</v>
      </c>
      <c r="H65" s="14"/>
      <c r="I65" s="19" t="s">
        <v>18</v>
      </c>
      <c r="J65" s="14"/>
      <c r="K65" s="30">
        <v>85</v>
      </c>
      <c r="L65" s="14"/>
      <c r="M65" s="5">
        <v>1.05</v>
      </c>
      <c r="N65" s="15"/>
      <c r="O65" s="30">
        <v>3</v>
      </c>
    </row>
    <row r="66" spans="1:15" s="13" customFormat="1">
      <c r="A66" t="s">
        <v>134</v>
      </c>
      <c r="C66" t="s">
        <v>47</v>
      </c>
      <c r="E66" s="30">
        <v>3</v>
      </c>
      <c r="G66" s="30">
        <v>3</v>
      </c>
      <c r="H66" s="14"/>
      <c r="I66" s="19" t="s">
        <v>2</v>
      </c>
      <c r="J66" s="14"/>
      <c r="K66" s="30">
        <v>75</v>
      </c>
      <c r="L66" s="14"/>
      <c r="M66" s="5">
        <v>0.85</v>
      </c>
      <c r="N66" s="15"/>
      <c r="O66" s="30">
        <v>4</v>
      </c>
    </row>
    <row r="67" spans="1:15" s="13" customFormat="1">
      <c r="A67" t="s">
        <v>135</v>
      </c>
      <c r="C67" t="s">
        <v>54</v>
      </c>
      <c r="E67" s="30">
        <v>3</v>
      </c>
      <c r="G67" s="30">
        <v>1</v>
      </c>
      <c r="H67" s="14"/>
      <c r="I67" s="19" t="s">
        <v>19</v>
      </c>
      <c r="J67" s="14"/>
      <c r="K67" s="30">
        <v>95</v>
      </c>
      <c r="L67" s="14"/>
      <c r="M67" s="5">
        <v>0.8</v>
      </c>
      <c r="N67" s="15"/>
      <c r="O67" s="30">
        <v>3</v>
      </c>
    </row>
    <row r="68" spans="1:15" s="13" customFormat="1">
      <c r="A68" t="s">
        <v>81</v>
      </c>
      <c r="C68" t="s">
        <v>36</v>
      </c>
      <c r="E68" s="30">
        <v>3</v>
      </c>
      <c r="G68" s="30">
        <v>3</v>
      </c>
      <c r="H68" s="14"/>
      <c r="I68" s="19" t="s">
        <v>2</v>
      </c>
      <c r="J68" s="14"/>
      <c r="K68" s="30">
        <v>75</v>
      </c>
      <c r="L68" s="14"/>
      <c r="M68" s="5">
        <v>0.9</v>
      </c>
      <c r="N68" s="15"/>
      <c r="O68" s="30">
        <v>3</v>
      </c>
    </row>
    <row r="69" spans="1:15" s="13" customFormat="1">
      <c r="A69" t="s">
        <v>82</v>
      </c>
      <c r="C69" t="s">
        <v>47</v>
      </c>
      <c r="E69" s="30">
        <v>3</v>
      </c>
      <c r="G69" s="30">
        <v>3</v>
      </c>
      <c r="H69" s="14"/>
      <c r="I69" s="19" t="s">
        <v>35</v>
      </c>
      <c r="J69" s="14"/>
      <c r="K69" s="30">
        <v>80</v>
      </c>
      <c r="L69" s="14"/>
      <c r="M69" s="5">
        <v>1</v>
      </c>
      <c r="N69" s="15"/>
      <c r="O69" s="30">
        <v>3</v>
      </c>
    </row>
    <row r="70" spans="1:15" s="13" customFormat="1">
      <c r="A70" t="s">
        <v>45</v>
      </c>
      <c r="C70" t="s">
        <v>47</v>
      </c>
      <c r="E70" s="30">
        <v>3</v>
      </c>
      <c r="G70" s="30">
        <v>2</v>
      </c>
      <c r="H70" s="14"/>
      <c r="I70" s="19" t="s">
        <v>18</v>
      </c>
      <c r="J70" s="14"/>
      <c r="K70" s="30">
        <v>75</v>
      </c>
      <c r="L70" s="14"/>
      <c r="M70" s="5">
        <v>0.95</v>
      </c>
      <c r="N70" s="15"/>
      <c r="O70" s="30">
        <v>3</v>
      </c>
    </row>
    <row r="71" spans="1:15" s="13" customFormat="1">
      <c r="A71" t="s">
        <v>83</v>
      </c>
      <c r="C71" t="s">
        <v>56</v>
      </c>
      <c r="E71" s="30">
        <v>3</v>
      </c>
      <c r="G71" s="30">
        <v>3</v>
      </c>
      <c r="H71" s="14"/>
      <c r="I71" s="19" t="s">
        <v>35</v>
      </c>
      <c r="J71" s="14"/>
      <c r="K71" s="30">
        <v>75</v>
      </c>
      <c r="L71" s="14"/>
      <c r="M71" s="5">
        <v>0.8</v>
      </c>
      <c r="N71" s="15"/>
      <c r="O71" s="30">
        <v>3</v>
      </c>
    </row>
    <row r="72" spans="1:15" s="13" customFormat="1">
      <c r="A72" t="s">
        <v>136</v>
      </c>
      <c r="C72" t="s">
        <v>176</v>
      </c>
      <c r="E72" s="30">
        <v>3</v>
      </c>
      <c r="G72" s="30">
        <v>3</v>
      </c>
      <c r="H72" s="14"/>
      <c r="I72" s="19" t="s">
        <v>2</v>
      </c>
      <c r="J72" s="14"/>
      <c r="K72" s="30">
        <v>75</v>
      </c>
      <c r="L72" s="14"/>
      <c r="M72" s="5">
        <v>0.95</v>
      </c>
      <c r="N72" s="15"/>
      <c r="O72" s="30">
        <v>3</v>
      </c>
    </row>
    <row r="73" spans="1:15" s="13" customFormat="1">
      <c r="A73" t="s">
        <v>137</v>
      </c>
      <c r="C73" t="s">
        <v>170</v>
      </c>
      <c r="E73" s="30">
        <v>2</v>
      </c>
      <c r="G73" s="30">
        <v>3</v>
      </c>
      <c r="H73" s="14"/>
      <c r="I73" s="19" t="s">
        <v>35</v>
      </c>
      <c r="J73" s="14"/>
      <c r="K73" s="30">
        <v>80</v>
      </c>
      <c r="L73" s="14"/>
      <c r="M73" s="5">
        <v>1</v>
      </c>
      <c r="N73" s="15"/>
      <c r="O73" s="30">
        <v>3</v>
      </c>
    </row>
    <row r="74" spans="1:15" s="13" customFormat="1">
      <c r="A74" t="s">
        <v>63</v>
      </c>
      <c r="C74" t="s">
        <v>68</v>
      </c>
      <c r="E74" s="30">
        <v>2</v>
      </c>
      <c r="G74" s="30">
        <v>3</v>
      </c>
      <c r="H74" s="14"/>
      <c r="I74" s="19" t="s">
        <v>35</v>
      </c>
      <c r="J74" s="14"/>
      <c r="K74" s="30">
        <v>85</v>
      </c>
      <c r="L74" s="14"/>
      <c r="M74" s="5">
        <v>1</v>
      </c>
      <c r="N74" s="15"/>
      <c r="O74" s="30">
        <v>4</v>
      </c>
    </row>
    <row r="75" spans="1:15" s="13" customFormat="1">
      <c r="A75" t="s">
        <v>138</v>
      </c>
      <c r="C75" t="s">
        <v>92</v>
      </c>
      <c r="E75" s="30">
        <v>2</v>
      </c>
      <c r="G75" s="30">
        <v>2</v>
      </c>
      <c r="H75" s="14"/>
      <c r="I75" s="19" t="s">
        <v>18</v>
      </c>
      <c r="J75" s="14"/>
      <c r="K75" s="30">
        <v>80</v>
      </c>
      <c r="L75" s="14"/>
      <c r="M75" s="5">
        <v>1</v>
      </c>
      <c r="N75" s="15"/>
      <c r="O75" s="30">
        <v>3</v>
      </c>
    </row>
    <row r="76" spans="1:15" s="13" customFormat="1">
      <c r="A76" t="s">
        <v>139</v>
      </c>
      <c r="C76" t="s">
        <v>170</v>
      </c>
      <c r="E76" s="30">
        <v>2</v>
      </c>
      <c r="G76" s="30">
        <v>3</v>
      </c>
      <c r="H76" s="14"/>
      <c r="I76" s="19" t="s">
        <v>2</v>
      </c>
      <c r="J76" s="14"/>
      <c r="K76" s="30">
        <v>80</v>
      </c>
      <c r="L76" s="14"/>
      <c r="M76" s="5">
        <v>0.85</v>
      </c>
      <c r="N76" s="15"/>
      <c r="O76" s="30">
        <v>3</v>
      </c>
    </row>
    <row r="77" spans="1:15" s="13" customFormat="1">
      <c r="A77" t="s">
        <v>140</v>
      </c>
      <c r="C77" t="s">
        <v>167</v>
      </c>
      <c r="E77" s="30">
        <v>3</v>
      </c>
      <c r="G77" s="30">
        <v>3</v>
      </c>
      <c r="H77" s="14"/>
      <c r="I77" s="19" t="s">
        <v>2</v>
      </c>
      <c r="J77" s="14"/>
      <c r="K77" s="30">
        <v>80</v>
      </c>
      <c r="L77" s="14"/>
      <c r="M77" s="5">
        <v>0.95</v>
      </c>
      <c r="N77" s="15"/>
      <c r="O77" s="30">
        <v>3</v>
      </c>
    </row>
    <row r="78" spans="1:15" s="13" customFormat="1">
      <c r="A78" t="s">
        <v>141</v>
      </c>
      <c r="C78" t="s">
        <v>97</v>
      </c>
      <c r="E78" s="30">
        <v>3</v>
      </c>
      <c r="G78" s="30">
        <v>3</v>
      </c>
      <c r="H78" s="14"/>
      <c r="I78" s="19" t="s">
        <v>35</v>
      </c>
      <c r="J78" s="14"/>
      <c r="K78" s="30">
        <v>80</v>
      </c>
      <c r="L78" s="14"/>
      <c r="M78" s="5">
        <v>1.05</v>
      </c>
      <c r="N78" s="15"/>
      <c r="O78" s="30">
        <v>3</v>
      </c>
    </row>
    <row r="79" spans="1:15" s="13" customFormat="1">
      <c r="A79" t="s">
        <v>84</v>
      </c>
      <c r="C79" t="s">
        <v>22</v>
      </c>
      <c r="E79" s="30">
        <v>3</v>
      </c>
      <c r="G79" s="30">
        <v>3</v>
      </c>
      <c r="H79" s="14"/>
      <c r="I79" s="19" t="s">
        <v>2</v>
      </c>
      <c r="J79" s="14"/>
      <c r="K79" s="30">
        <v>85</v>
      </c>
      <c r="L79" s="14"/>
      <c r="M79" s="5">
        <v>0.95</v>
      </c>
      <c r="N79" s="15"/>
      <c r="O79" s="30">
        <v>3</v>
      </c>
    </row>
    <row r="80" spans="1:15" s="13" customFormat="1">
      <c r="A80" t="s">
        <v>142</v>
      </c>
      <c r="C80" t="s">
        <v>36</v>
      </c>
      <c r="E80" s="30">
        <v>3</v>
      </c>
      <c r="G80" s="30">
        <v>2</v>
      </c>
      <c r="H80" s="14"/>
      <c r="I80" s="19" t="s">
        <v>2</v>
      </c>
      <c r="J80" s="14"/>
      <c r="K80" s="30">
        <v>90</v>
      </c>
      <c r="L80" s="14"/>
      <c r="M80" s="5">
        <v>0.8</v>
      </c>
      <c r="N80" s="15"/>
      <c r="O80" s="30">
        <v>4</v>
      </c>
    </row>
    <row r="81" spans="1:15" s="13" customFormat="1">
      <c r="A81" t="s">
        <v>143</v>
      </c>
      <c r="C81" t="s">
        <v>66</v>
      </c>
      <c r="E81" s="30">
        <v>3</v>
      </c>
      <c r="G81" s="30">
        <v>2</v>
      </c>
      <c r="H81" s="14"/>
      <c r="I81" s="19" t="s">
        <v>18</v>
      </c>
      <c r="J81" s="14"/>
      <c r="K81" s="30">
        <v>90</v>
      </c>
      <c r="L81" s="14"/>
      <c r="M81" s="5">
        <v>1</v>
      </c>
      <c r="N81" s="15"/>
      <c r="O81" s="30">
        <v>3</v>
      </c>
    </row>
    <row r="82" spans="1:15" s="13" customFormat="1">
      <c r="A82" t="s">
        <v>46</v>
      </c>
      <c r="C82" t="s">
        <v>56</v>
      </c>
      <c r="E82" s="30">
        <v>5</v>
      </c>
      <c r="G82" s="30">
        <v>3</v>
      </c>
      <c r="H82" s="14"/>
      <c r="I82" s="19" t="s">
        <v>2</v>
      </c>
      <c r="J82" s="14"/>
      <c r="K82" s="30">
        <v>75</v>
      </c>
      <c r="L82" s="14"/>
      <c r="M82" s="5">
        <v>1</v>
      </c>
      <c r="N82" s="15"/>
      <c r="O82" s="30">
        <v>5</v>
      </c>
    </row>
    <row r="83" spans="1:15" s="13" customFormat="1">
      <c r="A83" t="s">
        <v>144</v>
      </c>
      <c r="C83" t="s">
        <v>36</v>
      </c>
      <c r="E83" s="30">
        <v>2</v>
      </c>
      <c r="G83" s="30">
        <v>3</v>
      </c>
      <c r="H83" s="14"/>
      <c r="I83" s="19" t="s">
        <v>35</v>
      </c>
      <c r="J83" s="14"/>
      <c r="K83" s="30">
        <v>90</v>
      </c>
      <c r="L83" s="14"/>
      <c r="M83" s="5">
        <v>0.85</v>
      </c>
      <c r="N83" s="15"/>
      <c r="O83" s="30">
        <v>3</v>
      </c>
    </row>
    <row r="84" spans="1:15" s="13" customFormat="1">
      <c r="A84" t="s">
        <v>145</v>
      </c>
      <c r="C84" t="s">
        <v>22</v>
      </c>
      <c r="E84" s="30">
        <v>3</v>
      </c>
      <c r="G84" s="30">
        <v>2</v>
      </c>
      <c r="H84" s="14"/>
      <c r="I84" s="19" t="s">
        <v>2</v>
      </c>
      <c r="J84" s="14"/>
      <c r="K84" s="30">
        <v>95</v>
      </c>
      <c r="L84" s="14"/>
      <c r="M84" s="5">
        <v>0.9</v>
      </c>
      <c r="N84" s="15"/>
      <c r="O84" s="30">
        <v>3</v>
      </c>
    </row>
    <row r="85" spans="1:15" s="13" customFormat="1">
      <c r="A85" t="s">
        <v>146</v>
      </c>
      <c r="C85" t="s">
        <v>54</v>
      </c>
      <c r="E85" s="30">
        <v>3</v>
      </c>
      <c r="G85" s="30">
        <v>3</v>
      </c>
      <c r="H85" s="14"/>
      <c r="I85" s="19" t="s">
        <v>35</v>
      </c>
      <c r="J85" s="14"/>
      <c r="K85" s="30">
        <v>90</v>
      </c>
      <c r="L85" s="14"/>
      <c r="M85" s="5">
        <v>0.95</v>
      </c>
      <c r="N85" s="15"/>
      <c r="O85" s="30">
        <v>3</v>
      </c>
    </row>
    <row r="86" spans="1:15" s="13" customFormat="1">
      <c r="A86" t="s">
        <v>147</v>
      </c>
      <c r="C86" t="s">
        <v>172</v>
      </c>
      <c r="E86" s="30">
        <v>3</v>
      </c>
      <c r="G86" s="30">
        <v>1</v>
      </c>
      <c r="H86" s="14"/>
      <c r="I86" s="19" t="s">
        <v>19</v>
      </c>
      <c r="J86" s="14"/>
      <c r="K86" s="30">
        <v>90</v>
      </c>
      <c r="L86" s="14"/>
      <c r="M86" s="5">
        <v>0.9</v>
      </c>
      <c r="N86" s="15"/>
      <c r="O86" s="30">
        <v>3</v>
      </c>
    </row>
    <row r="87" spans="1:15" s="13" customFormat="1">
      <c r="A87" t="s">
        <v>148</v>
      </c>
      <c r="C87" t="s">
        <v>92</v>
      </c>
      <c r="E87" s="30">
        <v>3</v>
      </c>
      <c r="G87" s="30">
        <v>2</v>
      </c>
      <c r="H87" s="14"/>
      <c r="I87" s="19" t="s">
        <v>18</v>
      </c>
      <c r="J87" s="14"/>
      <c r="K87" s="30">
        <v>95</v>
      </c>
      <c r="L87" s="14"/>
      <c r="M87" s="5">
        <v>1</v>
      </c>
      <c r="N87" s="15"/>
      <c r="O87" s="30">
        <v>3</v>
      </c>
    </row>
    <row r="88" spans="1:15" s="13" customFormat="1">
      <c r="A88" t="s">
        <v>149</v>
      </c>
      <c r="C88" t="s">
        <v>53</v>
      </c>
      <c r="E88" s="30">
        <v>3</v>
      </c>
      <c r="G88" s="30">
        <v>3</v>
      </c>
      <c r="H88" s="14"/>
      <c r="I88" s="19" t="s">
        <v>2</v>
      </c>
      <c r="J88" s="14"/>
      <c r="K88" s="30">
        <v>75</v>
      </c>
      <c r="L88" s="14"/>
      <c r="M88" s="5">
        <v>0.8</v>
      </c>
      <c r="N88" s="15"/>
      <c r="O88" s="30">
        <v>5</v>
      </c>
    </row>
    <row r="89" spans="1:15" s="13" customFormat="1">
      <c r="A89" t="s">
        <v>150</v>
      </c>
      <c r="C89" t="s">
        <v>55</v>
      </c>
      <c r="E89" s="30">
        <v>2</v>
      </c>
      <c r="G89" s="30">
        <v>3</v>
      </c>
      <c r="H89" s="14"/>
      <c r="I89" s="19" t="s">
        <v>2</v>
      </c>
      <c r="J89" s="14"/>
      <c r="K89" s="30">
        <v>70</v>
      </c>
      <c r="L89" s="14"/>
      <c r="M89" s="5">
        <v>0.8</v>
      </c>
      <c r="N89" s="15"/>
      <c r="O89" s="30">
        <v>3</v>
      </c>
    </row>
    <row r="90" spans="1:15" s="13" customFormat="1">
      <c r="A90" t="s">
        <v>151</v>
      </c>
      <c r="C90" t="s">
        <v>177</v>
      </c>
      <c r="E90" s="30">
        <v>3</v>
      </c>
      <c r="G90" s="30">
        <v>1</v>
      </c>
      <c r="H90" s="14"/>
      <c r="I90" s="19" t="s">
        <v>19</v>
      </c>
      <c r="J90" s="14"/>
      <c r="K90" s="30">
        <v>85</v>
      </c>
      <c r="L90" s="14"/>
      <c r="M90" s="5">
        <v>1.05</v>
      </c>
      <c r="N90" s="15"/>
      <c r="O90" s="30">
        <v>3</v>
      </c>
    </row>
    <row r="91" spans="1:15" s="13" customFormat="1">
      <c r="A91" t="s">
        <v>152</v>
      </c>
      <c r="C91" t="s">
        <v>178</v>
      </c>
      <c r="E91" s="30">
        <v>2</v>
      </c>
      <c r="G91" s="30">
        <v>3</v>
      </c>
      <c r="H91" s="14"/>
      <c r="I91" s="19" t="s">
        <v>2</v>
      </c>
      <c r="J91" s="14"/>
      <c r="K91" s="30">
        <v>85</v>
      </c>
      <c r="L91" s="14"/>
      <c r="M91" s="5">
        <v>0.9</v>
      </c>
      <c r="N91" s="15"/>
      <c r="O91" s="30">
        <v>3</v>
      </c>
    </row>
    <row r="92" spans="1:15" s="13" customFormat="1">
      <c r="A92" t="s">
        <v>153</v>
      </c>
      <c r="C92" t="s">
        <v>47</v>
      </c>
      <c r="E92" s="30">
        <v>3</v>
      </c>
      <c r="G92" s="30">
        <v>2</v>
      </c>
      <c r="H92" s="14"/>
      <c r="I92" s="19" t="s">
        <v>2</v>
      </c>
      <c r="J92" s="14"/>
      <c r="K92" s="30">
        <v>90</v>
      </c>
      <c r="L92" s="14"/>
      <c r="M92" s="5">
        <v>1</v>
      </c>
      <c r="N92" s="15"/>
      <c r="O92" s="30">
        <v>3</v>
      </c>
    </row>
    <row r="93" spans="1:15" s="13" customFormat="1">
      <c r="A93" t="s">
        <v>154</v>
      </c>
      <c r="C93" t="s">
        <v>172</v>
      </c>
      <c r="E93" s="30">
        <v>3</v>
      </c>
      <c r="G93" s="30">
        <v>2</v>
      </c>
      <c r="H93" s="14"/>
      <c r="I93" s="19" t="s">
        <v>19</v>
      </c>
      <c r="J93" s="14"/>
      <c r="K93" s="30">
        <v>75</v>
      </c>
      <c r="L93" s="14"/>
      <c r="M93" s="5">
        <v>0.8</v>
      </c>
      <c r="N93" s="15"/>
      <c r="O93" s="30">
        <v>3</v>
      </c>
    </row>
    <row r="94" spans="1:15" s="13" customFormat="1">
      <c r="A94" t="s">
        <v>85</v>
      </c>
      <c r="C94" t="s">
        <v>49</v>
      </c>
      <c r="E94" s="30">
        <v>2</v>
      </c>
      <c r="G94" s="30">
        <v>3</v>
      </c>
      <c r="H94" s="14"/>
      <c r="I94" s="19" t="s">
        <v>35</v>
      </c>
      <c r="J94" s="14"/>
      <c r="K94" s="30">
        <v>80</v>
      </c>
      <c r="L94" s="14"/>
      <c r="M94" s="5">
        <v>0.9</v>
      </c>
      <c r="N94" s="15"/>
      <c r="O94" s="30">
        <v>3</v>
      </c>
    </row>
    <row r="95" spans="1:15" s="13" customFormat="1">
      <c r="A95" t="s">
        <v>86</v>
      </c>
      <c r="C95" t="s">
        <v>54</v>
      </c>
      <c r="E95" s="30">
        <v>3</v>
      </c>
      <c r="G95" s="30">
        <v>2</v>
      </c>
      <c r="H95" s="14"/>
      <c r="I95" s="19" t="s">
        <v>18</v>
      </c>
      <c r="J95" s="14"/>
      <c r="K95" s="30">
        <v>90</v>
      </c>
      <c r="L95" s="14"/>
      <c r="M95" s="5">
        <v>1</v>
      </c>
      <c r="N95" s="15"/>
      <c r="O95" s="30">
        <v>4</v>
      </c>
    </row>
    <row r="96" spans="1:15" s="13" customFormat="1">
      <c r="A96" t="s">
        <v>155</v>
      </c>
      <c r="C96" t="s">
        <v>179</v>
      </c>
      <c r="E96" s="30">
        <v>2</v>
      </c>
      <c r="G96" s="30">
        <v>3</v>
      </c>
      <c r="H96" s="14"/>
      <c r="I96" s="19" t="s">
        <v>35</v>
      </c>
      <c r="J96" s="14"/>
      <c r="K96" s="30">
        <v>80</v>
      </c>
      <c r="L96" s="14"/>
      <c r="M96" s="5">
        <v>0.95</v>
      </c>
      <c r="N96" s="15"/>
      <c r="O96" s="30">
        <v>3</v>
      </c>
    </row>
    <row r="97" spans="1:15" s="13" customFormat="1">
      <c r="A97" t="s">
        <v>87</v>
      </c>
      <c r="C97" t="s">
        <v>95</v>
      </c>
      <c r="E97" s="30">
        <v>3</v>
      </c>
      <c r="G97" s="30">
        <v>3</v>
      </c>
      <c r="H97" s="14"/>
      <c r="I97" s="19" t="s">
        <v>2</v>
      </c>
      <c r="J97" s="14"/>
      <c r="K97" s="30">
        <v>95</v>
      </c>
      <c r="L97" s="14"/>
      <c r="M97" s="5">
        <v>0.9</v>
      </c>
      <c r="N97" s="15"/>
      <c r="O97" s="30">
        <v>3</v>
      </c>
    </row>
    <row r="98" spans="1:15" s="13" customFormat="1">
      <c r="A98" t="s">
        <v>156</v>
      </c>
      <c r="C98" t="s">
        <v>97</v>
      </c>
      <c r="E98" s="30">
        <v>3</v>
      </c>
      <c r="G98" s="30">
        <v>3</v>
      </c>
      <c r="H98" s="14"/>
      <c r="I98" s="19" t="s">
        <v>35</v>
      </c>
      <c r="J98" s="14"/>
      <c r="K98" s="30">
        <v>70</v>
      </c>
      <c r="L98" s="14"/>
      <c r="M98" s="5">
        <v>0.95</v>
      </c>
      <c r="N98" s="15"/>
      <c r="O98" s="30">
        <v>3</v>
      </c>
    </row>
    <row r="99" spans="1:15" s="13" customFormat="1">
      <c r="A99" t="s">
        <v>157</v>
      </c>
      <c r="C99" t="s">
        <v>180</v>
      </c>
      <c r="E99" s="30">
        <v>3</v>
      </c>
      <c r="G99" s="30">
        <v>3</v>
      </c>
      <c r="H99" s="14"/>
      <c r="I99" s="19" t="s">
        <v>18</v>
      </c>
      <c r="J99" s="14"/>
      <c r="K99" s="30">
        <v>80</v>
      </c>
      <c r="L99" s="14"/>
      <c r="M99" s="5">
        <v>0.85</v>
      </c>
      <c r="N99" s="15"/>
      <c r="O99" s="30">
        <v>3</v>
      </c>
    </row>
    <row r="100" spans="1:15" s="13" customFormat="1">
      <c r="A100" t="s">
        <v>88</v>
      </c>
      <c r="C100" t="s">
        <v>96</v>
      </c>
      <c r="E100" s="30">
        <v>4</v>
      </c>
      <c r="G100" s="30">
        <v>3</v>
      </c>
      <c r="H100" s="14"/>
      <c r="I100" s="19" t="s">
        <v>35</v>
      </c>
      <c r="J100" s="14"/>
      <c r="K100" s="30">
        <v>75</v>
      </c>
      <c r="L100" s="14"/>
      <c r="M100" s="5">
        <v>1.05</v>
      </c>
      <c r="N100" s="15"/>
      <c r="O100" s="30">
        <v>5</v>
      </c>
    </row>
    <row r="101" spans="1:15" s="13" customFormat="1">
      <c r="A101" t="s">
        <v>158</v>
      </c>
      <c r="C101" t="s">
        <v>172</v>
      </c>
      <c r="E101" s="30">
        <v>2</v>
      </c>
      <c r="G101" s="30">
        <v>1</v>
      </c>
      <c r="H101" s="14"/>
      <c r="I101" s="19" t="s">
        <v>19</v>
      </c>
      <c r="J101" s="14"/>
      <c r="K101" s="30">
        <v>95</v>
      </c>
      <c r="L101" s="14"/>
      <c r="M101" s="5">
        <v>0.85</v>
      </c>
      <c r="N101" s="15"/>
      <c r="O101" s="30">
        <v>3</v>
      </c>
    </row>
    <row r="102" spans="1:15" s="13" customFormat="1">
      <c r="A102" t="s">
        <v>159</v>
      </c>
      <c r="C102" t="s">
        <v>50</v>
      </c>
      <c r="E102" s="30">
        <v>2</v>
      </c>
      <c r="G102" s="30">
        <v>3</v>
      </c>
      <c r="H102" s="14"/>
      <c r="I102" s="19" t="s">
        <v>35</v>
      </c>
      <c r="J102" s="14"/>
      <c r="K102" s="30">
        <v>95</v>
      </c>
      <c r="L102" s="14"/>
      <c r="M102" s="5">
        <v>0.8</v>
      </c>
      <c r="N102" s="15"/>
      <c r="O102" s="30">
        <v>3</v>
      </c>
    </row>
    <row r="103" spans="1:15" s="13" customFormat="1">
      <c r="A103" t="s">
        <v>160</v>
      </c>
      <c r="C103" t="s">
        <v>56</v>
      </c>
      <c r="E103" s="30">
        <v>2</v>
      </c>
      <c r="G103" s="30">
        <v>3</v>
      </c>
      <c r="H103" s="14"/>
      <c r="I103" s="19" t="s">
        <v>35</v>
      </c>
      <c r="J103" s="14"/>
      <c r="K103" s="30">
        <v>80</v>
      </c>
      <c r="L103" s="14"/>
      <c r="M103" s="5">
        <v>0.9</v>
      </c>
      <c r="N103" s="15"/>
      <c r="O103" s="30">
        <v>3</v>
      </c>
    </row>
    <row r="104" spans="1:15" s="13" customFormat="1">
      <c r="A104" t="s">
        <v>161</v>
      </c>
      <c r="C104" t="s">
        <v>36</v>
      </c>
      <c r="E104" s="30">
        <v>3</v>
      </c>
      <c r="G104" s="30">
        <v>1</v>
      </c>
      <c r="H104" s="14"/>
      <c r="I104" s="19" t="s">
        <v>18</v>
      </c>
      <c r="J104" s="14"/>
      <c r="K104" s="30">
        <v>90</v>
      </c>
      <c r="L104" s="14"/>
      <c r="M104" s="5">
        <v>1.05</v>
      </c>
      <c r="N104" s="15"/>
      <c r="O104" s="30">
        <v>3</v>
      </c>
    </row>
    <row r="105" spans="1:15" s="13" customFormat="1">
      <c r="A105" t="s">
        <v>162</v>
      </c>
      <c r="C105" t="s">
        <v>47</v>
      </c>
      <c r="E105" s="30">
        <v>2</v>
      </c>
      <c r="G105" s="30">
        <v>2</v>
      </c>
      <c r="H105" s="14"/>
      <c r="I105" s="19" t="s">
        <v>2</v>
      </c>
      <c r="J105" s="14"/>
      <c r="K105" s="30">
        <v>85</v>
      </c>
      <c r="L105" s="14"/>
      <c r="M105" s="5">
        <v>1.05</v>
      </c>
      <c r="N105" s="15"/>
      <c r="O105" s="30">
        <v>3</v>
      </c>
    </row>
    <row r="106" spans="1:15" s="13" customFormat="1">
      <c r="A106" t="s">
        <v>163</v>
      </c>
      <c r="C106" t="s">
        <v>166</v>
      </c>
      <c r="E106" s="31">
        <v>4</v>
      </c>
      <c r="G106" s="31">
        <v>2</v>
      </c>
      <c r="H106" s="14"/>
      <c r="I106" s="26" t="s">
        <v>2</v>
      </c>
      <c r="J106" s="14"/>
      <c r="K106" s="31">
        <v>90</v>
      </c>
      <c r="L106" s="14"/>
      <c r="M106" s="24">
        <v>1</v>
      </c>
      <c r="N106" s="15"/>
      <c r="O106" s="31">
        <v>3</v>
      </c>
    </row>
    <row r="107" spans="1:15">
      <c r="E107" s="1"/>
      <c r="G107" s="1"/>
      <c r="H107" s="1"/>
      <c r="I107" s="19"/>
      <c r="J107" s="1"/>
      <c r="K107" s="1"/>
      <c r="L107" s="1"/>
      <c r="M107" s="1"/>
      <c r="N107" s="1"/>
      <c r="O107" s="1"/>
    </row>
    <row r="108" spans="1:15" ht="15.4" thickBot="1">
      <c r="A108" s="11" t="s">
        <v>7</v>
      </c>
      <c r="E108" s="6">
        <f>AVERAGE(E9:E106)</f>
        <v>2.8469387755102042</v>
      </c>
      <c r="G108" s="6">
        <f>AVERAGE(G9:G106)</f>
        <v>2.4591836734693877</v>
      </c>
      <c r="H108" s="7"/>
      <c r="I108" s="25" t="s">
        <v>2</v>
      </c>
      <c r="J108" s="3"/>
      <c r="K108" s="6">
        <f>AVERAGE(K9:K106)</f>
        <v>83.367346938775512</v>
      </c>
      <c r="L108" s="7"/>
      <c r="M108" s="9">
        <f>AVERAGE(M9:M106)</f>
        <v>0.94744897959183649</v>
      </c>
      <c r="N108" s="10"/>
      <c r="O108" s="6">
        <f>AVERAGE(O9:O106)</f>
        <v>3.3367346938775508</v>
      </c>
    </row>
    <row r="109" spans="1:15" ht="15.4" thickTop="1">
      <c r="E109" s="1"/>
      <c r="I109" s="27"/>
    </row>
    <row r="110" spans="1:15" ht="15.4" thickBot="1">
      <c r="A110" s="22" t="s">
        <v>21</v>
      </c>
      <c r="C110" s="1" t="s">
        <v>7</v>
      </c>
      <c r="E110" s="8">
        <v>3</v>
      </c>
      <c r="G110" s="8">
        <v>2</v>
      </c>
      <c r="I110" s="25" t="s">
        <v>18</v>
      </c>
      <c r="K110" s="8">
        <v>86</v>
      </c>
      <c r="M110" s="9">
        <v>0.88</v>
      </c>
      <c r="O110" s="8">
        <v>5</v>
      </c>
    </row>
    <row r="111" spans="1:15" ht="15.4" thickTop="1">
      <c r="A111" s="16"/>
      <c r="C111" s="5"/>
      <c r="D111" s="1"/>
      <c r="E111" s="5"/>
      <c r="F111" s="1"/>
      <c r="G111" s="12"/>
      <c r="H111" s="1"/>
      <c r="I111" s="5"/>
      <c r="J111" s="1"/>
      <c r="K111" s="5"/>
      <c r="L111" s="1"/>
      <c r="M111" s="5"/>
    </row>
    <row r="112" spans="1:15">
      <c r="A112" s="32" t="s">
        <v>100</v>
      </c>
      <c r="G112" s="12"/>
    </row>
  </sheetData>
  <mergeCells count="4">
    <mergeCell ref="A1:O1"/>
    <mergeCell ref="A2:O2"/>
    <mergeCell ref="A3:O3"/>
    <mergeCell ref="A4:O4"/>
  </mergeCells>
  <phoneticPr fontId="0" type="noConversion"/>
  <pageMargins left="1" right="0.5" top="1" bottom="0.25" header="0.5" footer="0.5"/>
  <pageSetup scale="42" orientation="portrait" r:id="rId1"/>
  <headerFooter alignWithMargins="0">
    <oddHeader xml:space="preserve">&amp;R&amp;16Attachment PRM-15
Page 1 of 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2"/>
  <sheetViews>
    <sheetView zoomScale="85" zoomScaleNormal="85" workbookViewId="0">
      <selection sqref="A1:O1"/>
    </sheetView>
  </sheetViews>
  <sheetFormatPr defaultRowHeight="15"/>
  <cols>
    <col min="1" max="1" width="32.5546875" customWidth="1"/>
    <col min="2" max="2" width="2.44140625" customWidth="1"/>
    <col min="4" max="4" width="2.44140625" customWidth="1"/>
    <col min="6" max="6" width="2.44140625" customWidth="1"/>
    <col min="8" max="8" width="2.44140625" customWidth="1"/>
    <col min="10" max="10" width="2.44140625" customWidth="1"/>
    <col min="12" max="12" width="2.44140625" customWidth="1"/>
    <col min="14" max="14" width="2.44140625" customWidth="1"/>
  </cols>
  <sheetData>
    <row r="1" spans="1:15">
      <c r="A1" s="39" t="s">
        <v>16</v>
      </c>
      <c r="B1" s="39"/>
      <c r="C1" s="39"/>
      <c r="D1" s="39"/>
      <c r="E1" s="39"/>
      <c r="F1" s="39"/>
      <c r="G1" s="39"/>
      <c r="H1" s="39"/>
      <c r="I1" s="39"/>
      <c r="J1" s="39"/>
      <c r="K1" s="39"/>
      <c r="L1" s="39"/>
      <c r="M1" s="39"/>
      <c r="N1" s="39"/>
      <c r="O1" s="39"/>
    </row>
    <row r="2" spans="1:15">
      <c r="A2" s="41" t="s">
        <v>14</v>
      </c>
      <c r="B2" s="41"/>
      <c r="C2" s="41"/>
      <c r="D2" s="41"/>
      <c r="E2" s="41"/>
      <c r="F2" s="41"/>
      <c r="G2" s="41"/>
      <c r="H2" s="41"/>
      <c r="I2" s="41"/>
      <c r="J2" s="41"/>
      <c r="K2" s="41"/>
      <c r="L2" s="41"/>
      <c r="M2" s="41"/>
      <c r="N2" s="41"/>
      <c r="O2" s="41"/>
    </row>
    <row r="3" spans="1:15">
      <c r="A3" s="42" t="s">
        <v>165</v>
      </c>
      <c r="B3" s="41"/>
      <c r="C3" s="41"/>
      <c r="D3" s="41"/>
      <c r="E3" s="41"/>
      <c r="F3" s="41"/>
      <c r="G3" s="41"/>
      <c r="H3" s="41"/>
      <c r="I3" s="41"/>
      <c r="J3" s="41"/>
      <c r="K3" s="41"/>
      <c r="L3" s="41"/>
      <c r="M3" s="41"/>
      <c r="N3" s="41"/>
      <c r="O3" s="41"/>
    </row>
    <row r="4" spans="1:15">
      <c r="A4" s="44" t="s">
        <v>15</v>
      </c>
      <c r="B4" s="44"/>
      <c r="C4" s="44"/>
      <c r="D4" s="44"/>
      <c r="E4" s="44"/>
      <c r="F4" s="44"/>
      <c r="G4" s="44"/>
      <c r="H4" s="44"/>
      <c r="I4" s="44"/>
      <c r="J4" s="44"/>
      <c r="K4" s="44"/>
      <c r="L4" s="44"/>
      <c r="M4" s="44"/>
      <c r="N4" s="44"/>
      <c r="O4" s="44"/>
    </row>
    <row r="6" spans="1:15">
      <c r="O6" t="s">
        <v>13</v>
      </c>
    </row>
    <row r="7" spans="1:15">
      <c r="A7" s="2" t="s">
        <v>3</v>
      </c>
      <c r="C7" s="31">
        <v>2016</v>
      </c>
      <c r="D7" s="30"/>
      <c r="E7" s="31">
        <v>2017</v>
      </c>
      <c r="F7" s="30"/>
      <c r="G7" s="31">
        <v>2018</v>
      </c>
      <c r="H7" s="30"/>
      <c r="I7" s="31">
        <v>2019</v>
      </c>
      <c r="J7" s="1"/>
      <c r="K7" s="2">
        <v>2020</v>
      </c>
      <c r="L7" s="1"/>
      <c r="M7" s="2" t="s">
        <v>7</v>
      </c>
      <c r="O7" s="33" t="s">
        <v>164</v>
      </c>
    </row>
    <row r="8" spans="1:15">
      <c r="C8" s="1"/>
      <c r="D8" s="1"/>
      <c r="E8" s="1"/>
      <c r="F8" s="1"/>
      <c r="G8" s="1"/>
      <c r="H8" s="1"/>
      <c r="I8" s="1"/>
      <c r="J8" s="1"/>
      <c r="K8" s="1"/>
      <c r="L8" s="1"/>
      <c r="M8" s="1"/>
    </row>
    <row r="9" spans="1:15">
      <c r="A9" t="s">
        <v>101</v>
      </c>
      <c r="C9" s="17">
        <v>0.25900000000000001</v>
      </c>
      <c r="D9" s="17"/>
      <c r="E9" s="17">
        <v>0.21099999999999999</v>
      </c>
      <c r="F9" s="17"/>
      <c r="G9" s="17">
        <v>0.17199999999999999</v>
      </c>
      <c r="H9" s="17"/>
      <c r="I9" s="17">
        <v>0.185</v>
      </c>
      <c r="J9" s="17"/>
      <c r="K9" s="17">
        <v>0.215</v>
      </c>
      <c r="L9" s="17"/>
      <c r="M9" s="21">
        <f>AVERAGE(C9:K9)</f>
        <v>0.2084</v>
      </c>
      <c r="N9" s="21"/>
      <c r="O9" s="21">
        <v>0.245</v>
      </c>
    </row>
    <row r="10" spans="1:15">
      <c r="A10" t="s">
        <v>102</v>
      </c>
      <c r="C10" s="35" t="s">
        <v>181</v>
      </c>
      <c r="D10" s="35"/>
      <c r="E10" s="35" t="s">
        <v>181</v>
      </c>
      <c r="F10" s="35"/>
      <c r="G10" s="35" t="s">
        <v>181</v>
      </c>
      <c r="H10" s="35"/>
      <c r="I10" s="35" t="s">
        <v>181</v>
      </c>
      <c r="J10" s="35"/>
      <c r="K10" s="35" t="s">
        <v>181</v>
      </c>
      <c r="L10" s="35"/>
      <c r="M10" s="35" t="s">
        <v>181</v>
      </c>
      <c r="N10" s="36"/>
      <c r="O10" s="36" t="s">
        <v>181</v>
      </c>
    </row>
    <row r="11" spans="1:15">
      <c r="A11" t="s">
        <v>103</v>
      </c>
      <c r="C11" s="17">
        <v>0.154</v>
      </c>
      <c r="D11" s="17"/>
      <c r="E11" s="17">
        <v>0.159</v>
      </c>
      <c r="F11" s="17"/>
      <c r="G11" s="17">
        <v>0.19900000000000001</v>
      </c>
      <c r="H11" s="17"/>
      <c r="I11" s="17">
        <v>0.20799999999999999</v>
      </c>
      <c r="J11" s="17"/>
      <c r="K11" s="17">
        <v>0.21</v>
      </c>
      <c r="L11" s="17"/>
      <c r="M11" s="21">
        <f t="shared" ref="M11:M73" si="0">AVERAGE(C11:K11)</f>
        <v>0.186</v>
      </c>
      <c r="N11" s="21"/>
      <c r="O11" s="21">
        <v>0.19</v>
      </c>
    </row>
    <row r="12" spans="1:15">
      <c r="A12" t="s">
        <v>71</v>
      </c>
      <c r="C12" s="17">
        <v>0.10299999999999999</v>
      </c>
      <c r="D12" s="17"/>
      <c r="E12" s="17">
        <v>0.121</v>
      </c>
      <c r="F12" s="17"/>
      <c r="G12" s="17">
        <v>0.14499999999999999</v>
      </c>
      <c r="H12" s="17"/>
      <c r="I12" s="17">
        <v>0.11</v>
      </c>
      <c r="J12" s="17"/>
      <c r="K12" s="17">
        <v>0.1</v>
      </c>
      <c r="L12" s="17"/>
      <c r="M12" s="21">
        <f t="shared" si="0"/>
        <v>0.11579999999999999</v>
      </c>
      <c r="N12" s="21"/>
      <c r="O12" s="21">
        <v>0.13</v>
      </c>
    </row>
    <row r="13" spans="1:15">
      <c r="A13" t="s">
        <v>104</v>
      </c>
      <c r="C13" s="17">
        <v>0.46400000000000002</v>
      </c>
      <c r="D13" s="17"/>
      <c r="E13" s="17">
        <v>0.42499999999999999</v>
      </c>
      <c r="F13" s="17"/>
      <c r="G13" s="17">
        <v>0.51</v>
      </c>
      <c r="H13" s="17"/>
      <c r="I13" s="35" t="s">
        <v>181</v>
      </c>
      <c r="J13" s="35"/>
      <c r="K13" s="35" t="s">
        <v>181</v>
      </c>
      <c r="L13" s="17"/>
      <c r="M13" s="21">
        <f t="shared" si="0"/>
        <v>0.46633333333333332</v>
      </c>
      <c r="N13" s="21"/>
      <c r="O13" s="36" t="s">
        <v>181</v>
      </c>
    </row>
    <row r="14" spans="1:15">
      <c r="A14" t="s">
        <v>57</v>
      </c>
      <c r="C14" s="17">
        <v>0.152</v>
      </c>
      <c r="D14" s="17"/>
      <c r="E14" s="17">
        <v>0.09</v>
      </c>
      <c r="F14" s="17"/>
      <c r="G14" s="17">
        <v>0.1</v>
      </c>
      <c r="H14" s="17"/>
      <c r="I14" s="17">
        <v>7.0000000000000007E-2</v>
      </c>
      <c r="J14" s="17"/>
      <c r="K14" s="17">
        <v>0.13</v>
      </c>
      <c r="L14" s="17"/>
      <c r="M14" s="21">
        <f t="shared" si="0"/>
        <v>0.10840000000000001</v>
      </c>
      <c r="N14" s="21"/>
      <c r="O14" s="21">
        <v>7.4999999999999997E-2</v>
      </c>
    </row>
    <row r="15" spans="1:15">
      <c r="A15" t="s">
        <v>105</v>
      </c>
      <c r="C15" s="17">
        <v>0.60399999999999998</v>
      </c>
      <c r="D15" s="17"/>
      <c r="E15" s="17">
        <v>0.63200000000000001</v>
      </c>
      <c r="F15" s="17"/>
      <c r="G15" s="17">
        <v>0.48799999999999999</v>
      </c>
      <c r="H15" s="17"/>
      <c r="I15" s="17">
        <v>0.52200000000000002</v>
      </c>
      <c r="J15" s="17"/>
      <c r="K15" s="35" t="s">
        <v>181</v>
      </c>
      <c r="L15" s="17"/>
      <c r="M15" s="21">
        <f t="shared" si="0"/>
        <v>0.5615</v>
      </c>
      <c r="N15" s="21"/>
      <c r="O15" s="36">
        <v>0.7</v>
      </c>
    </row>
    <row r="16" spans="1:15">
      <c r="A16" t="s">
        <v>106</v>
      </c>
      <c r="C16" s="17">
        <v>0.215</v>
      </c>
      <c r="D16" s="17"/>
      <c r="E16" s="17">
        <v>0.22900000000000001</v>
      </c>
      <c r="F16" s="17"/>
      <c r="G16" s="17">
        <v>0.26200000000000001</v>
      </c>
      <c r="H16" s="17"/>
      <c r="I16" s="17">
        <v>0.222</v>
      </c>
      <c r="J16" s="17"/>
      <c r="K16" s="17">
        <v>0.17</v>
      </c>
      <c r="L16" s="17"/>
      <c r="M16" s="21">
        <f t="shared" si="0"/>
        <v>0.21959999999999996</v>
      </c>
      <c r="N16" s="21"/>
      <c r="O16" s="21">
        <v>0.20499999999999999</v>
      </c>
    </row>
    <row r="17" spans="1:15">
      <c r="A17" t="s">
        <v>107</v>
      </c>
      <c r="C17" s="17">
        <v>7.3999999999999996E-2</v>
      </c>
      <c r="D17" s="17"/>
      <c r="E17" s="17">
        <v>6.6000000000000003E-2</v>
      </c>
      <c r="F17" s="17"/>
      <c r="G17" s="17">
        <v>9.5000000000000001E-2</v>
      </c>
      <c r="H17" s="17"/>
      <c r="I17" s="17">
        <v>7.1999999999999995E-2</v>
      </c>
      <c r="J17" s="17"/>
      <c r="K17" s="17">
        <v>0.08</v>
      </c>
      <c r="L17" s="17"/>
      <c r="M17" s="21">
        <f t="shared" si="0"/>
        <v>7.7399999999999997E-2</v>
      </c>
      <c r="N17" s="21"/>
      <c r="O17" s="21">
        <v>9.5000000000000001E-2</v>
      </c>
    </row>
    <row r="18" spans="1:15">
      <c r="A18" t="s">
        <v>108</v>
      </c>
      <c r="C18" s="17">
        <v>0.13800000000000001</v>
      </c>
      <c r="D18" s="17"/>
      <c r="E18" s="17">
        <v>0.122</v>
      </c>
      <c r="F18" s="17"/>
      <c r="G18" s="17">
        <v>4.9000000000000002E-2</v>
      </c>
      <c r="H18" s="17"/>
      <c r="I18" s="17">
        <v>6.8000000000000005E-2</v>
      </c>
      <c r="J18" s="17"/>
      <c r="K18" s="17">
        <v>0.06</v>
      </c>
      <c r="L18" s="17"/>
      <c r="M18" s="21">
        <f t="shared" si="0"/>
        <v>8.7400000000000005E-2</v>
      </c>
      <c r="N18" s="21"/>
      <c r="O18" s="21">
        <v>7.0000000000000007E-2</v>
      </c>
    </row>
    <row r="19" spans="1:15">
      <c r="A19" t="s">
        <v>72</v>
      </c>
      <c r="C19" s="17">
        <v>0.126</v>
      </c>
      <c r="D19" s="17"/>
      <c r="E19" s="17">
        <v>0.125</v>
      </c>
      <c r="F19" s="17"/>
      <c r="G19" s="17">
        <v>0.14799999999999999</v>
      </c>
      <c r="H19" s="17"/>
      <c r="I19" s="17">
        <v>0.14299999999999999</v>
      </c>
      <c r="J19" s="17"/>
      <c r="K19" s="17">
        <v>0.13600000000000001</v>
      </c>
      <c r="L19" s="17"/>
      <c r="M19" s="21">
        <f t="shared" si="0"/>
        <v>0.1356</v>
      </c>
      <c r="N19" s="21"/>
      <c r="O19" s="21">
        <v>0.185</v>
      </c>
    </row>
    <row r="20" spans="1:15">
      <c r="A20" t="s">
        <v>109</v>
      </c>
      <c r="C20" s="17">
        <v>7.6999999999999999E-2</v>
      </c>
      <c r="D20" s="17"/>
      <c r="E20" s="17">
        <v>8.8999999999999996E-2</v>
      </c>
      <c r="F20" s="17"/>
      <c r="G20" s="17">
        <v>0.10100000000000001</v>
      </c>
      <c r="H20" s="17"/>
      <c r="I20" s="17">
        <v>8.6999999999999994E-2</v>
      </c>
      <c r="J20" s="17"/>
      <c r="K20" s="17">
        <v>7.6999999999999999E-2</v>
      </c>
      <c r="L20" s="17"/>
      <c r="M20" s="21">
        <f t="shared" si="0"/>
        <v>8.6199999999999999E-2</v>
      </c>
      <c r="N20" s="21"/>
      <c r="O20" s="21">
        <v>0.08</v>
      </c>
    </row>
    <row r="21" spans="1:15">
      <c r="A21" t="s">
        <v>73</v>
      </c>
      <c r="C21" s="17">
        <v>0.13300000000000001</v>
      </c>
      <c r="D21" s="17"/>
      <c r="E21" s="17">
        <v>0.13700000000000001</v>
      </c>
      <c r="F21" s="17"/>
      <c r="G21" s="17">
        <v>0.14899999999999999</v>
      </c>
      <c r="H21" s="17"/>
      <c r="I21" s="17">
        <v>0.154</v>
      </c>
      <c r="J21" s="17"/>
      <c r="K21" s="17">
        <v>0.13</v>
      </c>
      <c r="L21" s="17"/>
      <c r="M21" s="21">
        <f t="shared" si="0"/>
        <v>0.1406</v>
      </c>
      <c r="N21" s="21"/>
      <c r="O21" s="21">
        <v>0.14000000000000001</v>
      </c>
    </row>
    <row r="22" spans="1:15">
      <c r="A22" t="s">
        <v>110</v>
      </c>
      <c r="C22" s="17">
        <v>0.29399999999999998</v>
      </c>
      <c r="D22" s="17"/>
      <c r="E22" s="17">
        <v>0.32600000000000001</v>
      </c>
      <c r="F22" s="17"/>
      <c r="G22" s="17">
        <v>0.46100000000000002</v>
      </c>
      <c r="H22" s="17"/>
      <c r="I22" s="17">
        <v>0.49099999999999999</v>
      </c>
      <c r="J22" s="17"/>
      <c r="K22" s="17">
        <v>0.437</v>
      </c>
      <c r="L22" s="17"/>
      <c r="M22" s="21">
        <f t="shared" si="0"/>
        <v>0.40179999999999999</v>
      </c>
      <c r="N22" s="21"/>
      <c r="O22" s="21">
        <v>0.35</v>
      </c>
    </row>
    <row r="23" spans="1:15">
      <c r="A23" t="s">
        <v>111</v>
      </c>
      <c r="C23" s="17">
        <v>1.22</v>
      </c>
      <c r="D23" s="17"/>
      <c r="E23" s="17">
        <v>0.71099999999999997</v>
      </c>
      <c r="F23" s="17"/>
      <c r="G23" s="17">
        <v>0.96299999999999997</v>
      </c>
      <c r="H23" s="17"/>
      <c r="I23" s="17">
        <v>0.60399999999999998</v>
      </c>
      <c r="J23" s="17"/>
      <c r="K23" s="17">
        <v>0.44800000000000001</v>
      </c>
      <c r="L23" s="17"/>
      <c r="M23" s="21">
        <f t="shared" si="0"/>
        <v>0.78920000000000001</v>
      </c>
      <c r="N23" s="21"/>
      <c r="O23" s="21">
        <v>0.38</v>
      </c>
    </row>
    <row r="24" spans="1:15">
      <c r="A24" t="s">
        <v>38</v>
      </c>
      <c r="C24" s="17">
        <v>0.14899999999999999</v>
      </c>
      <c r="D24" s="17"/>
      <c r="E24" s="17">
        <v>0.112</v>
      </c>
      <c r="F24" s="17"/>
      <c r="G24" s="17">
        <v>0.14499999999999999</v>
      </c>
      <c r="H24" s="17"/>
      <c r="I24" s="17">
        <v>0.161</v>
      </c>
      <c r="J24" s="17"/>
      <c r="K24" s="17">
        <v>0.16</v>
      </c>
      <c r="L24" s="17"/>
      <c r="M24" s="21">
        <f t="shared" si="0"/>
        <v>0.14540000000000003</v>
      </c>
      <c r="N24" s="21"/>
      <c r="O24" s="21">
        <v>0.15</v>
      </c>
    </row>
    <row r="25" spans="1:15">
      <c r="A25" t="s">
        <v>112</v>
      </c>
      <c r="C25" s="17">
        <v>0.58399999999999996</v>
      </c>
      <c r="D25" s="17"/>
      <c r="E25" s="17">
        <v>0.129</v>
      </c>
      <c r="F25" s="17"/>
      <c r="G25" s="17">
        <v>0.13100000000000001</v>
      </c>
      <c r="H25" s="17"/>
      <c r="I25" s="17">
        <v>0.111</v>
      </c>
      <c r="J25" s="17"/>
      <c r="K25" s="17">
        <v>0.14000000000000001</v>
      </c>
      <c r="L25" s="17"/>
      <c r="M25" s="21">
        <f t="shared" si="0"/>
        <v>0.219</v>
      </c>
      <c r="N25" s="21"/>
      <c r="O25" s="21">
        <v>0.125</v>
      </c>
    </row>
    <row r="26" spans="1:15">
      <c r="A26" t="s">
        <v>113</v>
      </c>
      <c r="C26" s="17">
        <v>0.40600000000000003</v>
      </c>
      <c r="D26" s="17"/>
      <c r="E26" s="17">
        <v>0.53200000000000003</v>
      </c>
      <c r="F26" s="17"/>
      <c r="G26" s="17">
        <v>0.65900000000000003</v>
      </c>
      <c r="H26" s="17"/>
      <c r="I26" s="17">
        <v>0.76700000000000002</v>
      </c>
      <c r="J26" s="17"/>
      <c r="K26" s="17">
        <v>0.57499999999999996</v>
      </c>
      <c r="L26" s="17"/>
      <c r="M26" s="21">
        <f t="shared" si="0"/>
        <v>0.58779999999999999</v>
      </c>
      <c r="N26" s="21"/>
      <c r="O26" s="21">
        <v>0.61</v>
      </c>
    </row>
    <row r="27" spans="1:15">
      <c r="A27" t="s">
        <v>58</v>
      </c>
      <c r="C27" s="17">
        <v>7.4999999999999997E-2</v>
      </c>
      <c r="D27" s="17"/>
      <c r="E27" s="17">
        <v>0.18099999999999999</v>
      </c>
      <c r="F27" s="17"/>
      <c r="G27" s="17">
        <v>7.5999999999999998E-2</v>
      </c>
      <c r="H27" s="17"/>
      <c r="I27" s="17">
        <v>8.1000000000000003E-2</v>
      </c>
      <c r="J27" s="17"/>
      <c r="K27" s="17">
        <v>0.08</v>
      </c>
      <c r="L27" s="17"/>
      <c r="M27" s="21">
        <f t="shared" si="0"/>
        <v>9.8600000000000007E-2</v>
      </c>
      <c r="N27" s="21"/>
      <c r="O27" s="21">
        <v>0.09</v>
      </c>
    </row>
    <row r="28" spans="1:15">
      <c r="A28" t="s">
        <v>114</v>
      </c>
      <c r="C28" s="17">
        <v>0.11</v>
      </c>
      <c r="D28" s="17"/>
      <c r="E28" s="17">
        <v>0.11799999999999999</v>
      </c>
      <c r="F28" s="17"/>
      <c r="G28" s="17">
        <v>0.14799999999999999</v>
      </c>
      <c r="H28" s="17"/>
      <c r="I28" s="17">
        <v>0.13400000000000001</v>
      </c>
      <c r="J28" s="17"/>
      <c r="K28" s="17">
        <v>0.104</v>
      </c>
      <c r="L28" s="17"/>
      <c r="M28" s="21">
        <f t="shared" si="0"/>
        <v>0.12279999999999999</v>
      </c>
      <c r="N28" s="21"/>
      <c r="O28" s="21">
        <v>0.11</v>
      </c>
    </row>
    <row r="29" spans="1:15">
      <c r="A29" t="s">
        <v>115</v>
      </c>
      <c r="C29" s="17">
        <v>0.10100000000000001</v>
      </c>
      <c r="D29" s="17"/>
      <c r="E29" s="17">
        <v>0.11700000000000001</v>
      </c>
      <c r="F29" s="17"/>
      <c r="G29" s="17">
        <v>0.10299999999999999</v>
      </c>
      <c r="H29" s="17"/>
      <c r="I29" s="17">
        <v>0.129</v>
      </c>
      <c r="J29" s="17"/>
      <c r="K29" s="17">
        <v>6.2E-2</v>
      </c>
      <c r="L29" s="17"/>
      <c r="M29" s="21">
        <f t="shared" si="0"/>
        <v>0.1024</v>
      </c>
      <c r="N29" s="21"/>
      <c r="O29" s="21">
        <v>0.125</v>
      </c>
    </row>
    <row r="30" spans="1:15">
      <c r="A30" t="s">
        <v>116</v>
      </c>
      <c r="C30" s="17">
        <v>0.14699999999999999</v>
      </c>
      <c r="D30" s="17"/>
      <c r="E30" s="17">
        <v>0.14000000000000001</v>
      </c>
      <c r="F30" s="17"/>
      <c r="G30" s="17">
        <v>0.26300000000000001</v>
      </c>
      <c r="H30" s="17"/>
      <c r="I30" s="17">
        <v>0.28100000000000003</v>
      </c>
      <c r="J30" s="17"/>
      <c r="K30" s="17">
        <v>0.21</v>
      </c>
      <c r="L30" s="17"/>
      <c r="M30" s="21">
        <f t="shared" si="0"/>
        <v>0.20820000000000002</v>
      </c>
      <c r="N30" s="21"/>
      <c r="O30" s="21">
        <v>0.33500000000000002</v>
      </c>
    </row>
    <row r="31" spans="1:15">
      <c r="A31" t="s">
        <v>74</v>
      </c>
      <c r="C31" s="17">
        <v>9.4E-2</v>
      </c>
      <c r="D31" s="17"/>
      <c r="E31" s="17">
        <v>9.4E-2</v>
      </c>
      <c r="F31" s="17"/>
      <c r="G31" s="17">
        <v>0.126</v>
      </c>
      <c r="H31" s="17"/>
      <c r="I31" s="17">
        <v>0.111</v>
      </c>
      <c r="J31" s="17"/>
      <c r="K31" s="17">
        <v>9.5000000000000001E-2</v>
      </c>
      <c r="L31" s="17"/>
      <c r="M31" s="21">
        <f t="shared" si="0"/>
        <v>0.10400000000000001</v>
      </c>
      <c r="N31" s="21"/>
      <c r="O31" s="21">
        <v>0.13500000000000001</v>
      </c>
    </row>
    <row r="32" spans="1:15">
      <c r="A32" t="s">
        <v>117</v>
      </c>
      <c r="C32" s="17">
        <v>4.5999999999999999E-2</v>
      </c>
      <c r="D32" s="17"/>
      <c r="E32" s="17">
        <v>2.1999999999999999E-2</v>
      </c>
      <c r="F32" s="17"/>
      <c r="G32" s="17">
        <v>8.9999999999999993E-3</v>
      </c>
      <c r="H32" s="17"/>
      <c r="I32" s="35" t="s">
        <v>181</v>
      </c>
      <c r="J32" s="35" t="s">
        <v>182</v>
      </c>
      <c r="K32" s="35" t="s">
        <v>181</v>
      </c>
      <c r="L32" s="17"/>
      <c r="M32" s="21">
        <f t="shared" si="0"/>
        <v>2.5666666666666667E-2</v>
      </c>
      <c r="N32" s="21"/>
      <c r="O32" s="21">
        <v>0.03</v>
      </c>
    </row>
    <row r="33" spans="1:15">
      <c r="A33" t="s">
        <v>89</v>
      </c>
      <c r="C33" s="17">
        <v>5.8999999999999997E-2</v>
      </c>
      <c r="D33" s="17"/>
      <c r="E33" s="17">
        <v>0.105</v>
      </c>
      <c r="F33" s="17"/>
      <c r="G33" s="17">
        <v>0.108</v>
      </c>
      <c r="H33" s="17"/>
      <c r="I33" s="17">
        <v>7.4999999999999997E-2</v>
      </c>
      <c r="J33" s="17"/>
      <c r="K33" s="17">
        <v>9.0999999999999998E-2</v>
      </c>
      <c r="L33" s="17"/>
      <c r="M33" s="21">
        <f t="shared" si="0"/>
        <v>8.7599999999999983E-2</v>
      </c>
      <c r="N33" s="21"/>
      <c r="O33" s="21">
        <v>0.08</v>
      </c>
    </row>
    <row r="34" spans="1:15">
      <c r="A34" t="s">
        <v>59</v>
      </c>
      <c r="C34" s="17">
        <v>0.105</v>
      </c>
      <c r="D34" s="17"/>
      <c r="E34" s="17">
        <v>0.125</v>
      </c>
      <c r="F34" s="17"/>
      <c r="G34" s="17">
        <v>0.129</v>
      </c>
      <c r="H34" s="17"/>
      <c r="I34" s="17">
        <v>0.13</v>
      </c>
      <c r="J34" s="17"/>
      <c r="K34" s="17">
        <v>0.09</v>
      </c>
      <c r="L34" s="17"/>
      <c r="M34" s="21">
        <f t="shared" si="0"/>
        <v>0.11579999999999999</v>
      </c>
      <c r="N34" s="21"/>
      <c r="O34" s="21">
        <v>0.13</v>
      </c>
    </row>
    <row r="35" spans="1:15">
      <c r="A35" t="s">
        <v>39</v>
      </c>
      <c r="C35" s="17">
        <v>8.3000000000000004E-2</v>
      </c>
      <c r="D35" s="17"/>
      <c r="E35" s="17">
        <v>8.5999999999999993E-2</v>
      </c>
      <c r="F35" s="17"/>
      <c r="G35" s="17">
        <v>0.09</v>
      </c>
      <c r="H35" s="17"/>
      <c r="I35" s="17">
        <v>9.9000000000000005E-2</v>
      </c>
      <c r="J35" s="17"/>
      <c r="K35" s="17">
        <v>7.4999999999999997E-2</v>
      </c>
      <c r="L35" s="17"/>
      <c r="M35" s="21">
        <f t="shared" si="0"/>
        <v>8.6599999999999996E-2</v>
      </c>
      <c r="N35" s="21"/>
      <c r="O35" s="21">
        <v>9.5000000000000001E-2</v>
      </c>
    </row>
    <row r="36" spans="1:15">
      <c r="A36" t="s">
        <v>60</v>
      </c>
      <c r="C36" s="17">
        <v>0.17399999999999999</v>
      </c>
      <c r="D36" s="17"/>
      <c r="E36" s="17">
        <v>0.14299999999999999</v>
      </c>
      <c r="F36" s="17"/>
      <c r="G36" s="17">
        <v>0.23</v>
      </c>
      <c r="H36" s="17"/>
      <c r="I36" s="17">
        <v>0.23499999999999999</v>
      </c>
      <c r="J36" s="17"/>
      <c r="K36" s="17">
        <v>0.22</v>
      </c>
      <c r="L36" s="17"/>
      <c r="M36" s="21">
        <f t="shared" si="0"/>
        <v>0.20039999999999999</v>
      </c>
      <c r="N36" s="21"/>
      <c r="O36" s="21">
        <v>0.28999999999999998</v>
      </c>
    </row>
    <row r="37" spans="1:15">
      <c r="A37" t="s">
        <v>75</v>
      </c>
      <c r="C37" s="17">
        <v>0.497</v>
      </c>
      <c r="D37" s="17"/>
      <c r="E37" s="17">
        <v>0.46100000000000002</v>
      </c>
      <c r="F37" s="17"/>
      <c r="G37" s="17">
        <v>0.50800000000000001</v>
      </c>
      <c r="H37" s="17"/>
      <c r="I37" s="17">
        <v>0.52500000000000002</v>
      </c>
      <c r="J37" s="17"/>
      <c r="K37" s="17">
        <v>0.41599999999999998</v>
      </c>
      <c r="L37" s="17"/>
      <c r="M37" s="21">
        <f t="shared" si="0"/>
        <v>0.48139999999999999</v>
      </c>
      <c r="N37" s="21"/>
      <c r="O37" s="21">
        <v>0.42499999999999999</v>
      </c>
    </row>
    <row r="38" spans="1:15">
      <c r="A38" t="s">
        <v>118</v>
      </c>
      <c r="C38" s="17">
        <v>0.25800000000000001</v>
      </c>
      <c r="D38" s="17"/>
      <c r="E38" s="17">
        <v>0.27600000000000002</v>
      </c>
      <c r="F38" s="17"/>
      <c r="G38" s="17">
        <v>0.32700000000000001</v>
      </c>
      <c r="H38" s="17"/>
      <c r="I38" s="17">
        <v>0.29699999999999999</v>
      </c>
      <c r="J38" s="17"/>
      <c r="K38" s="17">
        <v>0.314</v>
      </c>
      <c r="L38" s="17"/>
      <c r="M38" s="21">
        <f t="shared" si="0"/>
        <v>0.2944</v>
      </c>
      <c r="N38" s="21"/>
      <c r="O38" s="21">
        <v>0.41</v>
      </c>
    </row>
    <row r="39" spans="1:15">
      <c r="A39" t="s">
        <v>119</v>
      </c>
      <c r="C39" s="17">
        <v>5.8000000000000003E-2</v>
      </c>
      <c r="D39" s="17"/>
      <c r="E39" s="17">
        <v>0.05</v>
      </c>
      <c r="F39" s="17"/>
      <c r="G39" s="17">
        <v>8.3000000000000004E-2</v>
      </c>
      <c r="H39" s="17"/>
      <c r="I39" s="17">
        <v>6.0000000000000001E-3</v>
      </c>
      <c r="J39" s="17"/>
      <c r="K39" s="17">
        <v>5.0000000000000001E-3</v>
      </c>
      <c r="L39" s="17"/>
      <c r="M39" s="21">
        <f t="shared" si="0"/>
        <v>4.0400000000000005E-2</v>
      </c>
      <c r="N39" s="21"/>
      <c r="O39" s="21">
        <v>7.0000000000000007E-2</v>
      </c>
    </row>
    <row r="40" spans="1:15">
      <c r="A40" t="s">
        <v>40</v>
      </c>
      <c r="C40" s="17">
        <v>4.1000000000000002E-2</v>
      </c>
      <c r="D40" s="17"/>
      <c r="E40" s="17">
        <v>7.9000000000000001E-2</v>
      </c>
      <c r="F40" s="17"/>
      <c r="G40" s="17">
        <v>0.11600000000000001</v>
      </c>
      <c r="H40" s="17"/>
      <c r="I40" s="17">
        <v>0.122</v>
      </c>
      <c r="J40" s="17"/>
      <c r="K40" s="17">
        <v>8.5000000000000006E-2</v>
      </c>
      <c r="L40" s="17"/>
      <c r="M40" s="21">
        <f t="shared" si="0"/>
        <v>8.8599999999999998E-2</v>
      </c>
      <c r="N40" s="21"/>
      <c r="O40" s="21">
        <v>0.125</v>
      </c>
    </row>
    <row r="41" spans="1:15">
      <c r="A41" t="s">
        <v>120</v>
      </c>
      <c r="C41" s="17">
        <v>0.39100000000000001</v>
      </c>
      <c r="D41" s="17"/>
      <c r="E41" s="17">
        <v>0.40400000000000003</v>
      </c>
      <c r="F41" s="17"/>
      <c r="G41" s="17">
        <v>0.55900000000000005</v>
      </c>
      <c r="H41" s="17"/>
      <c r="I41" s="17">
        <v>8.4000000000000005E-2</v>
      </c>
      <c r="J41" s="17"/>
      <c r="K41" s="17">
        <v>8.5000000000000006E-2</v>
      </c>
      <c r="L41" s="17"/>
      <c r="M41" s="21">
        <f t="shared" si="0"/>
        <v>0.30460000000000004</v>
      </c>
      <c r="N41" s="21"/>
      <c r="O41" s="21">
        <v>0.105</v>
      </c>
    </row>
    <row r="42" spans="1:15">
      <c r="A42" t="s">
        <v>121</v>
      </c>
      <c r="C42" s="17">
        <v>0.214</v>
      </c>
      <c r="D42" s="17"/>
      <c r="E42" s="17">
        <v>0.20100000000000001</v>
      </c>
      <c r="F42" s="17"/>
      <c r="G42" s="17">
        <v>0.24299999999999999</v>
      </c>
      <c r="H42" s="17"/>
      <c r="I42" s="17">
        <v>0.24099999999999999</v>
      </c>
      <c r="J42" s="17"/>
      <c r="K42" s="17">
        <v>0.3</v>
      </c>
      <c r="L42" s="17"/>
      <c r="M42" s="21">
        <f t="shared" si="0"/>
        <v>0.23980000000000001</v>
      </c>
      <c r="N42" s="21"/>
      <c r="O42" s="21">
        <v>0.28499999999999998</v>
      </c>
    </row>
    <row r="43" spans="1:15">
      <c r="A43" t="s">
        <v>122</v>
      </c>
      <c r="C43" s="17">
        <v>0.13</v>
      </c>
      <c r="D43" s="17"/>
      <c r="E43" s="17">
        <v>0.13400000000000001</v>
      </c>
      <c r="F43" s="17"/>
      <c r="G43" s="17">
        <v>0.16600000000000001</v>
      </c>
      <c r="H43" s="17"/>
      <c r="I43" s="17">
        <v>0.151</v>
      </c>
      <c r="J43" s="17"/>
      <c r="K43" s="17">
        <v>0.09</v>
      </c>
      <c r="L43" s="17"/>
      <c r="M43" s="21">
        <f t="shared" si="0"/>
        <v>0.13420000000000001</v>
      </c>
      <c r="N43" s="21"/>
      <c r="O43" s="21">
        <v>0.13500000000000001</v>
      </c>
    </row>
    <row r="44" spans="1:15">
      <c r="A44" t="s">
        <v>61</v>
      </c>
      <c r="C44" s="17">
        <v>0.128</v>
      </c>
      <c r="D44" s="17"/>
      <c r="E44" s="17">
        <v>0.125</v>
      </c>
      <c r="F44" s="17"/>
      <c r="G44" s="17">
        <v>0.14599999999999999</v>
      </c>
      <c r="H44" s="17"/>
      <c r="I44" s="17">
        <v>0.123</v>
      </c>
      <c r="J44" s="17"/>
      <c r="K44" s="17">
        <v>0.121</v>
      </c>
      <c r="L44" s="17"/>
      <c r="M44" s="21">
        <f t="shared" si="0"/>
        <v>0.12859999999999999</v>
      </c>
      <c r="N44" s="21"/>
      <c r="O44" s="21">
        <v>0.14000000000000001</v>
      </c>
    </row>
    <row r="45" spans="1:15">
      <c r="A45" t="s">
        <v>41</v>
      </c>
      <c r="C45" s="17">
        <v>0.17599999999999999</v>
      </c>
      <c r="D45" s="17"/>
      <c r="E45" s="17">
        <v>0.104</v>
      </c>
      <c r="F45" s="17"/>
      <c r="G45" s="17">
        <v>0.112</v>
      </c>
      <c r="H45" s="17"/>
      <c r="I45" s="17">
        <v>0.109</v>
      </c>
      <c r="J45" s="17"/>
      <c r="K45" s="17">
        <v>0.105</v>
      </c>
      <c r="L45" s="17"/>
      <c r="M45" s="21">
        <f t="shared" si="0"/>
        <v>0.1212</v>
      </c>
      <c r="N45" s="21"/>
      <c r="O45" s="21">
        <v>0.08</v>
      </c>
    </row>
    <row r="46" spans="1:15">
      <c r="A46" t="s">
        <v>42</v>
      </c>
      <c r="C46" s="17">
        <v>0.182</v>
      </c>
      <c r="D46" s="17"/>
      <c r="E46" s="17">
        <v>0.18</v>
      </c>
      <c r="F46" s="17"/>
      <c r="G46" s="17">
        <v>0.23499999999999999</v>
      </c>
      <c r="H46" s="17"/>
      <c r="I46" s="17">
        <v>0.219</v>
      </c>
      <c r="J46" s="17"/>
      <c r="K46" s="17">
        <v>0.17899999999999999</v>
      </c>
      <c r="L46" s="17"/>
      <c r="M46" s="21">
        <f t="shared" si="0"/>
        <v>0.19899999999999998</v>
      </c>
      <c r="N46" s="21"/>
      <c r="O46" s="21">
        <v>0.27</v>
      </c>
    </row>
    <row r="47" spans="1:15">
      <c r="A47" t="s">
        <v>123</v>
      </c>
      <c r="C47" s="17">
        <v>8.2000000000000003E-2</v>
      </c>
      <c r="D47" s="17"/>
      <c r="E47" s="17">
        <v>9.8000000000000004E-2</v>
      </c>
      <c r="F47" s="17"/>
      <c r="G47" s="17">
        <v>0.153</v>
      </c>
      <c r="H47" s="17"/>
      <c r="I47" s="17">
        <v>0.11</v>
      </c>
      <c r="J47" s="17"/>
      <c r="K47" s="17">
        <v>0.09</v>
      </c>
      <c r="L47" s="17"/>
      <c r="M47" s="21">
        <f t="shared" si="0"/>
        <v>0.10659999999999999</v>
      </c>
      <c r="N47" s="21"/>
      <c r="O47" s="21">
        <v>0.11</v>
      </c>
    </row>
    <row r="48" spans="1:15">
      <c r="A48" t="s">
        <v>124</v>
      </c>
      <c r="C48" s="17">
        <v>0.35199999999999998</v>
      </c>
      <c r="D48" s="17"/>
      <c r="E48" s="17">
        <v>0.34899999999999998</v>
      </c>
      <c r="F48" s="17"/>
      <c r="G48" s="17">
        <v>0.436</v>
      </c>
      <c r="H48" s="17"/>
      <c r="I48" s="17">
        <v>0.317</v>
      </c>
      <c r="J48" s="17"/>
      <c r="K48" s="17">
        <v>0.26</v>
      </c>
      <c r="L48" s="17"/>
      <c r="M48" s="21">
        <f t="shared" si="0"/>
        <v>0.34279999999999999</v>
      </c>
      <c r="N48" s="21"/>
      <c r="O48" s="21">
        <v>0.22</v>
      </c>
    </row>
    <row r="49" spans="1:15">
      <c r="A49" t="s">
        <v>76</v>
      </c>
      <c r="C49" s="17">
        <v>0.216</v>
      </c>
      <c r="D49" s="17"/>
      <c r="E49" s="17">
        <v>0.23200000000000001</v>
      </c>
      <c r="F49" s="17"/>
      <c r="G49" s="17">
        <v>0.11899999999999999</v>
      </c>
      <c r="H49" s="17"/>
      <c r="I49" s="17">
        <v>0.13200000000000001</v>
      </c>
      <c r="J49" s="17"/>
      <c r="K49" s="17">
        <v>0.11700000000000001</v>
      </c>
      <c r="L49" s="17"/>
      <c r="M49" s="21">
        <f t="shared" si="0"/>
        <v>0.16319999999999998</v>
      </c>
      <c r="N49" s="21"/>
      <c r="O49" s="21">
        <v>0.19500000000000001</v>
      </c>
    </row>
    <row r="50" spans="1:15">
      <c r="A50" t="s">
        <v>125</v>
      </c>
      <c r="C50" s="17">
        <v>6.5000000000000002E-2</v>
      </c>
      <c r="D50" s="17"/>
      <c r="E50" s="17">
        <v>6.8000000000000005E-2</v>
      </c>
      <c r="F50" s="17"/>
      <c r="G50" s="17">
        <v>9.9000000000000005E-2</v>
      </c>
      <c r="H50" s="17"/>
      <c r="I50" s="17">
        <v>0.114</v>
      </c>
      <c r="J50" s="17"/>
      <c r="K50" s="17">
        <v>0.111</v>
      </c>
      <c r="L50" s="17"/>
      <c r="M50" s="21">
        <f t="shared" si="0"/>
        <v>9.1400000000000009E-2</v>
      </c>
      <c r="N50" s="21"/>
      <c r="O50" s="21">
        <v>0.1</v>
      </c>
    </row>
    <row r="51" spans="1:15">
      <c r="A51" t="s">
        <v>78</v>
      </c>
      <c r="C51" s="17">
        <v>0.183</v>
      </c>
      <c r="D51" s="17"/>
      <c r="E51" s="17">
        <v>0.19</v>
      </c>
      <c r="F51" s="17"/>
      <c r="G51" s="17">
        <v>0.19900000000000001</v>
      </c>
      <c r="H51" s="17"/>
      <c r="I51" s="17">
        <v>0.219</v>
      </c>
      <c r="J51" s="17"/>
      <c r="K51" s="17">
        <v>0.215</v>
      </c>
      <c r="L51" s="17"/>
      <c r="M51" s="21">
        <f t="shared" si="0"/>
        <v>0.20119999999999999</v>
      </c>
      <c r="N51" s="21"/>
      <c r="O51" s="21">
        <v>0.155</v>
      </c>
    </row>
    <row r="52" spans="1:15">
      <c r="A52" t="s">
        <v>77</v>
      </c>
      <c r="C52" s="17">
        <v>0.34699999999999998</v>
      </c>
      <c r="D52" s="17"/>
      <c r="E52" s="17">
        <v>0.27200000000000002</v>
      </c>
      <c r="F52" s="17"/>
      <c r="G52" s="17">
        <v>0.55100000000000005</v>
      </c>
      <c r="H52" s="17"/>
      <c r="I52" s="17">
        <v>0.36499999999999999</v>
      </c>
      <c r="J52" s="17"/>
      <c r="K52" s="17">
        <v>0.316</v>
      </c>
      <c r="L52" s="17"/>
      <c r="M52" s="21">
        <f t="shared" si="0"/>
        <v>0.37019999999999997</v>
      </c>
      <c r="N52" s="21"/>
      <c r="O52" s="21">
        <v>0.17</v>
      </c>
    </row>
    <row r="53" spans="1:15">
      <c r="A53" t="s">
        <v>126</v>
      </c>
      <c r="C53" s="17">
        <v>0.185</v>
      </c>
      <c r="D53" s="17"/>
      <c r="E53" s="17">
        <v>0.17899999999999999</v>
      </c>
      <c r="F53" s="17"/>
      <c r="G53" s="17">
        <v>0.21099999999999999</v>
      </c>
      <c r="H53" s="17"/>
      <c r="I53" s="17">
        <v>0.19600000000000001</v>
      </c>
      <c r="J53" s="17"/>
      <c r="K53" s="17">
        <v>0.15</v>
      </c>
      <c r="L53" s="17"/>
      <c r="M53" s="21">
        <f t="shared" si="0"/>
        <v>0.18419999999999997</v>
      </c>
      <c r="N53" s="21"/>
      <c r="O53" s="21">
        <v>0.215</v>
      </c>
    </row>
    <row r="54" spans="1:15">
      <c r="A54" t="s">
        <v>80</v>
      </c>
      <c r="C54" s="17">
        <v>0.20499999999999999</v>
      </c>
      <c r="D54" s="17"/>
      <c r="E54" s="17">
        <v>0.19500000000000001</v>
      </c>
      <c r="F54" s="17"/>
      <c r="G54" s="17">
        <v>0.20799999999999999</v>
      </c>
      <c r="H54" s="17"/>
      <c r="I54" s="17">
        <v>0.16400000000000001</v>
      </c>
      <c r="J54" s="17"/>
      <c r="K54" s="17">
        <v>0.13500000000000001</v>
      </c>
      <c r="L54" s="17"/>
      <c r="M54" s="21">
        <f t="shared" si="0"/>
        <v>0.18140000000000001</v>
      </c>
      <c r="N54" s="21"/>
      <c r="O54" s="21">
        <v>0.17499999999999999</v>
      </c>
    </row>
    <row r="55" spans="1:15">
      <c r="A55" t="s">
        <v>43</v>
      </c>
      <c r="C55" s="17">
        <v>0.124</v>
      </c>
      <c r="D55" s="17"/>
      <c r="E55" s="17">
        <v>7.8E-2</v>
      </c>
      <c r="F55" s="17"/>
      <c r="G55" s="17">
        <v>0.10299999999999999</v>
      </c>
      <c r="H55" s="17"/>
      <c r="I55" s="17">
        <v>0.122</v>
      </c>
      <c r="J55" s="17"/>
      <c r="K55" s="17">
        <v>0.03</v>
      </c>
      <c r="L55" s="17"/>
      <c r="M55" s="21">
        <f t="shared" si="0"/>
        <v>9.1399999999999995E-2</v>
      </c>
      <c r="N55" s="21"/>
      <c r="O55" s="21">
        <v>0.13</v>
      </c>
    </row>
    <row r="56" spans="1:15">
      <c r="A56" t="s">
        <v>79</v>
      </c>
      <c r="C56" s="17">
        <v>0.65100000000000002</v>
      </c>
      <c r="D56" s="17"/>
      <c r="E56" s="17">
        <v>0.72799999999999998</v>
      </c>
      <c r="F56" s="17"/>
      <c r="G56" s="17">
        <v>0.754</v>
      </c>
      <c r="H56" s="17"/>
      <c r="I56" s="17">
        <v>0.54900000000000004</v>
      </c>
      <c r="J56" s="17"/>
      <c r="K56" s="17">
        <v>0.377</v>
      </c>
      <c r="L56" s="17"/>
      <c r="M56" s="21">
        <f t="shared" si="0"/>
        <v>0.61180000000000001</v>
      </c>
      <c r="N56" s="21"/>
      <c r="O56" s="21">
        <v>0.25</v>
      </c>
    </row>
    <row r="57" spans="1:15">
      <c r="A57" t="s">
        <v>127</v>
      </c>
      <c r="C57" s="17">
        <v>0.86499999999999999</v>
      </c>
      <c r="D57" s="17"/>
      <c r="E57" s="17">
        <v>0.84899999999999998</v>
      </c>
      <c r="F57" s="17"/>
      <c r="G57" s="17">
        <v>0.622</v>
      </c>
      <c r="H57" s="17"/>
      <c r="I57" s="17">
        <v>0.47499999999999998</v>
      </c>
      <c r="J57" s="17"/>
      <c r="K57" s="17">
        <v>0.40600000000000003</v>
      </c>
      <c r="L57" s="17"/>
      <c r="M57" s="21">
        <f t="shared" si="0"/>
        <v>0.64339999999999997</v>
      </c>
      <c r="N57" s="21"/>
      <c r="O57" s="21">
        <v>0.26500000000000001</v>
      </c>
    </row>
    <row r="58" spans="1:15">
      <c r="A58" t="s">
        <v>128</v>
      </c>
      <c r="C58" s="17">
        <v>0.13700000000000001</v>
      </c>
      <c r="D58" s="17"/>
      <c r="E58" s="17">
        <v>0.13300000000000001</v>
      </c>
      <c r="F58" s="17"/>
      <c r="G58" s="17">
        <v>0.16800000000000001</v>
      </c>
      <c r="H58" s="17"/>
      <c r="I58" s="17">
        <v>0.2</v>
      </c>
      <c r="J58" s="17"/>
      <c r="K58" s="17">
        <v>0.28999999999999998</v>
      </c>
      <c r="L58" s="17"/>
      <c r="M58" s="21">
        <f t="shared" si="0"/>
        <v>0.18560000000000004</v>
      </c>
      <c r="N58" s="21"/>
      <c r="O58" s="21">
        <v>0.41499999999999998</v>
      </c>
    </row>
    <row r="59" spans="1:15">
      <c r="A59" t="s">
        <v>44</v>
      </c>
      <c r="C59" s="17">
        <v>0.11899999999999999</v>
      </c>
      <c r="D59" s="17"/>
      <c r="E59" s="17">
        <v>0.11600000000000001</v>
      </c>
      <c r="F59" s="17"/>
      <c r="G59" s="17">
        <v>0.111</v>
      </c>
      <c r="H59" s="17"/>
      <c r="I59" s="17">
        <v>0.114</v>
      </c>
      <c r="J59" s="17"/>
      <c r="K59" s="17">
        <v>2.3E-2</v>
      </c>
      <c r="L59" s="17"/>
      <c r="M59" s="21">
        <f t="shared" si="0"/>
        <v>9.6599999999999991E-2</v>
      </c>
      <c r="N59" s="21"/>
      <c r="O59" s="21">
        <v>0.115</v>
      </c>
    </row>
    <row r="60" spans="1:15">
      <c r="A60" t="s">
        <v>62</v>
      </c>
      <c r="C60" s="17">
        <v>0.30599999999999999</v>
      </c>
      <c r="D60" s="17"/>
      <c r="E60" s="17">
        <v>0.22600000000000001</v>
      </c>
      <c r="F60" s="17"/>
      <c r="G60" s="17">
        <v>0.29699999999999999</v>
      </c>
      <c r="H60" s="17"/>
      <c r="I60" s="17">
        <v>0.249</v>
      </c>
      <c r="J60" s="17"/>
      <c r="K60" s="17">
        <v>0.19500000000000001</v>
      </c>
      <c r="L60" s="17"/>
      <c r="M60" s="21">
        <f t="shared" si="0"/>
        <v>0.25459999999999999</v>
      </c>
      <c r="N60" s="21"/>
      <c r="O60" s="21">
        <v>0.16500000000000001</v>
      </c>
    </row>
    <row r="61" spans="1:15">
      <c r="A61" t="s">
        <v>129</v>
      </c>
      <c r="C61" s="17">
        <v>0.25</v>
      </c>
      <c r="D61" s="17"/>
      <c r="E61" s="17">
        <v>0.23799999999999999</v>
      </c>
      <c r="F61" s="17"/>
      <c r="G61" s="17">
        <v>0.223</v>
      </c>
      <c r="H61" s="17"/>
      <c r="I61" s="17">
        <v>0.19</v>
      </c>
      <c r="J61" s="17"/>
      <c r="K61" s="17">
        <v>0.191</v>
      </c>
      <c r="L61" s="17"/>
      <c r="M61" s="21">
        <f t="shared" si="0"/>
        <v>0.21840000000000001</v>
      </c>
      <c r="N61" s="21"/>
      <c r="O61" s="21">
        <v>0.24</v>
      </c>
    </row>
    <row r="62" spans="1:15">
      <c r="A62" t="s">
        <v>130</v>
      </c>
      <c r="C62" s="17">
        <v>0.129</v>
      </c>
      <c r="D62" s="17"/>
      <c r="E62" s="17">
        <v>0.17299999999999999</v>
      </c>
      <c r="F62" s="17"/>
      <c r="G62" s="17">
        <v>0.13800000000000001</v>
      </c>
      <c r="H62" s="17"/>
      <c r="I62" s="17">
        <v>0.13</v>
      </c>
      <c r="J62" s="17"/>
      <c r="K62" s="17">
        <v>0.114</v>
      </c>
      <c r="L62" s="17"/>
      <c r="M62" s="21">
        <f t="shared" si="0"/>
        <v>0.1368</v>
      </c>
      <c r="N62" s="21"/>
      <c r="O62" s="21">
        <v>0.315</v>
      </c>
    </row>
    <row r="63" spans="1:15">
      <c r="A63" t="s">
        <v>131</v>
      </c>
      <c r="C63" s="17">
        <v>0.122</v>
      </c>
      <c r="D63" s="17"/>
      <c r="E63" s="17">
        <v>0.153</v>
      </c>
      <c r="F63" s="17"/>
      <c r="G63" s="17">
        <v>0.16300000000000001</v>
      </c>
      <c r="H63" s="17"/>
      <c r="I63" s="17">
        <v>0.14399999999999999</v>
      </c>
      <c r="J63" s="17"/>
      <c r="K63" s="17">
        <v>0.105</v>
      </c>
      <c r="L63" s="17"/>
      <c r="M63" s="21">
        <f t="shared" si="0"/>
        <v>0.13740000000000002</v>
      </c>
      <c r="N63" s="21"/>
      <c r="O63" s="21">
        <v>0.115</v>
      </c>
    </row>
    <row r="64" spans="1:15">
      <c r="A64" t="s">
        <v>132</v>
      </c>
      <c r="C64" s="35" t="s">
        <v>181</v>
      </c>
      <c r="D64" s="35"/>
      <c r="E64" s="35" t="s">
        <v>181</v>
      </c>
      <c r="F64" s="35"/>
      <c r="G64" s="35" t="s">
        <v>181</v>
      </c>
      <c r="H64" s="35"/>
      <c r="I64" s="35" t="s">
        <v>181</v>
      </c>
      <c r="J64" s="35"/>
      <c r="K64" s="35" t="s">
        <v>181</v>
      </c>
      <c r="L64" s="17"/>
      <c r="M64" s="35" t="s">
        <v>181</v>
      </c>
      <c r="N64" s="21"/>
      <c r="O64" s="36" t="s">
        <v>181</v>
      </c>
    </row>
    <row r="65" spans="1:15">
      <c r="A65" t="s">
        <v>133</v>
      </c>
      <c r="C65" s="17">
        <v>0.316</v>
      </c>
      <c r="D65" s="17"/>
      <c r="E65" s="17">
        <v>0.27100000000000002</v>
      </c>
      <c r="F65" s="17"/>
      <c r="G65" s="17">
        <v>0.35699999999999998</v>
      </c>
      <c r="H65" s="17"/>
      <c r="I65" s="17">
        <v>0.35799999999999998</v>
      </c>
      <c r="J65" s="17"/>
      <c r="K65" s="17">
        <v>0.27500000000000002</v>
      </c>
      <c r="L65" s="17"/>
      <c r="M65" s="21">
        <f t="shared" si="0"/>
        <v>0.31540000000000001</v>
      </c>
      <c r="N65" s="21"/>
      <c r="O65" s="21">
        <v>0.27</v>
      </c>
    </row>
    <row r="66" spans="1:15">
      <c r="A66" t="s">
        <v>134</v>
      </c>
      <c r="C66" s="17">
        <v>0.114</v>
      </c>
      <c r="D66" s="17"/>
      <c r="E66" s="17">
        <v>8.5999999999999993E-2</v>
      </c>
      <c r="F66" s="17"/>
      <c r="G66" s="17">
        <v>0.114</v>
      </c>
      <c r="H66" s="17"/>
      <c r="I66" s="17">
        <v>5.8000000000000003E-2</v>
      </c>
      <c r="J66" s="17"/>
      <c r="K66" s="17">
        <v>0.129</v>
      </c>
      <c r="L66" s="17"/>
      <c r="M66" s="21">
        <f t="shared" si="0"/>
        <v>0.1002</v>
      </c>
      <c r="N66" s="21"/>
      <c r="O66" s="21">
        <v>0.125</v>
      </c>
    </row>
    <row r="67" spans="1:15">
      <c r="A67" t="s">
        <v>135</v>
      </c>
      <c r="C67" s="17">
        <v>0.23799999999999999</v>
      </c>
      <c r="D67" s="17"/>
      <c r="E67" s="17">
        <v>0.223</v>
      </c>
      <c r="F67" s="17"/>
      <c r="G67" s="17">
        <v>0.20399999999999999</v>
      </c>
      <c r="H67" s="17"/>
      <c r="I67" s="17">
        <v>0.193</v>
      </c>
      <c r="J67" s="17"/>
      <c r="K67" s="17">
        <v>0.17299999999999999</v>
      </c>
      <c r="L67" s="17"/>
      <c r="M67" s="21">
        <f t="shared" si="0"/>
        <v>0.20619999999999999</v>
      </c>
      <c r="N67" s="21"/>
      <c r="O67" s="21">
        <v>0.19500000000000001</v>
      </c>
    </row>
    <row r="68" spans="1:15">
      <c r="A68" t="s">
        <v>81</v>
      </c>
      <c r="C68" s="17">
        <v>5.3999999999999999E-2</v>
      </c>
      <c r="D68" s="17"/>
      <c r="E68" s="17">
        <v>5.0999999999999997E-2</v>
      </c>
      <c r="F68" s="17"/>
      <c r="G68" s="17">
        <v>6.2E-2</v>
      </c>
      <c r="H68" s="17"/>
      <c r="I68" s="17">
        <v>0.08</v>
      </c>
      <c r="J68" s="17"/>
      <c r="K68" s="17">
        <v>0.151</v>
      </c>
      <c r="L68" s="17"/>
      <c r="M68" s="21">
        <f t="shared" si="0"/>
        <v>7.9600000000000004E-2</v>
      </c>
      <c r="N68" s="21"/>
      <c r="O68" s="21">
        <v>0.14000000000000001</v>
      </c>
    </row>
    <row r="69" spans="1:15">
      <c r="A69" t="s">
        <v>82</v>
      </c>
      <c r="C69" s="17">
        <v>0.188</v>
      </c>
      <c r="D69" s="17"/>
      <c r="E69" s="17">
        <v>0.23599999999999999</v>
      </c>
      <c r="F69" s="17"/>
      <c r="G69" s="17">
        <v>0.27700000000000002</v>
      </c>
      <c r="H69" s="17"/>
      <c r="I69" s="17">
        <v>0.25900000000000001</v>
      </c>
      <c r="J69" s="17"/>
      <c r="K69" s="17">
        <v>0.21</v>
      </c>
      <c r="L69" s="17"/>
      <c r="M69" s="21">
        <f t="shared" si="0"/>
        <v>0.23400000000000004</v>
      </c>
      <c r="N69" s="21"/>
      <c r="O69" s="21">
        <v>0.26500000000000001</v>
      </c>
    </row>
    <row r="70" spans="1:15">
      <c r="A70" t="s">
        <v>45</v>
      </c>
      <c r="C70" s="17">
        <v>0.21099999999999999</v>
      </c>
      <c r="D70" s="17"/>
      <c r="E70" s="17">
        <v>0.187</v>
      </c>
      <c r="F70" s="17"/>
      <c r="G70" s="17">
        <v>0.20799999999999999</v>
      </c>
      <c r="H70" s="17"/>
      <c r="I70" s="17">
        <v>0.2</v>
      </c>
      <c r="J70" s="17"/>
      <c r="K70" s="17">
        <v>0.2</v>
      </c>
      <c r="L70" s="17"/>
      <c r="M70" s="21">
        <f t="shared" si="0"/>
        <v>0.20119999999999999</v>
      </c>
      <c r="N70" s="21"/>
      <c r="O70" s="21">
        <v>0.22</v>
      </c>
    </row>
    <row r="71" spans="1:15">
      <c r="A71" t="s">
        <v>83</v>
      </c>
      <c r="C71" s="17">
        <v>3.6999999999999998E-2</v>
      </c>
      <c r="D71" s="17"/>
      <c r="E71" s="17">
        <v>5.0000000000000001E-3</v>
      </c>
      <c r="F71" s="17"/>
      <c r="G71" s="17">
        <v>0.121</v>
      </c>
      <c r="H71" s="17"/>
      <c r="I71" s="17">
        <v>0.11899999999999999</v>
      </c>
      <c r="J71" s="17"/>
      <c r="K71" s="17">
        <v>0.12</v>
      </c>
      <c r="L71" s="17"/>
      <c r="M71" s="21">
        <f t="shared" si="0"/>
        <v>8.0399999999999999E-2</v>
      </c>
      <c r="N71" s="21"/>
      <c r="O71" s="21">
        <v>0.20499999999999999</v>
      </c>
    </row>
    <row r="72" spans="1:15">
      <c r="A72" t="s">
        <v>136</v>
      </c>
      <c r="C72" s="17">
        <v>0.63800000000000001</v>
      </c>
      <c r="D72" s="17"/>
      <c r="E72" s="35" t="s">
        <v>181</v>
      </c>
      <c r="F72" s="35"/>
      <c r="G72" s="35" t="s">
        <v>181</v>
      </c>
      <c r="H72" s="35"/>
      <c r="I72" s="35" t="s">
        <v>181</v>
      </c>
      <c r="J72" s="35"/>
      <c r="K72" s="35" t="s">
        <v>181</v>
      </c>
      <c r="L72" s="17"/>
      <c r="M72" s="21">
        <f t="shared" si="0"/>
        <v>0.63800000000000001</v>
      </c>
      <c r="N72" s="21"/>
      <c r="O72" s="36" t="s">
        <v>181</v>
      </c>
    </row>
    <row r="73" spans="1:15">
      <c r="A73" t="s">
        <v>137</v>
      </c>
      <c r="C73" s="17">
        <v>7.3999999999999996E-2</v>
      </c>
      <c r="D73" s="17"/>
      <c r="E73" s="17">
        <v>0.06</v>
      </c>
      <c r="F73" s="17"/>
      <c r="G73" s="17">
        <v>7.0999999999999994E-2</v>
      </c>
      <c r="H73" s="17"/>
      <c r="I73" s="17">
        <v>8.4000000000000005E-2</v>
      </c>
      <c r="J73" s="17"/>
      <c r="K73" s="17">
        <v>7.5999999999999998E-2</v>
      </c>
      <c r="L73" s="17"/>
      <c r="M73" s="21">
        <f t="shared" si="0"/>
        <v>7.3000000000000009E-2</v>
      </c>
      <c r="N73" s="21"/>
      <c r="O73" s="21">
        <v>8.5000000000000006E-2</v>
      </c>
    </row>
    <row r="74" spans="1:15">
      <c r="A74" t="s">
        <v>63</v>
      </c>
      <c r="C74" s="17">
        <v>0.53100000000000003</v>
      </c>
      <c r="D74" s="17"/>
      <c r="E74" s="17">
        <v>0.46</v>
      </c>
      <c r="F74" s="17"/>
      <c r="G74" s="17">
        <v>0.52100000000000002</v>
      </c>
      <c r="H74" s="17"/>
      <c r="I74" s="17">
        <v>0.46899999999999997</v>
      </c>
      <c r="J74" s="17"/>
      <c r="K74" s="17">
        <v>0.315</v>
      </c>
      <c r="L74" s="17"/>
      <c r="M74" s="21">
        <f t="shared" ref="M74:M106" si="1">AVERAGE(C74:K74)</f>
        <v>0.45919999999999994</v>
      </c>
      <c r="N74" s="21"/>
      <c r="O74" s="21">
        <v>0.34499999999999997</v>
      </c>
    </row>
    <row r="75" spans="1:15">
      <c r="A75" t="s">
        <v>138</v>
      </c>
      <c r="C75" s="17">
        <v>0.255</v>
      </c>
      <c r="D75" s="17"/>
      <c r="E75" s="17">
        <v>0.25</v>
      </c>
      <c r="F75" s="17"/>
      <c r="G75" s="17">
        <v>0.27600000000000002</v>
      </c>
      <c r="H75" s="17"/>
      <c r="I75" s="17">
        <v>0.22700000000000001</v>
      </c>
      <c r="J75" s="17"/>
      <c r="K75" s="17">
        <v>0.16900000000000001</v>
      </c>
      <c r="L75" s="17"/>
      <c r="M75" s="21">
        <f t="shared" si="1"/>
        <v>0.2354</v>
      </c>
      <c r="N75" s="21"/>
      <c r="O75" s="21">
        <v>0.185</v>
      </c>
    </row>
    <row r="76" spans="1:15">
      <c r="A76" t="s">
        <v>139</v>
      </c>
      <c r="C76" s="17">
        <v>0.11600000000000001</v>
      </c>
      <c r="D76" s="17"/>
      <c r="E76" s="17">
        <v>0.113</v>
      </c>
      <c r="F76" s="17"/>
      <c r="G76" s="17">
        <v>0.13300000000000001</v>
      </c>
      <c r="H76" s="17"/>
      <c r="I76" s="17">
        <v>0.106</v>
      </c>
      <c r="J76" s="17"/>
      <c r="K76" s="17">
        <v>0.123</v>
      </c>
      <c r="L76" s="17"/>
      <c r="M76" s="21">
        <f t="shared" si="1"/>
        <v>0.1182</v>
      </c>
      <c r="N76" s="21"/>
      <c r="O76" s="21">
        <v>0.105</v>
      </c>
    </row>
    <row r="77" spans="1:15">
      <c r="A77" t="s">
        <v>140</v>
      </c>
      <c r="C77" s="35" t="s">
        <v>181</v>
      </c>
      <c r="D77" s="35"/>
      <c r="E77" s="35" t="s">
        <v>181</v>
      </c>
      <c r="F77" s="35"/>
      <c r="G77" s="35" t="s">
        <v>181</v>
      </c>
      <c r="H77" s="35"/>
      <c r="I77" s="35" t="s">
        <v>181</v>
      </c>
      <c r="J77" s="35"/>
      <c r="K77" s="35" t="s">
        <v>181</v>
      </c>
      <c r="L77" s="17"/>
      <c r="M77" s="35" t="s">
        <v>181</v>
      </c>
      <c r="N77" s="21"/>
      <c r="O77" s="36" t="s">
        <v>181</v>
      </c>
    </row>
    <row r="78" spans="1:15">
      <c r="A78" t="s">
        <v>141</v>
      </c>
      <c r="C78" s="17">
        <v>9.9000000000000005E-2</v>
      </c>
      <c r="D78" s="17"/>
      <c r="E78" s="17">
        <v>0.109</v>
      </c>
      <c r="F78" s="17"/>
      <c r="G78" s="17">
        <v>0.11899999999999999</v>
      </c>
      <c r="H78" s="17"/>
      <c r="I78" s="17">
        <v>0.123</v>
      </c>
      <c r="J78" s="17"/>
      <c r="K78" s="17">
        <v>0.125</v>
      </c>
      <c r="L78" s="17"/>
      <c r="M78" s="21">
        <f t="shared" si="1"/>
        <v>0.11499999999999999</v>
      </c>
      <c r="N78" s="21"/>
      <c r="O78" s="21">
        <v>0.125</v>
      </c>
    </row>
    <row r="79" spans="1:15">
      <c r="A79" t="s">
        <v>84</v>
      </c>
      <c r="C79" s="17">
        <v>7.1999999999999995E-2</v>
      </c>
      <c r="D79" s="17"/>
      <c r="E79" s="17">
        <v>7.5999999999999998E-2</v>
      </c>
      <c r="F79" s="17"/>
      <c r="G79" s="17">
        <v>0.10100000000000001</v>
      </c>
      <c r="H79" s="17"/>
      <c r="I79" s="17">
        <v>0.127</v>
      </c>
      <c r="J79" s="17"/>
      <c r="K79" s="17">
        <v>6.7000000000000004E-2</v>
      </c>
      <c r="L79" s="17"/>
      <c r="M79" s="21">
        <f t="shared" si="1"/>
        <v>8.8599999999999998E-2</v>
      </c>
      <c r="N79" s="21"/>
      <c r="O79" s="21">
        <v>0.115</v>
      </c>
    </row>
    <row r="80" spans="1:15">
      <c r="A80" t="s">
        <v>142</v>
      </c>
      <c r="C80" s="17">
        <v>0.113</v>
      </c>
      <c r="D80" s="17"/>
      <c r="E80" s="17">
        <v>8.6999999999999994E-2</v>
      </c>
      <c r="F80" s="17"/>
      <c r="G80" s="17">
        <v>0.114</v>
      </c>
      <c r="H80" s="17"/>
      <c r="I80" s="17">
        <v>0.11799999999999999</v>
      </c>
      <c r="J80" s="17"/>
      <c r="K80" s="17">
        <v>0.10299999999999999</v>
      </c>
      <c r="L80" s="17"/>
      <c r="M80" s="21">
        <f t="shared" si="1"/>
        <v>0.10700000000000001</v>
      </c>
      <c r="N80" s="21"/>
      <c r="O80" s="21">
        <v>0.11</v>
      </c>
    </row>
    <row r="81" spans="1:15">
      <c r="A81" t="s">
        <v>143</v>
      </c>
      <c r="C81" s="35" t="s">
        <v>181</v>
      </c>
      <c r="D81" s="35"/>
      <c r="E81" s="35" t="s">
        <v>181</v>
      </c>
      <c r="F81" s="35"/>
      <c r="G81" s="35" t="s">
        <v>181</v>
      </c>
      <c r="H81" s="35"/>
      <c r="I81" s="35" t="s">
        <v>181</v>
      </c>
      <c r="J81" s="35"/>
      <c r="K81" s="35" t="s">
        <v>181</v>
      </c>
      <c r="L81" s="17"/>
      <c r="M81" s="35" t="s">
        <v>181</v>
      </c>
      <c r="N81" s="21"/>
      <c r="O81" s="36" t="s">
        <v>181</v>
      </c>
    </row>
    <row r="82" spans="1:15">
      <c r="A82" t="s">
        <v>46</v>
      </c>
      <c r="C82" s="17">
        <v>4.7E-2</v>
      </c>
      <c r="D82" s="17"/>
      <c r="E82" s="17">
        <v>0.05</v>
      </c>
      <c r="F82" s="17"/>
      <c r="G82" s="17">
        <v>3.9E-2</v>
      </c>
      <c r="H82" s="17"/>
      <c r="I82" s="17">
        <v>2.5999999999999999E-2</v>
      </c>
      <c r="J82" s="17"/>
      <c r="K82" s="35" t="s">
        <v>181</v>
      </c>
      <c r="L82" s="17"/>
      <c r="M82" s="21">
        <f t="shared" si="1"/>
        <v>4.0500000000000001E-2</v>
      </c>
      <c r="N82" s="21"/>
      <c r="O82" s="21">
        <v>5.5E-2</v>
      </c>
    </row>
    <row r="83" spans="1:15">
      <c r="A83" t="s">
        <v>144</v>
      </c>
      <c r="C83" s="17">
        <v>0.106</v>
      </c>
      <c r="D83" s="17"/>
      <c r="E83" s="17">
        <v>0.108</v>
      </c>
      <c r="F83" s="17"/>
      <c r="G83" s="17">
        <v>0.122</v>
      </c>
      <c r="H83" s="17"/>
      <c r="I83" s="17">
        <v>0.12</v>
      </c>
      <c r="J83" s="17"/>
      <c r="K83" s="17">
        <v>9.0999999999999998E-2</v>
      </c>
      <c r="L83" s="17"/>
      <c r="M83" s="21">
        <f t="shared" si="1"/>
        <v>0.10939999999999998</v>
      </c>
      <c r="N83" s="21"/>
      <c r="O83" s="21">
        <v>0.11</v>
      </c>
    </row>
    <row r="84" spans="1:15">
      <c r="A84" t="s">
        <v>145</v>
      </c>
      <c r="C84" s="17">
        <v>0.17199999999999999</v>
      </c>
      <c r="D84" s="17"/>
      <c r="E84" s="17">
        <v>0.17699999999999999</v>
      </c>
      <c r="F84" s="17"/>
      <c r="G84" s="17">
        <v>0.183</v>
      </c>
      <c r="H84" s="17"/>
      <c r="I84" s="17">
        <v>0.14199999999999999</v>
      </c>
      <c r="J84" s="17"/>
      <c r="K84" s="17">
        <v>0.12</v>
      </c>
      <c r="L84" s="17"/>
      <c r="M84" s="21">
        <f t="shared" si="1"/>
        <v>0.1588</v>
      </c>
      <c r="N84" s="21"/>
      <c r="O84" s="21">
        <v>0.14000000000000001</v>
      </c>
    </row>
    <row r="85" spans="1:15">
      <c r="A85" t="s">
        <v>146</v>
      </c>
      <c r="C85" s="17">
        <v>0.16200000000000001</v>
      </c>
      <c r="D85" s="17"/>
      <c r="E85" s="17">
        <v>0.21199999999999999</v>
      </c>
      <c r="F85" s="17"/>
      <c r="G85" s="17">
        <v>0.20399999999999999</v>
      </c>
      <c r="H85" s="17"/>
      <c r="I85" s="17">
        <v>0.19400000000000001</v>
      </c>
      <c r="J85" s="17"/>
      <c r="K85" s="17">
        <v>0.22</v>
      </c>
      <c r="L85" s="17"/>
      <c r="M85" s="21">
        <f t="shared" si="1"/>
        <v>0.19839999999999999</v>
      </c>
      <c r="N85" s="21"/>
      <c r="O85" s="21">
        <v>0.13</v>
      </c>
    </row>
    <row r="86" spans="1:15">
      <c r="A86" t="s">
        <v>147</v>
      </c>
      <c r="C86" s="17">
        <v>0.60299999999999998</v>
      </c>
      <c r="D86" s="17"/>
      <c r="E86" s="17">
        <v>0.38700000000000001</v>
      </c>
      <c r="F86" s="17"/>
      <c r="G86" s="17">
        <v>0.47099999999999997</v>
      </c>
      <c r="H86" s="17"/>
      <c r="I86" s="17">
        <v>0.47899999999999998</v>
      </c>
      <c r="J86" s="17"/>
      <c r="K86" s="17">
        <v>0.626</v>
      </c>
      <c r="L86" s="17"/>
      <c r="M86" s="21">
        <f t="shared" si="1"/>
        <v>0.51319999999999999</v>
      </c>
      <c r="N86" s="21"/>
      <c r="O86" s="21">
        <v>0.39</v>
      </c>
    </row>
    <row r="87" spans="1:15">
      <c r="A87" t="s">
        <v>148</v>
      </c>
      <c r="C87" s="17">
        <v>0.18099999999999999</v>
      </c>
      <c r="D87" s="17"/>
      <c r="E87" s="17">
        <v>0.16500000000000001</v>
      </c>
      <c r="F87" s="17"/>
      <c r="G87" s="17">
        <v>0.19400000000000001</v>
      </c>
      <c r="H87" s="17"/>
      <c r="I87" s="17">
        <v>0.19800000000000001</v>
      </c>
      <c r="J87" s="17"/>
      <c r="K87" s="17">
        <v>0.182</v>
      </c>
      <c r="L87" s="17"/>
      <c r="M87" s="21">
        <f t="shared" si="1"/>
        <v>0.184</v>
      </c>
      <c r="N87" s="21"/>
      <c r="O87" s="21">
        <v>0.16</v>
      </c>
    </row>
    <row r="88" spans="1:15">
      <c r="A88" t="s">
        <v>149</v>
      </c>
      <c r="C88" s="17">
        <v>0.14199999999999999</v>
      </c>
      <c r="D88" s="17"/>
      <c r="E88" s="17">
        <v>0.13500000000000001</v>
      </c>
      <c r="F88" s="17"/>
      <c r="G88" s="17">
        <v>0.122</v>
      </c>
      <c r="H88" s="17"/>
      <c r="I88" s="17">
        <v>0.13700000000000001</v>
      </c>
      <c r="J88" s="17"/>
      <c r="K88" s="17">
        <v>0.14599999999999999</v>
      </c>
      <c r="L88" s="17"/>
      <c r="M88" s="21">
        <f t="shared" si="1"/>
        <v>0.13640000000000002</v>
      </c>
      <c r="N88" s="21"/>
      <c r="O88" s="21">
        <v>0.13500000000000001</v>
      </c>
    </row>
    <row r="89" spans="1:15">
      <c r="A89" t="s">
        <v>150</v>
      </c>
      <c r="C89" s="17">
        <v>0.13600000000000001</v>
      </c>
      <c r="D89" s="17"/>
      <c r="E89" s="17">
        <v>0.124</v>
      </c>
      <c r="F89" s="17"/>
      <c r="G89" s="17">
        <v>0.14399999999999999</v>
      </c>
      <c r="H89" s="17"/>
      <c r="I89" s="17">
        <v>0.11600000000000001</v>
      </c>
      <c r="J89" s="17"/>
      <c r="K89" s="17">
        <v>0.125</v>
      </c>
      <c r="L89" s="17"/>
      <c r="M89" s="21">
        <f t="shared" si="1"/>
        <v>0.129</v>
      </c>
      <c r="N89" s="21"/>
      <c r="O89" s="21">
        <v>0.13</v>
      </c>
    </row>
    <row r="90" spans="1:15">
      <c r="A90" t="s">
        <v>151</v>
      </c>
      <c r="C90" s="17">
        <v>0.246</v>
      </c>
      <c r="D90" s="17"/>
      <c r="E90" s="17">
        <v>0.26400000000000001</v>
      </c>
      <c r="F90" s="17"/>
      <c r="G90" s="17">
        <v>0.28999999999999998</v>
      </c>
      <c r="H90" s="17"/>
      <c r="I90" s="17">
        <v>0.3</v>
      </c>
      <c r="J90" s="17"/>
      <c r="K90" s="17">
        <v>0.30499999999999999</v>
      </c>
      <c r="L90" s="17"/>
      <c r="M90" s="21">
        <f t="shared" si="1"/>
        <v>0.28100000000000003</v>
      </c>
      <c r="N90" s="21"/>
      <c r="O90" s="21">
        <v>0.27</v>
      </c>
    </row>
    <row r="91" spans="1:15">
      <c r="A91" t="s">
        <v>152</v>
      </c>
      <c r="C91" s="17">
        <v>0.128</v>
      </c>
      <c r="D91" s="17"/>
      <c r="E91" s="17">
        <v>0.13300000000000001</v>
      </c>
      <c r="F91" s="17"/>
      <c r="G91" s="17">
        <v>0.154</v>
      </c>
      <c r="H91" s="17"/>
      <c r="I91" s="17">
        <v>0.17799999999999999</v>
      </c>
      <c r="J91" s="17"/>
      <c r="K91" s="17">
        <v>0.17</v>
      </c>
      <c r="L91" s="17"/>
      <c r="M91" s="21">
        <f t="shared" si="1"/>
        <v>0.15260000000000001</v>
      </c>
      <c r="N91" s="21"/>
      <c r="O91" s="21">
        <v>0.22</v>
      </c>
    </row>
    <row r="92" spans="1:15">
      <c r="A92" t="s">
        <v>153</v>
      </c>
      <c r="C92" s="17">
        <v>0.42</v>
      </c>
      <c r="D92" s="17"/>
      <c r="E92" s="17">
        <v>0.434</v>
      </c>
      <c r="F92" s="17"/>
      <c r="G92" s="17">
        <v>0.40699999999999997</v>
      </c>
      <c r="H92" s="17"/>
      <c r="I92" s="17">
        <v>0.31900000000000001</v>
      </c>
      <c r="J92" s="17"/>
      <c r="K92" s="17">
        <v>0.29599999999999999</v>
      </c>
      <c r="L92" s="17"/>
      <c r="M92" s="21">
        <f t="shared" si="1"/>
        <v>0.37519999999999998</v>
      </c>
      <c r="N92" s="21"/>
      <c r="O92" s="21">
        <v>0.35499999999999998</v>
      </c>
    </row>
    <row r="93" spans="1:15">
      <c r="A93" t="s">
        <v>154</v>
      </c>
      <c r="C93" s="17">
        <v>0.30099999999999999</v>
      </c>
      <c r="D93" s="17"/>
      <c r="E93" s="17">
        <v>0.30099999999999999</v>
      </c>
      <c r="F93" s="17"/>
      <c r="G93" s="17">
        <v>0.34100000000000003</v>
      </c>
      <c r="H93" s="17"/>
      <c r="I93" s="17">
        <v>0.36</v>
      </c>
      <c r="J93" s="17"/>
      <c r="K93" s="17">
        <v>0.41899999999999998</v>
      </c>
      <c r="L93" s="17"/>
      <c r="M93" s="21">
        <f t="shared" si="1"/>
        <v>0.34439999999999998</v>
      </c>
      <c r="N93" s="21"/>
      <c r="O93" s="21">
        <v>0.38</v>
      </c>
    </row>
    <row r="94" spans="1:15">
      <c r="A94" t="s">
        <v>85</v>
      </c>
      <c r="C94" s="17">
        <v>0.11600000000000001</v>
      </c>
      <c r="D94" s="17"/>
      <c r="E94" s="17">
        <v>0.11799999999999999</v>
      </c>
      <c r="F94" s="17"/>
      <c r="G94" s="17">
        <v>0.13100000000000001</v>
      </c>
      <c r="H94" s="17"/>
      <c r="I94" s="17">
        <v>9.5000000000000001E-2</v>
      </c>
      <c r="J94" s="17"/>
      <c r="K94" s="17">
        <v>0.1</v>
      </c>
      <c r="L94" s="17"/>
      <c r="M94" s="21">
        <f t="shared" si="1"/>
        <v>0.11199999999999999</v>
      </c>
      <c r="N94" s="21"/>
      <c r="O94" s="21">
        <v>0.14000000000000001</v>
      </c>
    </row>
    <row r="95" spans="1:15">
      <c r="A95" t="s">
        <v>86</v>
      </c>
      <c r="C95" s="17">
        <v>8.5000000000000006E-2</v>
      </c>
      <c r="D95" s="17"/>
      <c r="E95" s="17">
        <v>7.3999999999999996E-2</v>
      </c>
      <c r="F95" s="17"/>
      <c r="G95" s="17">
        <v>0.10199999999999999</v>
      </c>
      <c r="H95" s="17"/>
      <c r="I95" s="17">
        <v>0.1</v>
      </c>
      <c r="J95" s="17"/>
      <c r="K95" s="17">
        <v>7.8E-2</v>
      </c>
      <c r="L95" s="17"/>
      <c r="M95" s="21">
        <f t="shared" si="1"/>
        <v>8.7800000000000003E-2</v>
      </c>
      <c r="N95" s="21"/>
      <c r="O95" s="21">
        <v>7.4999999999999997E-2</v>
      </c>
    </row>
    <row r="96" spans="1:15">
      <c r="A96" t="s">
        <v>155</v>
      </c>
      <c r="C96" s="17">
        <v>0.17100000000000001</v>
      </c>
      <c r="D96" s="17"/>
      <c r="E96" s="17">
        <v>0.13400000000000001</v>
      </c>
      <c r="F96" s="17"/>
      <c r="G96" s="17">
        <v>0.23899999999999999</v>
      </c>
      <c r="H96" s="17"/>
      <c r="I96" s="17">
        <v>0.20100000000000001</v>
      </c>
      <c r="J96" s="17"/>
      <c r="K96" s="17">
        <v>7.4999999999999997E-2</v>
      </c>
      <c r="L96" s="17"/>
      <c r="M96" s="21">
        <f t="shared" si="1"/>
        <v>0.16400000000000001</v>
      </c>
      <c r="N96" s="21"/>
      <c r="O96" s="21">
        <v>0.26</v>
      </c>
    </row>
    <row r="97" spans="1:15">
      <c r="A97" t="s">
        <v>87</v>
      </c>
      <c r="C97" s="38" t="s">
        <v>183</v>
      </c>
      <c r="D97" s="35"/>
      <c r="E97" s="38" t="s">
        <v>183</v>
      </c>
      <c r="F97" s="35"/>
      <c r="G97" s="38" t="s">
        <v>183</v>
      </c>
      <c r="H97" s="35"/>
      <c r="I97" s="38" t="s">
        <v>183</v>
      </c>
      <c r="J97" s="35"/>
      <c r="K97" s="38" t="s">
        <v>183</v>
      </c>
      <c r="L97" s="17"/>
      <c r="M97" s="37" t="s">
        <v>183</v>
      </c>
      <c r="N97" s="21"/>
      <c r="O97" s="36" t="s">
        <v>181</v>
      </c>
    </row>
    <row r="98" spans="1:15">
      <c r="A98" t="s">
        <v>156</v>
      </c>
      <c r="C98" s="17">
        <v>0.13100000000000001</v>
      </c>
      <c r="D98" s="17"/>
      <c r="E98" s="17">
        <v>0.11799999999999999</v>
      </c>
      <c r="F98" s="17"/>
      <c r="G98" s="17">
        <v>0.14799999999999999</v>
      </c>
      <c r="H98" s="17"/>
      <c r="I98" s="17">
        <v>0.215</v>
      </c>
      <c r="J98" s="17"/>
      <c r="K98" s="17">
        <v>0.24099999999999999</v>
      </c>
      <c r="L98" s="17"/>
      <c r="M98" s="21">
        <f t="shared" si="1"/>
        <v>0.1706</v>
      </c>
      <c r="N98" s="21"/>
      <c r="O98" s="21">
        <v>0.14499999999999999</v>
      </c>
    </row>
    <row r="99" spans="1:15">
      <c r="A99" t="s">
        <v>157</v>
      </c>
      <c r="C99" s="17">
        <v>0.16800000000000001</v>
      </c>
      <c r="D99" s="17"/>
      <c r="E99" s="17">
        <v>0.2</v>
      </c>
      <c r="F99" s="17"/>
      <c r="G99" s="17">
        <v>0.23</v>
      </c>
      <c r="H99" s="17"/>
      <c r="I99" s="17">
        <v>0.23499999999999999</v>
      </c>
      <c r="J99" s="17"/>
      <c r="K99" s="17">
        <v>0.19800000000000001</v>
      </c>
      <c r="L99" s="17"/>
      <c r="M99" s="21">
        <f t="shared" si="1"/>
        <v>0.20619999999999999</v>
      </c>
      <c r="N99" s="21"/>
      <c r="O99" s="21">
        <v>0.22</v>
      </c>
    </row>
    <row r="100" spans="1:15">
      <c r="A100" t="s">
        <v>88</v>
      </c>
      <c r="C100" s="17">
        <v>8.3000000000000004E-2</v>
      </c>
      <c r="D100" s="17"/>
      <c r="E100" s="17">
        <v>8.6999999999999994E-2</v>
      </c>
      <c r="F100" s="17"/>
      <c r="G100" s="17">
        <v>0.10199999999999999</v>
      </c>
      <c r="H100" s="17"/>
      <c r="I100" s="17">
        <v>0.10299999999999999</v>
      </c>
      <c r="J100" s="17"/>
      <c r="K100" s="17">
        <v>8.5999999999999993E-2</v>
      </c>
      <c r="L100" s="17"/>
      <c r="M100" s="21">
        <f t="shared" si="1"/>
        <v>9.219999999999999E-2</v>
      </c>
      <c r="N100" s="21"/>
      <c r="O100" s="21">
        <v>9.5000000000000001E-2</v>
      </c>
    </row>
    <row r="101" spans="1:15">
      <c r="A101" t="s">
        <v>158</v>
      </c>
      <c r="C101" s="17">
        <v>0.182</v>
      </c>
      <c r="D101" s="17"/>
      <c r="E101" s="17">
        <v>0.153</v>
      </c>
      <c r="F101" s="17"/>
      <c r="G101" s="17">
        <v>0.18</v>
      </c>
      <c r="H101" s="17"/>
      <c r="I101" s="17">
        <v>0.17100000000000001</v>
      </c>
      <c r="J101" s="17"/>
      <c r="K101" s="17">
        <v>0.18099999999999999</v>
      </c>
      <c r="L101" s="17"/>
      <c r="M101" s="21">
        <f t="shared" si="1"/>
        <v>0.1734</v>
      </c>
      <c r="N101" s="21"/>
      <c r="O101" s="21">
        <v>0.2</v>
      </c>
    </row>
    <row r="102" spans="1:15">
      <c r="A102" t="s">
        <v>159</v>
      </c>
      <c r="C102" s="17">
        <v>0.91400000000000003</v>
      </c>
      <c r="D102" s="17"/>
      <c r="E102" s="35" t="s">
        <v>181</v>
      </c>
      <c r="F102" s="35"/>
      <c r="G102" s="35" t="s">
        <v>181</v>
      </c>
      <c r="H102" s="35"/>
      <c r="I102" s="35" t="s">
        <v>181</v>
      </c>
      <c r="J102" s="35"/>
      <c r="K102" s="35" t="s">
        <v>181</v>
      </c>
      <c r="L102" s="17"/>
      <c r="M102" s="21">
        <f t="shared" si="1"/>
        <v>0.91400000000000003</v>
      </c>
      <c r="N102" s="21"/>
      <c r="O102" s="36" t="s">
        <v>181</v>
      </c>
    </row>
    <row r="103" spans="1:15">
      <c r="A103" t="s">
        <v>160</v>
      </c>
      <c r="C103" s="17">
        <v>0.17399999999999999</v>
      </c>
      <c r="D103" s="17"/>
      <c r="E103" s="17">
        <v>0.16600000000000001</v>
      </c>
      <c r="F103" s="17"/>
      <c r="G103" s="17">
        <v>0.14199999999999999</v>
      </c>
      <c r="H103" s="17"/>
      <c r="I103" s="35" t="s">
        <v>181</v>
      </c>
      <c r="J103" s="17"/>
      <c r="K103" s="17">
        <v>0.125</v>
      </c>
      <c r="L103" s="17"/>
      <c r="M103" s="21">
        <f t="shared" si="1"/>
        <v>0.15175</v>
      </c>
      <c r="N103" s="21"/>
      <c r="O103" s="21">
        <v>0.13</v>
      </c>
    </row>
    <row r="104" spans="1:15">
      <c r="A104" t="s">
        <v>161</v>
      </c>
      <c r="C104" s="17">
        <v>8.8999999999999996E-2</v>
      </c>
      <c r="D104" s="17"/>
      <c r="E104" s="17">
        <v>6.0999999999999999E-2</v>
      </c>
      <c r="F104" s="17"/>
      <c r="G104" s="17">
        <v>9.5000000000000001E-2</v>
      </c>
      <c r="H104" s="17"/>
      <c r="I104" s="17">
        <v>9.6000000000000002E-2</v>
      </c>
      <c r="J104" s="17"/>
      <c r="K104" s="17">
        <v>6.5000000000000002E-2</v>
      </c>
      <c r="L104" s="17"/>
      <c r="M104" s="21">
        <f t="shared" si="1"/>
        <v>8.1199999999999994E-2</v>
      </c>
      <c r="N104" s="21"/>
      <c r="O104" s="21">
        <v>0.125</v>
      </c>
    </row>
    <row r="105" spans="1:15">
      <c r="A105" t="s">
        <v>162</v>
      </c>
      <c r="C105" s="17">
        <v>0.11899999999999999</v>
      </c>
      <c r="D105" s="17"/>
      <c r="E105" s="17">
        <v>0.17100000000000001</v>
      </c>
      <c r="F105" s="17"/>
      <c r="G105" s="17">
        <v>0.189</v>
      </c>
      <c r="H105" s="17"/>
      <c r="I105" s="17">
        <v>0.185</v>
      </c>
      <c r="J105" s="17"/>
      <c r="K105" s="17">
        <v>0.11</v>
      </c>
      <c r="L105" s="17"/>
      <c r="M105" s="21">
        <f t="shared" si="1"/>
        <v>0.15479999999999999</v>
      </c>
      <c r="N105" s="21"/>
      <c r="O105" s="21">
        <v>0.16</v>
      </c>
    </row>
    <row r="106" spans="1:15">
      <c r="A106" t="s">
        <v>163</v>
      </c>
      <c r="C106" s="17">
        <v>0.65400000000000003</v>
      </c>
      <c r="D106" s="17"/>
      <c r="E106" s="17">
        <v>0.66800000000000004</v>
      </c>
      <c r="F106" s="17"/>
      <c r="G106" s="17">
        <v>0.69799999999999995</v>
      </c>
      <c r="H106" s="17"/>
      <c r="I106" s="17">
        <v>0.64800000000000002</v>
      </c>
      <c r="J106" s="17"/>
      <c r="K106" s="17">
        <v>0.53</v>
      </c>
      <c r="L106" s="17"/>
      <c r="M106" s="34">
        <f t="shared" si="1"/>
        <v>0.63960000000000006</v>
      </c>
      <c r="N106" s="21"/>
      <c r="O106" s="34">
        <v>0.46500000000000002</v>
      </c>
    </row>
    <row r="107" spans="1:15">
      <c r="C107" s="17"/>
      <c r="D107" s="17"/>
      <c r="E107" s="17"/>
      <c r="F107" s="17"/>
      <c r="G107" s="17"/>
      <c r="H107" s="17"/>
      <c r="I107" s="17"/>
      <c r="J107" s="17"/>
      <c r="K107" s="17"/>
      <c r="L107" s="17"/>
      <c r="M107" s="17"/>
      <c r="N107" s="17"/>
      <c r="O107" s="17"/>
    </row>
    <row r="108" spans="1:15" ht="15.4" thickBot="1">
      <c r="A108" s="19" t="s">
        <v>7</v>
      </c>
      <c r="C108" s="17"/>
      <c r="D108" s="17"/>
      <c r="E108" s="17"/>
      <c r="F108" s="17"/>
      <c r="G108" s="17"/>
      <c r="H108" s="17"/>
      <c r="I108" s="17"/>
      <c r="J108" s="17"/>
      <c r="K108" s="17"/>
      <c r="L108" s="17"/>
      <c r="M108" s="18">
        <f>AVERAGE(M9:M106)</f>
        <v>0.21891989247311827</v>
      </c>
      <c r="N108" s="17"/>
      <c r="O108" s="18">
        <f>AVERAGE(O9:O106)</f>
        <v>0.1947222222222223</v>
      </c>
    </row>
    <row r="109" spans="1:15" ht="15.75" thickTop="1" thickBot="1">
      <c r="A109" s="28" t="s">
        <v>70</v>
      </c>
      <c r="C109" s="17"/>
      <c r="D109" s="17"/>
      <c r="E109" s="17"/>
      <c r="F109" s="17"/>
      <c r="G109" s="17"/>
      <c r="H109" s="17"/>
      <c r="I109" s="17"/>
      <c r="J109" s="17"/>
      <c r="K109" s="17"/>
      <c r="L109" s="17"/>
      <c r="M109" s="29">
        <f>MEDIAN(M9:M106)</f>
        <v>0.1588</v>
      </c>
      <c r="N109" s="17"/>
      <c r="O109" s="29">
        <f>MEDIAN(O9:O106)</f>
        <v>0.14749999999999999</v>
      </c>
    </row>
    <row r="110" spans="1:15" ht="15.4" thickTop="1">
      <c r="A110" s="19"/>
      <c r="C110" s="17"/>
      <c r="D110" s="17"/>
      <c r="E110" s="17"/>
      <c r="F110" s="17"/>
      <c r="G110" s="17"/>
      <c r="H110" s="17"/>
      <c r="I110" s="17"/>
      <c r="J110" s="17"/>
      <c r="K110" s="17"/>
      <c r="L110" s="17"/>
      <c r="M110" s="17"/>
      <c r="N110" s="17"/>
      <c r="O110" s="17"/>
    </row>
    <row r="111" spans="1:15" ht="15.4" thickBot="1">
      <c r="A111" s="23" t="s">
        <v>20</v>
      </c>
      <c r="C111" s="17"/>
      <c r="D111" s="17"/>
      <c r="E111" s="17"/>
      <c r="F111" s="17"/>
      <c r="G111" s="17"/>
      <c r="H111" s="17"/>
      <c r="I111" s="17"/>
      <c r="J111" s="17"/>
      <c r="K111" s="17"/>
      <c r="L111" s="17"/>
      <c r="M111" s="20">
        <f>AVERAGE(M11:M12,M14,M17:M21,M24,M27:M29,M31:M35,M39:M40,M43:M47,M49:M50,M53:M55,M58:M59,M62:M63,M66,M68,M71,M73,M76,M78:M80,M82:M85,M87:M89,M91,M94:M96,M98,M100:M101,M103:M105)</f>
        <v>0.12020201149425286</v>
      </c>
      <c r="N111" s="17"/>
      <c r="O111" s="20">
        <f>AVERAGE(O11:O12,O14,O17:O21,O24:O25,O27:O29,O31:O35,O39:O41,O43:O45,O47,O49:O52,O54:O55,O59:O60,O63,O66:O68,O73,O75:O76,O78:O80,O82:O85,O87:O89,O94:O95,O98,O100,O103:O105)</f>
        <v>0.12342105263157893</v>
      </c>
    </row>
    <row r="112" spans="1:15" ht="15.4" thickTop="1"/>
  </sheetData>
  <mergeCells count="4">
    <mergeCell ref="A1:O1"/>
    <mergeCell ref="A2:O2"/>
    <mergeCell ref="A3:O3"/>
    <mergeCell ref="A4:O4"/>
  </mergeCells>
  <phoneticPr fontId="0" type="noConversion"/>
  <pageMargins left="1" right="0.5" top="1" bottom="0.25" header="0.5" footer="0.5"/>
  <pageSetup scale="42" orientation="portrait" r:id="rId1"/>
  <headerFooter alignWithMargins="0">
    <oddHeader xml:space="preserve">&amp;R&amp;18Attachment PRM-15
Page 2 of 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
  <sheetViews>
    <sheetView zoomScale="85" zoomScaleNormal="85" workbookViewId="0">
      <selection sqref="A1:G1"/>
    </sheetView>
  </sheetViews>
  <sheetFormatPr defaultRowHeight="15"/>
  <sheetData>
    <row r="1" spans="1:7">
      <c r="A1" s="49" t="s">
        <v>16</v>
      </c>
      <c r="B1" s="49"/>
      <c r="C1" s="49"/>
      <c r="D1" s="49"/>
      <c r="E1" s="49"/>
      <c r="F1" s="49"/>
      <c r="G1" s="49"/>
    </row>
    <row r="2" spans="1:7">
      <c r="A2" s="50" t="s">
        <v>23</v>
      </c>
      <c r="B2" s="50"/>
      <c r="C2" s="50"/>
      <c r="D2" s="50"/>
      <c r="E2" s="50"/>
      <c r="F2" s="50"/>
      <c r="G2" s="50"/>
    </row>
    <row r="4" spans="1:7">
      <c r="A4" s="46" t="s">
        <v>24</v>
      </c>
      <c r="B4" s="46"/>
      <c r="C4" s="46"/>
      <c r="D4" s="46"/>
      <c r="E4" s="46"/>
      <c r="F4" s="46"/>
      <c r="G4" s="46"/>
    </row>
    <row r="5" spans="1:7" ht="108.75" customHeight="1">
      <c r="A5" s="45" t="s">
        <v>25</v>
      </c>
      <c r="B5" s="45"/>
      <c r="C5" s="45"/>
      <c r="D5" s="45"/>
      <c r="E5" s="45"/>
      <c r="F5" s="45"/>
      <c r="G5" s="45"/>
    </row>
    <row r="7" spans="1:7">
      <c r="A7" s="46" t="s">
        <v>26</v>
      </c>
      <c r="B7" s="46"/>
      <c r="C7" s="46"/>
      <c r="D7" s="46"/>
      <c r="E7" s="46"/>
      <c r="F7" s="46"/>
      <c r="G7" s="46"/>
    </row>
    <row r="8" spans="1:7" ht="150" customHeight="1">
      <c r="A8" s="45" t="s">
        <v>27</v>
      </c>
      <c r="B8" s="45"/>
      <c r="C8" s="45"/>
      <c r="D8" s="45"/>
      <c r="E8" s="45"/>
      <c r="F8" s="45"/>
      <c r="G8" s="45"/>
    </row>
    <row r="10" spans="1:7">
      <c r="A10" s="46" t="s">
        <v>28</v>
      </c>
      <c r="B10" s="46"/>
      <c r="C10" s="46"/>
      <c r="D10" s="46"/>
      <c r="E10" s="46"/>
      <c r="F10" s="46"/>
      <c r="G10" s="46"/>
    </row>
    <row r="11" spans="1:7" ht="255" customHeight="1">
      <c r="A11" s="48" t="s">
        <v>29</v>
      </c>
      <c r="B11" s="45"/>
      <c r="C11" s="45"/>
      <c r="D11" s="45"/>
      <c r="E11" s="45"/>
      <c r="F11" s="45"/>
      <c r="G11" s="45"/>
    </row>
    <row r="13" spans="1:7">
      <c r="A13" s="46" t="s">
        <v>30</v>
      </c>
      <c r="B13" s="46"/>
      <c r="C13" s="46"/>
      <c r="D13" s="46"/>
      <c r="E13" s="46"/>
      <c r="F13" s="46"/>
      <c r="G13" s="46"/>
    </row>
    <row r="14" spans="1:7" ht="143.25" customHeight="1">
      <c r="A14" s="45" t="s">
        <v>31</v>
      </c>
      <c r="B14" s="45"/>
      <c r="C14" s="45"/>
      <c r="D14" s="45"/>
      <c r="E14" s="45"/>
      <c r="F14" s="45"/>
      <c r="G14" s="45"/>
    </row>
    <row r="16" spans="1:7">
      <c r="A16" s="46" t="s">
        <v>1</v>
      </c>
      <c r="B16" s="46"/>
      <c r="C16" s="46"/>
      <c r="D16" s="46"/>
      <c r="E16" s="46"/>
      <c r="F16" s="46"/>
      <c r="G16" s="46"/>
    </row>
    <row r="17" spans="1:7" ht="186" customHeight="1">
      <c r="A17" s="47" t="s">
        <v>32</v>
      </c>
      <c r="B17" s="45"/>
      <c r="C17" s="45"/>
      <c r="D17" s="45"/>
      <c r="E17" s="45"/>
      <c r="F17" s="45"/>
      <c r="G17" s="45"/>
    </row>
    <row r="19" spans="1:7">
      <c r="A19" s="46" t="s">
        <v>33</v>
      </c>
      <c r="B19" s="46"/>
      <c r="C19" s="46"/>
      <c r="D19" s="46"/>
      <c r="E19" s="46"/>
      <c r="F19" s="46"/>
      <c r="G19" s="46"/>
    </row>
    <row r="20" spans="1:7" ht="120" customHeight="1">
      <c r="A20" s="47" t="s">
        <v>34</v>
      </c>
      <c r="B20" s="45"/>
      <c r="C20" s="45"/>
      <c r="D20" s="45"/>
      <c r="E20" s="45"/>
      <c r="F20" s="45"/>
      <c r="G20" s="45"/>
    </row>
  </sheetData>
  <mergeCells count="14">
    <mergeCell ref="A1:G1"/>
    <mergeCell ref="A2:G2"/>
    <mergeCell ref="A4:G4"/>
    <mergeCell ref="A5:G5"/>
    <mergeCell ref="A7:G7"/>
    <mergeCell ref="A8:G8"/>
    <mergeCell ref="A19:G19"/>
    <mergeCell ref="A20:G20"/>
    <mergeCell ref="A10:G10"/>
    <mergeCell ref="A11:G11"/>
    <mergeCell ref="A13:G13"/>
    <mergeCell ref="A14:G14"/>
    <mergeCell ref="A16:G16"/>
    <mergeCell ref="A17:G17"/>
  </mergeCells>
  <pageMargins left="2.25" right="0.25" top="1" bottom="0.25" header="0.5" footer="0.5"/>
  <pageSetup scale="24" orientation="portrait" r:id="rId1"/>
  <headerFooter alignWithMargins="0">
    <oddHeader xml:space="preserve">&amp;R&amp;16Attachment PRM-15
Page 3 of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Page 2</vt:lpstr>
      <vt:lpstr>Page 3</vt:lpstr>
    </vt:vector>
  </TitlesOfParts>
  <Company>DellComputerCorporation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Paul</cp:lastModifiedBy>
  <cp:lastPrinted>2021-03-25T17:40:18Z</cp:lastPrinted>
  <dcterms:created xsi:type="dcterms:W3CDTF">2001-02-01T23:01:58Z</dcterms:created>
  <dcterms:modified xsi:type="dcterms:W3CDTF">2021-06-10T14:17:14Z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{186BE1D9-18F7-4B6E-976B-49A70090F182}</vt:lpwstr>
  </property>
</Properties>
</file>