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CKY\EGC\06-2021\"/>
    </mc:Choice>
  </mc:AlternateContent>
  <bookViews>
    <workbookView xWindow="0" yWindow="0" windowWidth="24000" windowHeight="9730"/>
  </bookViews>
  <sheets>
    <sheet name="PBRA Filing - By Month" sheetId="2" r:id="rId1"/>
  </sheets>
  <definedNames>
    <definedName name="_xlnm.Print_Area" localSheetId="0">'PBRA Filing - By Month'!$A$1:$E$29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C23" i="2" l="1"/>
  <c r="B23" i="2"/>
  <c r="E8" i="2" l="1"/>
  <c r="E9" i="2"/>
  <c r="E21" i="2"/>
  <c r="E20" i="2"/>
  <c r="E19" i="2"/>
  <c r="E18" i="2"/>
  <c r="E17" i="2"/>
  <c r="E16" i="2"/>
  <c r="E15" i="2"/>
  <c r="E14" i="2"/>
  <c r="E13" i="2"/>
  <c r="E12" i="2"/>
  <c r="E11" i="2"/>
  <c r="E10" i="2"/>
  <c r="E23" i="2" l="1"/>
  <c r="E29" i="2"/>
</calcChain>
</file>

<file path=xl/sharedStrings.xml><?xml version="1.0" encoding="utf-8"?>
<sst xmlns="http://schemas.openxmlformats.org/spreadsheetml/2006/main" count="29" uniqueCount="26">
  <si>
    <t>Gas Cost</t>
  </si>
  <si>
    <t>COLUMBIA GAS OF KENTUCKY, INC.</t>
  </si>
  <si>
    <t>CALCULATION OF PERFORMANCE BASED RATE ADJUSTMENT</t>
  </si>
  <si>
    <t>Month</t>
  </si>
  <si>
    <t>Transportation Cost</t>
  </si>
  <si>
    <t>Off-System Sales</t>
  </si>
  <si>
    <t>Company Performance Share</t>
  </si>
  <si>
    <t>**Estimate</t>
  </si>
  <si>
    <t>**True-Up to Actual</t>
  </si>
  <si>
    <t>February 2020</t>
  </si>
  <si>
    <t>March 2020</t>
  </si>
  <si>
    <t>April 2020</t>
  </si>
  <si>
    <t>February 2021</t>
  </si>
  <si>
    <t>March 2021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</si>
  <si>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</si>
  <si>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</si>
  <si>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</si>
  <si>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</si>
  <si>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</si>
  <si>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</si>
  <si>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</si>
  <si>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</si>
  <si>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</si>
  <si>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Projected Sales Volumes for the 12 Months Ended May 31, 2022</t>
  </si>
  <si>
    <t>Performance Based Rate Adjustment to Expire May 31, 2022</t>
  </si>
  <si>
    <t>Effective Billing Unit 1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</si>
</sst>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165" fontId="2" fillId="0" borderId="1" xfId="2" applyNumberFormat="1" applyFont="1" applyFill="1" applyBorder="1"/>
    <xf numFmtId="164" fontId="3" fillId="0" borderId="0" xfId="1" applyNumberFormat="1" applyFont="1" applyFill="1"/>
    <xf numFmtId="0" fontId="3" fillId="0" borderId="0" xfId="0" applyFont="1" applyFill="1"/>
    <xf numFmtId="0" fontId="5" fillId="0" borderId="0" xfId="0" applyFont="1" applyFill="1"/>
    <xf numFmtId="17" fontId="2" fillId="0" borderId="0" xfId="0" applyNumberFormat="1" applyFont="1" applyFill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7" fontId="3" fillId="0" borderId="0" xfId="0" quotePrefix="1" applyNumberFormat="1" applyFont="1" applyFill="1" applyAlignment="1">
      <alignment horizontal="right"/>
    </xf>
    <xf numFmtId="43" fontId="3" fillId="0" borderId="0" xfId="1" applyFont="1" applyFill="1"/>
    <xf numFmtId="43" fontId="5" fillId="0" borderId="0" xfId="0" applyNumberFormat="1" applyFont="1" applyFill="1"/>
    <xf numFmtId="17" fontId="3" fillId="0" borderId="0" xfId="0" applyNumberFormat="1" applyFont="1" applyFill="1"/>
    <xf numFmtId="43" fontId="3" fillId="0" borderId="0" xfId="1" applyFont="1" applyFill="1" applyBorder="1"/>
    <xf numFmtId="0" fontId="3" fillId="0" borderId="0" xfId="0" applyFont="1" applyFill="1" applyAlignment="1">
      <alignment horizontal="right"/>
    </xf>
    <xf numFmtId="44" fontId="3" fillId="0" borderId="1" xfId="2" applyFont="1" applyFill="1" applyBorder="1"/>
    <xf numFmtId="43" fontId="3" fillId="0" borderId="0" xfId="1" applyFont="1" applyFill="1" applyAlignment="1">
      <alignment horizontal="right"/>
    </xf>
    <xf numFmtId="43" fontId="5" fillId="0" borderId="0" xfId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3" fontId="6" fillId="0" borderId="0" xfId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CCFF99"/>
      <color rgb="FFFFFF99"/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="110" zoomScaleNormal="110" workbookViewId="0">
      <selection activeCell="C12" sqref="C12"/>
    </sheetView>
  </sheetViews>
  <sheetFormatPr defaultColWidth="9.08984375" defaultRowHeight="14.5" x14ac:dyDescent="0.35"/>
  <cols>
    <col min="1" max="1" width="25.90625" style="4" bestFit="1" customWidth="1"/>
    <col min="2" max="2" width="13.453125" style="4" bestFit="1" customWidth="1"/>
    <col min="3" max="3" width="18.90625" style="4" bestFit="1" customWidth="1"/>
    <col min="4" max="4" width="17.54296875" style="4" customWidth="1"/>
    <col min="5" max="5" width="32.54296875" style="4" customWidth="1"/>
    <col min="6" max="6" width="9.08984375" style="4"/>
    <col min="7" max="7" width="17" style="4" bestFit="1" customWidth="1"/>
    <col min="8" max="8" width="13.36328125" style="4" bestFit="1" customWidth="1"/>
    <col min="9" max="9" width="10.54296875" style="4" bestFit="1" customWidth="1"/>
    <col min="10" max="16384" width="9.08984375" style="4"/>
  </cols>
  <sheetData>
    <row r="1" spans="1:7" x14ac:dyDescent="0.35">
      <c r="A1" s="17" t="s">
        <v>1</v>
      </c>
      <c r="B1" s="17"/>
      <c r="C1" s="17"/>
      <c r="D1" s="17"/>
      <c r="E1" s="17"/>
      <c r="F1" s="3"/>
      <c r="G1" s="3"/>
    </row>
    <row r="2" spans="1:7" x14ac:dyDescent="0.35">
      <c r="A2" s="16"/>
      <c r="B2" s="16"/>
      <c r="C2" s="16"/>
      <c r="D2" s="16"/>
      <c r="E2" s="16"/>
      <c r="F2" s="3"/>
      <c r="G2" s="3"/>
    </row>
    <row r="3" spans="1:7" x14ac:dyDescent="0.35">
      <c r="A3" s="18" t="s">
        <v>2</v>
      </c>
      <c r="B3" s="18"/>
      <c r="C3" s="18"/>
      <c r="D3" s="18"/>
      <c r="E3" s="18"/>
      <c r="F3" s="3"/>
      <c r="G3" s="3"/>
    </row>
    <row r="4" spans="1:7" x14ac:dyDescent="0.35">
      <c r="A4" s="18" t="s">
        <v>25</v>
      </c>
      <c r="B4" s="18"/>
      <c r="C4" s="18"/>
      <c r="D4" s="18"/>
      <c r="E4" s="18"/>
      <c r="F4" s="3"/>
      <c r="G4" s="3"/>
    </row>
    <row r="5" spans="1:7" x14ac:dyDescent="0.35">
      <c r="A5" s="3"/>
      <c r="B5" s="5"/>
      <c r="C5" s="5"/>
      <c r="D5" s="5"/>
      <c r="E5" s="3"/>
      <c r="F5" s="3"/>
      <c r="G5" s="3"/>
    </row>
    <row r="6" spans="1:7" x14ac:dyDescent="0.35">
      <c r="A6" s="3"/>
      <c r="B6" s="5"/>
      <c r="C6" s="5"/>
      <c r="D6" s="5"/>
      <c r="E6" s="3"/>
      <c r="F6" s="3"/>
      <c r="G6" s="3"/>
    </row>
    <row r="7" spans="1:7" x14ac:dyDescent="0.35">
      <c r="A7" s="6" t="s">
        <v>3</v>
      </c>
      <c r="B7" s="6" t="s">
        <v>0</v>
      </c>
      <c r="C7" s="6" t="s">
        <v>4</v>
      </c>
      <c r="D7" s="6" t="s">
        <v>5</v>
      </c>
      <c r="E7" s="6" t="s">
        <v>6</v>
      </c>
      <c r="F7" s="3"/>
      <c r="G7" s="3"/>
    </row>
    <row r="8" spans="1:7" x14ac:dyDescent="0.35">
      <c r="A8" s="7" t="s">
        <v>9</v>
      </c>
      <c r="B8" s="8">
        <v>-2.789999999999992</v>
      </c>
      <c r="C8" s="8">
        <v>-523.80000000000291</v>
      </c>
      <c r="D8" s="8">
        <v>-238.0600000000004</v>
      </c>
      <c r="E8" s="8">
        <f t="shared" ref="E8:E21" si="0">SUM(B8:D8)</f>
        <v>-764.65000000000327</v>
      </c>
      <c r="F8" s="3"/>
      <c r="G8" s="3" t="s">
        <v>8</v>
      </c>
    </row>
    <row r="9" spans="1:7" x14ac:dyDescent="0.35">
      <c r="A9" s="7" t="s">
        <v>10</v>
      </c>
      <c r="B9" s="8">
        <v>-75.460000000000036</v>
      </c>
      <c r="C9" s="8">
        <v>-14.789999999997235</v>
      </c>
      <c r="D9" s="8">
        <v>-2.9700000000002547</v>
      </c>
      <c r="E9" s="8">
        <f t="shared" si="0"/>
        <v>-93.219999999997526</v>
      </c>
      <c r="F9" s="3"/>
      <c r="G9" s="3" t="s">
        <v>8</v>
      </c>
    </row>
    <row r="10" spans="1:7" x14ac:dyDescent="0.35">
      <c r="A10" s="7" t="s">
        <v>11</v>
      </c>
      <c r="B10" s="8">
        <v>23015.65</v>
      </c>
      <c r="C10" s="8">
        <v>0</v>
      </c>
      <c r="D10" s="8">
        <v>13937.82</v>
      </c>
      <c r="E10" s="8">
        <f t="shared" si="0"/>
        <v>36953.47</v>
      </c>
      <c r="F10" s="8"/>
      <c r="G10" s="8"/>
    </row>
    <row r="11" spans="1:7" x14ac:dyDescent="0.35">
      <c r="A11" s="7" t="s">
        <v>14</v>
      </c>
      <c r="B11" s="8">
        <v>-2354.87</v>
      </c>
      <c r="C11" s="8">
        <v>0</v>
      </c>
      <c r="D11" s="8">
        <v>10678.06</v>
      </c>
      <c r="E11" s="8">
        <f t="shared" si="0"/>
        <v>8323.1899999999987</v>
      </c>
      <c r="F11" s="8"/>
      <c r="G11" s="8"/>
    </row>
    <row r="12" spans="1:7" x14ac:dyDescent="0.35">
      <c r="A12" s="7" t="s">
        <v>15</v>
      </c>
      <c r="B12" s="8">
        <v>16370.34</v>
      </c>
      <c r="C12" s="8">
        <v>2230.59</v>
      </c>
      <c r="D12" s="8">
        <v>41615.17</v>
      </c>
      <c r="E12" s="8">
        <f t="shared" si="0"/>
        <v>60216.1</v>
      </c>
      <c r="F12" s="8"/>
      <c r="G12" s="8"/>
    </row>
    <row r="13" spans="1:7" x14ac:dyDescent="0.35">
      <c r="A13" s="7" t="s">
        <v>16</v>
      </c>
      <c r="B13" s="8">
        <v>19892.18</v>
      </c>
      <c r="C13" s="8">
        <v>12213</v>
      </c>
      <c r="D13" s="8">
        <v>40697.549999999996</v>
      </c>
      <c r="E13" s="8">
        <f t="shared" si="0"/>
        <v>72802.73</v>
      </c>
      <c r="F13" s="8"/>
      <c r="G13" s="8"/>
    </row>
    <row r="14" spans="1:7" x14ac:dyDescent="0.35">
      <c r="A14" s="7" t="s">
        <v>17</v>
      </c>
      <c r="B14" s="8">
        <v>18084.95</v>
      </c>
      <c r="C14" s="8">
        <v>32782.57</v>
      </c>
      <c r="D14" s="8">
        <v>41235.800000000003</v>
      </c>
      <c r="E14" s="8">
        <f t="shared" si="0"/>
        <v>92103.32</v>
      </c>
      <c r="F14" s="8"/>
      <c r="G14" s="8"/>
    </row>
    <row r="15" spans="1:7" x14ac:dyDescent="0.35">
      <c r="A15" s="7" t="s">
        <v>18</v>
      </c>
      <c r="B15" s="8">
        <v>14944.61</v>
      </c>
      <c r="C15" s="8">
        <v>55556.97</v>
      </c>
      <c r="D15" s="8">
        <v>89311.679999999993</v>
      </c>
      <c r="E15" s="8">
        <f t="shared" si="0"/>
        <v>159813.26</v>
      </c>
      <c r="F15" s="8"/>
      <c r="G15" s="8"/>
    </row>
    <row r="16" spans="1:7" x14ac:dyDescent="0.35">
      <c r="A16" s="7" t="s">
        <v>19</v>
      </c>
      <c r="B16" s="8">
        <v>78632.45</v>
      </c>
      <c r="C16" s="8">
        <v>154756.70000000001</v>
      </c>
      <c r="D16" s="8">
        <v>96402.89</v>
      </c>
      <c r="E16" s="8">
        <f t="shared" si="0"/>
        <v>329792.04000000004</v>
      </c>
      <c r="F16" s="8"/>
      <c r="G16" s="8"/>
    </row>
    <row r="17" spans="1:9" x14ac:dyDescent="0.35">
      <c r="A17" s="7" t="s">
        <v>20</v>
      </c>
      <c r="B17" s="8">
        <v>9113.11</v>
      </c>
      <c r="C17" s="8">
        <v>108890.65</v>
      </c>
      <c r="D17" s="8">
        <v>92941.16</v>
      </c>
      <c r="E17" s="8">
        <f t="shared" si="0"/>
        <v>210944.91999999998</v>
      </c>
      <c r="F17" s="8"/>
      <c r="G17" s="8"/>
    </row>
    <row r="18" spans="1:9" x14ac:dyDescent="0.35">
      <c r="A18" s="7" t="s">
        <v>21</v>
      </c>
      <c r="B18" s="8">
        <v>9703.8799999999992</v>
      </c>
      <c r="C18" s="8">
        <v>159242.82999999999</v>
      </c>
      <c r="D18" s="8">
        <v>94813.83</v>
      </c>
      <c r="E18" s="8">
        <f t="shared" si="0"/>
        <v>263760.53999999998</v>
      </c>
      <c r="F18" s="8"/>
      <c r="G18" s="8"/>
    </row>
    <row r="19" spans="1:9" x14ac:dyDescent="0.35">
      <c r="A19" s="7" t="s">
        <v>22</v>
      </c>
      <c r="B19" s="8">
        <v>12877.27</v>
      </c>
      <c r="C19" s="8">
        <v>204752.24</v>
      </c>
      <c r="D19" s="8">
        <v>65592.399999999994</v>
      </c>
      <c r="E19" s="8">
        <f t="shared" si="0"/>
        <v>283221.90999999997</v>
      </c>
      <c r="F19" s="8"/>
      <c r="G19" s="8"/>
      <c r="H19" s="9"/>
      <c r="I19" s="9"/>
    </row>
    <row r="20" spans="1:9" x14ac:dyDescent="0.35">
      <c r="A20" s="7" t="s">
        <v>12</v>
      </c>
      <c r="B20" s="8">
        <v>18437.189999999999</v>
      </c>
      <c r="C20" s="8">
        <v>80568.210000000006</v>
      </c>
      <c r="D20" s="8">
        <v>30875.94</v>
      </c>
      <c r="E20" s="8">
        <f t="shared" si="0"/>
        <v>129881.34000000001</v>
      </c>
      <c r="F20" s="8"/>
      <c r="G20" s="8" t="s">
        <v>7</v>
      </c>
    </row>
    <row r="21" spans="1:9" ht="15.5" x14ac:dyDescent="0.45">
      <c r="A21" s="7" t="s">
        <v>13</v>
      </c>
      <c r="B21" s="19">
        <v>27312</v>
      </c>
      <c r="C21" s="19">
        <v>70173.710000000006</v>
      </c>
      <c r="D21" s="19">
        <v>4657.88</v>
      </c>
      <c r="E21" s="19">
        <f t="shared" si="0"/>
        <v>102143.59000000001</v>
      </c>
      <c r="F21" s="8"/>
      <c r="G21" s="8" t="s">
        <v>7</v>
      </c>
    </row>
    <row r="22" spans="1:9" x14ac:dyDescent="0.35">
      <c r="A22" s="10"/>
      <c r="B22" s="8"/>
      <c r="C22" s="8"/>
      <c r="D22" s="8"/>
      <c r="E22" s="11"/>
      <c r="F22" s="8"/>
      <c r="G22" s="8"/>
    </row>
    <row r="23" spans="1:9" ht="15" thickBot="1" x14ac:dyDescent="0.4">
      <c r="A23" s="12" t="s">
        <v>6</v>
      </c>
      <c r="B23" s="8">
        <f>SUM(B8:B22)</f>
        <v>245950.50999999998</v>
      </c>
      <c r="C23" s="8">
        <f>SUM(C8:C22)</f>
        <v>880628.87999999989</v>
      </c>
      <c r="D23" s="8">
        <f>SUM(D8:D21)</f>
        <v>622519.14999999991</v>
      </c>
      <c r="E23" s="13">
        <f>SUM(E8:E21)</f>
        <v>1749098.54</v>
      </c>
      <c r="F23" s="8"/>
      <c r="G23" s="8"/>
    </row>
    <row r="24" spans="1:9" ht="15" thickTop="1" x14ac:dyDescent="0.35">
      <c r="A24" s="3"/>
      <c r="B24" s="8"/>
      <c r="C24" s="8"/>
      <c r="D24" s="8"/>
      <c r="E24" s="8"/>
      <c r="F24" s="8"/>
      <c r="G24" s="8"/>
    </row>
    <row r="25" spans="1:9" x14ac:dyDescent="0.35">
      <c r="A25" s="3"/>
      <c r="B25" s="8"/>
      <c r="C25" s="8"/>
      <c r="D25" s="8"/>
      <c r="E25" s="8"/>
      <c r="F25" s="8"/>
      <c r="G25" s="8"/>
    </row>
    <row r="26" spans="1:9" x14ac:dyDescent="0.35">
      <c r="A26" s="3"/>
      <c r="B26" s="8"/>
      <c r="C26" s="8"/>
      <c r="D26" s="14" t="s">
        <v>23</v>
      </c>
      <c r="E26" s="2">
        <v>11251413.610354224</v>
      </c>
      <c r="F26" s="8"/>
      <c r="G26" s="8"/>
    </row>
    <row r="27" spans="1:9" x14ac:dyDescent="0.35">
      <c r="A27" s="3"/>
      <c r="B27" s="8"/>
      <c r="C27" s="8"/>
      <c r="D27" s="14"/>
      <c r="E27" s="2"/>
      <c r="F27" s="8"/>
      <c r="G27" s="8"/>
    </row>
    <row r="28" spans="1:9" x14ac:dyDescent="0.35">
      <c r="A28" s="3"/>
      <c r="B28" s="8"/>
      <c r="C28" s="8"/>
      <c r="D28" s="8"/>
      <c r="E28" s="8"/>
      <c r="F28" s="8"/>
      <c r="G28" s="8"/>
    </row>
    <row r="29" spans="1:9" ht="15" thickBot="1" x14ac:dyDescent="0.4">
      <c r="A29" s="3"/>
      <c r="B29" s="8"/>
      <c r="C29" s="8"/>
      <c r="D29" s="14" t="s">
        <v>24</v>
      </c>
      <c r="E29" s="1">
        <f>ROUND(E23/E26,4)</f>
        <v>0.1555</v>
      </c>
      <c r="F29" s="8"/>
      <c r="G29" s="8"/>
    </row>
    <row r="30" spans="1:9" ht="15" thickTop="1" x14ac:dyDescent="0.35">
      <c r="B30" s="15"/>
      <c r="C30" s="15"/>
      <c r="D30" s="15"/>
      <c r="E30" s="15"/>
      <c r="F30" s="15"/>
      <c r="G30" s="15"/>
    </row>
    <row r="31" spans="1:9" x14ac:dyDescent="0.35">
      <c r="B31" s="15"/>
      <c r="C31" s="15"/>
      <c r="D31" s="15"/>
      <c r="E31" s="15"/>
      <c r="F31" s="15"/>
      <c r="G31" s="15"/>
    </row>
    <row r="32" spans="1:9" x14ac:dyDescent="0.35">
      <c r="B32" s="15"/>
      <c r="C32" s="15"/>
      <c r="D32" s="15"/>
      <c r="E32" s="15"/>
      <c r="F32" s="15"/>
      <c r="G32" s="15"/>
    </row>
  </sheetData>
  <mergeCells count="3">
    <mergeCell ref="A1:E1"/>
    <mergeCell ref="A3:E3"/>
    <mergeCell ref="A4:E4"/>
  </mergeCells>
  <pageMargins left="0.7" right="0.7" top="0.75" bottom="0.75" header="0.3" footer="0.3"/>
  <pageSetup orientation="landscape" r:id="rId1"/>
  <headerFooter>
    <oddHeader>&amp;RSchedule No. 6
Page 1 of 1</oddHeader>
  </headerFooter>
  <colBreaks count="1" manualBreakCount="1">
    <brk id="5" max="1048575" man="1"/>
  </colBreaks>
  <ignoredErrors>
    <ignoredError sqref="D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PBRA Filing - By Month</vt:lpstr>
      <vt:lpstr>'PBRA Filing - By Month'!Print_Area</vt:lpstr>
    </vt:vector>
  </TitlesOfParts>
  <Company>Nisource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Nisource</dc:creator>
  <cp:lastModifiedBy>Black \ Linda \ E</cp:lastModifiedBy>
  <cp:lastPrinted>2020-04-16T19:18:32Z</cp:lastPrinted>
  <dcterms:created xsi:type="dcterms:W3CDTF">2015-08-12T14:08:21Z</dcterms:created>
  <dcterms:modified xsi:type="dcterms:W3CDTF">2021-04-20T14:07:19Z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