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33056\AppData\Local\Temp\notesC9812B\"/>
    </mc:Choice>
  </mc:AlternateContent>
  <bookViews>
    <workbookView xWindow="2790" yWindow="0" windowWidth="27405" windowHeight="13020"/>
  </bookViews>
  <sheets>
    <sheet name="AG 1-215 Attachment 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4" i="1"/>
  <c r="A32" i="1"/>
  <c r="A30" i="1"/>
  <c r="A29" i="1"/>
  <c r="A23" i="1"/>
  <c r="A21" i="1"/>
  <c r="A17" i="1"/>
  <c r="E23" i="1" l="1"/>
  <c r="E17" i="1"/>
  <c r="H17" i="1"/>
  <c r="H23" i="1" l="1"/>
  <c r="G23" i="1"/>
  <c r="I15" i="1"/>
  <c r="I17" i="1" s="1"/>
  <c r="I21" i="1"/>
  <c r="G17" i="1"/>
  <c r="C17" i="1"/>
  <c r="C34" i="1" s="1"/>
  <c r="C29" i="1"/>
  <c r="G29" i="1" s="1"/>
  <c r="I23" i="1" l="1"/>
  <c r="H25" i="1" s="1"/>
  <c r="H30" i="1" s="1"/>
  <c r="H32" i="1" s="1"/>
  <c r="H34" i="1" s="1"/>
  <c r="I29" i="1"/>
  <c r="G25" i="1" l="1"/>
  <c r="G30" i="1" s="1"/>
  <c r="G32" i="1" s="1"/>
  <c r="G34" i="1" s="1"/>
  <c r="I30" i="1" l="1"/>
  <c r="I32" i="1" s="1"/>
  <c r="I34" i="1" s="1"/>
  <c r="I36" i="1" l="1"/>
</calcChain>
</file>

<file path=xl/comments1.xml><?xml version="1.0" encoding="utf-8"?>
<comments xmlns="http://schemas.openxmlformats.org/spreadsheetml/2006/main">
  <authors>
    <author>M Spisak</author>
  </authors>
  <commentList>
    <comment ref="E14" authorId="0" shapeId="0">
      <text>
        <r>
          <rPr>
            <sz val="8"/>
            <color indexed="81"/>
            <rFont val="Tahoma"/>
            <family val="2"/>
          </rPr>
          <t xml:space="preserve">For detail of Tracker costs, go to "Mains Summary Data" tab and filter Tax Classification column for items marked "Capital (Tracker)", then sum  Capital Total column.
</t>
        </r>
      </text>
    </comment>
    <comment ref="E20" authorId="0" shapeId="0">
      <text>
        <r>
          <rPr>
            <sz val="8"/>
            <color indexed="81"/>
            <rFont val="Tahoma"/>
            <family val="2"/>
          </rPr>
          <t xml:space="preserve">For detail of Tracker costs, go to "Mains Summary Data" tab and filter Tax Classification column for items marked "Capital (Tracker)", then sum  Capital Total column.
</t>
        </r>
      </text>
    </comment>
  </commentList>
</comments>
</file>

<file path=xl/sharedStrings.xml><?xml version="1.0" encoding="utf-8"?>
<sst xmlns="http://schemas.openxmlformats.org/spreadsheetml/2006/main" count="38" uniqueCount="24">
  <si>
    <t>Tax Classification</t>
  </si>
  <si>
    <t>Job Type Description</t>
  </si>
  <si>
    <t>Total Cost per PowerPlant</t>
  </si>
  <si>
    <t>Tracker Costs</t>
  </si>
  <si>
    <t>Capital</t>
  </si>
  <si>
    <t>Repair</t>
  </si>
  <si>
    <t>Total</t>
  </si>
  <si>
    <t>Total Mains</t>
  </si>
  <si>
    <t>Mains Total</t>
  </si>
  <si>
    <t>Replacement Mains</t>
  </si>
  <si>
    <t>Replacement Mains Percentage</t>
  </si>
  <si>
    <t>Service Line - Other</t>
  </si>
  <si>
    <t>Service Line - Replace</t>
  </si>
  <si>
    <t>Services Total</t>
  </si>
  <si>
    <t>Total Repairs (Mains &amp; Services)</t>
  </si>
  <si>
    <t>Qualifying % of Tax Repairs / Mains &amp; Services Capital Additions</t>
  </si>
  <si>
    <t>KY PSC Case No. 2021-00183</t>
  </si>
  <si>
    <t>Attachment A</t>
  </si>
  <si>
    <t>COLUMBIA GAS OF KENTUCKY, INC.</t>
  </si>
  <si>
    <t>2019 Tax Repairs Deduction Claimed on 2019 Income Tax Returns</t>
  </si>
  <si>
    <t>AG 1-115</t>
  </si>
  <si>
    <t>Response to the Attorney General’s Data Request Set One No. 115</t>
  </si>
  <si>
    <t>Line No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</si>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</sst>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Fill="1"/>
    <xf numFmtId="0" fontId="1" fillId="0" borderId="3" xfId="2" applyFont="1" applyFill="1" applyBorder="1"/>
    <xf numFmtId="0" fontId="2" fillId="0" borderId="3" xfId="2" applyFont="1" applyFill="1" applyBorder="1" applyAlignment="1"/>
    <xf numFmtId="0" fontId="2" fillId="0" borderId="3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41" fontId="1" fillId="0" borderId="3" xfId="2" applyNumberFormat="1" applyFont="1" applyFill="1" applyBorder="1"/>
    <xf numFmtId="0" fontId="1" fillId="0" borderId="0" xfId="2" applyFont="1" applyFill="1"/>
    <xf numFmtId="0" fontId="1" fillId="0" borderId="2" xfId="2" applyFont="1" applyFill="1" applyBorder="1" applyAlignment="1"/>
    <xf numFmtId="0" fontId="1" fillId="0" borderId="0" xfId="2" applyFont="1" applyFill="1" applyAlignment="1">
      <alignment horizontal="right"/>
    </xf>
    <xf numFmtId="41" fontId="2" fillId="0" borderId="0" xfId="2" applyNumberFormat="1" applyFont="1" applyFill="1"/>
    <xf numFmtId="41" fontId="1" fillId="0" borderId="0" xfId="2" applyNumberFormat="1" applyFont="1" applyFill="1"/>
    <xf numFmtId="10" fontId="1" fillId="0" borderId="0" xfId="3" applyNumberFormat="1" applyFont="1" applyFill="1"/>
    <xf numFmtId="0" fontId="3" fillId="0" borderId="0" xfId="2" applyFont="1" applyFill="1"/>
    <xf numFmtId="41" fontId="1" fillId="0" borderId="4" xfId="2" applyNumberFormat="1" applyFont="1" applyFill="1" applyBorder="1"/>
    <xf numFmtId="0" fontId="1" fillId="0" borderId="0" xfId="2" applyFont="1" applyFill="1" applyAlignment="1">
      <alignment horizontal="center"/>
    </xf>
    <xf numFmtId="10" fontId="1" fillId="0" borderId="0" xfId="2" applyNumberFormat="1" applyFont="1" applyFill="1"/>
    <xf numFmtId="0" fontId="1" fillId="0" borderId="0" xfId="0" applyFont="1" applyFill="1"/>
    <xf numFmtId="10" fontId="1" fillId="0" borderId="0" xfId="4" applyNumberFormat="1" applyFont="1" applyFill="1"/>
    <xf numFmtId="0" fontId="2" fillId="0" borderId="5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3" fillId="0" borderId="6" xfId="2" applyFont="1" applyFill="1" applyBorder="1"/>
    <xf numFmtId="0" fontId="1" fillId="0" borderId="6" xfId="2" applyFont="1" applyFill="1" applyBorder="1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/>
    <xf numFmtId="0" fontId="2" fillId="0" borderId="2" xfId="2" applyFont="1" applyFill="1" applyBorder="1" applyAlignment="1"/>
  </cellXfs>
  <cellStyles count="5">
    <cellStyle name="Normal" xfId="0" builtinId="0"/>
    <cellStyle name="Normal 2 2" xfId="2"/>
    <cellStyle name="Normal 5" xfId="1"/>
    <cellStyle name="Percent 2" xfId="4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I5" sqref="I5"/>
    </sheetView>
  </sheetViews>
  <sheetFormatPr defaultRowHeight="12.75" x14ac:dyDescent="0.2"/>
  <cols>
    <col min="1" max="1" width="9.140625" style="15"/>
    <col min="2" max="2" width="34.5703125" style="7" customWidth="1"/>
    <col min="3" max="3" width="26.7109375" style="7" customWidth="1"/>
    <col min="4" max="4" width="3.7109375" style="7" hidden="1" customWidth="1"/>
    <col min="5" max="5" width="22.7109375" style="7" hidden="1" customWidth="1"/>
    <col min="6" max="6" width="3.7109375" style="7" customWidth="1"/>
    <col min="7" max="9" width="22.7109375" style="7" customWidth="1"/>
    <col min="10" max="16384" width="9.140625" style="7"/>
  </cols>
  <sheetData>
    <row r="1" spans="1:9" x14ac:dyDescent="0.2">
      <c r="I1" s="9" t="s">
        <v>16</v>
      </c>
    </row>
    <row r="2" spans="1:9" x14ac:dyDescent="0.2">
      <c r="I2" s="9" t="s">
        <v>20</v>
      </c>
    </row>
    <row r="3" spans="1:9" x14ac:dyDescent="0.2">
      <c r="I3" s="9" t="s">
        <v>17</v>
      </c>
    </row>
    <row r="4" spans="1:9" x14ac:dyDescent="0.2">
      <c r="I4" s="9" t="s">
        <v>23</v>
      </c>
    </row>
    <row r="6" spans="1:9" x14ac:dyDescent="0.2">
      <c r="F6" s="15" t="s">
        <v>18</v>
      </c>
    </row>
    <row r="7" spans="1:9" x14ac:dyDescent="0.2">
      <c r="F7" s="15" t="s">
        <v>16</v>
      </c>
    </row>
    <row r="8" spans="1:9" x14ac:dyDescent="0.2">
      <c r="F8" s="15" t="s">
        <v>21</v>
      </c>
    </row>
    <row r="9" spans="1:9" x14ac:dyDescent="0.2">
      <c r="F9" s="15" t="s">
        <v>19</v>
      </c>
    </row>
    <row r="13" spans="1:9" s="1" customFormat="1" x14ac:dyDescent="0.2">
      <c r="A13" s="5"/>
      <c r="G13" s="24" t="s">
        <v>0</v>
      </c>
      <c r="H13" s="25"/>
    </row>
    <row r="14" spans="1:9" s="5" customFormat="1" x14ac:dyDescent="0.2">
      <c r="A14" s="5" t="s">
        <v>22</v>
      </c>
      <c r="B14" s="19" t="s">
        <v>1</v>
      </c>
      <c r="C14" s="20" t="s">
        <v>2</v>
      </c>
      <c r="E14" s="20" t="s">
        <v>3</v>
      </c>
      <c r="G14" s="20" t="s">
        <v>4</v>
      </c>
      <c r="H14" s="20" t="s">
        <v>5</v>
      </c>
      <c r="I14" s="20" t="s">
        <v>6</v>
      </c>
    </row>
    <row r="15" spans="1:9" x14ac:dyDescent="0.2">
      <c r="A15" s="21">
        <v>1</v>
      </c>
      <c r="B15" s="22" t="s">
        <v>7</v>
      </c>
      <c r="C15" s="6">
        <v>30549847.070000034</v>
      </c>
      <c r="D15" s="23"/>
      <c r="E15" s="6"/>
      <c r="F15" s="23"/>
      <c r="G15" s="6">
        <v>23124668.059999999</v>
      </c>
      <c r="H15" s="6">
        <v>7425179.0099999988</v>
      </c>
      <c r="I15" s="6">
        <f>SUM(G15:H15)</f>
        <v>30549847.069999997</v>
      </c>
    </row>
    <row r="16" spans="1:9" x14ac:dyDescent="0.2">
      <c r="C16" s="11"/>
      <c r="E16" s="11"/>
      <c r="G16" s="11"/>
      <c r="H16" s="11"/>
      <c r="I16" s="11"/>
    </row>
    <row r="17" spans="1:9" ht="13.5" thickBot="1" x14ac:dyDescent="0.25">
      <c r="A17" s="15">
        <f>A15+1</f>
        <v>2</v>
      </c>
      <c r="B17" s="7" t="s">
        <v>8</v>
      </c>
      <c r="C17" s="14">
        <f>SUM(C15:C15)</f>
        <v>30549847.070000034</v>
      </c>
      <c r="E17" s="14">
        <f>SUM(E15:E15)</f>
        <v>0</v>
      </c>
      <c r="G17" s="14">
        <f>SUM(G15:G15)</f>
        <v>23124668.059999999</v>
      </c>
      <c r="H17" s="14">
        <f>SUM(H15:H15)</f>
        <v>7425179.0099999988</v>
      </c>
      <c r="I17" s="14">
        <f>SUM(I15:I15)</f>
        <v>30549847.069999997</v>
      </c>
    </row>
    <row r="18" spans="1:9" ht="13.5" thickTop="1" x14ac:dyDescent="0.2">
      <c r="C18" s="11"/>
      <c r="E18" s="11"/>
    </row>
    <row r="19" spans="1:9" s="1" customFormat="1" x14ac:dyDescent="0.2">
      <c r="A19" s="5"/>
      <c r="E19" s="10"/>
      <c r="G19" s="24" t="s">
        <v>0</v>
      </c>
      <c r="H19" s="25"/>
    </row>
    <row r="20" spans="1:9" s="1" customFormat="1" x14ac:dyDescent="0.2">
      <c r="A20" s="5"/>
      <c r="B20" s="26" t="s">
        <v>1</v>
      </c>
      <c r="C20" s="27"/>
      <c r="D20" s="5"/>
      <c r="E20" s="4" t="s">
        <v>3</v>
      </c>
      <c r="F20" s="5"/>
      <c r="G20" s="4" t="s">
        <v>4</v>
      </c>
      <c r="H20" s="4" t="s">
        <v>5</v>
      </c>
      <c r="I20" s="4" t="s">
        <v>6</v>
      </c>
    </row>
    <row r="21" spans="1:9" x14ac:dyDescent="0.2">
      <c r="A21" s="15">
        <f>A17+1</f>
        <v>3</v>
      </c>
      <c r="B21" s="13" t="s">
        <v>9</v>
      </c>
      <c r="C21" s="8"/>
      <c r="E21" s="6"/>
      <c r="G21" s="6">
        <v>3614446.67</v>
      </c>
      <c r="H21" s="6">
        <v>7425179.0099999988</v>
      </c>
      <c r="I21" s="6">
        <f>SUM(G21:H21)</f>
        <v>11039625.68</v>
      </c>
    </row>
    <row r="22" spans="1:9" x14ac:dyDescent="0.2">
      <c r="E22" s="11"/>
    </row>
    <row r="23" spans="1:9" ht="13.5" thickBot="1" x14ac:dyDescent="0.25">
      <c r="A23" s="15">
        <f>A21+1</f>
        <v>4</v>
      </c>
      <c r="C23" s="9" t="s">
        <v>9</v>
      </c>
      <c r="E23" s="14">
        <f>SUM(E21:E21)</f>
        <v>0</v>
      </c>
      <c r="G23" s="14">
        <f>SUM(G21:G21)</f>
        <v>3614446.67</v>
      </c>
      <c r="H23" s="14">
        <f>SUM(H21:H21)</f>
        <v>7425179.0099999988</v>
      </c>
      <c r="I23" s="14">
        <f>SUM(I21:I21)</f>
        <v>11039625.68</v>
      </c>
    </row>
    <row r="24" spans="1:9" ht="13.5" thickTop="1" x14ac:dyDescent="0.2">
      <c r="E24" s="11"/>
    </row>
    <row r="25" spans="1:9" x14ac:dyDescent="0.2">
      <c r="C25" s="9" t="s">
        <v>10</v>
      </c>
      <c r="E25" s="11"/>
      <c r="G25" s="16">
        <f>G23/I23</f>
        <v>0.32740663268575604</v>
      </c>
      <c r="H25" s="16">
        <f>H23/I23</f>
        <v>0.67259336731424391</v>
      </c>
      <c r="I25" s="16"/>
    </row>
    <row r="26" spans="1:9" x14ac:dyDescent="0.2">
      <c r="C26" s="9"/>
      <c r="E26" s="11"/>
      <c r="G26" s="16"/>
      <c r="H26" s="16"/>
      <c r="I26" s="16"/>
    </row>
    <row r="27" spans="1:9" s="1" customFormat="1" x14ac:dyDescent="0.2">
      <c r="A27" s="5"/>
      <c r="E27" s="10"/>
      <c r="G27" s="24" t="s">
        <v>0</v>
      </c>
      <c r="H27" s="25"/>
    </row>
    <row r="28" spans="1:9" s="1" customFormat="1" x14ac:dyDescent="0.2">
      <c r="A28" s="5"/>
      <c r="B28" s="3" t="s">
        <v>1</v>
      </c>
      <c r="C28" s="4" t="s">
        <v>2</v>
      </c>
      <c r="E28" s="10"/>
      <c r="G28" s="4" t="s">
        <v>4</v>
      </c>
      <c r="H28" s="4" t="s">
        <v>5</v>
      </c>
      <c r="I28" s="4" t="s">
        <v>6</v>
      </c>
    </row>
    <row r="29" spans="1:9" x14ac:dyDescent="0.2">
      <c r="A29" s="15">
        <f>A23+1</f>
        <v>5</v>
      </c>
      <c r="B29" s="2" t="s">
        <v>11</v>
      </c>
      <c r="C29" s="6">
        <f>C32-C30</f>
        <v>3171275.3299999982</v>
      </c>
      <c r="D29" s="11"/>
      <c r="E29" s="11"/>
      <c r="F29" s="11"/>
      <c r="G29" s="6">
        <f>C29</f>
        <v>3171275.3299999982</v>
      </c>
      <c r="H29" s="6">
        <v>0</v>
      </c>
      <c r="I29" s="6">
        <f>SUM(G29:H29)</f>
        <v>3171275.3299999982</v>
      </c>
    </row>
    <row r="30" spans="1:9" x14ac:dyDescent="0.2">
      <c r="A30" s="15">
        <f>A29+1</f>
        <v>6</v>
      </c>
      <c r="B30" s="2" t="s">
        <v>12</v>
      </c>
      <c r="C30" s="6">
        <v>11095686.44999999</v>
      </c>
      <c r="D30" s="11"/>
      <c r="E30" s="11"/>
      <c r="F30" s="11"/>
      <c r="G30" s="6">
        <f>C30*G25</f>
        <v>3632801.3379314672</v>
      </c>
      <c r="H30" s="6">
        <f>C30*H25</f>
        <v>7462885.1120685218</v>
      </c>
      <c r="I30" s="6">
        <f>SUM(G30:H30)</f>
        <v>11095686.449999988</v>
      </c>
    </row>
    <row r="31" spans="1:9" x14ac:dyDescent="0.2">
      <c r="C31" s="11"/>
      <c r="D31" s="11"/>
      <c r="E31" s="11"/>
      <c r="F31" s="11"/>
      <c r="G31" s="11"/>
      <c r="H31" s="11"/>
      <c r="I31" s="11"/>
    </row>
    <row r="32" spans="1:9" ht="13.5" thickBot="1" x14ac:dyDescent="0.25">
      <c r="A32" s="15">
        <f>A30+1</f>
        <v>7</v>
      </c>
      <c r="B32" s="7" t="s">
        <v>13</v>
      </c>
      <c r="C32" s="14">
        <v>14266961.779999988</v>
      </c>
      <c r="D32" s="11"/>
      <c r="E32" s="11"/>
      <c r="F32" s="11"/>
      <c r="G32" s="14">
        <f>SUM(G29:G30)</f>
        <v>6804076.6679314654</v>
      </c>
      <c r="H32" s="14">
        <f>SUM(H29:H30)</f>
        <v>7462885.1120685218</v>
      </c>
      <c r="I32" s="14">
        <f>SUM(I29:I30)</f>
        <v>14266961.779999986</v>
      </c>
    </row>
    <row r="33" spans="1:9" ht="13.5" thickTop="1" x14ac:dyDescent="0.2">
      <c r="C33" s="11"/>
      <c r="D33" s="11"/>
      <c r="E33" s="11"/>
      <c r="F33" s="11"/>
      <c r="G33" s="11"/>
      <c r="H33" s="11"/>
      <c r="I33" s="11"/>
    </row>
    <row r="34" spans="1:9" ht="13.5" thickBot="1" x14ac:dyDescent="0.25">
      <c r="A34" s="15">
        <f>A32+1</f>
        <v>8</v>
      </c>
      <c r="B34" s="11" t="s">
        <v>14</v>
      </c>
      <c r="C34" s="14">
        <f>C17+C32</f>
        <v>44816808.850000024</v>
      </c>
      <c r="D34" s="11"/>
      <c r="E34" s="11"/>
      <c r="F34" s="11"/>
      <c r="G34" s="14">
        <f>G17+G32</f>
        <v>29928744.727931462</v>
      </c>
      <c r="H34" s="14">
        <f>H17+H32</f>
        <v>14888064.122068521</v>
      </c>
      <c r="I34" s="14">
        <f>I17+I32</f>
        <v>44816808.849999979</v>
      </c>
    </row>
    <row r="35" spans="1:9" ht="13.5" thickTop="1" x14ac:dyDescent="0.2">
      <c r="C35" s="11"/>
      <c r="D35" s="11"/>
      <c r="E35" s="11"/>
      <c r="F35" s="11"/>
      <c r="G35" s="11"/>
      <c r="H35" s="11"/>
      <c r="I35" s="12"/>
    </row>
    <row r="36" spans="1:9" x14ac:dyDescent="0.2">
      <c r="A36" s="15">
        <f>A34+1</f>
        <v>9</v>
      </c>
      <c r="B36" s="7" t="s">
        <v>15</v>
      </c>
      <c r="C36" s="17"/>
      <c r="D36" s="17"/>
      <c r="E36" s="17"/>
      <c r="F36" s="17"/>
      <c r="G36" s="17"/>
      <c r="I36" s="18">
        <f>H34/(I17+I32)</f>
        <v>0.33219821991115567</v>
      </c>
    </row>
    <row r="37" spans="1:9" x14ac:dyDescent="0.2">
      <c r="B37" s="17"/>
      <c r="C37" s="17"/>
      <c r="D37" s="17"/>
      <c r="E37" s="17"/>
      <c r="F37" s="17"/>
      <c r="G37" s="17"/>
      <c r="H37" s="17"/>
      <c r="I37" s="11"/>
    </row>
    <row r="38" spans="1:9" x14ac:dyDescent="0.2">
      <c r="B38" s="17"/>
      <c r="C38" s="17"/>
      <c r="D38" s="17"/>
      <c r="E38" s="17"/>
      <c r="F38" s="17"/>
      <c r="G38" s="17"/>
      <c r="H38" s="17"/>
      <c r="I38" s="11"/>
    </row>
  </sheetData>
  <mergeCells count="4">
    <mergeCell ref="G13:H13"/>
    <mergeCell ref="G19:H19"/>
    <mergeCell ref="B20:C20"/>
    <mergeCell ref="G27:H27"/>
  </mergeCells>
  <pageMargins left="0.7" right="0.7" top="0.75" bottom="0.75" header="0.3" footer="0.3"/>
  <pageSetup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1-215 Attachment 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 \ Jennifer</dc:creator>
  <cp:lastModifiedBy>Harding \ Jennifer</cp:lastModifiedBy>
  <cp:lastPrinted>2021-07-21T12:50:48Z</cp:lastPrinted>
  <dcterms:created xsi:type="dcterms:W3CDTF">2021-07-21T12:46:05Z</dcterms:created>
  <dcterms:modified xsi:type="dcterms:W3CDTF">2021-07-21T15:05:15Z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