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W:\John Ryan\CKY\Rate Case\Discovery\AG\AG Second Round\Final Drafts for Distribution\41-50\"/>
    </mc:Choice>
  </mc:AlternateContent>
  <xr:revisionPtr revIDLastSave="0" documentId="8_{286EE2DF-5675-4A07-B1A4-2ED0220D000D}" xr6:coauthVersionLast="46" xr6:coauthVersionMax="46" xr10:uidLastSave="{00000000-0000-0000-0000-000000000000}"/>
  <bookViews>
    <workbookView xWindow="-28920" yWindow="-15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8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14" i="1"/>
  <c r="E15" i="1"/>
  <c r="E16" i="1"/>
  <c r="E17" i="1"/>
  <c r="E18" i="1"/>
  <c r="E19" i="1"/>
  <c r="E20" i="1"/>
  <c r="E21" i="1"/>
  <c r="E13" i="1"/>
  <c r="E22" i="1"/>
  <c r="C28" i="1" l="1"/>
  <c r="E28" i="1"/>
</calcChain>
</file>

<file path=xl/sharedStrings.xml><?xml version="1.0" encoding="utf-8"?>
<sst xmlns="http://schemas.openxmlformats.org/spreadsheetml/2006/main" count="35" uniqueCount="31">
  <si>
    <t>401K</t>
  </si>
  <si>
    <t>Corporate Insurance</t>
  </si>
  <si>
    <t>Corporate Service Bill</t>
  </si>
  <si>
    <t>Labor</t>
  </si>
  <si>
    <t>OPEB Expenses</t>
  </si>
  <si>
    <t>Outside Services</t>
  </si>
  <si>
    <t>Pension Expenses</t>
  </si>
  <si>
    <t>Profit Sharing</t>
  </si>
  <si>
    <t>Stock Compensation</t>
  </si>
  <si>
    <t>Dental</t>
  </si>
  <si>
    <t>Group Life Active</t>
  </si>
  <si>
    <t>Long Term Disability</t>
  </si>
  <si>
    <t>Vision</t>
  </si>
  <si>
    <t>Other Benefits (Employee Assistance Program, Flex Spending Health, Moving Expense)</t>
  </si>
  <si>
    <t>Account 926</t>
  </si>
  <si>
    <t>Account 880</t>
  </si>
  <si>
    <t>n/a</t>
  </si>
  <si>
    <t>Employee Benefits</t>
  </si>
  <si>
    <t>Line No.</t>
  </si>
  <si>
    <t>Total</t>
  </si>
  <si>
    <t>Description</t>
  </si>
  <si>
    <t>Columbia Gas of Kentucky, Inc.</t>
  </si>
  <si>
    <t>Base Period: Twelve Months Ended August 31, 2021</t>
  </si>
  <si>
    <t>Staff 1-54</t>
  </si>
  <si>
    <t>Schedule D-1</t>
  </si>
  <si>
    <t>Page 1 of 1</t>
  </si>
  <si>
    <t>Cell D 95</t>
  </si>
  <si>
    <t>Cell D 121</t>
  </si>
  <si>
    <t>Attachment A</t>
  </si>
  <si>
    <t>KY PSC Case No. 2021-00183, AG 2-45</t>
  </si>
  <si>
    <t>Employee Medical Health Insurance [1]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</si>
</sst>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9"/>
  <sheetViews>
    <sheetView tabSelected="1" workbookViewId="0">
      <selection activeCell="F6" sqref="F6"/>
    </sheetView>
  </sheetViews>
  <sheetFormatPr defaultColWidth="8.85546875" defaultRowHeight="14.25" x14ac:dyDescent="0.2"/>
  <cols>
    <col min="1" max="1" width="8.85546875" style="1"/>
    <col min="2" max="2" width="59.5703125" style="1" customWidth="1"/>
    <col min="3" max="3" width="15.140625" style="1" customWidth="1"/>
    <col min="4" max="4" width="12.85546875" style="1" bestFit="1" customWidth="1"/>
    <col min="5" max="5" width="19.7109375" style="1" bestFit="1" customWidth="1"/>
    <col min="6" max="16384" width="8.85546875" style="1"/>
  </cols>
  <sheetData>
    <row r="1" spans="1:5" ht="15" x14ac:dyDescent="0.25">
      <c r="E1" s="7" t="s">
        <v>29</v>
      </c>
    </row>
    <row r="2" spans="1:5" ht="15" x14ac:dyDescent="0.25">
      <c r="E2" s="7" t="s">
        <v>28</v>
      </c>
    </row>
    <row r="3" spans="1:5" ht="15" x14ac:dyDescent="0.25">
      <c r="E3" s="7" t="s">
        <v>25</v>
      </c>
    </row>
    <row r="4" spans="1:5" ht="15" x14ac:dyDescent="0.25">
      <c r="E4" s="7"/>
    </row>
    <row r="5" spans="1:5" ht="15" x14ac:dyDescent="0.25">
      <c r="A5" s="24" t="s">
        <v>21</v>
      </c>
      <c r="B5" s="24"/>
      <c r="C5" s="24"/>
      <c r="D5" s="24"/>
      <c r="E5" s="24"/>
    </row>
    <row r="6" spans="1:5" ht="15" x14ac:dyDescent="0.25">
      <c r="A6" s="24" t="s">
        <v>22</v>
      </c>
      <c r="B6" s="24"/>
      <c r="C6" s="24"/>
      <c r="D6" s="24"/>
      <c r="E6" s="24"/>
    </row>
    <row r="8" spans="1:5" ht="15" x14ac:dyDescent="0.25">
      <c r="C8" s="5" t="s">
        <v>23</v>
      </c>
      <c r="E8" s="5" t="str">
        <f>C8</f>
        <v>Staff 1-54</v>
      </c>
    </row>
    <row r="9" spans="1:5" ht="15" x14ac:dyDescent="0.25">
      <c r="C9" s="5" t="s">
        <v>24</v>
      </c>
      <c r="E9" s="5" t="str">
        <f>C9</f>
        <v>Schedule D-1</v>
      </c>
    </row>
    <row r="10" spans="1:5" ht="15" x14ac:dyDescent="0.25">
      <c r="C10" s="5" t="s">
        <v>26</v>
      </c>
      <c r="D10" s="5"/>
      <c r="E10" s="5" t="s">
        <v>27</v>
      </c>
    </row>
    <row r="11" spans="1:5" ht="15" x14ac:dyDescent="0.25">
      <c r="A11" s="8" t="s">
        <v>18</v>
      </c>
      <c r="B11" s="9" t="s">
        <v>20</v>
      </c>
      <c r="C11" s="9" t="s">
        <v>14</v>
      </c>
      <c r="D11" s="9" t="s">
        <v>15</v>
      </c>
      <c r="E11" s="9" t="s">
        <v>17</v>
      </c>
    </row>
    <row r="12" spans="1:5" ht="15" thickBot="1" x14ac:dyDescent="0.25"/>
    <row r="13" spans="1:5" x14ac:dyDescent="0.2">
      <c r="A13" s="2">
        <v>1</v>
      </c>
      <c r="B13" s="1" t="s">
        <v>30</v>
      </c>
      <c r="C13" s="12">
        <v>1263135.6599999999</v>
      </c>
      <c r="D13" s="16">
        <v>2191</v>
      </c>
      <c r="E13" s="18">
        <f>SUM(C13:D13)</f>
        <v>1265326.6599999999</v>
      </c>
    </row>
    <row r="14" spans="1:5" x14ac:dyDescent="0.2">
      <c r="A14" s="2">
        <f>A13+1</f>
        <v>2</v>
      </c>
      <c r="B14" s="1" t="s">
        <v>9</v>
      </c>
      <c r="C14" s="13">
        <v>100493.46906230175</v>
      </c>
      <c r="D14" s="11"/>
      <c r="E14" s="19">
        <f t="shared" ref="E14:E22" si="0">SUM(C14:D14)</f>
        <v>100493.46906230175</v>
      </c>
    </row>
    <row r="15" spans="1:5" x14ac:dyDescent="0.2">
      <c r="A15" s="2">
        <f t="shared" ref="A15:A28" si="1">A14+1</f>
        <v>3</v>
      </c>
      <c r="B15" s="1" t="s">
        <v>10</v>
      </c>
      <c r="C15" s="13">
        <v>63091.838680012195</v>
      </c>
      <c r="D15" s="11"/>
      <c r="E15" s="19">
        <f t="shared" si="0"/>
        <v>63091.838680012195</v>
      </c>
    </row>
    <row r="16" spans="1:5" x14ac:dyDescent="0.2">
      <c r="A16" s="2">
        <f t="shared" si="1"/>
        <v>4</v>
      </c>
      <c r="B16" s="1" t="s">
        <v>0</v>
      </c>
      <c r="C16" s="14">
        <v>550733.92000000004</v>
      </c>
      <c r="D16" s="10">
        <v>790.87</v>
      </c>
      <c r="E16" s="19">
        <f t="shared" si="0"/>
        <v>551524.79</v>
      </c>
    </row>
    <row r="17" spans="1:5" x14ac:dyDescent="0.2">
      <c r="A17" s="2">
        <f t="shared" si="1"/>
        <v>5</v>
      </c>
      <c r="B17" s="1" t="s">
        <v>11</v>
      </c>
      <c r="C17" s="13">
        <v>78271.104485210963</v>
      </c>
      <c r="D17" s="11"/>
      <c r="E17" s="19">
        <f t="shared" si="0"/>
        <v>78271.104485210963</v>
      </c>
    </row>
    <row r="18" spans="1:5" x14ac:dyDescent="0.2">
      <c r="A18" s="2">
        <f t="shared" si="1"/>
        <v>6</v>
      </c>
      <c r="B18" s="1" t="s">
        <v>7</v>
      </c>
      <c r="C18" s="14">
        <v>88514.3</v>
      </c>
      <c r="D18" s="11"/>
      <c r="E18" s="19">
        <f t="shared" si="0"/>
        <v>88514.3</v>
      </c>
    </row>
    <row r="19" spans="1:5" x14ac:dyDescent="0.2">
      <c r="A19" s="2">
        <f t="shared" si="1"/>
        <v>7</v>
      </c>
      <c r="B19" s="1" t="s">
        <v>12</v>
      </c>
      <c r="C19" s="13">
        <v>21609.306437406718</v>
      </c>
      <c r="D19" s="11"/>
      <c r="E19" s="19">
        <f t="shared" si="0"/>
        <v>21609.306437406718</v>
      </c>
    </row>
    <row r="20" spans="1:5" x14ac:dyDescent="0.2">
      <c r="A20" s="2">
        <f t="shared" si="1"/>
        <v>8</v>
      </c>
      <c r="B20" s="1" t="s">
        <v>4</v>
      </c>
      <c r="C20" s="14">
        <v>-133802.07</v>
      </c>
      <c r="D20" s="10">
        <v>12.63</v>
      </c>
      <c r="E20" s="19">
        <f t="shared" si="0"/>
        <v>-133789.44</v>
      </c>
    </row>
    <row r="21" spans="1:5" x14ac:dyDescent="0.2">
      <c r="A21" s="2">
        <f t="shared" si="1"/>
        <v>9</v>
      </c>
      <c r="B21" s="1" t="s">
        <v>6</v>
      </c>
      <c r="C21" s="14">
        <v>-15082.949999999968</v>
      </c>
      <c r="D21" s="10">
        <v>340.74</v>
      </c>
      <c r="E21" s="19">
        <f t="shared" si="0"/>
        <v>-14742.209999999968</v>
      </c>
    </row>
    <row r="22" spans="1:5" ht="36.6" customHeight="1" thickBot="1" x14ac:dyDescent="0.25">
      <c r="A22" s="2">
        <f t="shared" si="1"/>
        <v>10</v>
      </c>
      <c r="B22" s="3" t="s">
        <v>13</v>
      </c>
      <c r="C22" s="15">
        <v>115383.74932275788</v>
      </c>
      <c r="D22" s="17"/>
      <c r="E22" s="19">
        <f t="shared" si="0"/>
        <v>115383.74932275788</v>
      </c>
    </row>
    <row r="23" spans="1:5" ht="12.6" customHeight="1" x14ac:dyDescent="0.2">
      <c r="A23" s="2">
        <f t="shared" si="1"/>
        <v>11</v>
      </c>
      <c r="B23" s="1" t="s">
        <v>1</v>
      </c>
      <c r="C23" s="6">
        <v>97263.640000000014</v>
      </c>
      <c r="D23" s="4"/>
      <c r="E23" s="20" t="s">
        <v>16</v>
      </c>
    </row>
    <row r="24" spans="1:5" ht="13.15" customHeight="1" x14ac:dyDescent="0.2">
      <c r="A24" s="2">
        <f t="shared" si="1"/>
        <v>12</v>
      </c>
      <c r="B24" s="1" t="s">
        <v>2</v>
      </c>
      <c r="C24" s="6">
        <v>1610416.2</v>
      </c>
      <c r="D24" s="4"/>
      <c r="E24" s="20" t="s">
        <v>16</v>
      </c>
    </row>
    <row r="25" spans="1:5" x14ac:dyDescent="0.2">
      <c r="A25" s="2">
        <f t="shared" si="1"/>
        <v>13</v>
      </c>
      <c r="B25" s="1" t="s">
        <v>3</v>
      </c>
      <c r="C25" s="6">
        <v>4756.7</v>
      </c>
      <c r="D25" s="4"/>
      <c r="E25" s="20" t="s">
        <v>16</v>
      </c>
    </row>
    <row r="26" spans="1:5" x14ac:dyDescent="0.2">
      <c r="A26" s="2">
        <f t="shared" si="1"/>
        <v>14</v>
      </c>
      <c r="B26" s="1" t="s">
        <v>5</v>
      </c>
      <c r="C26" s="6">
        <v>155020.46000000002</v>
      </c>
      <c r="D26" s="4"/>
      <c r="E26" s="20" t="s">
        <v>16</v>
      </c>
    </row>
    <row r="27" spans="1:5" x14ac:dyDescent="0.2">
      <c r="A27" s="2">
        <f t="shared" si="1"/>
        <v>15</v>
      </c>
      <c r="B27" s="1" t="s">
        <v>8</v>
      </c>
      <c r="C27" s="23">
        <v>6725.8</v>
      </c>
      <c r="D27" s="4"/>
      <c r="E27" s="22" t="s">
        <v>16</v>
      </c>
    </row>
    <row r="28" spans="1:5" ht="15" thickBot="1" x14ac:dyDescent="0.25">
      <c r="A28" s="2">
        <f t="shared" si="1"/>
        <v>16</v>
      </c>
      <c r="B28" s="1" t="s">
        <v>19</v>
      </c>
      <c r="C28" s="6">
        <f>SUM(C13:C27)</f>
        <v>4006531.1279876893</v>
      </c>
      <c r="D28" s="4"/>
      <c r="E28" s="21">
        <f>SUM(E13:E27)</f>
        <v>2135683.5679876897</v>
      </c>
    </row>
    <row r="29" spans="1:5" x14ac:dyDescent="0.2">
      <c r="A29" s="2"/>
      <c r="C29" s="4"/>
      <c r="D29" s="4"/>
      <c r="E29" s="4"/>
    </row>
  </sheetData>
  <mergeCells count="2">
    <mergeCell ref="A5:E5"/>
    <mergeCell ref="A6:E6"/>
  </mergeCells>
  <pageMargins left="0.7" right="0.7" top="0.75" bottom="0.75" header="0.3" footer="0.3"/>
  <pageSetup scale="7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 \ Chun-Yi</dc:creator>
  <cp:lastModifiedBy>Ryan \ John</cp:lastModifiedBy>
  <cp:lastPrinted>2021-08-17T13:15:23Z</cp:lastPrinted>
  <dcterms:created xsi:type="dcterms:W3CDTF">2021-08-17T11:59:58Z</dcterms:created>
  <dcterms:modified xsi:type="dcterms:W3CDTF">2021-08-19T19:10:22Z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