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John Ryan\CKY\Rate Case\Discovery\AG\AG Second Round\Final Drafts for Distribution\101-107\"/>
    </mc:Choice>
  </mc:AlternateContent>
  <xr:revisionPtr revIDLastSave="0" documentId="8_{C7C53FFE-25FF-45D8-858B-18290A6E750C}" xr6:coauthVersionLast="46" xr6:coauthVersionMax="46" xr10:uidLastSave="{00000000-0000-0000-0000-000000000000}"/>
  <bookViews>
    <workbookView xWindow="-120" yWindow="-120" windowWidth="29040" windowHeight="15840" xr2:uid="{00000000-000D-0000-FFFF-FFFF00000000}"/>
  </bookViews>
  <sheets>
    <sheet name="CKY AG 2-10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2" l="1"/>
  <c r="B11" i="2"/>
  <c r="B15" i="2" l="1"/>
  <c r="C15" i="2" l="1"/>
</calcChain>
</file>

<file path=xl/sharedStrings.xml><?xml version="1.0" encoding="utf-8"?>
<sst xmlns="http://schemas.openxmlformats.org/spreadsheetml/2006/main" count="25" uniqueCount="25">
  <si>
    <t>Foundational- Add QAQC roles throughout Gas Operations.  Increase targeted and random programs.   Expand ability to provide operational expertise and technical support to operations</t>
  </si>
  <si>
    <t xml:space="preserve">Mandatory refresher &amp; competency training for select electric and gas employees
Gas- 50% of Plant, Service and Combo employees (approx. 620).  Scope to combine critical tasks, common audit findings, new standards and common competency development needs. 3 day program including 1 day of emergency response.
This expands gas participation from approximately 20% today to 50%.
</t>
  </si>
  <si>
    <t>Foundational:  Expand Common OQ to include COH, CKY and contractors in all states.  Right-size organization with dedicates resources to eliminate reliance on Training and Technical Support team</t>
  </si>
  <si>
    <t xml:space="preserve">Increase Field Leader Technical Skills Training .   Refresh/Complete technical assessment of all FLL to identify competency requirements.  
Gas program and Training exists
Electric program and Training partially exists
</t>
  </si>
  <si>
    <t>Foundational- Expand Welding training program to expand QAQC and direct support of construction large projects</t>
  </si>
  <si>
    <t xml:space="preserve">Foundational:   implement Contractor Training Evaluation program to audit contractor training and qualification program and make recommendations for improvement/alignment with NiSource
Evaluation program was designed and piloted  in 2019 but not implemented due to COVID restrictions.
</t>
  </si>
  <si>
    <t xml:space="preserve">Description </t>
  </si>
  <si>
    <t xml:space="preserve">Comments </t>
  </si>
  <si>
    <t xml:space="preserve">The additional positions were determined based on the need to expand QAQC presence across all operating areas and crews.   </t>
  </si>
  <si>
    <t xml:space="preserve">Increases to the Front Line Leader development program will include the implementation of "Common OQ" and participating in a new technical training curriculum for leaders.  </t>
  </si>
  <si>
    <t>NiSource is developing a new QAQC program to provide oversight and quality assurance for company and contractor welders.</t>
  </si>
  <si>
    <t>NiSource will add 2 new positions to support Contractor Training Evaluations.  These resources will be allocated across all companies.  In addition to providing direct support to contractors, these trainers will conduct periodic assessments of the contractor training programs and made recommendations for improvement.</t>
  </si>
  <si>
    <t>Columbia Gas of Kentucky, Inc.</t>
  </si>
  <si>
    <t>Total Costs</t>
  </si>
  <si>
    <t>Cost Allocated to CKY</t>
  </si>
  <si>
    <t>Total NiSource</t>
  </si>
  <si>
    <t>2022 Safety Plan Initiatives</t>
  </si>
  <si>
    <t xml:space="preserve">This training program is specifically dedicated to service, plant and combo employees.  Some construction and leadership employees may also participate.   The training establishes a standard program across all Gas segments as well as targets specific needs to employees within CKY.  An example of targeted CKY topics are 1) changes to procedure or standards that impact CKY, 2) competency training topics OJT coaches have found while meeting with CKY in the field, topics identified by CKY field leaders. </t>
  </si>
  <si>
    <t>CKY will implement a new Operator Qualification program beginning in 2022.  The program, referred to as "Common OQ" is based on the industry standard B31Q definition of covered tasks and brings with in an increased level of rigor and specificity.  NiSource plans to introduce the program over a 3 year period for employees and contactors.  The positions required for CKY will support the increased volume of knowledge and skill evaluations required.</t>
  </si>
  <si>
    <t>KY PSC Case No. 2021-00183, AG 2-101, Attachment A</t>
  </si>
  <si>
    <t>Page 1 of 1</t>
  </si>
  <si>
    <t xml:space="preserve">Define and implement OJT program 
</t>
  </si>
  <si>
    <t>Current content for OJT program needs to be updated and tracking tools developed</t>
  </si>
  <si>
    <t xml:space="preserve">Rebuild M&amp;R/GM&amp;T training program to recognize increased volume of new employees and reduce speed to mastery.   Create refresher training program targeting existing employee.   Require all existing M&amp;R employees attend 3 day refresher training. Estimate 200 employees.
Bootcamp leverages some existing materials.   Refresher programs need to be built.
M&amp;R OJT coaches will work with leaders to  complete competency assessment of each employee.  Needs identified will shape refresher program.
</t>
  </si>
  <si>
    <t xml:space="preserve">These resources are specifically dedicated to the Measurement &amp; Regulation program.   Over the past several years, the company has invested in the Low pressure program.   The new M&amp;R Trainers will support the LP project and the recently developed M&amp;R Bootcamp and Refresher program.   All M&amp;R employees will be required to attend a 3-4 day refresher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</si>
</sst>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1"/>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8">
    <xf numFmtId="0" fontId="0" fillId="0" borderId="0" xfId="0"/>
    <xf numFmtId="0" fontId="0" fillId="0" borderId="0" xfId="0" applyAlignment="1"/>
    <xf numFmtId="0" fontId="2" fillId="2" borderId="0" xfId="0" applyFont="1" applyFill="1" applyAlignment="1">
      <alignment horizontal="center"/>
    </xf>
    <xf numFmtId="0" fontId="4" fillId="0" borderId="4" xfId="0" applyFont="1" applyFill="1" applyBorder="1" applyAlignment="1">
      <alignment horizontal="left" vertical="center" wrapText="1"/>
    </xf>
    <xf numFmtId="0" fontId="3" fillId="0" borderId="1" xfId="0" applyFont="1" applyFill="1" applyBorder="1" applyAlignment="1">
      <alignment horizontal="right"/>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wrapText="1"/>
    </xf>
    <xf numFmtId="164" fontId="0" fillId="0" borderId="2" xfId="1" applyNumberFormat="1" applyFont="1" applyFill="1" applyBorder="1"/>
    <xf numFmtId="164" fontId="3" fillId="0" borderId="3" xfId="1" applyNumberFormat="1" applyFont="1" applyFill="1" applyBorder="1"/>
    <xf numFmtId="0" fontId="0" fillId="0" borderId="0" xfId="0" applyFill="1" applyAlignment="1"/>
    <xf numFmtId="164" fontId="0" fillId="0" borderId="5" xfId="1" applyNumberFormat="1" applyFont="1" applyFill="1" applyBorder="1"/>
    <xf numFmtId="164" fontId="0" fillId="0" borderId="3" xfId="1" applyNumberFormat="1" applyFont="1" applyFill="1" applyBorder="1"/>
    <xf numFmtId="0" fontId="3" fillId="0" borderId="0" xfId="0" applyFont="1" applyAlignment="1"/>
    <xf numFmtId="0" fontId="4" fillId="0" borderId="4" xfId="0" applyFont="1" applyFill="1" applyBorder="1" applyAlignment="1">
      <alignment horizontal="left" vertical="top" wrapText="1"/>
    </xf>
    <xf numFmtId="0" fontId="0" fillId="0" borderId="0" xfId="0" applyFill="1" applyAlignment="1">
      <alignment horizontal="left" vertical="center" wrapText="1"/>
    </xf>
    <xf numFmtId="0" fontId="3" fillId="0" borderId="0" xfId="0" applyFont="1" applyAlignment="1">
      <alignment horizontal="right"/>
    </xf>
    <xf numFmtId="0" fontId="3"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2"/>
  <sheetViews>
    <sheetView tabSelected="1" zoomScale="120" zoomScaleNormal="120" workbookViewId="0">
      <pane ySplit="6" topLeftCell="A7" activePane="bottomLeft" state="frozen"/>
      <selection pane="bottomLeft" activeCell="D15" sqref="D15"/>
    </sheetView>
  </sheetViews>
  <sheetFormatPr defaultRowHeight="15" x14ac:dyDescent="0.25"/>
  <cols>
    <col min="1" max="1" width="80.7109375" style="1" customWidth="1"/>
    <col min="2" max="2" width="14.140625" bestFit="1" customWidth="1"/>
    <col min="3" max="3" width="19.42578125" bestFit="1" customWidth="1"/>
    <col min="4" max="4" width="51.140625" customWidth="1"/>
  </cols>
  <sheetData>
    <row r="1" spans="1:4" x14ac:dyDescent="0.25">
      <c r="D1" s="16" t="s">
        <v>19</v>
      </c>
    </row>
    <row r="2" spans="1:4" x14ac:dyDescent="0.25">
      <c r="D2" s="16" t="s">
        <v>20</v>
      </c>
    </row>
    <row r="3" spans="1:4" x14ac:dyDescent="0.25">
      <c r="A3" s="17" t="s">
        <v>12</v>
      </c>
      <c r="B3" s="17"/>
      <c r="C3" s="17"/>
      <c r="D3" s="17"/>
    </row>
    <row r="4" spans="1:4" x14ac:dyDescent="0.25">
      <c r="A4" s="17" t="s">
        <v>16</v>
      </c>
      <c r="B4" s="17"/>
      <c r="C4" s="17"/>
      <c r="D4" s="17"/>
    </row>
    <row r="5" spans="1:4" x14ac:dyDescent="0.25">
      <c r="A5" s="13"/>
    </row>
    <row r="6" spans="1:4" x14ac:dyDescent="0.25">
      <c r="A6" s="2" t="s">
        <v>6</v>
      </c>
      <c r="B6" s="2" t="s">
        <v>15</v>
      </c>
      <c r="C6" s="2" t="s">
        <v>14</v>
      </c>
      <c r="D6" s="2" t="s">
        <v>7</v>
      </c>
    </row>
    <row r="7" spans="1:4" ht="45" x14ac:dyDescent="0.25">
      <c r="A7" s="3" t="s">
        <v>0</v>
      </c>
      <c r="B7" s="8">
        <v>2100000</v>
      </c>
      <c r="C7" s="8">
        <v>124316.83843154807</v>
      </c>
      <c r="D7" s="5" t="s">
        <v>8</v>
      </c>
    </row>
    <row r="8" spans="1:4" ht="120" x14ac:dyDescent="0.25">
      <c r="A8" s="3" t="s">
        <v>23</v>
      </c>
      <c r="B8" s="8">
        <v>1050000</v>
      </c>
      <c r="C8" s="8">
        <v>62158.419215774033</v>
      </c>
      <c r="D8" s="6" t="s">
        <v>24</v>
      </c>
    </row>
    <row r="9" spans="1:4" ht="129" customHeight="1" x14ac:dyDescent="0.25">
      <c r="A9" s="3" t="s">
        <v>1</v>
      </c>
      <c r="B9" s="8">
        <v>1750000</v>
      </c>
      <c r="C9" s="8">
        <v>103598</v>
      </c>
      <c r="D9" s="15" t="s">
        <v>17</v>
      </c>
    </row>
    <row r="10" spans="1:4" ht="135" x14ac:dyDescent="0.25">
      <c r="A10" s="3" t="s">
        <v>2</v>
      </c>
      <c r="B10" s="8">
        <v>787500</v>
      </c>
      <c r="C10" s="8">
        <v>46618.814411830528</v>
      </c>
      <c r="D10" s="15" t="s">
        <v>18</v>
      </c>
    </row>
    <row r="11" spans="1:4" ht="30" x14ac:dyDescent="0.25">
      <c r="A11" s="14" t="s">
        <v>21</v>
      </c>
      <c r="B11" s="8">
        <f>675000+540000</f>
        <v>1215000</v>
      </c>
      <c r="C11" s="8">
        <f>39959+31967</f>
        <v>71926</v>
      </c>
      <c r="D11" s="14" t="s">
        <v>22</v>
      </c>
    </row>
    <row r="12" spans="1:4" ht="75" x14ac:dyDescent="0.25">
      <c r="A12" s="3" t="s">
        <v>3</v>
      </c>
      <c r="B12" s="8">
        <v>300000</v>
      </c>
      <c r="C12" s="8">
        <v>17759.548347364009</v>
      </c>
      <c r="D12" s="7" t="s">
        <v>9</v>
      </c>
    </row>
    <row r="13" spans="1:4" ht="45" x14ac:dyDescent="0.25">
      <c r="A13" s="3" t="s">
        <v>4</v>
      </c>
      <c r="B13" s="8">
        <v>200000</v>
      </c>
      <c r="C13" s="8">
        <v>11839.698898242674</v>
      </c>
      <c r="D13" s="7" t="s">
        <v>10</v>
      </c>
    </row>
    <row r="14" spans="1:4" ht="105.75" thickBot="1" x14ac:dyDescent="0.3">
      <c r="A14" s="3" t="s">
        <v>5</v>
      </c>
      <c r="B14" s="11">
        <v>87500</v>
      </c>
      <c r="C14" s="12">
        <v>5179.8682679811691</v>
      </c>
      <c r="D14" s="5" t="s">
        <v>11</v>
      </c>
    </row>
    <row r="15" spans="1:4" ht="15.75" thickBot="1" x14ac:dyDescent="0.3">
      <c r="A15" s="4" t="s">
        <v>13</v>
      </c>
      <c r="B15" s="9">
        <f>SUM(B7:B14)</f>
        <v>7490000</v>
      </c>
      <c r="C15" s="9">
        <f>SUM(C7:C14)</f>
        <v>443397.18757274043</v>
      </c>
    </row>
    <row r="16" spans="1:4" x14ac:dyDescent="0.25">
      <c r="A16" s="10"/>
    </row>
    <row r="17" spans="1:1" x14ac:dyDescent="0.25">
      <c r="A17" s="10"/>
    </row>
    <row r="18" spans="1:1" x14ac:dyDescent="0.25">
      <c r="A18" s="10"/>
    </row>
    <row r="19" spans="1:1" x14ac:dyDescent="0.25">
      <c r="A19" s="10"/>
    </row>
    <row r="20" spans="1:1" x14ac:dyDescent="0.25">
      <c r="A20" s="10"/>
    </row>
    <row r="21" spans="1:1" x14ac:dyDescent="0.25">
      <c r="A21" s="10"/>
    </row>
    <row r="22" spans="1:1" x14ac:dyDescent="0.25">
      <c r="A22" s="10"/>
    </row>
  </sheetData>
  <mergeCells count="2">
    <mergeCell ref="A3:D3"/>
    <mergeCell ref="A4:D4"/>
  </mergeCells>
  <pageMargins left="0.7" right="0.7" top="0.75" bottom="0.75" header="0.3" footer="0.3"/>
  <pageSetup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CKY AG 2-101</vt:lpstr>
    </vt:vector>
  </TitlesOfParts>
  <Company>NiSource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Paloney \ Nicole \ M</dc:creator>
  <cp:lastModifiedBy>Ryan \ John</cp:lastModifiedBy>
  <cp:lastPrinted>2021-08-17T10:59:05Z</cp:lastPrinted>
  <dcterms:created xsi:type="dcterms:W3CDTF">2021-06-07T15:18:24Z</dcterms:created>
  <dcterms:modified xsi:type="dcterms:W3CDTF">2021-08-25T23:03:11Z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