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EED44977-2F3D-4CE2-86E9-E6522FCA5B97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"V2021-05-31"</definedName>
    <definedName name="NvsAutoDrillOk">"VN"</definedName>
    <definedName name="NvsDrillHyperLink" localSheetId="0">"http://nifips.nisource.net:9000/psp/fs91prd_newwin/EMPLOYEE/ERP/c/REPORT_BOOKS.IC_RUN_DRILLDOWN.GBL?Action=A&amp;NVS_INSTANCE=1440843_1509577"</definedName>
    <definedName name="NvsElapsedTime">0.0000231481462833472</definedName>
    <definedName name="NvsEndTime">44391.6545717593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"V2021-05-31"</definedName>
    <definedName name="NvsValTbl.ACCOUNT">"GL_ACCOUNT_TBL"</definedName>
    <definedName name="_xlnm.Print_Area" localSheetId="0">Sheet1!$B$1:$F$259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8" i="1" l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<sst xmlns="http://schemas.openxmlformats.org/spreadsheetml/2006/main" count="750" uniqueCount="749">
  <si>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</si>
  <si>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</si>
  <si>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</si>
  <si>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</si>
  <si>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</si>
  <si>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</si>
  <si>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</si>
  <si>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</si>
  <si>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</si>
  <si>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</si>
  <si>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</si>
  <si>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</si>
  <si>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</si>
  <si>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</si>
  <si>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</si>
  <si>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</si>
  <si>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</si>
  <si>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</si>
  <si>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</si>
  <si>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</si>
  <si>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</si>
  <si>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</si>
  <si>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</si>
  <si>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</si>
  <si>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</si>
  <si>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</si>
  <si>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</si>
  <si>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</si>
  <si>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</si>
  <si>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</si>
  <si>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</si>
  <si>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</si>
  <si>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</si>
  <si>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</si>
  <si>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</si>
  <si>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</si>
  <si>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</si>
  <si>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</si>
  <si>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</si>
  <si>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</si>
  <si>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</si>
  <si>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</si>
  <si>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</si>
  <si>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</si>
  <si>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</si>
  <si>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%,V10140000</t>
  </si>
  <si>
    <t>10140000</t>
  </si>
  <si>
    <t>Cloud Plant In Svc-Beg Bal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</si>
  <si>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</si>
  <si>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</si>
  <si>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</si>
  <si>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</si>
  <si>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</si>
  <si>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</si>
  <si>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</si>
  <si>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</si>
  <si>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</si>
  <si>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</si>
  <si>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</si>
  <si>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</si>
  <si>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%,V10740000</t>
  </si>
  <si>
    <t>10740000</t>
  </si>
  <si>
    <t>Cloud CWIP-Beg Balance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</si>
  <si>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</si>
  <si>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</si>
  <si>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</si>
  <si>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</si>
  <si>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</si>
  <si>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</si>
  <si>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</si>
  <si>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</si>
  <si>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</si>
  <si>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</si>
  <si>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</si>
  <si>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</si>
  <si>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</si>
  <si>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</si>
  <si>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</si>
  <si>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</si>
  <si>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</si>
  <si>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</si>
  <si>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</si>
  <si>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</si>
  <si>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</si>
  <si>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</si>
  <si>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</si>
  <si>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</si>
  <si>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</si>
  <si>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</si>
  <si>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</si>
  <si>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</si>
  <si>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</si>
  <si>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</si>
  <si>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</si>
  <si>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</si>
  <si>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</si>
  <si>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%,V11140000</t>
  </si>
  <si>
    <t>11140000</t>
  </si>
  <si>
    <t>Cloud Accum Amortiz-BegBal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</si>
  <si>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</si>
  <si>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</si>
  <si>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</si>
  <si>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</si>
  <si>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</si>
  <si>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</si>
  <si>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</si>
  <si>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</si>
  <si>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</si>
  <si>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</si>
  <si>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</si>
  <si>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</si>
  <si>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</si>
  <si>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</si>
  <si>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</si>
  <si>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%,V13100000</t>
  </si>
  <si>
    <t>13100000</t>
  </si>
  <si>
    <t>Cash</t>
  </si>
  <si>
    <t>%,V13500000</t>
  </si>
  <si>
    <t>13500000</t>
  </si>
  <si>
    <t>Working Funds</t>
  </si>
  <si>
    <t>%,V14300001</t>
  </si>
  <si>
    <t>14300001</t>
  </si>
  <si>
    <t>Misc Accts Rec-Other</t>
  </si>
  <si>
    <t>%,V14300309</t>
  </si>
  <si>
    <t>14300309</t>
  </si>
  <si>
    <t>Other A/R-Unallocated Insuranc</t>
  </si>
  <si>
    <t>%,V14300380</t>
  </si>
  <si>
    <t>14300380</t>
  </si>
  <si>
    <t>Other AR-Hewitt</t>
  </si>
  <si>
    <t>%,V14300396</t>
  </si>
  <si>
    <t>14300396</t>
  </si>
  <si>
    <t>Other AR-Transition Srvces ES</t>
  </si>
  <si>
    <t>%,V14301000</t>
  </si>
  <si>
    <t>14301000</t>
  </si>
  <si>
    <t>AR-Tax-Curr-Federal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</si>
  <si>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</si>
  <si>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</si>
  <si>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</si>
  <si>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</si>
  <si>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</si>
  <si>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</si>
  <si>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</si>
  <si>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</si>
  <si>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</si>
  <si>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</si>
  <si>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</si>
  <si>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</si>
  <si>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</si>
  <si>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</si>
  <si>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</si>
  <si>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%,V14600113</t>
  </si>
  <si>
    <t>14600113</t>
  </si>
  <si>
    <t>AR Assoc Co-Mellon Funding</t>
  </si>
  <si>
    <t>%,V15400000</t>
  </si>
  <si>
    <t>15400000</t>
  </si>
  <si>
    <t>Plant Materials-Oth Supplies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</si>
  <si>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</si>
  <si>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</si>
  <si>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</si>
  <si>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</si>
  <si>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</si>
  <si>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</si>
  <si>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</si>
  <si>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</si>
  <si>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</si>
  <si>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</si>
  <si>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</si>
  <si>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</si>
  <si>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</si>
  <si>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</si>
  <si>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</si>
  <si>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</si>
  <si>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</si>
  <si>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</si>
  <si>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</si>
  <si>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</si>
  <si>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</si>
  <si>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%,V16300000</t>
  </si>
  <si>
    <t>16300000</t>
  </si>
  <si>
    <t>Stores Exp Undistributed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</si>
  <si>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</si>
  <si>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</si>
  <si>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</si>
  <si>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</si>
  <si>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</si>
  <si>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</si>
  <si>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</si>
  <si>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</si>
  <si>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</si>
  <si>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</si>
  <si>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</si>
  <si>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</si>
  <si>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</si>
  <si>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</si>
  <si>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</si>
  <si>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</si>
  <si>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</si>
  <si>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</si>
  <si>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</si>
  <si>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</si>
  <si>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</si>
  <si>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</si>
  <si>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</si>
  <si>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</si>
  <si>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%,V18235450</t>
  </si>
  <si>
    <t>18235450</t>
  </si>
  <si>
    <t>NC Reg Asset Pen NQulfd FAS158</t>
  </si>
  <si>
    <t>%,V18400000</t>
  </si>
  <si>
    <t>18400000</t>
  </si>
  <si>
    <t>Clearing Accounts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</si>
  <si>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</si>
  <si>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</si>
  <si>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</si>
  <si>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</si>
  <si>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</si>
  <si>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</si>
  <si>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</si>
  <si>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</si>
  <si>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</si>
  <si>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</si>
  <si>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</si>
  <si>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</si>
  <si>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</si>
  <si>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</si>
  <si>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</si>
  <si>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</si>
  <si>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</si>
  <si>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</si>
  <si>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</si>
  <si>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</si>
  <si>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</si>
  <si>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</si>
  <si>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</si>
  <si>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</si>
  <si>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%,V21101020</t>
  </si>
  <si>
    <t>21101020</t>
  </si>
  <si>
    <t>APIC Issuances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</si>
  <si>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</si>
  <si>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</si>
  <si>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</si>
  <si>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</si>
  <si>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</si>
  <si>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</si>
  <si>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</si>
  <si>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</si>
  <si>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</si>
  <si>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</si>
  <si>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</si>
  <si>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</si>
  <si>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</si>
  <si>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</si>
  <si>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</si>
  <si>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</si>
  <si>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</si>
  <si>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</si>
  <si>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</si>
  <si>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</si>
  <si>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</si>
  <si>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</si>
  <si>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</si>
  <si>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</si>
  <si>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</si>
  <si>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</si>
  <si>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</si>
  <si>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</si>
  <si>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</si>
  <si>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</si>
  <si>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</si>
  <si>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</si>
  <si>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</si>
  <si>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</si>
  <si>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</si>
  <si>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</si>
  <si>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</si>
  <si>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</si>
  <si>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</si>
  <si>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</si>
  <si>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</si>
  <si>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</si>
  <si>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</si>
  <si>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</si>
  <si>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</si>
  <si>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</si>
  <si>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</si>
  <si>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</si>
  <si>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</si>
  <si>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</si>
  <si>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</si>
  <si>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</si>
  <si>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</si>
  <si>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</si>
  <si>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</si>
  <si>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</si>
  <si>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</si>
  <si>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</si>
  <si>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</si>
  <si>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</si>
  <si>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</si>
  <si>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</si>
  <si>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</si>
  <si>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</si>
  <si>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</si>
  <si>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</si>
  <si>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</si>
  <si>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</si>
  <si>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</si>
  <si>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</si>
  <si>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</si>
  <si>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</si>
  <si>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</si>
  <si>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</si>
  <si>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</si>
  <si>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</si>
  <si>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</si>
  <si>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</si>
  <si>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</si>
  <si>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</si>
  <si>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</si>
  <si>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</si>
  <si>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</si>
  <si>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</si>
  <si>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</si>
  <si>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</si>
  <si>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</si>
  <si>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</si>
  <si>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</si>
  <si>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</si>
  <si>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</si>
  <si>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</si>
  <si>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</si>
  <si>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</si>
  <si>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</si>
  <si>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</si>
  <si>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</si>
  <si>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</si>
  <si>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</si>
  <si>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</si>
  <si>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</si>
  <si>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</si>
  <si>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</si>
  <si>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</si>
  <si>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</si>
  <si>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</si>
  <si>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</si>
  <si>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</si>
  <si>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</si>
  <si>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</si>
  <si>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</si>
  <si>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</si>
  <si>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</si>
  <si>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</si>
  <si>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</si>
  <si>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</si>
  <si>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</si>
  <si>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</si>
  <si>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</si>
  <si>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</si>
  <si>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</si>
  <si>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</si>
  <si>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</si>
  <si>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</si>
  <si>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</si>
  <si>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</si>
  <si>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</si>
  <si>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</si>
  <si>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</si>
  <si>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</si>
  <si>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</si>
  <si>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</si>
  <si>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</si>
  <si>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</si>
  <si>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</si>
  <si>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</si>
  <si>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</si>
  <si>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</si>
  <si>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</si>
  <si>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</si>
  <si>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</si>
  <si>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</si>
  <si>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</si>
  <si>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</si>
  <si>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</si>
  <si>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</si>
  <si>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</si>
  <si>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</si>
  <si>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</si>
  <si>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</si>
  <si>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</si>
  <si>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</si>
  <si>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</si>
  <si>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</si>
  <si>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</si>
  <si>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</si>
  <si>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</si>
  <si>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</si>
  <si>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</si>
  <si>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%,V24200060</t>
  </si>
  <si>
    <t>24200060</t>
  </si>
  <si>
    <t>Accd Liab-Defd Comp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</si>
  <si>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</si>
  <si>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</si>
  <si>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</si>
  <si>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</si>
  <si>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</si>
  <si>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</si>
  <si>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</si>
  <si>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</si>
  <si>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</si>
  <si>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</si>
  <si>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</si>
  <si>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</si>
  <si>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</si>
  <si>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</si>
  <si>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</si>
  <si>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</si>
  <si>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</si>
  <si>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</si>
  <si>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</si>
  <si>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</si>
  <si>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</si>
  <si>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</si>
  <si>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</si>
  <si>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</si>
  <si>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%,V24204040</t>
  </si>
  <si>
    <t>24204040</t>
  </si>
  <si>
    <t>Accd Liab-PR Ded Union Dues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</si>
  <si>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</si>
  <si>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</si>
  <si>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</si>
  <si>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</si>
  <si>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</si>
  <si>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</si>
  <si>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</si>
  <si>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</si>
  <si>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</si>
  <si>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</si>
  <si>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</si>
  <si>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</si>
  <si>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</si>
  <si>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</si>
  <si>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</si>
  <si>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</si>
  <si>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</si>
  <si>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</si>
  <si>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</si>
  <si>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</si>
  <si>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</si>
  <si>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</si>
  <si>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</si>
  <si>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</si>
  <si>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</si>
  <si>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</si>
  <si>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</si>
  <si>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%,V24204150</t>
  </si>
  <si>
    <t>24204150</t>
  </si>
  <si>
    <t>Accd Liab-PR Ded Parking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</si>
  <si>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</si>
  <si>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</si>
  <si>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</si>
  <si>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</si>
  <si>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</si>
  <si>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</si>
  <si>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</si>
  <si>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</si>
  <si>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</si>
  <si>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</si>
  <si>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</si>
  <si>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</si>
  <si>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</si>
  <si>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</si>
  <si>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</si>
  <si>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</si>
  <si>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</si>
  <si>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</si>
  <si>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</si>
  <si>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</si>
  <si>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</si>
  <si>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</si>
  <si>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</si>
  <si>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</si>
  <si>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</si>
  <si>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</si>
  <si>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</si>
  <si>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</si>
  <si>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</si>
  <si>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</si>
  <si>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</si>
  <si>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</si>
  <si>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</si>
  <si>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</si>
  <si>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</si>
  <si>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</si>
  <si>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</si>
  <si>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</si>
  <si>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</si>
  <si>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</si>
  <si>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</si>
  <si>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</si>
  <si>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</si>
  <si>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</si>
  <si>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</si>
  <si>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</si>
  <si>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</si>
  <si>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</si>
  <si>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</si>
  <si>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</si>
  <si>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</si>
  <si>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</si>
  <si>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</si>
  <si>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</si>
  <si>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</si>
  <si>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</si>
  <si>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</si>
  <si>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</si>
  <si>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</si>
  <si>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</si>
  <si>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</si>
  <si>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</si>
  <si>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</si>
  <si>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</si>
  <si>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</si>
  <si>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</si>
  <si>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</si>
  <si>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</si>
  <si>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</si>
  <si>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</si>
  <si>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</si>
  <si>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</si>
  <si>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</si>
  <si>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</si>
  <si>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</si>
  <si>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</si>
  <si>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</si>
  <si>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</si>
  <si>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</si>
  <si>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</si>
  <si>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</si>
  <si>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</si>
  <si>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</si>
  <si>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</si>
  <si>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</si>
  <si>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</si>
  <si>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</si>
  <si>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</si>
  <si>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</si>
  <si>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</si>
  <si>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</si>
  <si>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</si>
  <si>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</si>
  <si>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</si>
  <si>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</si>
  <si>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</si>
  <si>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</si>
  <si>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</si>
  <si>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</si>
  <si>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</si>
  <si>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</si>
  <si>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</si>
  <si>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</si>
  <si>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</si>
  <si>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</si>
  <si>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</si>
  <si>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</si>
  <si>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</si>
  <si>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</si>
  <si>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</si>
  <si>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</si>
  <si>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</si>
  <si>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</si>
  <si>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</si>
  <si>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</si>
  <si>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</si>
  <si>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</si>
  <si>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</si>
  <si>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</si>
  <si>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</si>
  <si>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</si>
  <si>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</si>
  <si>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</si>
  <si>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</si>
  <si>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</si>
  <si>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</si>
  <si>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</si>
  <si>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</si>
  <si>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</si>
  <si>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</si>
  <si>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</si>
  <si>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</si>
  <si>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%,V42654000</t>
  </si>
  <si>
    <t>42654000</t>
  </si>
  <si>
    <t>Other Misc Exp Deduction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</si>
  <si>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</si>
  <si>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</si>
  <si>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</si>
  <si>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</si>
  <si>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</si>
  <si>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</si>
  <si>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</si>
  <si>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</si>
  <si>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</si>
  <si>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</si>
  <si>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</si>
  <si>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</si>
  <si>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</si>
  <si>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</si>
  <si>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</si>
  <si>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</si>
  <si>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</si>
  <si>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</si>
  <si>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</si>
  <si>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</si>
  <si>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</si>
  <si>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</si>
  <si>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</si>
  <si>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</si>
  <si>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%,V45810000</t>
  </si>
  <si>
    <t>45810000</t>
  </si>
  <si>
    <t>Non Util Non-Affill Revenue</t>
  </si>
  <si>
    <t>%,V50000000</t>
  </si>
  <si>
    <t>50000000</t>
  </si>
  <si>
    <t>Op Superv_Eng-Steam</t>
  </si>
  <si>
    <t>%,V55700000</t>
  </si>
  <si>
    <t>55700000</t>
  </si>
  <si>
    <t>Other Exp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</si>
  <si>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</si>
  <si>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</si>
  <si>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</si>
  <si>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</si>
  <si>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</si>
  <si>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</si>
  <si>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</si>
  <si>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</si>
  <si>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</si>
  <si>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</si>
  <si>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</si>
  <si>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</si>
  <si>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</si>
  <si>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</si>
  <si>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</si>
  <si>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</si>
  <si>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</si>
  <si>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</si>
  <si>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</si>
  <si>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</si>
  <si>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</si>
  <si>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</si>
  <si>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</si>
  <si>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</si>
  <si>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</si>
  <si>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</si>
  <si>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</si>
  <si>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</si>
  <si>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</si>
  <si>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</si>
  <si>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</si>
  <si>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</si>
  <si>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</si>
  <si>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</si>
  <si>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</si>
  <si>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</si>
  <si>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</si>
  <si>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</si>
  <si>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</si>
  <si>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</si>
  <si>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</si>
  <si>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</si>
  <si>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</si>
  <si>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</si>
  <si>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</si>
  <si>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</si>
  <si>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</si>
  <si>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</si>
  <si>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%,V90100000</t>
  </si>
  <si>
    <t>90100000</t>
  </si>
  <si>
    <t>Customer Acnt Supervision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</si>
  <si>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</si>
  <si>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</si>
  <si>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</si>
  <si>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</si>
  <si>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</si>
  <si>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</si>
  <si>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%,V91000000</t>
  </si>
  <si>
    <t>91000000</t>
  </si>
  <si>
    <t>Misc Cust Serv and Info Exp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</si>
  <si>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</si>
  <si>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</si>
  <si>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</si>
  <si>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</si>
  <si>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</si>
  <si>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</si>
  <si>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</si>
  <si>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</si>
  <si>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</si>
  <si>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</si>
  <si>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</si>
  <si>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</si>
  <si>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</si>
  <si>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</si>
  <si>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</si>
  <si>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</si>
  <si>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</si>
  <si>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</si>
  <si>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</si>
  <si>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</si>
  <si>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</si>
  <si>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</si>
  <si>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</si>
  <si>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</si>
  <si>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</si>
  <si>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</si>
  <si>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</si>
  <si>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</si>
  <si>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</si>
  <si>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</si>
  <si>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</si>
  <si>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</si>
  <si>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</si>
  <si>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</si>
  <si>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</si>
  <si>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</si>
  <si>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</si>
  <si>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</si>
  <si>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</si>
  <si>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</si>
  <si>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</si>
  <si>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</si>
  <si>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</si>
  <si>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</si>
  <si>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</si>
  <si>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</si>
  <si>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</si>
  <si>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</si>
  <si>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</si>
  <si>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</si>
  <si>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</si>
  <si>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</si>
  <si>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</si>
  <si>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</si>
  <si>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</si>
  <si>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</si>
  <si>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</si>
  <si>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</si>
  <si>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</si>
  <si>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2021-05-31</t>
  </si>
  <si>
    <t>00012</t>
  </si>
  <si>
    <t>U120806</t>
  </si>
  <si>
    <t>KY PSC Case No. 2021-00183</t>
  </si>
  <si>
    <t>AG 1-64</t>
  </si>
  <si>
    <t>Attachment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</si>
</sst>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68"/>
  <sheetViews>
    <sheetView tabSelected="1" topLeftCell="B2" zoomScaleNormal="100" workbookViewId="0">
      <selection activeCell="F5" sqref="F5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8554687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746</v>
      </c>
    </row>
    <row r="3" spans="1:10" x14ac:dyDescent="0.2">
      <c r="D3" s="23"/>
      <c r="E3" s="24"/>
      <c r="F3" s="30" t="s">
        <v>747</v>
      </c>
    </row>
    <row r="4" spans="1:10" x14ac:dyDescent="0.2">
      <c r="D4" s="23"/>
      <c r="E4" s="24"/>
      <c r="F4" s="30" t="s">
        <v>748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741</v>
      </c>
    </row>
    <row r="6" spans="1:10" ht="15.75" x14ac:dyDescent="0.25">
      <c r="B6" s="25" t="s">
        <v>742</v>
      </c>
      <c r="C6" s="12"/>
      <c r="D6" s="13"/>
      <c r="E6" s="13"/>
      <c r="F6" s="13"/>
      <c r="I6" s="19" t="s">
        <v>742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May 31, 2021</v>
      </c>
      <c r="C8" s="12"/>
      <c r="D8" s="13"/>
      <c r="E8" s="13"/>
      <c r="F8" s="13"/>
      <c r="I8" s="20" t="s">
        <v>743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May 31, 2021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744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133430962.31</v>
      </c>
      <c r="E13" s="24">
        <v>0</v>
      </c>
      <c r="F13" s="24">
        <v>133430962.31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2577045.61</v>
      </c>
      <c r="E14" s="24">
        <v>427354.06</v>
      </c>
      <c r="F14" s="24">
        <v>3004399.67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-2438820.0499999998</v>
      </c>
      <c r="E15" s="24">
        <v>-1036042.91</v>
      </c>
      <c r="F15" s="24">
        <v>-3474862.96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63819830.060000002</v>
      </c>
      <c r="E16" s="24">
        <v>0</v>
      </c>
      <c r="F16" s="24">
        <v>63819830.060000002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2620980.2100000004</v>
      </c>
      <c r="E17" s="24">
        <v>2313939.5699999998</v>
      </c>
      <c r="F17" s="24">
        <v>4934919.78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0</v>
      </c>
      <c r="E18" s="24">
        <v>-26904.45</v>
      </c>
      <c r="F18" s="24">
        <v>-26904.45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15627040.140000001</v>
      </c>
      <c r="E19" s="24">
        <v>0</v>
      </c>
      <c r="F19" s="24">
        <v>15627040.140000001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21653</v>
      </c>
      <c r="E20" s="24">
        <v>7137.5</v>
      </c>
      <c r="F20" s="24">
        <v>28790.5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-112258.27999999997</v>
      </c>
      <c r="E21" s="24">
        <v>-249264.39</v>
      </c>
      <c r="F21" s="24">
        <v>-361522.67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-1010759.28</v>
      </c>
      <c r="E22" s="24">
        <v>-19993.47</v>
      </c>
      <c r="F22" s="24">
        <v>-1030752.75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1434994.78</v>
      </c>
      <c r="E23" s="24">
        <v>0</v>
      </c>
      <c r="F23" s="24">
        <v>1434994.78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15000.73</v>
      </c>
      <c r="E24" s="24">
        <v>0</v>
      </c>
      <c r="F24" s="24">
        <v>15000.73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23770817.940000001</v>
      </c>
      <c r="E25" s="24">
        <v>0</v>
      </c>
      <c r="F25" s="24">
        <v>23770817.940000001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4272772.05</v>
      </c>
      <c r="E26" s="24">
        <v>1516961.05</v>
      </c>
      <c r="F26" s="24">
        <v>5789733.0999999996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-2577045.61</v>
      </c>
      <c r="E27" s="24">
        <v>-427354.06</v>
      </c>
      <c r="F27" s="24">
        <v>-3004399.67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1688251.04</v>
      </c>
      <c r="E28" s="24">
        <v>0</v>
      </c>
      <c r="F28" s="24">
        <v>1688251.04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915288.99</v>
      </c>
      <c r="E29" s="24">
        <v>154648.72</v>
      </c>
      <c r="F29" s="24">
        <v>1069937.71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-15000.73</v>
      </c>
      <c r="E30" s="24">
        <v>0</v>
      </c>
      <c r="F30" s="24">
        <v>-15000.73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-46336284.799999997</v>
      </c>
      <c r="E31" s="24">
        <v>0</v>
      </c>
      <c r="F31" s="24">
        <v>-46336284.799999997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-3946701.55</v>
      </c>
      <c r="E32" s="24">
        <v>-991682.17</v>
      </c>
      <c r="F32" s="24">
        <v>-4938383.72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1777128.6800000002</v>
      </c>
      <c r="E33" s="24">
        <v>873806.94000000006</v>
      </c>
      <c r="F33" s="24">
        <v>2650935.62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-16632982.91</v>
      </c>
      <c r="E34" s="24">
        <v>0</v>
      </c>
      <c r="F34" s="24">
        <v>-16632982.91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-5628366.2400000002</v>
      </c>
      <c r="E35" s="24">
        <v>-1622350.5899999999</v>
      </c>
      <c r="F35" s="24">
        <v>-7250716.8300000001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0</v>
      </c>
      <c r="E36" s="24">
        <v>3363.15</v>
      </c>
      <c r="F36" s="24">
        <v>3363.15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-46342331.93</v>
      </c>
      <c r="E37" s="24">
        <v>0</v>
      </c>
      <c r="F37" s="24">
        <v>-46342331.93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-1564511.9</v>
      </c>
      <c r="E38" s="24">
        <v>-404267.84</v>
      </c>
      <c r="F38" s="24">
        <v>-1968779.74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661691.37</v>
      </c>
      <c r="E39" s="24">
        <v>162235.97</v>
      </c>
      <c r="F39" s="24">
        <v>823927.34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-249368.01</v>
      </c>
      <c r="E40" s="24">
        <v>0</v>
      </c>
      <c r="F40" s="24">
        <v>-249368.01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-99194.35</v>
      </c>
      <c r="E41" s="24">
        <v>-24736.07</v>
      </c>
      <c r="F41" s="24">
        <v>-123930.42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10000</v>
      </c>
      <c r="E42" s="24">
        <v>0</v>
      </c>
      <c r="F42" s="24">
        <v>10000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1000000</v>
      </c>
      <c r="E43" s="24">
        <v>0</v>
      </c>
      <c r="F43" s="24">
        <v>1000000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-1010000</v>
      </c>
      <c r="E44" s="24">
        <v>0</v>
      </c>
      <c r="F44" s="24">
        <v>-1010000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12574625.970000001</v>
      </c>
      <c r="E45" s="24">
        <v>315684.35000000003</v>
      </c>
      <c r="F45" s="24">
        <v>12890310.32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0</v>
      </c>
      <c r="E46" s="24">
        <v>18955.240000000002</v>
      </c>
      <c r="F46" s="24">
        <v>18955.240000000002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306742.2</v>
      </c>
      <c r="E47" s="24">
        <v>-155497.72</v>
      </c>
      <c r="F47" s="24">
        <v>151244.48000000001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394814.36</v>
      </c>
      <c r="E48" s="24">
        <v>-389585.43</v>
      </c>
      <c r="F48" s="24">
        <v>5228.93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727597.66999999993</v>
      </c>
      <c r="E49" s="24">
        <v>1688520.77</v>
      </c>
      <c r="F49" s="24">
        <v>2416118.44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-33263.74</v>
      </c>
      <c r="E50" s="24">
        <v>-42879.340000000004</v>
      </c>
      <c r="F50" s="24">
        <v>-76143.08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5002842.5600000005</v>
      </c>
      <c r="E51" s="24">
        <v>-130896.95</v>
      </c>
      <c r="F51" s="24">
        <v>4871945.6100000003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362367</v>
      </c>
      <c r="E52" s="24">
        <v>0</v>
      </c>
      <c r="F52" s="24">
        <v>362367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18065068.200000003</v>
      </c>
      <c r="E53" s="24">
        <v>-8697030.2100000009</v>
      </c>
      <c r="F53" s="24">
        <v>9368037.9900000002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112564.14000000001</v>
      </c>
      <c r="E54" s="24">
        <v>-78638.040000000008</v>
      </c>
      <c r="F54" s="24">
        <v>33926.1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-1.9999999999997797E-3</v>
      </c>
      <c r="E55" s="24">
        <v>6.32</v>
      </c>
      <c r="F55" s="24">
        <v>6.3180000000000005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51096974.579999998</v>
      </c>
      <c r="E56" s="24">
        <v>6197917.9199999999</v>
      </c>
      <c r="F56" s="24">
        <v>57294892.5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1347938.02</v>
      </c>
      <c r="E57" s="24">
        <v>26950.95</v>
      </c>
      <c r="F57" s="24">
        <v>1374888.97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2155.6</v>
      </c>
      <c r="E58" s="24">
        <v>0</v>
      </c>
      <c r="F58" s="24">
        <v>2155.6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16496.309999999998</v>
      </c>
      <c r="E59" s="24">
        <v>5464.4400000000005</v>
      </c>
      <c r="F59" s="24">
        <v>21960.75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119373.3</v>
      </c>
      <c r="E60" s="24">
        <v>80008.92</v>
      </c>
      <c r="F60" s="24">
        <v>199382.22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2327315.8499999996</v>
      </c>
      <c r="E61" s="24">
        <v>209537.41</v>
      </c>
      <c r="F61" s="24">
        <v>2536853.2599999998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144804.82</v>
      </c>
      <c r="E62" s="24">
        <v>0</v>
      </c>
      <c r="F62" s="24">
        <v>144804.82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216421.12</v>
      </c>
      <c r="E63" s="24">
        <v>8858.01</v>
      </c>
      <c r="F63" s="24">
        <v>225279.13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28989.460000000006</v>
      </c>
      <c r="E64" s="24">
        <v>10105.74</v>
      </c>
      <c r="F64" s="24">
        <v>39095.200000000004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1520350.19</v>
      </c>
      <c r="E65" s="24">
        <v>50509.33</v>
      </c>
      <c r="F65" s="24">
        <v>1570859.52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7379688.46</v>
      </c>
      <c r="E66" s="24">
        <v>-94341.13</v>
      </c>
      <c r="F66" s="24">
        <v>7285347.3300000001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43.800000000000004</v>
      </c>
      <c r="E67" s="24">
        <v>-43.800000000000004</v>
      </c>
      <c r="F67" s="24">
        <v>0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2014889.21</v>
      </c>
      <c r="E68" s="24">
        <v>67348.259999999995</v>
      </c>
      <c r="F68" s="24">
        <v>2082237.47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138556.54</v>
      </c>
      <c r="E69" s="24">
        <v>0</v>
      </c>
      <c r="F69" s="24">
        <v>138556.54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21096969.469999999</v>
      </c>
      <c r="E70" s="24">
        <v>-103437.22</v>
      </c>
      <c r="F70" s="24">
        <v>20993532.25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1472897.39</v>
      </c>
      <c r="E71" s="24">
        <v>-244378.23</v>
      </c>
      <c r="F71" s="24">
        <v>1228519.1599999999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808498.56</v>
      </c>
      <c r="E72" s="24">
        <v>-169247.99</v>
      </c>
      <c r="F72" s="24">
        <v>639250.57000000007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0.3</v>
      </c>
      <c r="E73" s="24">
        <v>0.01</v>
      </c>
      <c r="F73" s="24">
        <v>0.31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16640847.639999999</v>
      </c>
      <c r="E74" s="24">
        <v>-73501.2</v>
      </c>
      <c r="F74" s="24">
        <v>16567346.439999999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25189555.110000003</v>
      </c>
      <c r="E75" s="24">
        <v>-153593.1</v>
      </c>
      <c r="F75" s="24">
        <v>25035962.010000002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12133450.469999999</v>
      </c>
      <c r="E76" s="24">
        <v>-68221.119999999995</v>
      </c>
      <c r="F76" s="24">
        <v>12065229.35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15675.69</v>
      </c>
      <c r="E77" s="24">
        <v>-2</v>
      </c>
      <c r="F77" s="24">
        <v>15673.69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1642000.26</v>
      </c>
      <c r="E78" s="24">
        <v>-209794.52000000002</v>
      </c>
      <c r="F78" s="24">
        <v>1432205.74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323052.26999999996</v>
      </c>
      <c r="E79" s="24">
        <v>-771757.48</v>
      </c>
      <c r="F79" s="24">
        <v>-448705.21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-1167000</v>
      </c>
      <c r="E80" s="24">
        <v>0</v>
      </c>
      <c r="F80" s="24">
        <v>-1167000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3007017.7</v>
      </c>
      <c r="E81" s="24">
        <v>-2421455.1</v>
      </c>
      <c r="F81" s="24">
        <v>585562.6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38733843</v>
      </c>
      <c r="E82" s="24">
        <v>-110614</v>
      </c>
      <c r="F82" s="24">
        <v>38623229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3156794</v>
      </c>
      <c r="E83" s="24">
        <v>-11877</v>
      </c>
      <c r="F83" s="24">
        <v>3144917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-400000</v>
      </c>
      <c r="E84" s="24">
        <v>0</v>
      </c>
      <c r="F84" s="24">
        <v>-400000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-638107</v>
      </c>
      <c r="E85" s="24">
        <v>0</v>
      </c>
      <c r="F85" s="24">
        <v>-638107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-19000000</v>
      </c>
      <c r="E86" s="24">
        <v>0</v>
      </c>
      <c r="F86" s="24">
        <v>-19000000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-1225344</v>
      </c>
      <c r="E87" s="24">
        <v>0</v>
      </c>
      <c r="F87" s="24">
        <v>-1225344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-1025097.999</v>
      </c>
      <c r="E88" s="24">
        <v>0</v>
      </c>
      <c r="F88" s="24">
        <v>-1025097.999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4186614.12</v>
      </c>
      <c r="E89" s="24">
        <v>0</v>
      </c>
      <c r="F89" s="24">
        <v>4186614.12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-156056.78</v>
      </c>
      <c r="E90" s="24">
        <v>-24259.65</v>
      </c>
      <c r="F90" s="24">
        <v>-180316.43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-821238.94000000006</v>
      </c>
      <c r="E91" s="24">
        <v>4943</v>
      </c>
      <c r="F91" s="24">
        <v>-816295.94000000006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-119891.55</v>
      </c>
      <c r="E92" s="24">
        <v>719</v>
      </c>
      <c r="F92" s="24">
        <v>-119172.55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1829536.6099999999</v>
      </c>
      <c r="E93" s="24">
        <v>0</v>
      </c>
      <c r="F93" s="24">
        <v>1829536.6099999999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-32067.570000000003</v>
      </c>
      <c r="E94" s="24">
        <v>-8039.13</v>
      </c>
      <c r="F94" s="24">
        <v>-40106.700000000004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-368064.54</v>
      </c>
      <c r="E95" s="24">
        <v>1621</v>
      </c>
      <c r="F95" s="24">
        <v>-366443.54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-44786.13</v>
      </c>
      <c r="E96" s="24">
        <v>236</v>
      </c>
      <c r="F96" s="24">
        <v>-44550.13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-41035000</v>
      </c>
      <c r="E97" s="24">
        <v>0</v>
      </c>
      <c r="F97" s="24">
        <v>-41035000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-5840000</v>
      </c>
      <c r="E98" s="24">
        <v>0</v>
      </c>
      <c r="F98" s="24">
        <v>-5840000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-33717530.200000003</v>
      </c>
      <c r="E99" s="24">
        <v>0</v>
      </c>
      <c r="F99" s="24">
        <v>-33717530.200000003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-2027020.54</v>
      </c>
      <c r="E100" s="24">
        <v>-1698190.38</v>
      </c>
      <c r="F100" s="24">
        <v>-3725210.92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5565631.54</v>
      </c>
      <c r="E101" s="24">
        <v>1489187.58</v>
      </c>
      <c r="F101" s="24">
        <v>7054819.1200000001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-13496636.810000001</v>
      </c>
      <c r="E102" s="24">
        <v>0</v>
      </c>
      <c r="F102" s="24">
        <v>-13496636.810000001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344725.16</v>
      </c>
      <c r="E103" s="24">
        <v>87092.400000000009</v>
      </c>
      <c r="F103" s="24">
        <v>431817.56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-6954506.6100000003</v>
      </c>
      <c r="E104" s="24">
        <v>33870.379999999997</v>
      </c>
      <c r="F104" s="24">
        <v>-6920636.2300000004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-1770578.5199999998</v>
      </c>
      <c r="E105" s="24">
        <v>-93831.09</v>
      </c>
      <c r="F105" s="24">
        <v>-1864409.6099999999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-305201</v>
      </c>
      <c r="E106" s="24">
        <v>0</v>
      </c>
      <c r="F106" s="24">
        <v>-305201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-34296611.399999999</v>
      </c>
      <c r="E107" s="24">
        <v>402509.5</v>
      </c>
      <c r="F107" s="24">
        <v>-33894101.899999999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-25677325.789999999</v>
      </c>
      <c r="E108" s="24">
        <v>670937</v>
      </c>
      <c r="F108" s="24">
        <v>-25006388.789999999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-3512362.73</v>
      </c>
      <c r="E109" s="24">
        <v>0</v>
      </c>
      <c r="F109" s="24">
        <v>-3512362.73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-22441721.240000002</v>
      </c>
      <c r="E110" s="24">
        <v>-12381753.470000001</v>
      </c>
      <c r="F110" s="24">
        <v>-34823474.710000001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-6053551.9409999996</v>
      </c>
      <c r="E111" s="24">
        <v>752120.88</v>
      </c>
      <c r="F111" s="24">
        <v>-5301431.0609999998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-3216956.51</v>
      </c>
      <c r="E112" s="24">
        <v>1764281.65</v>
      </c>
      <c r="F112" s="24">
        <v>-1452674.8599999999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-162431.41</v>
      </c>
      <c r="E113" s="24">
        <v>-64244.28</v>
      </c>
      <c r="F113" s="24">
        <v>-226675.69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-21875.47</v>
      </c>
      <c r="E114" s="24">
        <v>-2961.42</v>
      </c>
      <c r="F114" s="24">
        <v>-24836.89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-569557.02</v>
      </c>
      <c r="E115" s="24">
        <v>-2906529.9</v>
      </c>
      <c r="F115" s="24">
        <v>-3476086.92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-1354481.08</v>
      </c>
      <c r="E116" s="24">
        <v>-4977.9000000000005</v>
      </c>
      <c r="F116" s="24">
        <v>-1359458.98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-781434.96</v>
      </c>
      <c r="E117" s="24">
        <v>-160427.05000000002</v>
      </c>
      <c r="F117" s="24">
        <v>-941862.01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-40987746.880000003</v>
      </c>
      <c r="E118" s="24">
        <v>23272531.690000001</v>
      </c>
      <c r="F118" s="24">
        <v>-17715215.190000001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-5575.2300000000005</v>
      </c>
      <c r="E119" s="24">
        <v>4704.2700000000004</v>
      </c>
      <c r="F119" s="24">
        <v>-870.96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-871485.61800000002</v>
      </c>
      <c r="E120" s="24">
        <v>0</v>
      </c>
      <c r="F120" s="24">
        <v>-871485.61800000002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939061.54200000002</v>
      </c>
      <c r="E121" s="24">
        <v>0</v>
      </c>
      <c r="F121" s="24">
        <v>939061.54200000002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-353328</v>
      </c>
      <c r="E122" s="24">
        <v>85894.21</v>
      </c>
      <c r="F122" s="24">
        <v>-267433.78999999998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11357.032000000007</v>
      </c>
      <c r="E123" s="24">
        <v>-420883.74</v>
      </c>
      <c r="F123" s="24">
        <v>-409526.70799999998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-3563078.79</v>
      </c>
      <c r="E124" s="24">
        <v>2051.4900000000002</v>
      </c>
      <c r="F124" s="24">
        <v>-3561027.3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-442150</v>
      </c>
      <c r="E125" s="24">
        <v>0</v>
      </c>
      <c r="F125" s="24">
        <v>-442150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-685856.83</v>
      </c>
      <c r="E126" s="24">
        <v>-174286.15</v>
      </c>
      <c r="F126" s="24">
        <v>-860142.98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-901.1400000000001</v>
      </c>
      <c r="E127" s="24">
        <v>479.78000000000003</v>
      </c>
      <c r="F127" s="24">
        <v>-421.36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80059.689999999988</v>
      </c>
      <c r="E128" s="24">
        <v>-1781.93</v>
      </c>
      <c r="F128" s="24">
        <v>78277.759999999995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142609.70000000001</v>
      </c>
      <c r="E129" s="24">
        <v>-146974.04</v>
      </c>
      <c r="F129" s="24">
        <v>-4364.34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135932.82</v>
      </c>
      <c r="E130" s="24">
        <v>0</v>
      </c>
      <c r="F130" s="24">
        <v>135932.82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204808.04</v>
      </c>
      <c r="E131" s="24">
        <v>-221461.2</v>
      </c>
      <c r="F131" s="24">
        <v>-16653.16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27708.82</v>
      </c>
      <c r="E132" s="24">
        <v>1158.1100000000001</v>
      </c>
      <c r="F132" s="24">
        <v>28866.93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-7275.79</v>
      </c>
      <c r="E133" s="24">
        <v>1827.97</v>
      </c>
      <c r="F133" s="24">
        <v>-5447.82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-754.71000000000026</v>
      </c>
      <c r="E134" s="24">
        <v>2051.4900000000002</v>
      </c>
      <c r="F134" s="24">
        <v>1296.78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-2367.81</v>
      </c>
      <c r="E135" s="24">
        <v>479.78000000000003</v>
      </c>
      <c r="F135" s="24">
        <v>-1888.03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-13348.94</v>
      </c>
      <c r="E136" s="24">
        <v>-1193.22</v>
      </c>
      <c r="F136" s="24">
        <v>-14542.16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-36933.64</v>
      </c>
      <c r="E137" s="24">
        <v>22961</v>
      </c>
      <c r="F137" s="24">
        <v>-13972.64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-21879828.013999999</v>
      </c>
      <c r="E138" s="24">
        <v>-168063.66</v>
      </c>
      <c r="F138" s="24">
        <v>-22047891.673999999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-317236.71000000002</v>
      </c>
      <c r="E139" s="24">
        <v>0</v>
      </c>
      <c r="F139" s="24">
        <v>-317236.71000000002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2195.83</v>
      </c>
      <c r="E140" s="24">
        <v>2195.83</v>
      </c>
      <c r="F140" s="24">
        <v>4391.66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-2408431.29</v>
      </c>
      <c r="E141" s="24">
        <v>-1023800.62</v>
      </c>
      <c r="F141" s="24">
        <v>-3432231.91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-2125730.7199999997</v>
      </c>
      <c r="E142" s="24">
        <v>-319813.51</v>
      </c>
      <c r="F142" s="24">
        <v>-2445544.23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-19426.490000000002</v>
      </c>
      <c r="E143" s="24">
        <v>0</v>
      </c>
      <c r="F143" s="24">
        <v>-19426.490000000002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-405558.6</v>
      </c>
      <c r="E144" s="24">
        <v>-270372.40000000002</v>
      </c>
      <c r="F144" s="24">
        <v>-675931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-7857241.5999999996</v>
      </c>
      <c r="E145" s="24">
        <v>-1964310.4</v>
      </c>
      <c r="F145" s="24">
        <v>-9821552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-14737615.83</v>
      </c>
      <c r="E146" s="24">
        <v>-365273.02</v>
      </c>
      <c r="F146" s="24">
        <v>-15102888.85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-4290115.1100000003</v>
      </c>
      <c r="E147" s="24">
        <v>-1088405.47</v>
      </c>
      <c r="F147" s="24">
        <v>-5378520.5800000001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-1250936.72</v>
      </c>
      <c r="E148" s="24">
        <v>-171210</v>
      </c>
      <c r="F148" s="24">
        <v>-1422146.72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-257.93</v>
      </c>
      <c r="E149" s="24">
        <v>15</v>
      </c>
      <c r="F149" s="24">
        <v>-242.93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-12814.33</v>
      </c>
      <c r="E150" s="24">
        <v>-1133.32</v>
      </c>
      <c r="F150" s="24">
        <v>-13947.65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-4999.51</v>
      </c>
      <c r="E151" s="24">
        <v>88.5</v>
      </c>
      <c r="F151" s="24">
        <v>-4911.01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-22623.98</v>
      </c>
      <c r="E152" s="24">
        <v>0</v>
      </c>
      <c r="F152" s="24">
        <v>-22623.98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-96675.98000000001</v>
      </c>
      <c r="E153" s="24">
        <v>1690.21</v>
      </c>
      <c r="F153" s="24">
        <v>-94985.77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-1026403.07</v>
      </c>
      <c r="E154" s="24">
        <v>8392.23</v>
      </c>
      <c r="F154" s="24">
        <v>-1018010.84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-108917.26000000001</v>
      </c>
      <c r="E155" s="24">
        <v>-4852.17</v>
      </c>
      <c r="F155" s="24">
        <v>-113769.43000000001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-1162.1700000000003</v>
      </c>
      <c r="E156" s="24">
        <v>-1653.57</v>
      </c>
      <c r="F156" s="24">
        <v>-2815.7400000000002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-167339.47</v>
      </c>
      <c r="E157" s="24">
        <v>-10741.12</v>
      </c>
      <c r="F157" s="24">
        <v>-178080.59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-253033.24000000002</v>
      </c>
      <c r="E158" s="24">
        <v>-872.55000000000007</v>
      </c>
      <c r="F158" s="24">
        <v>-253905.79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0</v>
      </c>
      <c r="E159" s="24">
        <v>-35</v>
      </c>
      <c r="F159" s="24">
        <v>-35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-424306.04000000004</v>
      </c>
      <c r="E160" s="24">
        <v>220918.2</v>
      </c>
      <c r="F160" s="24">
        <v>-203387.84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-2538200</v>
      </c>
      <c r="E161" s="24">
        <v>0</v>
      </c>
      <c r="F161" s="24">
        <v>-2538200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-125494.54000000001</v>
      </c>
      <c r="E162" s="24">
        <v>-41527.660000000003</v>
      </c>
      <c r="F162" s="24">
        <v>-167022.20000000001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-1300965.46</v>
      </c>
      <c r="E163" s="24">
        <v>0</v>
      </c>
      <c r="F163" s="24">
        <v>-1300965.46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-300774.87</v>
      </c>
      <c r="E164" s="24">
        <v>0</v>
      </c>
      <c r="F164" s="24">
        <v>-300774.87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-151603.62</v>
      </c>
      <c r="E165" s="24">
        <v>0</v>
      </c>
      <c r="F165" s="24">
        <v>-151603.62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-100908</v>
      </c>
      <c r="E166" s="24">
        <v>0</v>
      </c>
      <c r="F166" s="24">
        <v>-100908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-15670009.58</v>
      </c>
      <c r="E167" s="24">
        <v>0</v>
      </c>
      <c r="F167" s="24">
        <v>-15670009.58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-595709.9</v>
      </c>
      <c r="E168" s="24">
        <v>-615749.19000000006</v>
      </c>
      <c r="F168" s="24">
        <v>-1211459.0900000001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5387292.3100000005</v>
      </c>
      <c r="E169" s="24">
        <v>1484270.23</v>
      </c>
      <c r="F169" s="24">
        <v>6871562.54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-5565631.54</v>
      </c>
      <c r="E170" s="24">
        <v>-1463314.83</v>
      </c>
      <c r="F170" s="24">
        <v>-7028946.3700000001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-2507096.63</v>
      </c>
      <c r="E171" s="24">
        <v>0</v>
      </c>
      <c r="F171" s="24">
        <v>-2507096.63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-21653</v>
      </c>
      <c r="E172" s="24">
        <v>-7137.5</v>
      </c>
      <c r="F172" s="24">
        <v>-28790.5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1057648.23</v>
      </c>
      <c r="E173" s="24">
        <v>263102.53000000003</v>
      </c>
      <c r="F173" s="24">
        <v>1320750.76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-344725.16</v>
      </c>
      <c r="E174" s="24">
        <v>-87092.400000000009</v>
      </c>
      <c r="F174" s="24">
        <v>-431817.56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-3471640</v>
      </c>
      <c r="E175" s="24">
        <v>157417</v>
      </c>
      <c r="F175" s="24">
        <v>-3314223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-185206</v>
      </c>
      <c r="E176" s="24">
        <v>22750</v>
      </c>
      <c r="F176" s="24">
        <v>-162456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-6656480</v>
      </c>
      <c r="E177" s="24">
        <v>-91966</v>
      </c>
      <c r="F177" s="24">
        <v>-6748446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-949524.45000000007</v>
      </c>
      <c r="E178" s="24">
        <v>-17443</v>
      </c>
      <c r="F178" s="24">
        <v>-966967.45000000007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9575067.790000001</v>
      </c>
      <c r="E179" s="24">
        <v>2614032.7599999998</v>
      </c>
      <c r="F179" s="24">
        <v>12189100.550000001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99194.35</v>
      </c>
      <c r="E180" s="24">
        <v>24736.07</v>
      </c>
      <c r="F180" s="24">
        <v>123930.42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1564511.9</v>
      </c>
      <c r="E181" s="24">
        <v>404267.84</v>
      </c>
      <c r="F181" s="24">
        <v>1968779.74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4528.22</v>
      </c>
      <c r="E182" s="24">
        <v>0</v>
      </c>
      <c r="F182" s="24">
        <v>4528.22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88332</v>
      </c>
      <c r="E183" s="24">
        <v>22083</v>
      </c>
      <c r="F183" s="24">
        <v>110415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969.78</v>
      </c>
      <c r="E184" s="24">
        <v>0</v>
      </c>
      <c r="F184" s="24">
        <v>969.78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0</v>
      </c>
      <c r="E185" s="24">
        <v>150</v>
      </c>
      <c r="F185" s="24">
        <v>150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2051.4699999999998</v>
      </c>
      <c r="E186" s="24">
        <v>147.15</v>
      </c>
      <c r="F186" s="24">
        <v>2198.62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2821682.62</v>
      </c>
      <c r="E187" s="24">
        <v>749656.82000000007</v>
      </c>
      <c r="F187" s="24">
        <v>3571339.44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864310.04</v>
      </c>
      <c r="E188" s="24">
        <v>159299.31</v>
      </c>
      <c r="F188" s="24">
        <v>1023609.35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65439.780000000006</v>
      </c>
      <c r="E189" s="24">
        <v>1078.07</v>
      </c>
      <c r="F189" s="24">
        <v>66517.850000000006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284952.43000000005</v>
      </c>
      <c r="E190" s="24">
        <v>3803.73</v>
      </c>
      <c r="F190" s="24">
        <v>288756.16000000003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30000</v>
      </c>
      <c r="E191" s="24">
        <v>0</v>
      </c>
      <c r="F191" s="24">
        <v>30000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29501</v>
      </c>
      <c r="E192" s="24">
        <v>30649</v>
      </c>
      <c r="F192" s="24">
        <v>60150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4291</v>
      </c>
      <c r="E193" s="24">
        <v>4457</v>
      </c>
      <c r="F193" s="24">
        <v>8748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-29501</v>
      </c>
      <c r="E194" s="24">
        <v>-30649</v>
      </c>
      <c r="F194" s="24">
        <v>-60150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-4291</v>
      </c>
      <c r="E195" s="24">
        <v>-4457</v>
      </c>
      <c r="F195" s="24">
        <v>-8748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5425013</v>
      </c>
      <c r="E196" s="24">
        <v>-494405</v>
      </c>
      <c r="F196" s="24">
        <v>4930608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744342</v>
      </c>
      <c r="E197" s="24">
        <v>-67607</v>
      </c>
      <c r="F197" s="24">
        <v>676735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-5270601</v>
      </c>
      <c r="E198" s="24">
        <v>533004</v>
      </c>
      <c r="F198" s="24">
        <v>-4737597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-721886</v>
      </c>
      <c r="E199" s="24">
        <v>73222</v>
      </c>
      <c r="F199" s="24">
        <v>-648664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-551.67999999999984</v>
      </c>
      <c r="E200" s="24">
        <v>-3171.61</v>
      </c>
      <c r="F200" s="24">
        <v>-3723.29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0</v>
      </c>
      <c r="E201" s="24">
        <v>-2331.4500000000003</v>
      </c>
      <c r="F201" s="24">
        <v>-2331.4500000000003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45243</v>
      </c>
      <c r="E202" s="24">
        <v>0</v>
      </c>
      <c r="F202" s="24">
        <v>45243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84904.58</v>
      </c>
      <c r="E203" s="24">
        <v>25220</v>
      </c>
      <c r="F203" s="24">
        <v>110124.58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22.19</v>
      </c>
      <c r="E204" s="24">
        <v>-22.19</v>
      </c>
      <c r="F204" s="24">
        <v>0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54" si="3">F205-E205</f>
        <v>621007.92999999993</v>
      </c>
      <c r="E205" s="24">
        <v>160427.05000000002</v>
      </c>
      <c r="F205" s="24">
        <v>781434.98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38983.300000000003</v>
      </c>
      <c r="E206" s="24">
        <v>870.96</v>
      </c>
      <c r="F206" s="24">
        <v>39854.26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353542.47000000003</v>
      </c>
      <c r="E207" s="24">
        <v>89014.680000000008</v>
      </c>
      <c r="F207" s="24">
        <v>442557.15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3093</v>
      </c>
      <c r="E208" s="24">
        <v>0</v>
      </c>
      <c r="F208" s="24">
        <v>3093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-298557.71999999997</v>
      </c>
      <c r="E209" s="24">
        <v>-51336.58</v>
      </c>
      <c r="F209" s="24">
        <v>-349894.3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-46439522.270000003</v>
      </c>
      <c r="E210" s="24">
        <v>-13325847.119999999</v>
      </c>
      <c r="F210" s="24">
        <v>-59765369.390000001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-95685389.150000006</v>
      </c>
      <c r="E211" s="24">
        <v>-26310911.399999999</v>
      </c>
      <c r="F211" s="24">
        <v>-121996300.55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-659991.23</v>
      </c>
      <c r="E212" s="24">
        <v>-161298.01</v>
      </c>
      <c r="F212" s="24">
        <v>-821289.24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-8860945.5899999999</v>
      </c>
      <c r="E213" s="24">
        <v>-2394744.0499999998</v>
      </c>
      <c r="F213" s="24">
        <v>-11255689.640000001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10028.94</v>
      </c>
      <c r="E214" s="24">
        <v>4933.2700000000004</v>
      </c>
      <c r="F214" s="24">
        <v>14962.210000000001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935.2</v>
      </c>
      <c r="E215" s="24">
        <v>150.79</v>
      </c>
      <c r="F215" s="24">
        <v>1085.99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12102.72</v>
      </c>
      <c r="E216" s="24">
        <v>12743.960000000001</v>
      </c>
      <c r="F216" s="24">
        <v>24846.68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2095523.4100000001</v>
      </c>
      <c r="E217" s="24">
        <v>613522.71</v>
      </c>
      <c r="F217" s="24">
        <v>2709046.12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355221.08</v>
      </c>
      <c r="E218" s="24">
        <v>84226.46</v>
      </c>
      <c r="F218" s="24">
        <v>439447.54000000004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3474761.75</v>
      </c>
      <c r="E219" s="24">
        <v>911881.63</v>
      </c>
      <c r="F219" s="24">
        <v>4386643.38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659035.96000000008</v>
      </c>
      <c r="E220" s="24">
        <v>170227.87</v>
      </c>
      <c r="F220" s="24">
        <v>829263.83000000007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96063.040000000008</v>
      </c>
      <c r="E221" s="24">
        <v>24955.29</v>
      </c>
      <c r="F221" s="24">
        <v>121018.33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78594.03</v>
      </c>
      <c r="E222" s="24">
        <v>20418.89</v>
      </c>
      <c r="F222" s="24">
        <v>99012.92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441501.53</v>
      </c>
      <c r="E223" s="24">
        <v>114546.54000000001</v>
      </c>
      <c r="F223" s="24">
        <v>556048.07000000007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422252.30999999994</v>
      </c>
      <c r="E224" s="24">
        <v>109500.39</v>
      </c>
      <c r="F224" s="24">
        <v>531752.69999999995</v>
      </c>
    </row>
    <row r="225" spans="1:6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86262.909999999916</v>
      </c>
      <c r="E225" s="24">
        <v>1017270.31</v>
      </c>
      <c r="F225" s="24">
        <v>1103533.22</v>
      </c>
    </row>
    <row r="226" spans="1:6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272162.61000000004</v>
      </c>
      <c r="E226" s="24">
        <v>60469.61</v>
      </c>
      <c r="F226" s="24">
        <v>332632.22000000003</v>
      </c>
    </row>
    <row r="227" spans="1:6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96062.840000000011</v>
      </c>
      <c r="E227" s="24">
        <v>24955.31</v>
      </c>
      <c r="F227" s="24">
        <v>121018.15000000001</v>
      </c>
    </row>
    <row r="228" spans="1:6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105617.89000000001</v>
      </c>
      <c r="E228" s="24">
        <v>26751.34</v>
      </c>
      <c r="F228" s="24">
        <v>132369.23000000001</v>
      </c>
    </row>
    <row r="229" spans="1:6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96604.09</v>
      </c>
      <c r="E229" s="24">
        <v>20511.760000000002</v>
      </c>
      <c r="F229" s="24">
        <v>117115.85</v>
      </c>
    </row>
    <row r="230" spans="1:6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41873.49</v>
      </c>
      <c r="E230" s="24">
        <v>11810.12</v>
      </c>
      <c r="F230" s="24">
        <v>53683.61</v>
      </c>
    </row>
    <row r="231" spans="1:6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283167.96999999997</v>
      </c>
      <c r="E231" s="24">
        <v>67427.540000000008</v>
      </c>
      <c r="F231" s="24">
        <v>350595.51</v>
      </c>
    </row>
    <row r="232" spans="1:6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2305.81</v>
      </c>
      <c r="E232" s="24">
        <v>0</v>
      </c>
      <c r="F232" s="24">
        <v>2305.81</v>
      </c>
    </row>
    <row r="233" spans="1:6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8705522.370000001</v>
      </c>
      <c r="E233" s="24">
        <v>1892491.54</v>
      </c>
      <c r="F233" s="24">
        <v>10598013.91</v>
      </c>
    </row>
    <row r="234" spans="1:6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-943.41999999999985</v>
      </c>
      <c r="E234" s="24">
        <v>-263.41000000000003</v>
      </c>
      <c r="F234" s="24">
        <v>-1206.83</v>
      </c>
    </row>
    <row r="235" spans="1:6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1286821.6600000001</v>
      </c>
      <c r="E235" s="24">
        <v>324798.5</v>
      </c>
      <c r="F235" s="24">
        <v>1611620.1600000001</v>
      </c>
    </row>
    <row r="236" spans="1:6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18177.32</v>
      </c>
      <c r="E236" s="24">
        <v>4377.5600000000004</v>
      </c>
      <c r="F236" s="24">
        <v>22554.880000000001</v>
      </c>
    </row>
    <row r="237" spans="1:6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9137.9299999999967</v>
      </c>
      <c r="E237" s="24">
        <v>26281.88</v>
      </c>
      <c r="F237" s="24">
        <v>35419.81</v>
      </c>
    </row>
    <row r="238" spans="1:6" outlineLevel="1" x14ac:dyDescent="0.2">
      <c r="A238" s="1" t="s">
        <v>690</v>
      </c>
      <c r="B238" s="8" t="s">
        <v>691</v>
      </c>
      <c r="C238" s="26" t="s">
        <v>692</v>
      </c>
      <c r="D238" s="23">
        <f t="shared" si="3"/>
        <v>39550398.689999998</v>
      </c>
      <c r="E238" s="24">
        <v>10950162.560000001</v>
      </c>
      <c r="F238" s="24">
        <v>50500561.25</v>
      </c>
    </row>
    <row r="239" spans="1:6" outlineLevel="1" x14ac:dyDescent="0.2">
      <c r="A239" s="1" t="s">
        <v>693</v>
      </c>
      <c r="B239" s="8" t="s">
        <v>694</v>
      </c>
      <c r="C239" s="26" t="s">
        <v>695</v>
      </c>
      <c r="D239" s="23">
        <f t="shared" si="3"/>
        <v>291538.16000000003</v>
      </c>
      <c r="E239" s="24">
        <v>113067.75</v>
      </c>
      <c r="F239" s="24">
        <v>404605.91000000003</v>
      </c>
    </row>
    <row r="240" spans="1:6" outlineLevel="1" x14ac:dyDescent="0.2">
      <c r="A240" s="1" t="s">
        <v>696</v>
      </c>
      <c r="B240" s="8" t="s">
        <v>697</v>
      </c>
      <c r="C240" s="26" t="s">
        <v>698</v>
      </c>
      <c r="D240" s="23">
        <f t="shared" si="3"/>
        <v>2657964</v>
      </c>
      <c r="E240" s="24">
        <v>1259532</v>
      </c>
      <c r="F240" s="24">
        <v>3917496</v>
      </c>
    </row>
    <row r="241" spans="1:10" outlineLevel="1" x14ac:dyDescent="0.2">
      <c r="A241" s="1" t="s">
        <v>699</v>
      </c>
      <c r="B241" s="8" t="s">
        <v>700</v>
      </c>
      <c r="C241" s="26" t="s">
        <v>701</v>
      </c>
      <c r="D241" s="23">
        <f t="shared" si="3"/>
        <v>1391149.4200000002</v>
      </c>
      <c r="E241" s="24">
        <v>-57732.57</v>
      </c>
      <c r="F241" s="24">
        <v>1333416.8500000001</v>
      </c>
    </row>
    <row r="242" spans="1:10" outlineLevel="1" x14ac:dyDescent="0.2">
      <c r="A242" s="1" t="s">
        <v>702</v>
      </c>
      <c r="B242" s="8" t="s">
        <v>703</v>
      </c>
      <c r="C242" s="26" t="s">
        <v>704</v>
      </c>
      <c r="D242" s="23">
        <f t="shared" si="3"/>
        <v>166401.18</v>
      </c>
      <c r="E242" s="24">
        <v>46073.760000000002</v>
      </c>
      <c r="F242" s="24">
        <v>212474.94</v>
      </c>
    </row>
    <row r="243" spans="1:10" outlineLevel="1" x14ac:dyDescent="0.2">
      <c r="A243" s="1" t="s">
        <v>705</v>
      </c>
      <c r="B243" s="8" t="s">
        <v>706</v>
      </c>
      <c r="C243" s="26" t="s">
        <v>707</v>
      </c>
      <c r="D243" s="23">
        <f t="shared" si="3"/>
        <v>41840436.209999993</v>
      </c>
      <c r="E243" s="24">
        <v>9742411.0199999996</v>
      </c>
      <c r="F243" s="24">
        <v>51582847.229999997</v>
      </c>
    </row>
    <row r="244" spans="1:10" outlineLevel="1" x14ac:dyDescent="0.2">
      <c r="A244" s="1" t="s">
        <v>708</v>
      </c>
      <c r="B244" s="8" t="s">
        <v>709</v>
      </c>
      <c r="C244" s="26" t="s">
        <v>710</v>
      </c>
      <c r="D244" s="23">
        <f t="shared" si="3"/>
        <v>8277.880000000001</v>
      </c>
      <c r="E244" s="24">
        <v>2069.4700000000003</v>
      </c>
      <c r="F244" s="24">
        <v>10347.35</v>
      </c>
    </row>
    <row r="245" spans="1:10" outlineLevel="1" x14ac:dyDescent="0.2">
      <c r="A245" s="1" t="s">
        <v>711</v>
      </c>
      <c r="B245" s="8" t="s">
        <v>712</v>
      </c>
      <c r="C245" s="26" t="s">
        <v>713</v>
      </c>
      <c r="D245" s="23">
        <f t="shared" si="3"/>
        <v>637520.94999999995</v>
      </c>
      <c r="E245" s="24">
        <v>168258.95</v>
      </c>
      <c r="F245" s="24">
        <v>805779.9</v>
      </c>
    </row>
    <row r="246" spans="1:10" outlineLevel="1" x14ac:dyDescent="0.2">
      <c r="A246" s="1" t="s">
        <v>714</v>
      </c>
      <c r="B246" s="8" t="s">
        <v>715</v>
      </c>
      <c r="C246" s="26" t="s">
        <v>716</v>
      </c>
      <c r="D246" s="23">
        <f t="shared" si="3"/>
        <v>10366533.16</v>
      </c>
      <c r="E246" s="24">
        <v>2514786.89</v>
      </c>
      <c r="F246" s="24">
        <v>12881320.050000001</v>
      </c>
    </row>
    <row r="247" spans="1:10" outlineLevel="1" x14ac:dyDescent="0.2">
      <c r="A247" s="1" t="s">
        <v>717</v>
      </c>
      <c r="B247" s="8" t="s">
        <v>718</v>
      </c>
      <c r="C247" s="26" t="s">
        <v>719</v>
      </c>
      <c r="D247" s="23">
        <f t="shared" si="3"/>
        <v>518775.44</v>
      </c>
      <c r="E247" s="24">
        <v>-296582.69</v>
      </c>
      <c r="F247" s="24">
        <v>222192.75</v>
      </c>
    </row>
    <row r="248" spans="1:10" outlineLevel="1" x14ac:dyDescent="0.2">
      <c r="A248" s="1" t="s">
        <v>720</v>
      </c>
      <c r="B248" s="8" t="s">
        <v>721</v>
      </c>
      <c r="C248" s="26" t="s">
        <v>722</v>
      </c>
      <c r="D248" s="23">
        <f t="shared" si="3"/>
        <v>28361.42</v>
      </c>
      <c r="E248" s="24">
        <v>39270.39</v>
      </c>
      <c r="F248" s="24">
        <v>67631.81</v>
      </c>
    </row>
    <row r="249" spans="1:10" outlineLevel="1" x14ac:dyDescent="0.2">
      <c r="A249" s="1" t="s">
        <v>723</v>
      </c>
      <c r="B249" s="8" t="s">
        <v>724</v>
      </c>
      <c r="C249" s="26" t="s">
        <v>725</v>
      </c>
      <c r="D249" s="23">
        <f t="shared" si="3"/>
        <v>127751.09000000001</v>
      </c>
      <c r="E249" s="24">
        <v>88958.33</v>
      </c>
      <c r="F249" s="24">
        <v>216709.42</v>
      </c>
    </row>
    <row r="250" spans="1:10" outlineLevel="1" x14ac:dyDescent="0.2">
      <c r="A250" s="1" t="s">
        <v>726</v>
      </c>
      <c r="B250" s="8" t="s">
        <v>727</v>
      </c>
      <c r="C250" s="26" t="s">
        <v>728</v>
      </c>
      <c r="D250" s="23">
        <f t="shared" si="3"/>
        <v>179477.33000000002</v>
      </c>
      <c r="E250" s="24">
        <v>137219.19</v>
      </c>
      <c r="F250" s="24">
        <v>316696.52</v>
      </c>
    </row>
    <row r="251" spans="1:10" outlineLevel="1" x14ac:dyDescent="0.2">
      <c r="A251" s="1" t="s">
        <v>729</v>
      </c>
      <c r="B251" s="8" t="s">
        <v>730</v>
      </c>
      <c r="C251" s="26" t="s">
        <v>731</v>
      </c>
      <c r="D251" s="23">
        <f t="shared" si="3"/>
        <v>5643397.5199999996</v>
      </c>
      <c r="E251" s="24">
        <v>1445767.58</v>
      </c>
      <c r="F251" s="24">
        <v>7089165.0999999996</v>
      </c>
    </row>
    <row r="252" spans="1:10" outlineLevel="1" x14ac:dyDescent="0.2">
      <c r="A252" s="1" t="s">
        <v>732</v>
      </c>
      <c r="B252" s="8" t="s">
        <v>733</v>
      </c>
      <c r="C252" s="26" t="s">
        <v>734</v>
      </c>
      <c r="D252" s="23">
        <f t="shared" si="3"/>
        <v>12580024.640000001</v>
      </c>
      <c r="E252" s="24">
        <v>6107545.4100000001</v>
      </c>
      <c r="F252" s="24">
        <v>18687570.050000001</v>
      </c>
    </row>
    <row r="253" spans="1:10" outlineLevel="1" x14ac:dyDescent="0.2">
      <c r="A253" s="1" t="s">
        <v>735</v>
      </c>
      <c r="B253" s="8" t="s">
        <v>736</v>
      </c>
      <c r="C253" s="26" t="s">
        <v>737</v>
      </c>
      <c r="D253" s="23">
        <f t="shared" si="3"/>
        <v>9573486.7100000009</v>
      </c>
      <c r="E253" s="24">
        <v>2453291.59</v>
      </c>
      <c r="F253" s="24">
        <v>12026778.300000001</v>
      </c>
    </row>
    <row r="254" spans="1:10" outlineLevel="1" x14ac:dyDescent="0.2">
      <c r="A254" s="1" t="s">
        <v>738</v>
      </c>
      <c r="B254" s="8" t="s">
        <v>739</v>
      </c>
      <c r="C254" s="26" t="s">
        <v>740</v>
      </c>
      <c r="D254" s="27">
        <f t="shared" si="3"/>
        <v>-9573486.7100000009</v>
      </c>
      <c r="E254" s="28">
        <v>-2453291.59</v>
      </c>
      <c r="F254" s="28">
        <v>-12026778.300000001</v>
      </c>
    </row>
    <row r="255" spans="1:10" x14ac:dyDescent="0.2">
      <c r="A255" s="1" t="s">
        <v>4</v>
      </c>
      <c r="C255" s="17" t="s">
        <v>7</v>
      </c>
      <c r="D255" s="24">
        <f>F255-E255</f>
        <v>6.5192580223083496E-9</v>
      </c>
      <c r="E255" s="24">
        <v>1.2107193470001221E-8</v>
      </c>
      <c r="F255" s="24">
        <v>1.862645149230957E-8</v>
      </c>
      <c r="G255" s="6"/>
      <c r="H255" s="6"/>
      <c r="I255" s="2"/>
      <c r="J255" s="6"/>
    </row>
    <row r="256" spans="1:10" x14ac:dyDescent="0.2">
      <c r="D256" s="10"/>
      <c r="E256" s="11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4" t="str">
        <f>"Run:  "&amp;TEXT(NvsEndTime,"MMMM DD, YYYY at HH:MM")</f>
        <v>Run:  July 14, 2021 at 15:42</v>
      </c>
      <c r="G258" s="6"/>
      <c r="H258" s="6"/>
      <c r="I258" s="2"/>
      <c r="J258" s="6"/>
    </row>
    <row r="259" spans="4:10" x14ac:dyDescent="0.2">
      <c r="D259" s="10"/>
      <c r="E259" s="11"/>
      <c r="F259" s="22" t="s">
        <v>745</v>
      </c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6"/>
    </row>
    <row r="331" spans="4:10" x14ac:dyDescent="0.2">
      <c r="D331" s="10"/>
      <c r="E331" s="11"/>
      <c r="F331" s="10"/>
      <c r="G331" s="6"/>
      <c r="H331" s="6"/>
      <c r="I331" s="2"/>
      <c r="J331" s="6"/>
    </row>
    <row r="332" spans="4:10" x14ac:dyDescent="0.2">
      <c r="D332" s="10"/>
      <c r="E332" s="11"/>
      <c r="F332" s="10"/>
      <c r="G332" s="6"/>
      <c r="H332" s="6"/>
      <c r="I332" s="2"/>
      <c r="J332" s="6"/>
    </row>
    <row r="333" spans="4:10" x14ac:dyDescent="0.2">
      <c r="D333" s="10"/>
      <c r="E333" s="11"/>
      <c r="F333" s="10"/>
      <c r="G333" s="6"/>
      <c r="H333" s="6"/>
      <c r="I333" s="2"/>
      <c r="J333" s="6"/>
    </row>
    <row r="334" spans="4:10" x14ac:dyDescent="0.2">
      <c r="D334" s="10"/>
      <c r="E334" s="11"/>
      <c r="F334" s="10"/>
      <c r="G334" s="6"/>
      <c r="H334" s="6"/>
      <c r="I334" s="2"/>
      <c r="J334" s="6"/>
    </row>
    <row r="335" spans="4:10" x14ac:dyDescent="0.2">
      <c r="D335" s="10"/>
      <c r="E335" s="11"/>
      <c r="F335" s="10"/>
      <c r="G335" s="6"/>
      <c r="H335" s="6"/>
      <c r="I335" s="2"/>
      <c r="J335" s="6"/>
    </row>
    <row r="336" spans="4:10" x14ac:dyDescent="0.2">
      <c r="D336" s="10"/>
      <c r="E336" s="11"/>
      <c r="F336" s="10"/>
      <c r="G336" s="6"/>
      <c r="H336" s="6"/>
      <c r="I336" s="2"/>
      <c r="J336" s="6"/>
    </row>
    <row r="337" spans="4:10" x14ac:dyDescent="0.2">
      <c r="D337" s="10"/>
      <c r="E337" s="11"/>
      <c r="F337" s="10"/>
      <c r="G337" s="6"/>
      <c r="H337" s="6"/>
      <c r="I337" s="2"/>
      <c r="J337" s="6"/>
    </row>
    <row r="338" spans="4:10" x14ac:dyDescent="0.2">
      <c r="D338" s="10"/>
      <c r="E338" s="11"/>
      <c r="F338" s="10"/>
      <c r="G338" s="6"/>
      <c r="H338" s="6"/>
      <c r="I338" s="2"/>
      <c r="J338" s="6"/>
    </row>
    <row r="339" spans="4:10" x14ac:dyDescent="0.2">
      <c r="D339" s="10"/>
      <c r="E339" s="11"/>
      <c r="F339" s="10"/>
      <c r="G339" s="6"/>
      <c r="H339" s="6"/>
      <c r="I339" s="2"/>
      <c r="J339" s="6"/>
    </row>
    <row r="340" spans="4:10" x14ac:dyDescent="0.2">
      <c r="D340" s="10"/>
      <c r="E340" s="11"/>
      <c r="F340" s="10"/>
      <c r="G340" s="6"/>
      <c r="H340" s="6"/>
      <c r="I340" s="2"/>
      <c r="J340" s="6"/>
    </row>
    <row r="341" spans="4:10" x14ac:dyDescent="0.2">
      <c r="D341" s="10"/>
      <c r="E341" s="11"/>
      <c r="F341" s="10"/>
      <c r="G341" s="6"/>
      <c r="H341" s="6"/>
      <c r="I341" s="2"/>
      <c r="J341" s="6"/>
    </row>
    <row r="342" spans="4:10" x14ac:dyDescent="0.2">
      <c r="D342" s="10"/>
      <c r="E342" s="11"/>
      <c r="F342" s="10"/>
      <c r="G342" s="6"/>
      <c r="H342" s="6"/>
      <c r="I342" s="2"/>
      <c r="J342" s="6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5"/>
    </row>
    <row r="374" spans="4:10" x14ac:dyDescent="0.2">
      <c r="D374" s="10"/>
      <c r="E374" s="11"/>
      <c r="F374" s="10"/>
      <c r="G374" s="6"/>
      <c r="H374" s="6"/>
      <c r="I374" s="2"/>
      <c r="J374" s="5"/>
    </row>
    <row r="375" spans="4:10" x14ac:dyDescent="0.2">
      <c r="D375" s="10"/>
      <c r="E375" s="11"/>
      <c r="F375" s="10"/>
      <c r="G375" s="6"/>
      <c r="H375" s="6"/>
      <c r="I375" s="2"/>
      <c r="J375" s="5"/>
    </row>
    <row r="376" spans="4:10" x14ac:dyDescent="0.2">
      <c r="D376" s="10"/>
      <c r="E376" s="11"/>
      <c r="F376" s="10"/>
      <c r="G376" s="6"/>
      <c r="H376" s="6"/>
      <c r="I376" s="2"/>
      <c r="J376" s="5"/>
    </row>
    <row r="377" spans="4:10" x14ac:dyDescent="0.2">
      <c r="D377" s="10"/>
      <c r="E377" s="11"/>
      <c r="F377" s="10"/>
      <c r="G377" s="6"/>
      <c r="H377" s="6"/>
      <c r="I377" s="2"/>
      <c r="J377" s="5"/>
    </row>
    <row r="378" spans="4:10" x14ac:dyDescent="0.2">
      <c r="D378" s="10"/>
      <c r="E378" s="11"/>
      <c r="F378" s="10"/>
      <c r="G378" s="6"/>
      <c r="H378" s="6"/>
      <c r="I378" s="2"/>
      <c r="J378" s="5"/>
    </row>
    <row r="379" spans="4:10" x14ac:dyDescent="0.2">
      <c r="D379" s="10"/>
      <c r="E379" s="11"/>
      <c r="F379" s="10"/>
      <c r="G379" s="6"/>
      <c r="H379" s="6"/>
      <c r="I379" s="2"/>
      <c r="J379" s="5"/>
    </row>
    <row r="380" spans="4:10" x14ac:dyDescent="0.2">
      <c r="D380" s="10"/>
      <c r="E380" s="11"/>
      <c r="F380" s="10"/>
      <c r="G380" s="6"/>
      <c r="H380" s="6"/>
      <c r="I380" s="2"/>
      <c r="J380" s="5"/>
    </row>
    <row r="381" spans="4:10" x14ac:dyDescent="0.2">
      <c r="D381" s="10"/>
      <c r="E381" s="11"/>
      <c r="F381" s="10"/>
      <c r="G381" s="6"/>
      <c r="H381" s="6"/>
      <c r="I381" s="2"/>
      <c r="J381" s="5"/>
    </row>
    <row r="382" spans="4:10" x14ac:dyDescent="0.2">
      <c r="D382" s="10"/>
      <c r="E382" s="11"/>
      <c r="F382" s="10"/>
      <c r="G382" s="6"/>
      <c r="H382" s="6"/>
      <c r="I382" s="2"/>
      <c r="J382" s="5"/>
    </row>
    <row r="383" spans="4:10" x14ac:dyDescent="0.2">
      <c r="D383" s="10"/>
      <c r="E383" s="11"/>
      <c r="F383" s="10"/>
      <c r="G383" s="6"/>
      <c r="H383" s="6"/>
      <c r="I383" s="2"/>
      <c r="J383" s="5"/>
    </row>
    <row r="384" spans="4:10" x14ac:dyDescent="0.2">
      <c r="D384" s="10"/>
      <c r="E384" s="11"/>
      <c r="F384" s="10"/>
      <c r="G384" s="6"/>
      <c r="H384" s="6"/>
      <c r="I384" s="2"/>
      <c r="J384" s="5"/>
    </row>
    <row r="385" spans="4:10" x14ac:dyDescent="0.2">
      <c r="D385" s="10"/>
      <c r="E385" s="11"/>
      <c r="F385" s="10"/>
      <c r="G385" s="6"/>
      <c r="H385" s="6"/>
      <c r="I385" s="2"/>
      <c r="J385" s="5"/>
    </row>
    <row r="386" spans="4:10" x14ac:dyDescent="0.2">
      <c r="D386" s="10"/>
      <c r="E386" s="11"/>
      <c r="F386" s="10"/>
      <c r="G386" s="6"/>
      <c r="H386" s="6"/>
      <c r="I386" s="2"/>
      <c r="J386" s="2"/>
    </row>
    <row r="387" spans="4:10" x14ac:dyDescent="0.2">
      <c r="D387" s="10"/>
      <c r="E387" s="11"/>
      <c r="F387" s="10"/>
      <c r="G387" s="6"/>
      <c r="H387" s="6"/>
      <c r="I387" s="2"/>
      <c r="J387" s="2"/>
    </row>
    <row r="388" spans="4:10" x14ac:dyDescent="0.2">
      <c r="D388" s="10"/>
      <c r="E388" s="11"/>
      <c r="F388" s="10"/>
      <c r="G388" s="6"/>
      <c r="H388" s="6"/>
      <c r="I388" s="2"/>
      <c r="J388" s="2"/>
    </row>
    <row r="389" spans="4:10" x14ac:dyDescent="0.2">
      <c r="D389" s="10"/>
      <c r="E389" s="11"/>
      <c r="F389" s="10"/>
      <c r="G389" s="6"/>
      <c r="H389" s="6"/>
      <c r="I389" s="2"/>
      <c r="J389" s="2"/>
    </row>
    <row r="390" spans="4:10" x14ac:dyDescent="0.2">
      <c r="D390" s="10"/>
      <c r="E390" s="11"/>
      <c r="F390" s="10"/>
      <c r="G390" s="6"/>
      <c r="H390" s="6"/>
      <c r="I390" s="2"/>
      <c r="J390" s="2"/>
    </row>
    <row r="391" spans="4:10" x14ac:dyDescent="0.2">
      <c r="D391" s="10"/>
      <c r="E391" s="11"/>
      <c r="F391" s="10"/>
      <c r="G391" s="6"/>
      <c r="H391" s="6"/>
      <c r="I391" s="2"/>
      <c r="J391" s="2"/>
    </row>
    <row r="392" spans="4:10" x14ac:dyDescent="0.2">
      <c r="E392" s="11"/>
      <c r="F392" s="10"/>
      <c r="G392" s="6"/>
      <c r="H392" s="6"/>
      <c r="I392" s="2"/>
    </row>
    <row r="393" spans="4:10" x14ac:dyDescent="0.2">
      <c r="E393" s="11"/>
      <c r="F393" s="10"/>
      <c r="G393" s="6"/>
      <c r="H393" s="6"/>
      <c r="I393" s="2"/>
    </row>
    <row r="394" spans="4:10" x14ac:dyDescent="0.2">
      <c r="E394" s="11"/>
      <c r="F394" s="10"/>
      <c r="G394" s="6"/>
      <c r="H394" s="6"/>
      <c r="I394" s="2"/>
    </row>
    <row r="395" spans="4:10" x14ac:dyDescent="0.2">
      <c r="E395" s="11"/>
      <c r="F395" s="10"/>
      <c r="G395" s="6"/>
      <c r="H395" s="6"/>
      <c r="I395" s="2"/>
    </row>
    <row r="396" spans="4:10" x14ac:dyDescent="0.2">
      <c r="E396" s="11"/>
      <c r="F396" s="10"/>
      <c r="G396" s="6"/>
      <c r="H396" s="6"/>
      <c r="I396" s="2"/>
    </row>
    <row r="397" spans="4:10" x14ac:dyDescent="0.2">
      <c r="E397" s="11"/>
      <c r="F397" s="10"/>
      <c r="G397" s="6"/>
      <c r="H397" s="6"/>
      <c r="I397" s="2"/>
    </row>
    <row r="398" spans="4:10" x14ac:dyDescent="0.2">
      <c r="E398" s="11"/>
      <c r="F398" s="10"/>
      <c r="G398" s="6"/>
      <c r="H398" s="6"/>
      <c r="I398" s="2"/>
    </row>
    <row r="399" spans="4:10" x14ac:dyDescent="0.2">
      <c r="I399" s="2"/>
    </row>
    <row r="400" spans="4:10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  <row r="460" spans="9:9" x14ac:dyDescent="0.2">
      <c r="I460" s="2"/>
    </row>
    <row r="461" spans="9:9" x14ac:dyDescent="0.2">
      <c r="I461" s="2"/>
    </row>
    <row r="462" spans="9:9" x14ac:dyDescent="0.2">
      <c r="I462" s="2"/>
    </row>
    <row r="463" spans="9:9" x14ac:dyDescent="0.2">
      <c r="I463" s="2"/>
    </row>
    <row r="464" spans="9:9" x14ac:dyDescent="0.2">
      <c r="I464" s="2"/>
    </row>
    <row r="465" spans="9:9" x14ac:dyDescent="0.2">
      <c r="I465" s="2"/>
    </row>
    <row r="466" spans="9:9" x14ac:dyDescent="0.2">
      <c r="I466" s="2"/>
    </row>
    <row r="467" spans="9:9" x14ac:dyDescent="0.2">
      <c r="I467" s="2"/>
    </row>
    <row r="468" spans="9:9" x14ac:dyDescent="0.2">
      <c r="I468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Q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