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4D91145E-5FDF-4467-844B-38CBB0C7B134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"V2020-06-30"</definedName>
    <definedName name="NvsAutoDrillOk">"VN"</definedName>
    <definedName name="NvsDrillHyperLink" localSheetId="0">"http://nifips.nisource.net:9000/psp/fs91prd_newwin/EMPLOYEE/ERP/c/REPORT_BOOKS.IC_RUN_DRILLDOWN.GBL?Action=A&amp;NVS_INSTANCE=1440800_1509527"</definedName>
    <definedName name="NvsElapsedTime">0.0000231481462833472</definedName>
    <definedName name="NvsEndTime">44391.616712963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"V2020-06-30"</definedName>
    <definedName name="NvsValTbl.ACCOUNT">"GL_ACCOUNT_TBL"</definedName>
    <definedName name="_xlnm.Print_Area" localSheetId="0">Sheet1!$B$1:$F$254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3" i="1" l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<sst xmlns="http://schemas.openxmlformats.org/spreadsheetml/2006/main" count="735" uniqueCount="734">
  <si>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</si>
  <si>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</si>
  <si>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</si>
  <si>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</si>
  <si>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</si>
  <si>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</si>
  <si>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</si>
  <si>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</si>
  <si>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</si>
  <si>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</si>
  <si>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</si>
  <si>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</si>
  <si>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</si>
  <si>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</si>
  <si>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</si>
  <si>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</si>
  <si>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</si>
  <si>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</si>
  <si>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</si>
  <si>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</si>
  <si>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</si>
  <si>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</si>
  <si>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</si>
  <si>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</si>
  <si>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%,V10100003</t>
  </si>
  <si>
    <t>10100003</t>
  </si>
  <si>
    <t>Plant In Service-Oth Changes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</si>
  <si>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</si>
  <si>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</si>
  <si>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</si>
  <si>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</si>
  <si>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</si>
  <si>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</si>
  <si>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</si>
  <si>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</si>
  <si>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</si>
  <si>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%,V10110003</t>
  </si>
  <si>
    <t>10110003</t>
  </si>
  <si>
    <t>Capital Leases-Other Changes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</si>
  <si>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</si>
  <si>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</si>
  <si>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</si>
  <si>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</si>
  <si>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</si>
  <si>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</si>
  <si>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</si>
  <si>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</si>
  <si>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</si>
  <si>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</si>
  <si>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</si>
  <si>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</si>
  <si>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</si>
  <si>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</si>
  <si>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</si>
  <si>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</si>
  <si>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</si>
  <si>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</si>
  <si>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</si>
  <si>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</si>
  <si>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</si>
  <si>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</si>
  <si>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</si>
  <si>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</si>
  <si>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</si>
  <si>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</si>
  <si>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</si>
  <si>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</si>
  <si>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</si>
  <si>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</si>
  <si>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</si>
  <si>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</si>
  <si>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</si>
  <si>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</si>
  <si>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</si>
  <si>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</si>
  <si>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</si>
  <si>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</si>
  <si>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</si>
  <si>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%,V10800003</t>
  </si>
  <si>
    <t>10800003</t>
  </si>
  <si>
    <t>Accum Deprec Plant-Other Chg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</si>
  <si>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</si>
  <si>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</si>
  <si>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</si>
  <si>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</si>
  <si>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</si>
  <si>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</si>
  <si>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</si>
  <si>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</si>
  <si>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</si>
  <si>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</si>
  <si>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</si>
  <si>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</si>
  <si>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</si>
  <si>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</si>
  <si>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</si>
  <si>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</si>
  <si>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</si>
  <si>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</si>
  <si>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</si>
  <si>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</si>
  <si>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</si>
  <si>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</si>
  <si>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</si>
  <si>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</si>
  <si>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</si>
  <si>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</si>
  <si>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</si>
  <si>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%,V12310003</t>
  </si>
  <si>
    <t>12310003</t>
  </si>
  <si>
    <t>Inv Sub Co-Distrib</t>
  </si>
  <si>
    <t>%,V12800000</t>
  </si>
  <si>
    <t>12800000</t>
  </si>
  <si>
    <t>Funds Held in Trust</t>
  </si>
  <si>
    <t>%,V13500000</t>
  </si>
  <si>
    <t>13500000</t>
  </si>
  <si>
    <t>Working Funds</t>
  </si>
  <si>
    <t>%,V14300001</t>
  </si>
  <si>
    <t>14300001</t>
  </si>
  <si>
    <t>Misc Accts Rec-Other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</si>
  <si>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</si>
  <si>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</si>
  <si>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</si>
  <si>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</si>
  <si>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</si>
  <si>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</si>
  <si>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</si>
  <si>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</si>
  <si>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</si>
  <si>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%,V14600000</t>
  </si>
  <si>
    <t>14600000</t>
  </si>
  <si>
    <t>AR Assoc Co-Mech</t>
  </si>
  <si>
    <t>%,V14600002</t>
  </si>
  <si>
    <t>14600002</t>
  </si>
  <si>
    <t>AR Assoc Co-Misc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</si>
  <si>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</si>
  <si>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</si>
  <si>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</si>
  <si>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</si>
  <si>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</si>
  <si>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</si>
  <si>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</si>
  <si>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</si>
  <si>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</si>
  <si>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</si>
  <si>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</si>
  <si>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</si>
  <si>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</si>
  <si>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</si>
  <si>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</si>
  <si>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</si>
  <si>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</si>
  <si>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</si>
  <si>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</si>
  <si>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</si>
  <si>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</si>
  <si>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</si>
  <si>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</si>
  <si>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</si>
  <si>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</si>
  <si>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</si>
  <si>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</si>
  <si>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</si>
  <si>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</si>
  <si>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</si>
  <si>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</si>
  <si>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</si>
  <si>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</si>
  <si>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</si>
  <si>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</si>
  <si>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</si>
  <si>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</si>
  <si>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</si>
  <si>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</si>
  <si>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</si>
  <si>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</si>
  <si>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</si>
  <si>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</si>
  <si>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</si>
  <si>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</si>
  <si>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</si>
  <si>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</si>
  <si>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</si>
  <si>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</si>
  <si>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</si>
  <si>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</si>
  <si>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</si>
  <si>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</si>
  <si>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</si>
  <si>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%,V18400000</t>
  </si>
  <si>
    <t>18400000</t>
  </si>
  <si>
    <t>Clearing Accounts</t>
  </si>
  <si>
    <t>%,V18400101</t>
  </si>
  <si>
    <t>18400101</t>
  </si>
  <si>
    <t>Convenience Bill Clearing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</si>
  <si>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</si>
  <si>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</si>
  <si>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</si>
  <si>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</si>
  <si>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</si>
  <si>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</si>
  <si>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</si>
  <si>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</si>
  <si>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</si>
  <si>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</si>
  <si>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</si>
  <si>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</si>
  <si>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</si>
  <si>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</si>
  <si>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</si>
  <si>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</si>
  <si>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</si>
  <si>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</si>
  <si>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</si>
  <si>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</si>
  <si>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</si>
  <si>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</si>
  <si>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</si>
  <si>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</si>
  <si>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</si>
  <si>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</si>
  <si>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</si>
  <si>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</si>
  <si>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</si>
  <si>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</si>
  <si>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</si>
  <si>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</si>
  <si>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</si>
  <si>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</si>
  <si>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</si>
  <si>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</si>
  <si>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</si>
  <si>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</si>
  <si>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</si>
  <si>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</si>
  <si>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</si>
  <si>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</si>
  <si>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</si>
  <si>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</si>
  <si>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</si>
  <si>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</si>
  <si>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</si>
  <si>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</si>
  <si>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</si>
  <si>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</si>
  <si>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</si>
  <si>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</si>
  <si>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</si>
  <si>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</si>
  <si>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</si>
  <si>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</si>
  <si>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</si>
  <si>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</si>
  <si>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</si>
  <si>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</si>
  <si>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</si>
  <si>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</si>
  <si>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</si>
  <si>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</si>
  <si>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</si>
  <si>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</si>
  <si>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</si>
  <si>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</si>
  <si>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</si>
  <si>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</si>
  <si>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</si>
  <si>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</si>
  <si>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</si>
  <si>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</si>
  <si>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</si>
  <si>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</si>
  <si>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</si>
  <si>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</si>
  <si>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</si>
  <si>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</si>
  <si>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</si>
  <si>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</si>
  <si>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</si>
  <si>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</si>
  <si>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</si>
  <si>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</si>
  <si>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</si>
  <si>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</si>
  <si>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</si>
  <si>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</si>
  <si>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</si>
  <si>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</si>
  <si>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</si>
  <si>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</si>
  <si>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</si>
  <si>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</si>
  <si>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</si>
  <si>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</si>
  <si>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</si>
  <si>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</si>
  <si>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</si>
  <si>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</si>
  <si>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</si>
  <si>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</si>
  <si>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</si>
  <si>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</si>
  <si>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</si>
  <si>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</si>
  <si>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</si>
  <si>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</si>
  <si>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</si>
  <si>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</si>
  <si>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</si>
  <si>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</si>
  <si>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</si>
  <si>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</si>
  <si>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</si>
  <si>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</si>
  <si>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</si>
  <si>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</si>
  <si>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</si>
  <si>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</si>
  <si>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</si>
  <si>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</si>
  <si>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</si>
  <si>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</si>
  <si>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</si>
  <si>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</si>
  <si>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</si>
  <si>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</si>
  <si>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</si>
  <si>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</si>
  <si>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</si>
  <si>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</si>
  <si>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</si>
  <si>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</si>
  <si>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</si>
  <si>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</si>
  <si>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</si>
  <si>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</si>
  <si>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</si>
  <si>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</si>
  <si>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</si>
  <si>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</si>
  <si>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</si>
  <si>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</si>
  <si>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</si>
  <si>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</si>
  <si>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</si>
  <si>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</si>
  <si>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</si>
  <si>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</si>
  <si>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</si>
  <si>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</si>
  <si>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</si>
  <si>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</si>
  <si>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</si>
  <si>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</si>
  <si>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</si>
  <si>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</si>
  <si>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</si>
  <si>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</si>
  <si>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</si>
  <si>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</si>
  <si>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</si>
  <si>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</si>
  <si>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</si>
  <si>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</si>
  <si>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</si>
  <si>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</si>
  <si>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</si>
  <si>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</si>
  <si>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</si>
  <si>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</si>
  <si>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</si>
  <si>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</si>
  <si>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</si>
  <si>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</si>
  <si>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</si>
  <si>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</si>
  <si>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</si>
  <si>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</si>
  <si>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</si>
  <si>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</si>
  <si>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</si>
  <si>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</si>
  <si>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</si>
  <si>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</si>
  <si>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</si>
  <si>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</si>
  <si>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</si>
  <si>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</si>
  <si>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</si>
  <si>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</si>
  <si>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</si>
  <si>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</si>
  <si>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</si>
  <si>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</si>
  <si>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</si>
  <si>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</si>
  <si>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</si>
  <si>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</si>
  <si>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</si>
  <si>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</si>
  <si>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</si>
  <si>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</si>
  <si>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</si>
  <si>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</si>
  <si>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</si>
  <si>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</si>
  <si>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</si>
  <si>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</si>
  <si>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</si>
  <si>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</si>
  <si>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</si>
  <si>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</si>
  <si>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</si>
  <si>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</si>
  <si>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</si>
  <si>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</si>
  <si>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</si>
  <si>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</si>
  <si>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</si>
  <si>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</si>
  <si>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</si>
  <si>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</si>
  <si>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</si>
  <si>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</si>
  <si>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</si>
  <si>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</si>
  <si>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</si>
  <si>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</si>
  <si>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</si>
  <si>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</si>
  <si>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</si>
  <si>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</si>
  <si>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</si>
  <si>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%,V24204140</t>
  </si>
  <si>
    <t>24204140</t>
  </si>
  <si>
    <t>Accd Liab-PR Ded Fitness Cent</t>
  </si>
  <si>
    <t>%,V24204150</t>
  </si>
  <si>
    <t>24204150</t>
  </si>
  <si>
    <t>Accd Liab-PR Ded Parking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</si>
  <si>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</si>
  <si>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</si>
  <si>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</si>
  <si>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</si>
  <si>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</si>
  <si>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</si>
  <si>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</si>
  <si>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</si>
  <si>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</si>
  <si>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%,V24207510</t>
  </si>
  <si>
    <t>24207510</t>
  </si>
  <si>
    <t>Accd Liab-Workers Comp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</si>
  <si>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</si>
  <si>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</si>
  <si>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</si>
  <si>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</si>
  <si>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</si>
  <si>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</si>
  <si>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</si>
  <si>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</si>
  <si>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</si>
  <si>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</si>
  <si>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</si>
  <si>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</si>
  <si>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</si>
  <si>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</si>
  <si>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</si>
  <si>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</si>
  <si>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</si>
  <si>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</si>
  <si>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</si>
  <si>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</si>
  <si>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</si>
  <si>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</si>
  <si>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</si>
  <si>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</si>
  <si>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</si>
  <si>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</si>
  <si>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</si>
  <si>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</si>
  <si>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</si>
  <si>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</si>
  <si>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</si>
  <si>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</si>
  <si>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</si>
  <si>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</si>
  <si>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</si>
  <si>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</si>
  <si>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</si>
  <si>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</si>
  <si>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</si>
  <si>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</si>
  <si>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</si>
  <si>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</si>
  <si>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</si>
  <si>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</si>
  <si>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</si>
  <si>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</si>
  <si>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</si>
  <si>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</si>
  <si>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</si>
  <si>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</si>
  <si>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</si>
  <si>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</si>
  <si>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</si>
  <si>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</si>
  <si>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</si>
  <si>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</si>
  <si>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</si>
  <si>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</si>
  <si>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</si>
  <si>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</si>
  <si>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</si>
  <si>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</si>
  <si>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</si>
  <si>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</si>
  <si>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</si>
  <si>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</si>
  <si>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</si>
  <si>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</si>
  <si>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</si>
  <si>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</si>
  <si>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</si>
  <si>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</si>
  <si>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</si>
  <si>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</si>
  <si>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</si>
  <si>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</si>
  <si>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</si>
  <si>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</si>
  <si>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</si>
  <si>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</si>
  <si>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</si>
  <si>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</si>
  <si>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</si>
  <si>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</si>
  <si>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</si>
  <si>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</si>
  <si>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</si>
  <si>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</si>
  <si>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</si>
  <si>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</si>
  <si>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</si>
  <si>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</si>
  <si>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</si>
  <si>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</si>
  <si>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</si>
  <si>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</si>
  <si>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</si>
  <si>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</si>
  <si>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</si>
  <si>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</si>
  <si>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</si>
  <si>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</si>
  <si>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</si>
  <si>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</si>
  <si>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</si>
  <si>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</si>
  <si>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</si>
  <si>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</si>
  <si>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</si>
  <si>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</si>
  <si>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</si>
  <si>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%,V41121000</t>
  </si>
  <si>
    <t>41121000</t>
  </si>
  <si>
    <t>Non Util Def Fed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</si>
  <si>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</si>
  <si>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</si>
  <si>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</si>
  <si>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</si>
  <si>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</si>
  <si>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</si>
  <si>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</si>
  <si>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</si>
  <si>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</si>
  <si>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%,V42121000</t>
  </si>
  <si>
    <t>42121000</t>
  </si>
  <si>
    <t>Loss on Disposition of Asset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</si>
  <si>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</si>
  <si>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</si>
  <si>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</si>
  <si>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</si>
  <si>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</si>
  <si>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</si>
  <si>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</si>
  <si>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</si>
  <si>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</si>
  <si>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</si>
  <si>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</si>
  <si>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</si>
  <si>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</si>
  <si>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</si>
  <si>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</si>
  <si>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</si>
  <si>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</si>
  <si>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</si>
  <si>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</si>
  <si>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</si>
  <si>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</si>
  <si>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</si>
  <si>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</si>
  <si>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</si>
  <si>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</si>
  <si>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</si>
  <si>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</si>
  <si>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</si>
  <si>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</si>
  <si>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</si>
  <si>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</si>
  <si>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</si>
  <si>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</si>
  <si>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</si>
  <si>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</si>
  <si>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</si>
  <si>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</si>
  <si>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</si>
  <si>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</si>
  <si>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</si>
  <si>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</si>
  <si>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</si>
  <si>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</si>
  <si>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</si>
  <si>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</si>
  <si>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</si>
  <si>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</si>
  <si>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</si>
  <si>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</si>
  <si>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</si>
  <si>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</si>
  <si>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</si>
  <si>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</si>
  <si>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</si>
  <si>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</si>
  <si>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</si>
  <si>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</si>
  <si>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</si>
  <si>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</si>
  <si>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</si>
  <si>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</si>
  <si>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</si>
  <si>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</si>
  <si>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</si>
  <si>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</si>
  <si>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</si>
  <si>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</si>
  <si>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</si>
  <si>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</si>
  <si>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</si>
  <si>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</si>
  <si>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</si>
  <si>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</si>
  <si>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</si>
  <si>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</si>
  <si>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</si>
  <si>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</si>
  <si>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</si>
  <si>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</si>
  <si>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</si>
  <si>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</si>
  <si>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</si>
  <si>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</si>
  <si>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</si>
  <si>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</si>
  <si>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</si>
  <si>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</si>
  <si>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</si>
  <si>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</si>
  <si>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</si>
  <si>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</si>
  <si>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</si>
  <si>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</si>
  <si>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</si>
  <si>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</si>
  <si>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</si>
  <si>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</si>
  <si>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</si>
  <si>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</si>
  <si>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</si>
  <si>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</si>
  <si>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</si>
  <si>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</si>
  <si>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</si>
  <si>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</si>
  <si>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</si>
  <si>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</si>
  <si>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</si>
  <si>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</si>
  <si>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</si>
  <si>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</si>
  <si>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</si>
  <si>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</si>
  <si>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</si>
  <si>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</si>
  <si>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</si>
  <si>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</si>
  <si>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</si>
  <si>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</si>
  <si>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</si>
  <si>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</si>
  <si>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</si>
  <si>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</si>
  <si>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</si>
  <si>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</si>
  <si>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</si>
  <si>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</si>
  <si>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</si>
  <si>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</si>
  <si>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</si>
  <si>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</si>
  <si>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</si>
  <si>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</si>
  <si>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</si>
  <si>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</si>
  <si>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</si>
  <si>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</si>
  <si>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</si>
  <si>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</si>
  <si>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</si>
  <si>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</si>
  <si>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</si>
  <si>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</si>
  <si>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</si>
  <si>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</si>
  <si>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</si>
  <si>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</si>
  <si>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</si>
  <si>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</si>
  <si>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</si>
  <si>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</si>
  <si>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</si>
  <si>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2020-06-30</t>
  </si>
  <si>
    <t>00012</t>
  </si>
  <si>
    <t>U120806</t>
  </si>
  <si>
    <t>KY PSC Case No. 2021-00183</t>
  </si>
  <si>
    <t>AG 1-64</t>
  </si>
  <si>
    <t>Attachment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</si>
</sst>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63"/>
  <sheetViews>
    <sheetView tabSelected="1" topLeftCell="B2" zoomScaleNormal="100" workbookViewId="0">
      <selection activeCell="F3" sqref="F3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570312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731</v>
      </c>
    </row>
    <row r="3" spans="1:10" x14ac:dyDescent="0.2">
      <c r="D3" s="23"/>
      <c r="E3" s="24"/>
      <c r="F3" s="30" t="s">
        <v>732</v>
      </c>
    </row>
    <row r="4" spans="1:10" x14ac:dyDescent="0.2">
      <c r="D4" s="23"/>
      <c r="E4" s="24"/>
      <c r="F4" s="30" t="s">
        <v>733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726</v>
      </c>
    </row>
    <row r="6" spans="1:10" ht="15.75" x14ac:dyDescent="0.25">
      <c r="B6" s="25" t="s">
        <v>727</v>
      </c>
      <c r="C6" s="12"/>
      <c r="D6" s="13"/>
      <c r="E6" s="13"/>
      <c r="F6" s="13"/>
      <c r="I6" s="19" t="s">
        <v>727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June 30, 2020</v>
      </c>
      <c r="C8" s="12"/>
      <c r="D8" s="13"/>
      <c r="E8" s="13"/>
      <c r="F8" s="13"/>
      <c r="I8" s="20" t="s">
        <v>728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June 30, 2020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729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126823473.84</v>
      </c>
      <c r="E13" s="24">
        <v>0</v>
      </c>
      <c r="F13" s="24">
        <v>126823473.84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4716240.5</v>
      </c>
      <c r="E14" s="24">
        <v>1409853.4</v>
      </c>
      <c r="F14" s="24">
        <v>6126093.9000000004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-2412503.17</v>
      </c>
      <c r="E15" s="24">
        <v>-788464.86</v>
      </c>
      <c r="F15" s="24">
        <v>-3200968.03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-511809.25</v>
      </c>
      <c r="E16" s="24">
        <v>511809.25</v>
      </c>
      <c r="F16" s="24">
        <v>0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26481091.640000001</v>
      </c>
      <c r="E17" s="24">
        <v>0</v>
      </c>
      <c r="F17" s="24">
        <v>26481091.640000001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13914494.57</v>
      </c>
      <c r="E18" s="24">
        <v>15783180.300000001</v>
      </c>
      <c r="F18" s="24">
        <v>29697674.870000001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-6288407.5200000005</v>
      </c>
      <c r="E19" s="24">
        <v>-8193434.79</v>
      </c>
      <c r="F19" s="24">
        <v>-14481842.310000001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27399.600000000002</v>
      </c>
      <c r="E20" s="24">
        <v>-27399.600000000002</v>
      </c>
      <c r="F20" s="24">
        <v>0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22047565.77</v>
      </c>
      <c r="E21" s="24">
        <v>0</v>
      </c>
      <c r="F21" s="24">
        <v>22047565.77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77804.009999999995</v>
      </c>
      <c r="E22" s="24">
        <v>0</v>
      </c>
      <c r="F22" s="24">
        <v>77804.009999999995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-15898.54</v>
      </c>
      <c r="E23" s="24">
        <v>-26922.83</v>
      </c>
      <c r="F23" s="24">
        <v>-42821.37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-1358890.9000000001</v>
      </c>
      <c r="E24" s="24">
        <v>-86760.69</v>
      </c>
      <c r="F24" s="24">
        <v>-1445651.59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927099.88</v>
      </c>
      <c r="E25" s="24">
        <v>0</v>
      </c>
      <c r="F25" s="24">
        <v>927099.88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8568436.9800000004</v>
      </c>
      <c r="E26" s="24">
        <v>0</v>
      </c>
      <c r="F26" s="24">
        <v>8568436.9800000004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18214187.539999999</v>
      </c>
      <c r="E27" s="24">
        <v>-1360014.06</v>
      </c>
      <c r="F27" s="24">
        <v>16854173.48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-4716240.5</v>
      </c>
      <c r="E28" s="24">
        <v>-1409853.4</v>
      </c>
      <c r="F28" s="24">
        <v>-6126093.9000000004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1954833.9100000001</v>
      </c>
      <c r="E29" s="24">
        <v>202058.19</v>
      </c>
      <c r="F29" s="24">
        <v>2156892.1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-927099.88</v>
      </c>
      <c r="E30" s="24">
        <v>0</v>
      </c>
      <c r="F30" s="24">
        <v>-927099.88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-38760272.530000001</v>
      </c>
      <c r="E31" s="24">
        <v>0</v>
      </c>
      <c r="F31" s="24">
        <v>-38760272.530000001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-5409384.8499999996</v>
      </c>
      <c r="E32" s="24">
        <v>-1073982.29</v>
      </c>
      <c r="F32" s="24">
        <v>-6483367.1399999997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1018459.0500000002</v>
      </c>
      <c r="E33" s="24">
        <v>788464.86</v>
      </c>
      <c r="F33" s="24">
        <v>1806923.9100000001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0</v>
      </c>
      <c r="E34" s="24">
        <v>-479701.59</v>
      </c>
      <c r="F34" s="24">
        <v>-479701.59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-5968349.3200000003</v>
      </c>
      <c r="E35" s="24">
        <v>0</v>
      </c>
      <c r="F35" s="24">
        <v>-5968349.3200000003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-3365607.17</v>
      </c>
      <c r="E36" s="24">
        <v>-1039271.67</v>
      </c>
      <c r="F36" s="24">
        <v>-4404878.84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617560.77</v>
      </c>
      <c r="E37" s="24">
        <v>1289671.2</v>
      </c>
      <c r="F37" s="24">
        <v>1907231.97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-34860851.520000003</v>
      </c>
      <c r="E38" s="24">
        <v>0</v>
      </c>
      <c r="F38" s="24">
        <v>-34860851.520000003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-5592707.1200000001</v>
      </c>
      <c r="E39" s="24">
        <v>-1798695.53</v>
      </c>
      <c r="F39" s="24">
        <v>-7391402.6500000004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1394044.12</v>
      </c>
      <c r="E40" s="24">
        <v>0</v>
      </c>
      <c r="F40" s="24">
        <v>1394044.12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-80104.789999999994</v>
      </c>
      <c r="E41" s="24">
        <v>-16020.960000000001</v>
      </c>
      <c r="F41" s="24">
        <v>-96125.75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10000</v>
      </c>
      <c r="E42" s="24">
        <v>0</v>
      </c>
      <c r="F42" s="24">
        <v>10000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1000000</v>
      </c>
      <c r="E43" s="24">
        <v>0</v>
      </c>
      <c r="F43" s="24">
        <v>1000000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0</v>
      </c>
      <c r="E44" s="24">
        <v>-1010000</v>
      </c>
      <c r="F44" s="24">
        <v>-1010000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2182529.15</v>
      </c>
      <c r="E45" s="24">
        <v>125706.83</v>
      </c>
      <c r="F45" s="24">
        <v>2308235.98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203955.44</v>
      </c>
      <c r="E46" s="24">
        <v>10000</v>
      </c>
      <c r="F46" s="24">
        <v>213955.44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4861.54</v>
      </c>
      <c r="E47" s="24">
        <v>-4861.54</v>
      </c>
      <c r="F47" s="24">
        <v>0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-114471.95999999996</v>
      </c>
      <c r="E48" s="24">
        <v>478962.43</v>
      </c>
      <c r="F48" s="24">
        <v>364490.47000000003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-7611.8300000000017</v>
      </c>
      <c r="E49" s="24">
        <v>-39473.35</v>
      </c>
      <c r="F49" s="24">
        <v>-47085.18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362367</v>
      </c>
      <c r="E50" s="24">
        <v>0</v>
      </c>
      <c r="F50" s="24">
        <v>362367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17258532.82</v>
      </c>
      <c r="E51" s="24">
        <v>9266810.9499999993</v>
      </c>
      <c r="F51" s="24">
        <v>26525343.77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511809.25</v>
      </c>
      <c r="E52" s="24">
        <v>-511809.25</v>
      </c>
      <c r="F52" s="24">
        <v>0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-172.66200000000001</v>
      </c>
      <c r="E53" s="24">
        <v>217</v>
      </c>
      <c r="F53" s="24">
        <v>44.338000000000001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33391225.899999999</v>
      </c>
      <c r="E54" s="24">
        <v>15107137.35</v>
      </c>
      <c r="F54" s="24">
        <v>48498363.25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1502686.8499999999</v>
      </c>
      <c r="E55" s="24">
        <v>-150274.97</v>
      </c>
      <c r="F55" s="24">
        <v>1352411.88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140779.79999999999</v>
      </c>
      <c r="E56" s="24">
        <v>-21986.33</v>
      </c>
      <c r="F56" s="24">
        <v>118793.47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2476919.16</v>
      </c>
      <c r="E57" s="24">
        <v>294146.16000000003</v>
      </c>
      <c r="F57" s="24">
        <v>2771065.3200000003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123321.11</v>
      </c>
      <c r="E58" s="24">
        <v>0</v>
      </c>
      <c r="F58" s="24">
        <v>123321.11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132766.35</v>
      </c>
      <c r="E59" s="24">
        <v>26812.9</v>
      </c>
      <c r="F59" s="24">
        <v>159579.25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24856.440000000002</v>
      </c>
      <c r="E60" s="24">
        <v>44742.17</v>
      </c>
      <c r="F60" s="24">
        <v>69598.61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2260285.1</v>
      </c>
      <c r="E61" s="24">
        <v>144113.86000000002</v>
      </c>
      <c r="F61" s="24">
        <v>2404398.96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11102176.26</v>
      </c>
      <c r="E62" s="24">
        <v>-1351741.1099999999</v>
      </c>
      <c r="F62" s="24">
        <v>9750435.1500000004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2428908.48</v>
      </c>
      <c r="E63" s="24">
        <v>-879003.88</v>
      </c>
      <c r="F63" s="24">
        <v>1549904.6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139569.46999999997</v>
      </c>
      <c r="E64" s="24">
        <v>1745774.54</v>
      </c>
      <c r="F64" s="24">
        <v>1885344.01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13910484.039999999</v>
      </c>
      <c r="E65" s="24">
        <v>470068.91000000003</v>
      </c>
      <c r="F65" s="24">
        <v>14380552.949999999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1312159.47</v>
      </c>
      <c r="E66" s="24">
        <v>-267123.45</v>
      </c>
      <c r="F66" s="24">
        <v>1045036.02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669809.05999999994</v>
      </c>
      <c r="E67" s="24">
        <v>-129342.09</v>
      </c>
      <c r="F67" s="24">
        <v>540466.97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7.0000000000000007E-2</v>
      </c>
      <c r="E68" s="24">
        <v>0.13</v>
      </c>
      <c r="F68" s="24">
        <v>0.2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15081388.01</v>
      </c>
      <c r="E69" s="24">
        <v>-67167.89</v>
      </c>
      <c r="F69" s="24">
        <v>15014220.119999999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53005757.719999999</v>
      </c>
      <c r="E70" s="24">
        <v>-375049.33</v>
      </c>
      <c r="F70" s="24">
        <v>52630708.390000001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0</v>
      </c>
      <c r="E71" s="24">
        <v>5902.5</v>
      </c>
      <c r="F71" s="24">
        <v>5902.5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192.91</v>
      </c>
      <c r="E72" s="24">
        <v>-192.91</v>
      </c>
      <c r="F72" s="24">
        <v>0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1199798.1100000001</v>
      </c>
      <c r="E73" s="24">
        <v>-91857.8</v>
      </c>
      <c r="F73" s="24">
        <v>1107940.31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1347379.84</v>
      </c>
      <c r="E74" s="24">
        <v>-2521771.52</v>
      </c>
      <c r="F74" s="24">
        <v>-1174391.68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-1397000</v>
      </c>
      <c r="E75" s="24">
        <v>0</v>
      </c>
      <c r="F75" s="24">
        <v>-1397000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714583.05</v>
      </c>
      <c r="E76" s="24">
        <v>254110.03</v>
      </c>
      <c r="F76" s="24">
        <v>968693.08000000007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41215817</v>
      </c>
      <c r="E77" s="24">
        <v>214548</v>
      </c>
      <c r="F77" s="24">
        <v>41430365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4926883</v>
      </c>
      <c r="E78" s="24">
        <v>-26486</v>
      </c>
      <c r="F78" s="24">
        <v>4900397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-400000</v>
      </c>
      <c r="E79" s="24">
        <v>0</v>
      </c>
      <c r="F79" s="24">
        <v>-400000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-638107</v>
      </c>
      <c r="E80" s="24">
        <v>0</v>
      </c>
      <c r="F80" s="24">
        <v>-638107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-1225344</v>
      </c>
      <c r="E81" s="24">
        <v>0</v>
      </c>
      <c r="F81" s="24">
        <v>-1225344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-1025097.999</v>
      </c>
      <c r="E82" s="24">
        <v>0</v>
      </c>
      <c r="F82" s="24">
        <v>-1025097.999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5144215.09</v>
      </c>
      <c r="E83" s="24">
        <v>0</v>
      </c>
      <c r="F83" s="24">
        <v>5144215.09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-178576.61</v>
      </c>
      <c r="E84" s="24">
        <v>-35840.83</v>
      </c>
      <c r="F84" s="24">
        <v>-214417.44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-1012523.94</v>
      </c>
      <c r="E85" s="24">
        <v>7156</v>
      </c>
      <c r="F85" s="24">
        <v>-1005367.94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-144092.55000000002</v>
      </c>
      <c r="E86" s="24">
        <v>1767</v>
      </c>
      <c r="F86" s="24">
        <v>-142325.55000000002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1445112.1400000001</v>
      </c>
      <c r="E87" s="24">
        <v>0</v>
      </c>
      <c r="F87" s="24">
        <v>1445112.1400000001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-31981.45</v>
      </c>
      <c r="E88" s="24">
        <v>-6418.77</v>
      </c>
      <c r="F88" s="24">
        <v>-38400.22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-283974.53999999998</v>
      </c>
      <c r="E89" s="24">
        <v>1282</v>
      </c>
      <c r="F89" s="24">
        <v>-282692.53999999998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-60874.130000000005</v>
      </c>
      <c r="E90" s="24">
        <v>316</v>
      </c>
      <c r="F90" s="24">
        <v>-60558.130000000005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-46875000</v>
      </c>
      <c r="E91" s="24">
        <v>0</v>
      </c>
      <c r="F91" s="24">
        <v>-46875000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-6125000</v>
      </c>
      <c r="E92" s="24">
        <v>0</v>
      </c>
      <c r="F92" s="24">
        <v>-6125000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-15757962.92</v>
      </c>
      <c r="E93" s="24">
        <v>0</v>
      </c>
      <c r="F93" s="24">
        <v>-15757962.92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-10293798.490000002</v>
      </c>
      <c r="E94" s="24">
        <v>-11931735.43</v>
      </c>
      <c r="F94" s="24">
        <v>-22225533.920000002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7430831.6699999999</v>
      </c>
      <c r="E95" s="24">
        <v>6376889.6799999997</v>
      </c>
      <c r="F95" s="24">
        <v>13807721.35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-19402107.059999999</v>
      </c>
      <c r="E96" s="24">
        <v>0</v>
      </c>
      <c r="F96" s="24">
        <v>-19402107.059999999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1261184.67</v>
      </c>
      <c r="E97" s="24">
        <v>195401.38</v>
      </c>
      <c r="F97" s="24">
        <v>1456586.05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-8454119.0600000005</v>
      </c>
      <c r="E98" s="24">
        <v>184612.4</v>
      </c>
      <c r="F98" s="24">
        <v>-8269506.6600000001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-1134866.6100000001</v>
      </c>
      <c r="E99" s="24">
        <v>-78261.48</v>
      </c>
      <c r="F99" s="24">
        <v>-1213128.0900000001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-403192.27</v>
      </c>
      <c r="E100" s="24">
        <v>0</v>
      </c>
      <c r="F100" s="24">
        <v>-403192.27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-32782461.09</v>
      </c>
      <c r="E101" s="24">
        <v>31288.98</v>
      </c>
      <c r="F101" s="24">
        <v>-32751172.109999999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-1946325.1</v>
      </c>
      <c r="E102" s="24">
        <v>81592.58</v>
      </c>
      <c r="F102" s="24">
        <v>-1864732.52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-25588808.609999999</v>
      </c>
      <c r="E103" s="24">
        <v>119276.90000000001</v>
      </c>
      <c r="F103" s="24">
        <v>-25469531.710000001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-1458107.5899999999</v>
      </c>
      <c r="E104" s="24">
        <v>-815956.93</v>
      </c>
      <c r="F104" s="24">
        <v>-2274064.52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-11846899.080000002</v>
      </c>
      <c r="E105" s="24">
        <v>-8870309.4299999997</v>
      </c>
      <c r="F105" s="24">
        <v>-20717208.510000002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-9410266.3909999989</v>
      </c>
      <c r="E106" s="24">
        <v>2436152.34</v>
      </c>
      <c r="F106" s="24">
        <v>-6974114.051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-7985883.4900000002</v>
      </c>
      <c r="E107" s="24">
        <v>3874718.71</v>
      </c>
      <c r="F107" s="24">
        <v>-4111164.78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-231009.87</v>
      </c>
      <c r="E108" s="24">
        <v>47536.800000000003</v>
      </c>
      <c r="F108" s="24">
        <v>-183473.07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23348.959999999999</v>
      </c>
      <c r="E109" s="24">
        <v>-53052.68</v>
      </c>
      <c r="F109" s="24">
        <v>-29703.72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734822.76999999955</v>
      </c>
      <c r="E110" s="24">
        <v>-5833402.7199999997</v>
      </c>
      <c r="F110" s="24">
        <v>-5098579.95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-1393280.1400000001</v>
      </c>
      <c r="E111" s="24">
        <v>0</v>
      </c>
      <c r="F111" s="24">
        <v>-1393280.1400000001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-1033749.81</v>
      </c>
      <c r="E112" s="24">
        <v>864282.64</v>
      </c>
      <c r="F112" s="24">
        <v>-169467.17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-53914134.910000004</v>
      </c>
      <c r="E113" s="24">
        <v>-10370831.539999999</v>
      </c>
      <c r="F113" s="24">
        <v>-64284966.450000003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-21511.160000000003</v>
      </c>
      <c r="E114" s="24">
        <v>12626.29</v>
      </c>
      <c r="F114" s="24">
        <v>-8884.8700000000008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-3361764.6179999998</v>
      </c>
      <c r="E115" s="24">
        <v>16893</v>
      </c>
      <c r="F115" s="24">
        <v>-3344871.6179999998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3254307.5419999999</v>
      </c>
      <c r="E116" s="24">
        <v>18006</v>
      </c>
      <c r="F116" s="24">
        <v>3272313.5419999999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-375411</v>
      </c>
      <c r="E117" s="24">
        <v>-22083</v>
      </c>
      <c r="F117" s="24">
        <v>-397494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49392.892000000051</v>
      </c>
      <c r="E118" s="24">
        <v>-318244.09000000003</v>
      </c>
      <c r="F118" s="24">
        <v>-268851.19799999997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37.519999999999996</v>
      </c>
      <c r="E119" s="24">
        <v>42</v>
      </c>
      <c r="F119" s="24">
        <v>79.52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-306117</v>
      </c>
      <c r="E120" s="24">
        <v>-33889</v>
      </c>
      <c r="F120" s="24">
        <v>-340006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-120200</v>
      </c>
      <c r="E121" s="24">
        <v>-45000</v>
      </c>
      <c r="F121" s="24">
        <v>-165200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-421.36</v>
      </c>
      <c r="E122" s="24">
        <v>0</v>
      </c>
      <c r="F122" s="24">
        <v>-421.36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-22784.84</v>
      </c>
      <c r="E123" s="24">
        <v>-2651.06</v>
      </c>
      <c r="F123" s="24">
        <v>-25435.9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-6746.5</v>
      </c>
      <c r="E124" s="24">
        <v>-1792.9</v>
      </c>
      <c r="F124" s="24">
        <v>-8539.4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86459.48000000001</v>
      </c>
      <c r="E125" s="24">
        <v>-3637.38</v>
      </c>
      <c r="F125" s="24">
        <v>82822.100000000006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-70352.28</v>
      </c>
      <c r="E126" s="24">
        <v>0</v>
      </c>
      <c r="F126" s="24">
        <v>-70352.28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23557.64</v>
      </c>
      <c r="E127" s="24">
        <v>0</v>
      </c>
      <c r="F127" s="24">
        <v>23557.64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-17757.13</v>
      </c>
      <c r="E128" s="24">
        <v>0</v>
      </c>
      <c r="F128" s="24">
        <v>-17757.13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-1688.6000000000001</v>
      </c>
      <c r="E129" s="24">
        <v>0</v>
      </c>
      <c r="F129" s="24">
        <v>-1688.6000000000001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-3676.73</v>
      </c>
      <c r="E130" s="24">
        <v>0</v>
      </c>
      <c r="F130" s="24">
        <v>-3676.73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-8601.7200000000012</v>
      </c>
      <c r="E131" s="24">
        <v>-1156.6600000000001</v>
      </c>
      <c r="F131" s="24">
        <v>-9758.380000000001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-14762.780000000002</v>
      </c>
      <c r="E132" s="24">
        <v>-21805.69</v>
      </c>
      <c r="F132" s="24">
        <v>-36568.47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-16329997.134</v>
      </c>
      <c r="E133" s="24">
        <v>3415907.25</v>
      </c>
      <c r="F133" s="24">
        <v>-12914089.884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-384541.49999999977</v>
      </c>
      <c r="E134" s="24">
        <v>-1622011.8900000001</v>
      </c>
      <c r="F134" s="24">
        <v>-2006553.39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-2050331.0100000002</v>
      </c>
      <c r="E135" s="24">
        <v>391927.56</v>
      </c>
      <c r="F135" s="24">
        <v>-1658403.4500000002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-759594.08</v>
      </c>
      <c r="E136" s="24">
        <v>-18469.560000000001</v>
      </c>
      <c r="F136" s="24">
        <v>-778063.64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-16127.45</v>
      </c>
      <c r="E137" s="24">
        <v>0</v>
      </c>
      <c r="F137" s="24">
        <v>-16127.45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-703689.55</v>
      </c>
      <c r="E138" s="24">
        <v>703689.55</v>
      </c>
      <c r="F138" s="24">
        <v>0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-14552958.120000001</v>
      </c>
      <c r="E139" s="24">
        <v>271184.46000000002</v>
      </c>
      <c r="F139" s="24">
        <v>-14281773.66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-5443896.96</v>
      </c>
      <c r="E140" s="24">
        <v>-1231855.68</v>
      </c>
      <c r="F140" s="24">
        <v>-6675752.6399999997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-1771476.91</v>
      </c>
      <c r="E141" s="24">
        <v>-85520.83</v>
      </c>
      <c r="F141" s="24">
        <v>-1856997.74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-1426.8</v>
      </c>
      <c r="E142" s="24">
        <v>1426.8</v>
      </c>
      <c r="F142" s="24">
        <v>0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-9587.6600000000017</v>
      </c>
      <c r="E143" s="24">
        <v>-1452.05</v>
      </c>
      <c r="F143" s="24">
        <v>-11039.710000000001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-28809.440000000002</v>
      </c>
      <c r="E144" s="24">
        <v>18318.45</v>
      </c>
      <c r="F144" s="24">
        <v>-10490.99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-21986.400000000001</v>
      </c>
      <c r="E145" s="24">
        <v>15</v>
      </c>
      <c r="F145" s="24">
        <v>-21971.4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-90364.44</v>
      </c>
      <c r="E146" s="24">
        <v>482.96000000000004</v>
      </c>
      <c r="F146" s="24">
        <v>-89881.48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-865781.96000000008</v>
      </c>
      <c r="E147" s="24">
        <v>-23833.74</v>
      </c>
      <c r="F147" s="24">
        <v>-889615.70000000007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-94187.03</v>
      </c>
      <c r="E148" s="24">
        <v>-3271.4900000000002</v>
      </c>
      <c r="F148" s="24">
        <v>-97458.52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9305.51</v>
      </c>
      <c r="E149" s="24">
        <v>-3442.29</v>
      </c>
      <c r="F149" s="24">
        <v>5863.22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-187862.57</v>
      </c>
      <c r="E150" s="24">
        <v>-12836.550000000001</v>
      </c>
      <c r="F150" s="24">
        <v>-200699.12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-281064.78000000003</v>
      </c>
      <c r="E151" s="24">
        <v>-1533.94</v>
      </c>
      <c r="F151" s="24">
        <v>-282598.72000000003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0</v>
      </c>
      <c r="E152" s="24">
        <v>7973.31</v>
      </c>
      <c r="F152" s="24">
        <v>7973.31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0</v>
      </c>
      <c r="E153" s="24">
        <v>-752.5</v>
      </c>
      <c r="F153" s="24">
        <v>-752.5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-216613.74</v>
      </c>
      <c r="E154" s="24">
        <v>-107416.37</v>
      </c>
      <c r="F154" s="24">
        <v>-324030.11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-2636300</v>
      </c>
      <c r="E155" s="24">
        <v>0</v>
      </c>
      <c r="F155" s="24">
        <v>-2636300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-155815.56</v>
      </c>
      <c r="E156" s="24">
        <v>-3544.7000000000003</v>
      </c>
      <c r="F156" s="24">
        <v>-159360.26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2130.29</v>
      </c>
      <c r="E157" s="24">
        <v>-2130.29</v>
      </c>
      <c r="F157" s="24">
        <v>0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-1415866.44</v>
      </c>
      <c r="E158" s="24">
        <v>0</v>
      </c>
      <c r="F158" s="24">
        <v>-1415866.44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-314827.17</v>
      </c>
      <c r="E159" s="24">
        <v>0</v>
      </c>
      <c r="F159" s="24">
        <v>-314827.17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-181508.34</v>
      </c>
      <c r="E160" s="24">
        <v>0</v>
      </c>
      <c r="F160" s="24">
        <v>-181508.34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-130547.06</v>
      </c>
      <c r="E161" s="24">
        <v>0</v>
      </c>
      <c r="F161" s="24">
        <v>-130547.06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-6552666.4900000002</v>
      </c>
      <c r="E162" s="24">
        <v>0</v>
      </c>
      <c r="F162" s="24">
        <v>-6552666.4900000002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-3620868.8</v>
      </c>
      <c r="E163" s="24">
        <v>-3851444.87</v>
      </c>
      <c r="F163" s="24">
        <v>-7472313.6699999999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3544577.46</v>
      </c>
      <c r="E164" s="24">
        <v>1010418</v>
      </c>
      <c r="F164" s="24">
        <v>4554995.46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-1672969.0100000002</v>
      </c>
      <c r="E165" s="24">
        <v>1074352.6000000001</v>
      </c>
      <c r="F165" s="24">
        <v>-598616.41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-2944639.39</v>
      </c>
      <c r="E166" s="24">
        <v>0</v>
      </c>
      <c r="F166" s="24">
        <v>-2944639.39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-77804.009999999995</v>
      </c>
      <c r="E167" s="24">
        <v>0</v>
      </c>
      <c r="F167" s="24">
        <v>-77804.009999999995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1246190.6299999999</v>
      </c>
      <c r="E168" s="24">
        <v>253480.81</v>
      </c>
      <c r="F168" s="24">
        <v>1499671.44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-1261184.6499999999</v>
      </c>
      <c r="E169" s="24">
        <v>-195401.38</v>
      </c>
      <c r="F169" s="24">
        <v>-1456586.03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-6573403</v>
      </c>
      <c r="E170" s="24">
        <v>-309000</v>
      </c>
      <c r="F170" s="24">
        <v>-6882403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-246910</v>
      </c>
      <c r="E171" s="24">
        <v>-173457</v>
      </c>
      <c r="F171" s="24">
        <v>-420367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-8770610</v>
      </c>
      <c r="E172" s="24">
        <v>199683</v>
      </c>
      <c r="F172" s="24">
        <v>-8570927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-2157027.4500000002</v>
      </c>
      <c r="E173" s="24">
        <v>49317</v>
      </c>
      <c r="F173" s="24">
        <v>-2107710.4500000002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8774992.0199999996</v>
      </c>
      <c r="E174" s="24">
        <v>2081265.89</v>
      </c>
      <c r="F174" s="24">
        <v>10856257.91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80104.789999999994</v>
      </c>
      <c r="E175" s="24">
        <v>16020.960000000001</v>
      </c>
      <c r="F175" s="24">
        <v>96125.75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5592707.1200000001</v>
      </c>
      <c r="E176" s="24">
        <v>1798695.53</v>
      </c>
      <c r="F176" s="24">
        <v>7391402.6500000004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300</v>
      </c>
      <c r="E177" s="24">
        <v>0</v>
      </c>
      <c r="F177" s="24">
        <v>300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110415</v>
      </c>
      <c r="E178" s="24">
        <v>22083</v>
      </c>
      <c r="F178" s="24">
        <v>132498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0</v>
      </c>
      <c r="E179" s="24">
        <v>37643.22</v>
      </c>
      <c r="F179" s="24">
        <v>37643.22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150</v>
      </c>
      <c r="E180" s="24">
        <v>0</v>
      </c>
      <c r="F180" s="24">
        <v>150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2995.42</v>
      </c>
      <c r="E181" s="24">
        <v>228.43</v>
      </c>
      <c r="F181" s="24">
        <v>3223.85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2892740.55</v>
      </c>
      <c r="E182" s="24">
        <v>662233.05000000005</v>
      </c>
      <c r="F182" s="24">
        <v>3554973.6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1141417.6399999999</v>
      </c>
      <c r="E183" s="24">
        <v>173105.36000000002</v>
      </c>
      <c r="F183" s="24">
        <v>1314523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71253.440000000002</v>
      </c>
      <c r="E184" s="24">
        <v>630.46</v>
      </c>
      <c r="F184" s="24">
        <v>71883.900000000009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286976.46000000002</v>
      </c>
      <c r="E185" s="24">
        <v>4133.62</v>
      </c>
      <c r="F185" s="24">
        <v>291110.08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30000</v>
      </c>
      <c r="E186" s="24">
        <v>30000</v>
      </c>
      <c r="F186" s="24">
        <v>60000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110449</v>
      </c>
      <c r="E187" s="24">
        <v>-107879</v>
      </c>
      <c r="F187" s="24">
        <v>2570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-1441061</v>
      </c>
      <c r="E188" s="24">
        <v>-40454</v>
      </c>
      <c r="F188" s="24">
        <v>-1481515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-15877</v>
      </c>
      <c r="E189" s="24">
        <v>90986</v>
      </c>
      <c r="F189" s="24">
        <v>75109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-3921</v>
      </c>
      <c r="E190" s="24">
        <v>22473</v>
      </c>
      <c r="F190" s="24">
        <v>18552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8363538</v>
      </c>
      <c r="E191" s="24">
        <v>410632</v>
      </c>
      <c r="F191" s="24">
        <v>8774170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1921466</v>
      </c>
      <c r="E192" s="24">
        <v>186877</v>
      </c>
      <c r="F192" s="24">
        <v>2108343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-8078222</v>
      </c>
      <c r="E193" s="24">
        <v>-421156</v>
      </c>
      <c r="F193" s="24">
        <v>-8499378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-856372</v>
      </c>
      <c r="E194" s="24">
        <v>-38334</v>
      </c>
      <c r="F194" s="24">
        <v>-894706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0</v>
      </c>
      <c r="E195" s="24">
        <v>-103145</v>
      </c>
      <c r="F195" s="24">
        <v>-103145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-1581.43</v>
      </c>
      <c r="E196" s="24">
        <v>0</v>
      </c>
      <c r="F196" s="24">
        <v>-1581.43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-379.34000000000003</v>
      </c>
      <c r="E197" s="24">
        <v>-111.07000000000001</v>
      </c>
      <c r="F197" s="24">
        <v>-490.41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-111015.91000000003</v>
      </c>
      <c r="E198" s="24">
        <v>-692957.23</v>
      </c>
      <c r="F198" s="24">
        <v>-803973.14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0</v>
      </c>
      <c r="E199" s="24">
        <v>145478.54</v>
      </c>
      <c r="F199" s="24">
        <v>145478.54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192500</v>
      </c>
      <c r="E200" s="24">
        <v>91852</v>
      </c>
      <c r="F200" s="24">
        <v>284352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858633.73</v>
      </c>
      <c r="E201" s="24">
        <v>169467.18</v>
      </c>
      <c r="F201" s="24">
        <v>1028100.91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306123.87</v>
      </c>
      <c r="E202" s="24">
        <v>8884.8700000000008</v>
      </c>
      <c r="F202" s="24">
        <v>315008.74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517031.97</v>
      </c>
      <c r="E203" s="24">
        <v>100112.11</v>
      </c>
      <c r="F203" s="24">
        <v>617144.07999999996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3472</v>
      </c>
      <c r="E204" s="24">
        <v>3889</v>
      </c>
      <c r="F204" s="24">
        <v>7361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49" si="3">F205-E205</f>
        <v>-197952.22999999998</v>
      </c>
      <c r="E205" s="24">
        <v>-66109.83</v>
      </c>
      <c r="F205" s="24">
        <v>-264062.06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-63842589.649999999</v>
      </c>
      <c r="E206" s="24">
        <v>-17638616.649999999</v>
      </c>
      <c r="F206" s="24">
        <v>-81481206.299999997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-108525127.25</v>
      </c>
      <c r="E207" s="24">
        <v>-16128543.25</v>
      </c>
      <c r="F207" s="24">
        <v>-124653670.5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-1163176.17</v>
      </c>
      <c r="E208" s="24">
        <v>-178352.05000000002</v>
      </c>
      <c r="F208" s="24">
        <v>-1341528.22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50326.12</v>
      </c>
      <c r="E209" s="24">
        <v>5003.3900000000003</v>
      </c>
      <c r="F209" s="24">
        <v>55329.51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2123658.2800000003</v>
      </c>
      <c r="E210" s="24">
        <v>432442.86</v>
      </c>
      <c r="F210" s="24">
        <v>2556101.14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500780.53</v>
      </c>
      <c r="E211" s="24">
        <v>103149.90000000001</v>
      </c>
      <c r="F211" s="24">
        <v>603930.43000000005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6815144.6399999997</v>
      </c>
      <c r="E212" s="24">
        <v>1010258.66</v>
      </c>
      <c r="F212" s="24">
        <v>7825403.2999999998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177.27</v>
      </c>
      <c r="E213" s="24">
        <v>0</v>
      </c>
      <c r="F213" s="24">
        <v>177.27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938974.32999999984</v>
      </c>
      <c r="E214" s="24">
        <v>181623.56</v>
      </c>
      <c r="F214" s="24">
        <v>1120597.8899999999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125133.15</v>
      </c>
      <c r="E215" s="24">
        <v>25581.100000000002</v>
      </c>
      <c r="F215" s="24">
        <v>150714.25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102381.44</v>
      </c>
      <c r="E216" s="24">
        <v>20930.09</v>
      </c>
      <c r="F216" s="24">
        <v>123311.53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671710.61</v>
      </c>
      <c r="E217" s="24">
        <v>130010.73</v>
      </c>
      <c r="F217" s="24">
        <v>801721.34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639445.47</v>
      </c>
      <c r="E218" s="24">
        <v>123936.41</v>
      </c>
      <c r="F218" s="24">
        <v>763381.88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133472.94</v>
      </c>
      <c r="E219" s="24">
        <v>27998.2</v>
      </c>
      <c r="F219" s="24">
        <v>161471.14000000001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373210.36</v>
      </c>
      <c r="E220" s="24">
        <v>73920.31</v>
      </c>
      <c r="F220" s="24">
        <v>447130.67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125133.38</v>
      </c>
      <c r="E221" s="24">
        <v>25581.47</v>
      </c>
      <c r="F221" s="24">
        <v>150714.85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139058.51</v>
      </c>
      <c r="E222" s="24">
        <v>25933.21</v>
      </c>
      <c r="F222" s="24">
        <v>164991.72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148884.84999999998</v>
      </c>
      <c r="E223" s="24">
        <v>26137.64</v>
      </c>
      <c r="F223" s="24">
        <v>175022.49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50073.61</v>
      </c>
      <c r="E224" s="24">
        <v>9952.9500000000007</v>
      </c>
      <c r="F224" s="24">
        <v>60026.559999999998</v>
      </c>
    </row>
    <row r="225" spans="1:6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331735.62000000005</v>
      </c>
      <c r="E225" s="24">
        <v>90202.42</v>
      </c>
      <c r="F225" s="24">
        <v>421938.04000000004</v>
      </c>
    </row>
    <row r="226" spans="1:6" outlineLevel="1" x14ac:dyDescent="0.2">
      <c r="A226" s="1" t="s">
        <v>654</v>
      </c>
      <c r="B226" s="8" t="s">
        <v>655</v>
      </c>
      <c r="C226" s="26" t="s">
        <v>656</v>
      </c>
      <c r="D226" s="23">
        <f t="shared" si="3"/>
        <v>11413133.58</v>
      </c>
      <c r="E226" s="24">
        <v>2232760.14</v>
      </c>
      <c r="F226" s="24">
        <v>13645893.720000001</v>
      </c>
    </row>
    <row r="227" spans="1:6" outlineLevel="1" x14ac:dyDescent="0.2">
      <c r="A227" s="1" t="s">
        <v>657</v>
      </c>
      <c r="B227" s="8" t="s">
        <v>658</v>
      </c>
      <c r="C227" s="26" t="s">
        <v>659</v>
      </c>
      <c r="D227" s="23">
        <f t="shared" si="3"/>
        <v>34484.720000000001</v>
      </c>
      <c r="E227" s="24">
        <v>5965.24</v>
      </c>
      <c r="F227" s="24">
        <v>40449.96</v>
      </c>
    </row>
    <row r="228" spans="1:6" outlineLevel="1" x14ac:dyDescent="0.2">
      <c r="A228" s="1" t="s">
        <v>660</v>
      </c>
      <c r="B228" s="8" t="s">
        <v>661</v>
      </c>
      <c r="C228" s="26" t="s">
        <v>662</v>
      </c>
      <c r="D228" s="23">
        <f t="shared" si="3"/>
        <v>68093.78</v>
      </c>
      <c r="E228" s="24">
        <v>0</v>
      </c>
      <c r="F228" s="24">
        <v>68093.78</v>
      </c>
    </row>
    <row r="229" spans="1:6" outlineLevel="1" x14ac:dyDescent="0.2">
      <c r="A229" s="1" t="s">
        <v>663</v>
      </c>
      <c r="B229" s="8" t="s">
        <v>664</v>
      </c>
      <c r="C229" s="26" t="s">
        <v>665</v>
      </c>
      <c r="D229" s="23">
        <f t="shared" si="3"/>
        <v>1850980.5499999998</v>
      </c>
      <c r="E229" s="24">
        <v>344748.75</v>
      </c>
      <c r="F229" s="24">
        <v>2195729.2999999998</v>
      </c>
    </row>
    <row r="230" spans="1:6" outlineLevel="1" x14ac:dyDescent="0.2">
      <c r="A230" s="1" t="s">
        <v>666</v>
      </c>
      <c r="B230" s="8" t="s">
        <v>667</v>
      </c>
      <c r="C230" s="26" t="s">
        <v>668</v>
      </c>
      <c r="D230" s="23">
        <f t="shared" si="3"/>
        <v>85622.34</v>
      </c>
      <c r="E230" s="24">
        <v>15216.39</v>
      </c>
      <c r="F230" s="24">
        <v>100838.73</v>
      </c>
    </row>
    <row r="231" spans="1:6" outlineLevel="1" x14ac:dyDescent="0.2">
      <c r="A231" s="1" t="s">
        <v>669</v>
      </c>
      <c r="B231" s="8" t="s">
        <v>670</v>
      </c>
      <c r="C231" s="26" t="s">
        <v>671</v>
      </c>
      <c r="D231" s="23">
        <f t="shared" si="3"/>
        <v>343901.67</v>
      </c>
      <c r="E231" s="24">
        <v>-3166.42</v>
      </c>
      <c r="F231" s="24">
        <v>340735.25</v>
      </c>
    </row>
    <row r="232" spans="1:6" outlineLevel="1" x14ac:dyDescent="0.2">
      <c r="A232" s="1" t="s">
        <v>672</v>
      </c>
      <c r="B232" s="8" t="s">
        <v>673</v>
      </c>
      <c r="C232" s="26" t="s">
        <v>674</v>
      </c>
      <c r="D232" s="23">
        <f t="shared" si="3"/>
        <v>27538</v>
      </c>
      <c r="E232" s="24">
        <v>0</v>
      </c>
      <c r="F232" s="24">
        <v>27538</v>
      </c>
    </row>
    <row r="233" spans="1:6" outlineLevel="1" x14ac:dyDescent="0.2">
      <c r="A233" s="1" t="s">
        <v>675</v>
      </c>
      <c r="B233" s="8" t="s">
        <v>676</v>
      </c>
      <c r="C233" s="26" t="s">
        <v>677</v>
      </c>
      <c r="D233" s="23">
        <f t="shared" si="3"/>
        <v>39286120.310000002</v>
      </c>
      <c r="E233" s="24">
        <v>7629252.6600000001</v>
      </c>
      <c r="F233" s="24">
        <v>46915372.969999999</v>
      </c>
    </row>
    <row r="234" spans="1:6" outlineLevel="1" x14ac:dyDescent="0.2">
      <c r="A234" s="1" t="s">
        <v>678</v>
      </c>
      <c r="B234" s="8" t="s">
        <v>679</v>
      </c>
      <c r="C234" s="26" t="s">
        <v>680</v>
      </c>
      <c r="D234" s="23">
        <f t="shared" si="3"/>
        <v>169023.63</v>
      </c>
      <c r="E234" s="24">
        <v>31327.420000000002</v>
      </c>
      <c r="F234" s="24">
        <v>200351.05000000002</v>
      </c>
    </row>
    <row r="235" spans="1:6" outlineLevel="1" x14ac:dyDescent="0.2">
      <c r="A235" s="1" t="s">
        <v>681</v>
      </c>
      <c r="B235" s="8" t="s">
        <v>682</v>
      </c>
      <c r="C235" s="26" t="s">
        <v>683</v>
      </c>
      <c r="D235" s="23">
        <f t="shared" si="3"/>
        <v>5043316.6899999995</v>
      </c>
      <c r="E235" s="24">
        <v>-1931334</v>
      </c>
      <c r="F235" s="24">
        <v>3111982.69</v>
      </c>
    </row>
    <row r="236" spans="1:6" outlineLevel="1" x14ac:dyDescent="0.2">
      <c r="A236" s="1" t="s">
        <v>684</v>
      </c>
      <c r="B236" s="8" t="s">
        <v>685</v>
      </c>
      <c r="C236" s="26" t="s">
        <v>686</v>
      </c>
      <c r="D236" s="23">
        <f t="shared" si="3"/>
        <v>3507016.65</v>
      </c>
      <c r="E236" s="24">
        <v>4123014.43</v>
      </c>
      <c r="F236" s="24">
        <v>7630031.0800000001</v>
      </c>
    </row>
    <row r="237" spans="1:6" outlineLevel="1" x14ac:dyDescent="0.2">
      <c r="A237" s="1" t="s">
        <v>687</v>
      </c>
      <c r="B237" s="8" t="s">
        <v>688</v>
      </c>
      <c r="C237" s="26" t="s">
        <v>689</v>
      </c>
      <c r="D237" s="23">
        <f t="shared" si="3"/>
        <v>1395844.96</v>
      </c>
      <c r="E237" s="24">
        <v>140390.58000000002</v>
      </c>
      <c r="F237" s="24">
        <v>1536235.54</v>
      </c>
    </row>
    <row r="238" spans="1:6" outlineLevel="1" x14ac:dyDescent="0.2">
      <c r="A238" s="1" t="s">
        <v>690</v>
      </c>
      <c r="B238" s="8" t="s">
        <v>691</v>
      </c>
      <c r="C238" s="26" t="s">
        <v>692</v>
      </c>
      <c r="D238" s="23">
        <f t="shared" si="3"/>
        <v>44490327.219999999</v>
      </c>
      <c r="E238" s="24">
        <v>9415817.5999999996</v>
      </c>
      <c r="F238" s="24">
        <v>53906144.82</v>
      </c>
    </row>
    <row r="239" spans="1:6" outlineLevel="1" x14ac:dyDescent="0.2">
      <c r="A239" s="1" t="s">
        <v>693</v>
      </c>
      <c r="B239" s="8" t="s">
        <v>694</v>
      </c>
      <c r="C239" s="26" t="s">
        <v>695</v>
      </c>
      <c r="D239" s="23">
        <f t="shared" si="3"/>
        <v>4536.28</v>
      </c>
      <c r="E239" s="24">
        <v>4135.88</v>
      </c>
      <c r="F239" s="24">
        <v>8672.16</v>
      </c>
    </row>
    <row r="240" spans="1:6" outlineLevel="1" x14ac:dyDescent="0.2">
      <c r="A240" s="1" t="s">
        <v>696</v>
      </c>
      <c r="B240" s="8" t="s">
        <v>697</v>
      </c>
      <c r="C240" s="26" t="s">
        <v>698</v>
      </c>
      <c r="D240" s="23">
        <f t="shared" si="3"/>
        <v>825418.62999999989</v>
      </c>
      <c r="E240" s="24">
        <v>388540.31</v>
      </c>
      <c r="F240" s="24">
        <v>1213958.94</v>
      </c>
    </row>
    <row r="241" spans="1:10" outlineLevel="1" x14ac:dyDescent="0.2">
      <c r="A241" s="1" t="s">
        <v>699</v>
      </c>
      <c r="B241" s="8" t="s">
        <v>700</v>
      </c>
      <c r="C241" s="26" t="s">
        <v>701</v>
      </c>
      <c r="D241" s="23">
        <f t="shared" si="3"/>
        <v>13301722.020000001</v>
      </c>
      <c r="E241" s="24">
        <v>2028198.11</v>
      </c>
      <c r="F241" s="24">
        <v>15329920.130000001</v>
      </c>
    </row>
    <row r="242" spans="1:10" outlineLevel="1" x14ac:dyDescent="0.2">
      <c r="A242" s="1" t="s">
        <v>702</v>
      </c>
      <c r="B242" s="8" t="s">
        <v>703</v>
      </c>
      <c r="C242" s="26" t="s">
        <v>704</v>
      </c>
      <c r="D242" s="23">
        <f t="shared" si="3"/>
        <v>-500775.14999999997</v>
      </c>
      <c r="E242" s="24">
        <v>-81035.83</v>
      </c>
      <c r="F242" s="24">
        <v>-581810.98</v>
      </c>
    </row>
    <row r="243" spans="1:10" outlineLevel="1" x14ac:dyDescent="0.2">
      <c r="A243" s="1" t="s">
        <v>705</v>
      </c>
      <c r="B243" s="8" t="s">
        <v>706</v>
      </c>
      <c r="C243" s="26" t="s">
        <v>707</v>
      </c>
      <c r="D243" s="23">
        <f t="shared" si="3"/>
        <v>23031.200000000001</v>
      </c>
      <c r="E243" s="24">
        <v>2008.6200000000001</v>
      </c>
      <c r="F243" s="24">
        <v>25039.82</v>
      </c>
    </row>
    <row r="244" spans="1:10" outlineLevel="1" x14ac:dyDescent="0.2">
      <c r="A244" s="1" t="s">
        <v>708</v>
      </c>
      <c r="B244" s="8" t="s">
        <v>709</v>
      </c>
      <c r="C244" s="26" t="s">
        <v>710</v>
      </c>
      <c r="D244" s="23">
        <f t="shared" si="3"/>
        <v>13151.07</v>
      </c>
      <c r="E244" s="24">
        <v>5392.4000000000005</v>
      </c>
      <c r="F244" s="24">
        <v>18543.47</v>
      </c>
    </row>
    <row r="245" spans="1:10" outlineLevel="1" x14ac:dyDescent="0.2">
      <c r="A245" s="1" t="s">
        <v>711</v>
      </c>
      <c r="B245" s="8" t="s">
        <v>712</v>
      </c>
      <c r="C245" s="26" t="s">
        <v>713</v>
      </c>
      <c r="D245" s="23">
        <f t="shared" si="3"/>
        <v>501112.23</v>
      </c>
      <c r="E245" s="24">
        <v>-110307.69</v>
      </c>
      <c r="F245" s="24">
        <v>390804.54</v>
      </c>
    </row>
    <row r="246" spans="1:10" outlineLevel="1" x14ac:dyDescent="0.2">
      <c r="A246" s="1" t="s">
        <v>714</v>
      </c>
      <c r="B246" s="8" t="s">
        <v>715</v>
      </c>
      <c r="C246" s="26" t="s">
        <v>716</v>
      </c>
      <c r="D246" s="23">
        <f t="shared" si="3"/>
        <v>7044130.9100000001</v>
      </c>
      <c r="E246" s="24">
        <v>1305065.19</v>
      </c>
      <c r="F246" s="24">
        <v>8349196.0999999996</v>
      </c>
    </row>
    <row r="247" spans="1:10" outlineLevel="1" x14ac:dyDescent="0.2">
      <c r="A247" s="1" t="s">
        <v>717</v>
      </c>
      <c r="B247" s="8" t="s">
        <v>718</v>
      </c>
      <c r="C247" s="26" t="s">
        <v>719</v>
      </c>
      <c r="D247" s="23">
        <f t="shared" si="3"/>
        <v>10782975.57</v>
      </c>
      <c r="E247" s="24">
        <v>1500314.18</v>
      </c>
      <c r="F247" s="24">
        <v>12283289.75</v>
      </c>
    </row>
    <row r="248" spans="1:10" outlineLevel="1" x14ac:dyDescent="0.2">
      <c r="A248" s="1" t="s">
        <v>720</v>
      </c>
      <c r="B248" s="8" t="s">
        <v>721</v>
      </c>
      <c r="C248" s="26" t="s">
        <v>722</v>
      </c>
      <c r="D248" s="23">
        <f t="shared" si="3"/>
        <v>13073043</v>
      </c>
      <c r="E248" s="24">
        <v>2551242.38</v>
      </c>
      <c r="F248" s="24">
        <v>15624285.380000001</v>
      </c>
    </row>
    <row r="249" spans="1:10" outlineLevel="1" x14ac:dyDescent="0.2">
      <c r="A249" s="1" t="s">
        <v>723</v>
      </c>
      <c r="B249" s="8" t="s">
        <v>724</v>
      </c>
      <c r="C249" s="26" t="s">
        <v>725</v>
      </c>
      <c r="D249" s="27">
        <f t="shared" si="3"/>
        <v>-13073043</v>
      </c>
      <c r="E249" s="28">
        <v>-2551242.38</v>
      </c>
      <c r="F249" s="28">
        <v>-15624285.380000001</v>
      </c>
    </row>
    <row r="250" spans="1:10" x14ac:dyDescent="0.2">
      <c r="A250" s="1" t="s">
        <v>4</v>
      </c>
      <c r="C250" s="17" t="s">
        <v>7</v>
      </c>
      <c r="D250" s="24">
        <f>F250-E250</f>
        <v>-2.0489096641540527E-7</v>
      </c>
      <c r="E250" s="24">
        <v>5.5879354476928711E-9</v>
      </c>
      <c r="F250" s="24">
        <v>-1.993030309677124E-7</v>
      </c>
      <c r="G250" s="6"/>
      <c r="H250" s="6"/>
      <c r="I250" s="2"/>
      <c r="J250" s="6"/>
    </row>
    <row r="251" spans="1:10" x14ac:dyDescent="0.2">
      <c r="D251" s="10"/>
      <c r="E251" s="11"/>
      <c r="G251" s="6"/>
      <c r="H251" s="6"/>
      <c r="I251" s="2"/>
      <c r="J251" s="6"/>
    </row>
    <row r="252" spans="1:10" x14ac:dyDescent="0.2">
      <c r="D252" s="10"/>
      <c r="E252" s="11"/>
      <c r="F252" s="10"/>
      <c r="G252" s="6"/>
      <c r="H252" s="6"/>
      <c r="I252" s="2"/>
      <c r="J252" s="6"/>
    </row>
    <row r="253" spans="1:10" x14ac:dyDescent="0.2">
      <c r="D253" s="10"/>
      <c r="E253" s="11"/>
      <c r="F253" s="14" t="str">
        <f>"Run:  "&amp;TEXT(NvsEndTime,"MMMM DD, YYYY at HH:MM")</f>
        <v>Run:  July 14, 2021 at 14:48</v>
      </c>
      <c r="G253" s="6"/>
      <c r="H253" s="6"/>
      <c r="I253" s="2"/>
      <c r="J253" s="6"/>
    </row>
    <row r="254" spans="1:10" x14ac:dyDescent="0.2">
      <c r="D254" s="10"/>
      <c r="E254" s="11"/>
      <c r="F254" s="22" t="s">
        <v>730</v>
      </c>
      <c r="G254" s="6"/>
      <c r="H254" s="6"/>
      <c r="I254" s="2"/>
      <c r="J254" s="6"/>
    </row>
    <row r="255" spans="1:10" x14ac:dyDescent="0.2">
      <c r="D255" s="10"/>
      <c r="E255" s="11"/>
      <c r="F255" s="10"/>
      <c r="G255" s="6"/>
      <c r="H255" s="6"/>
      <c r="I255" s="2"/>
      <c r="J255" s="6"/>
    </row>
    <row r="256" spans="1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6"/>
    </row>
    <row r="330" spans="4:10" x14ac:dyDescent="0.2">
      <c r="D330" s="10"/>
      <c r="E330" s="11"/>
      <c r="F330" s="10"/>
      <c r="G330" s="6"/>
      <c r="H330" s="6"/>
      <c r="I330" s="2"/>
      <c r="J330" s="6"/>
    </row>
    <row r="331" spans="4:10" x14ac:dyDescent="0.2">
      <c r="D331" s="10"/>
      <c r="E331" s="11"/>
      <c r="F331" s="10"/>
      <c r="G331" s="6"/>
      <c r="H331" s="6"/>
      <c r="I331" s="2"/>
      <c r="J331" s="6"/>
    </row>
    <row r="332" spans="4:10" x14ac:dyDescent="0.2">
      <c r="D332" s="10"/>
      <c r="E332" s="11"/>
      <c r="F332" s="10"/>
      <c r="G332" s="6"/>
      <c r="H332" s="6"/>
      <c r="I332" s="2"/>
      <c r="J332" s="6"/>
    </row>
    <row r="333" spans="4:10" x14ac:dyDescent="0.2">
      <c r="D333" s="10"/>
      <c r="E333" s="11"/>
      <c r="F333" s="10"/>
      <c r="G333" s="6"/>
      <c r="H333" s="6"/>
      <c r="I333" s="2"/>
      <c r="J333" s="6"/>
    </row>
    <row r="334" spans="4:10" x14ac:dyDescent="0.2">
      <c r="D334" s="10"/>
      <c r="E334" s="11"/>
      <c r="F334" s="10"/>
      <c r="G334" s="6"/>
      <c r="H334" s="6"/>
      <c r="I334" s="2"/>
      <c r="J334" s="6"/>
    </row>
    <row r="335" spans="4:10" x14ac:dyDescent="0.2">
      <c r="D335" s="10"/>
      <c r="E335" s="11"/>
      <c r="F335" s="10"/>
      <c r="G335" s="6"/>
      <c r="H335" s="6"/>
      <c r="I335" s="2"/>
      <c r="J335" s="6"/>
    </row>
    <row r="336" spans="4:10" x14ac:dyDescent="0.2">
      <c r="D336" s="10"/>
      <c r="E336" s="11"/>
      <c r="F336" s="10"/>
      <c r="G336" s="6"/>
      <c r="H336" s="6"/>
      <c r="I336" s="2"/>
      <c r="J336" s="6"/>
    </row>
    <row r="337" spans="4:10" x14ac:dyDescent="0.2">
      <c r="D337" s="10"/>
      <c r="E337" s="11"/>
      <c r="F337" s="10"/>
      <c r="G337" s="6"/>
      <c r="H337" s="6"/>
      <c r="I337" s="2"/>
      <c r="J337" s="6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5"/>
    </row>
    <row r="373" spans="4:10" x14ac:dyDescent="0.2">
      <c r="D373" s="10"/>
      <c r="E373" s="11"/>
      <c r="F373" s="10"/>
      <c r="G373" s="6"/>
      <c r="H373" s="6"/>
      <c r="I373" s="2"/>
      <c r="J373" s="5"/>
    </row>
    <row r="374" spans="4:10" x14ac:dyDescent="0.2">
      <c r="D374" s="10"/>
      <c r="E374" s="11"/>
      <c r="F374" s="10"/>
      <c r="G374" s="6"/>
      <c r="H374" s="6"/>
      <c r="I374" s="2"/>
      <c r="J374" s="5"/>
    </row>
    <row r="375" spans="4:10" x14ac:dyDescent="0.2">
      <c r="D375" s="10"/>
      <c r="E375" s="11"/>
      <c r="F375" s="10"/>
      <c r="G375" s="6"/>
      <c r="H375" s="6"/>
      <c r="I375" s="2"/>
      <c r="J375" s="5"/>
    </row>
    <row r="376" spans="4:10" x14ac:dyDescent="0.2">
      <c r="D376" s="10"/>
      <c r="E376" s="11"/>
      <c r="F376" s="10"/>
      <c r="G376" s="6"/>
      <c r="H376" s="6"/>
      <c r="I376" s="2"/>
      <c r="J376" s="5"/>
    </row>
    <row r="377" spans="4:10" x14ac:dyDescent="0.2">
      <c r="D377" s="10"/>
      <c r="E377" s="11"/>
      <c r="F377" s="10"/>
      <c r="G377" s="6"/>
      <c r="H377" s="6"/>
      <c r="I377" s="2"/>
      <c r="J377" s="5"/>
    </row>
    <row r="378" spans="4:10" x14ac:dyDescent="0.2">
      <c r="D378" s="10"/>
      <c r="E378" s="11"/>
      <c r="F378" s="10"/>
      <c r="G378" s="6"/>
      <c r="H378" s="6"/>
      <c r="I378" s="2"/>
      <c r="J378" s="5"/>
    </row>
    <row r="379" spans="4:10" x14ac:dyDescent="0.2">
      <c r="D379" s="10"/>
      <c r="E379" s="11"/>
      <c r="F379" s="10"/>
      <c r="G379" s="6"/>
      <c r="H379" s="6"/>
      <c r="I379" s="2"/>
      <c r="J379" s="5"/>
    </row>
    <row r="380" spans="4:10" x14ac:dyDescent="0.2">
      <c r="D380" s="10"/>
      <c r="E380" s="11"/>
      <c r="F380" s="10"/>
      <c r="G380" s="6"/>
      <c r="H380" s="6"/>
      <c r="I380" s="2"/>
      <c r="J380" s="5"/>
    </row>
    <row r="381" spans="4:10" x14ac:dyDescent="0.2">
      <c r="D381" s="10"/>
      <c r="E381" s="11"/>
      <c r="F381" s="10"/>
      <c r="G381" s="6"/>
      <c r="H381" s="6"/>
      <c r="I381" s="2"/>
      <c r="J381" s="2"/>
    </row>
    <row r="382" spans="4:10" x14ac:dyDescent="0.2">
      <c r="D382" s="10"/>
      <c r="E382" s="11"/>
      <c r="F382" s="10"/>
      <c r="G382" s="6"/>
      <c r="H382" s="6"/>
      <c r="I382" s="2"/>
      <c r="J382" s="2"/>
    </row>
    <row r="383" spans="4:10" x14ac:dyDescent="0.2">
      <c r="D383" s="10"/>
      <c r="E383" s="11"/>
      <c r="F383" s="10"/>
      <c r="G383" s="6"/>
      <c r="H383" s="6"/>
      <c r="I383" s="2"/>
      <c r="J383" s="2"/>
    </row>
    <row r="384" spans="4:10" x14ac:dyDescent="0.2">
      <c r="D384" s="10"/>
      <c r="E384" s="11"/>
      <c r="F384" s="10"/>
      <c r="G384" s="6"/>
      <c r="H384" s="6"/>
      <c r="I384" s="2"/>
      <c r="J384" s="2"/>
    </row>
    <row r="385" spans="4:10" x14ac:dyDescent="0.2">
      <c r="D385" s="10"/>
      <c r="E385" s="11"/>
      <c r="F385" s="10"/>
      <c r="G385" s="6"/>
      <c r="H385" s="6"/>
      <c r="I385" s="2"/>
      <c r="J385" s="2"/>
    </row>
    <row r="386" spans="4:10" x14ac:dyDescent="0.2">
      <c r="D386" s="10"/>
      <c r="E386" s="11"/>
      <c r="F386" s="10"/>
      <c r="G386" s="6"/>
      <c r="H386" s="6"/>
      <c r="I386" s="2"/>
      <c r="J386" s="2"/>
    </row>
    <row r="387" spans="4:10" x14ac:dyDescent="0.2">
      <c r="E387" s="11"/>
      <c r="F387" s="10"/>
      <c r="G387" s="6"/>
      <c r="H387" s="6"/>
      <c r="I387" s="2"/>
    </row>
    <row r="388" spans="4:10" x14ac:dyDescent="0.2">
      <c r="E388" s="11"/>
      <c r="F388" s="10"/>
      <c r="G388" s="6"/>
      <c r="H388" s="6"/>
      <c r="I388" s="2"/>
    </row>
    <row r="389" spans="4:10" x14ac:dyDescent="0.2">
      <c r="E389" s="11"/>
      <c r="F389" s="10"/>
      <c r="G389" s="6"/>
      <c r="H389" s="6"/>
      <c r="I389" s="2"/>
    </row>
    <row r="390" spans="4:10" x14ac:dyDescent="0.2">
      <c r="E390" s="11"/>
      <c r="F390" s="10"/>
      <c r="G390" s="6"/>
      <c r="H390" s="6"/>
      <c r="I390" s="2"/>
    </row>
    <row r="391" spans="4:10" x14ac:dyDescent="0.2">
      <c r="E391" s="11"/>
      <c r="F391" s="10"/>
      <c r="G391" s="6"/>
      <c r="H391" s="6"/>
      <c r="I391" s="2"/>
    </row>
    <row r="392" spans="4:10" x14ac:dyDescent="0.2">
      <c r="E392" s="11"/>
      <c r="F392" s="10"/>
      <c r="G392" s="6"/>
      <c r="H392" s="6"/>
      <c r="I392" s="2"/>
    </row>
    <row r="393" spans="4:10" x14ac:dyDescent="0.2">
      <c r="E393" s="11"/>
      <c r="F393" s="10"/>
      <c r="G393" s="6"/>
      <c r="H393" s="6"/>
      <c r="I393" s="2"/>
    </row>
    <row r="394" spans="4:10" x14ac:dyDescent="0.2">
      <c r="I394" s="2"/>
    </row>
    <row r="395" spans="4:10" x14ac:dyDescent="0.2">
      <c r="I395" s="2"/>
    </row>
    <row r="396" spans="4:10" x14ac:dyDescent="0.2">
      <c r="I396" s="2"/>
    </row>
    <row r="397" spans="4:10" x14ac:dyDescent="0.2">
      <c r="I397" s="2"/>
    </row>
    <row r="398" spans="4:10" x14ac:dyDescent="0.2">
      <c r="I398" s="2"/>
    </row>
    <row r="399" spans="4:10" x14ac:dyDescent="0.2">
      <c r="I399" s="2"/>
    </row>
    <row r="400" spans="4:10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  <row r="459" spans="9:9" x14ac:dyDescent="0.2">
      <c r="I459" s="2"/>
    </row>
    <row r="460" spans="9:9" x14ac:dyDescent="0.2">
      <c r="I460" s="2"/>
    </row>
    <row r="461" spans="9:9" x14ac:dyDescent="0.2">
      <c r="I461" s="2"/>
    </row>
    <row r="462" spans="9:9" x14ac:dyDescent="0.2">
      <c r="I462" s="2"/>
    </row>
    <row r="463" spans="9:9" x14ac:dyDescent="0.2">
      <c r="I463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F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2021-07-19T19:17:21Z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