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Income Taxes\Rate Cases\Columbia Gas of Kentucky\2021 Rate Case (2022 Test Year)\Data Requests\1st Set OAG\1-216\"/>
    </mc:Choice>
  </mc:AlternateContent>
  <bookViews>
    <workbookView xWindow="1395" yWindow="0" windowWidth="27405" windowHeight="13020"/>
  </bookViews>
  <sheets>
    <sheet name="AG 1-216 Attachment A Pg 1" sheetId="1" r:id="rId1"/>
    <sheet name="AG 1-216 Attachment A Pg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G13" i="2"/>
  <c r="A14" i="2"/>
  <c r="E14" i="2"/>
  <c r="G14" i="2"/>
  <c r="A15" i="2"/>
  <c r="A16" i="2" s="1"/>
  <c r="E15" i="2"/>
  <c r="E18" i="2" s="1"/>
  <c r="G15" i="2"/>
  <c r="G18" i="2" s="1"/>
  <c r="E16" i="2"/>
  <c r="G16" i="2"/>
  <c r="E18" i="1"/>
  <c r="A19" i="1"/>
  <c r="E19" i="1"/>
  <c r="A20" i="1"/>
  <c r="E20" i="1"/>
</calcChain>
</file>

<file path=xl/sharedStrings.xml><?xml version="1.0" encoding="utf-8"?>
<sst xmlns="http://schemas.openxmlformats.org/spreadsheetml/2006/main" count="49" uniqueCount="34">
  <si>
    <t>(4)</t>
  </si>
  <si>
    <t>(3)</t>
  </si>
  <si>
    <t>(2)</t>
  </si>
  <si>
    <t>(1)</t>
  </si>
  <si>
    <t>Total</t>
  </si>
  <si>
    <t>Misc Assets-Property Tax Gross Balance</t>
  </si>
  <si>
    <t>Accrd Property Tax
Gross Balance</t>
  </si>
  <si>
    <t>Year</t>
  </si>
  <si>
    <t>Line No</t>
  </si>
  <si>
    <t>17403200</t>
  </si>
  <si>
    <t>23603200</t>
  </si>
  <si>
    <t xml:space="preserve"> </t>
  </si>
  <si>
    <t>Monthly Property Tax Gross Deferred Tax Balances for  January 2018 to June 2020</t>
  </si>
  <si>
    <t>Response to the Attorney General’s Data Request Set One No. 116</t>
  </si>
  <si>
    <t>KY PSC Case No. 2021-00183</t>
  </si>
  <si>
    <t>COLUMBIA GAS OF KENTUCKY, INC.</t>
  </si>
  <si>
    <t>Page 1 of 2</t>
  </si>
  <si>
    <t>Attachment A</t>
  </si>
  <si>
    <t>AG 1-116</t>
  </si>
  <si>
    <t>Sum of Line 1 and 3</t>
  </si>
  <si>
    <t>Payments</t>
  </si>
  <si>
    <t>ACCRD PROPERTY TAX - STATE</t>
  </si>
  <si>
    <t>ACCRD PROPERTY TAX - FED</t>
  </si>
  <si>
    <t>Expense</t>
  </si>
  <si>
    <t>MISC ASSETS-PROPERTY TAX - STATE</t>
  </si>
  <si>
    <t>MISC ASSETS-PROPERTY TAX - FED</t>
  </si>
  <si>
    <t>(5)</t>
  </si>
  <si>
    <t>December 31, 2022
Deferred Gross Balance</t>
  </si>
  <si>
    <t>December 31, 2022
ADIT Balance</t>
  </si>
  <si>
    <t>March 31, 2021
Deferred Gross Balance</t>
  </si>
  <si>
    <t>March 31, 2021
ADIT Balance</t>
  </si>
  <si>
    <t>Description</t>
  </si>
  <si>
    <t>Property Tax Gross Expense &amp; Payments for Periods March 31, 2021 and December 31, 2022</t>
  </si>
  <si>
    <t>Page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</si>
</sst>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0" fontId="2" fillId="0" borderId="0" xfId="2" applyNumberFormat="1" applyFont="1" applyAlignment="1">
      <alignment vertical="center"/>
    </xf>
    <xf numFmtId="37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3" fillId="0" borderId="0" xfId="1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E29" sqref="E29"/>
    </sheetView>
  </sheetViews>
  <sheetFormatPr defaultRowHeight="12.75"/>
  <cols>
    <col min="1" max="1" width="9.140625" style="2"/>
    <col min="2" max="2" width="18.5703125" style="2" bestFit="1" customWidth="1"/>
    <col min="3" max="5" width="20.7109375" style="1" customWidth="1"/>
    <col min="6" max="16384" width="9.140625" style="1"/>
  </cols>
  <sheetData>
    <row r="1" spans="1:5">
      <c r="E1" s="9" t="s">
        <v>14</v>
      </c>
    </row>
    <row r="2" spans="1:5">
      <c r="E2" s="9" t="s">
        <v>18</v>
      </c>
    </row>
    <row r="3" spans="1:5">
      <c r="E3" s="9" t="s">
        <v>17</v>
      </c>
    </row>
    <row r="4" spans="1:5">
      <c r="E4" s="9" t="s">
        <v>16</v>
      </c>
    </row>
    <row r="6" spans="1:5">
      <c r="C6" s="2" t="s">
        <v>15</v>
      </c>
    </row>
    <row r="7" spans="1:5">
      <c r="C7" s="2" t="s">
        <v>14</v>
      </c>
    </row>
    <row r="8" spans="1:5">
      <c r="C8" s="2" t="s">
        <v>13</v>
      </c>
    </row>
    <row r="9" spans="1:5">
      <c r="C9" s="2" t="s">
        <v>12</v>
      </c>
    </row>
    <row r="11" spans="1:5">
      <c r="D11" s="1" t="s">
        <v>11</v>
      </c>
    </row>
    <row r="14" spans="1:5">
      <c r="C14" s="2" t="s">
        <v>10</v>
      </c>
      <c r="D14" s="2" t="s">
        <v>9</v>
      </c>
    </row>
    <row r="15" spans="1:5" s="2" customFormat="1" ht="25.5">
      <c r="A15" s="2" t="s">
        <v>8</v>
      </c>
      <c r="B15" s="2" t="s">
        <v>7</v>
      </c>
      <c r="C15" s="5" t="s">
        <v>6</v>
      </c>
      <c r="D15" s="5" t="s">
        <v>5</v>
      </c>
      <c r="E15" s="2" t="s">
        <v>4</v>
      </c>
    </row>
    <row r="16" spans="1:5" s="2" customFormat="1">
      <c r="A16" s="8"/>
      <c r="B16" s="7" t="s">
        <v>3</v>
      </c>
      <c r="C16" s="6" t="s">
        <v>2</v>
      </c>
      <c r="D16" s="7" t="s">
        <v>1</v>
      </c>
      <c r="E16" s="6" t="s">
        <v>0</v>
      </c>
    </row>
    <row r="17" spans="1:5" s="2" customFormat="1">
      <c r="C17" s="5"/>
      <c r="D17" s="5"/>
    </row>
    <row r="18" spans="1:5">
      <c r="A18" s="2">
        <v>1</v>
      </c>
      <c r="B18" s="2">
        <v>2018</v>
      </c>
      <c r="C18" s="4">
        <v>8772919</v>
      </c>
      <c r="D18" s="4">
        <v>-4747898</v>
      </c>
      <c r="E18" s="4">
        <f>SUM(C18:D18)</f>
        <v>4025021</v>
      </c>
    </row>
    <row r="19" spans="1:5">
      <c r="A19" s="2">
        <f>A18+1</f>
        <v>2</v>
      </c>
      <c r="B19" s="2">
        <v>2019</v>
      </c>
      <c r="C19" s="4">
        <v>10061050</v>
      </c>
      <c r="D19" s="4">
        <v>-5830098</v>
      </c>
      <c r="E19" s="4">
        <f>SUM(C19:D19)</f>
        <v>4230952</v>
      </c>
    </row>
    <row r="20" spans="1:5">
      <c r="A20" s="2">
        <f>A19+1</f>
        <v>3</v>
      </c>
      <c r="B20" s="2">
        <v>2020</v>
      </c>
      <c r="C20" s="4">
        <v>12239482</v>
      </c>
      <c r="D20" s="4">
        <v>-6155042</v>
      </c>
      <c r="E20" s="4">
        <f>SUM(C20:D20)</f>
        <v>6084440</v>
      </c>
    </row>
    <row r="25" spans="1:5">
      <c r="D25" s="3"/>
      <c r="E25" s="3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C27" sqref="C27"/>
    </sheetView>
  </sheetViews>
  <sheetFormatPr defaultRowHeight="12.75"/>
  <cols>
    <col min="1" max="1" width="9.140625" style="10"/>
    <col min="2" max="2" width="36.5703125" style="10" bestFit="1" customWidth="1"/>
    <col min="3" max="3" width="17.85546875" style="11" bestFit="1" customWidth="1"/>
    <col min="4" max="7" width="20.7109375" style="10" customWidth="1"/>
    <col min="8" max="16384" width="9.140625" style="10"/>
  </cols>
  <sheetData>
    <row r="1" spans="1:7">
      <c r="G1" s="9" t="s">
        <v>14</v>
      </c>
    </row>
    <row r="2" spans="1:7">
      <c r="G2" s="9" t="s">
        <v>18</v>
      </c>
    </row>
    <row r="3" spans="1:7">
      <c r="D3" s="2" t="s">
        <v>15</v>
      </c>
      <c r="G3" s="9" t="s">
        <v>17</v>
      </c>
    </row>
    <row r="4" spans="1:7">
      <c r="D4" s="2" t="s">
        <v>14</v>
      </c>
      <c r="G4" s="9" t="s">
        <v>33</v>
      </c>
    </row>
    <row r="5" spans="1:7">
      <c r="D5" s="2" t="s">
        <v>13</v>
      </c>
    </row>
    <row r="6" spans="1:7">
      <c r="D6" s="2" t="s">
        <v>32</v>
      </c>
    </row>
    <row r="9" spans="1:7" s="20" customFormat="1">
      <c r="A9" s="15"/>
      <c r="B9" s="15"/>
      <c r="C9" s="15"/>
      <c r="D9" s="15"/>
      <c r="F9" s="15"/>
    </row>
    <row r="10" spans="1:7" s="15" customFormat="1" ht="38.25">
      <c r="A10" s="15" t="s">
        <v>8</v>
      </c>
      <c r="B10" s="15" t="s">
        <v>31</v>
      </c>
      <c r="D10" s="16" t="s">
        <v>30</v>
      </c>
      <c r="E10" s="16" t="s">
        <v>29</v>
      </c>
      <c r="F10" s="16" t="s">
        <v>28</v>
      </c>
      <c r="G10" s="16" t="s">
        <v>27</v>
      </c>
    </row>
    <row r="11" spans="1:7" s="15" customFormat="1">
      <c r="A11" s="19"/>
      <c r="B11" s="17" t="s">
        <v>3</v>
      </c>
      <c r="C11" s="17"/>
      <c r="D11" s="18" t="s">
        <v>2</v>
      </c>
      <c r="E11" s="17" t="s">
        <v>1</v>
      </c>
      <c r="F11" s="18" t="s">
        <v>0</v>
      </c>
      <c r="G11" s="17" t="s">
        <v>26</v>
      </c>
    </row>
    <row r="12" spans="1:7" s="15" customFormat="1">
      <c r="D12" s="16"/>
      <c r="F12" s="16"/>
    </row>
    <row r="13" spans="1:7">
      <c r="A13" s="15">
        <v>1</v>
      </c>
      <c r="B13" s="10" t="s">
        <v>25</v>
      </c>
      <c r="C13" s="11" t="s">
        <v>23</v>
      </c>
      <c r="D13" s="14">
        <v>-920950</v>
      </c>
      <c r="E13" s="14">
        <f>D13/(21%+(-5%*21%))</f>
        <v>-4616290.7268170426</v>
      </c>
      <c r="F13" s="14">
        <v>-307223.16249999951</v>
      </c>
      <c r="G13" s="14">
        <f>F13/(21%+(-5%*21%))</f>
        <v>-1539965.7268170402</v>
      </c>
    </row>
    <row r="14" spans="1:7">
      <c r="A14" s="15">
        <f>A13+1</f>
        <v>2</v>
      </c>
      <c r="B14" s="10" t="s">
        <v>24</v>
      </c>
      <c r="C14" s="11" t="s">
        <v>23</v>
      </c>
      <c r="D14" s="14">
        <v>-230815</v>
      </c>
      <c r="E14" s="14">
        <f>D14/5%</f>
        <v>-4616300</v>
      </c>
      <c r="F14" s="14">
        <v>-76998.749999999913</v>
      </c>
      <c r="G14" s="14">
        <f>F14/5%</f>
        <v>-1539974.9999999981</v>
      </c>
    </row>
    <row r="15" spans="1:7">
      <c r="A15" s="15">
        <f>A14+1</f>
        <v>3</v>
      </c>
      <c r="B15" s="10" t="s">
        <v>22</v>
      </c>
      <c r="C15" s="11" t="s">
        <v>20</v>
      </c>
      <c r="D15" s="14">
        <v>2428926</v>
      </c>
      <c r="E15" s="14">
        <f>D15/(21%+(-5%*21%))</f>
        <v>12175067.669172933</v>
      </c>
      <c r="F15" s="14">
        <v>2787012.2741662511</v>
      </c>
      <c r="G15" s="14">
        <f>F15/(21%+(-5%*21%))</f>
        <v>13969986.336672939</v>
      </c>
    </row>
    <row r="16" spans="1:7">
      <c r="A16" s="15">
        <f>A15+1</f>
        <v>4</v>
      </c>
      <c r="B16" s="10" t="s">
        <v>21</v>
      </c>
      <c r="C16" s="11" t="s">
        <v>20</v>
      </c>
      <c r="D16" s="14">
        <v>608753</v>
      </c>
      <c r="E16" s="14">
        <f>D16/5%</f>
        <v>12175060</v>
      </c>
      <c r="F16" s="14">
        <v>698498.93337500037</v>
      </c>
      <c r="G16" s="14">
        <f>F16/5%</f>
        <v>13969978.667500006</v>
      </c>
    </row>
    <row r="17" spans="2:7">
      <c r="D17" s="14"/>
      <c r="F17" s="14"/>
    </row>
    <row r="18" spans="2:7">
      <c r="B18" s="10" t="s">
        <v>4</v>
      </c>
      <c r="C18" s="11" t="s">
        <v>19</v>
      </c>
      <c r="D18" s="14"/>
      <c r="E18" s="14">
        <f>SUM(E13,E15)</f>
        <v>7558776.9423558908</v>
      </c>
      <c r="F18" s="14"/>
      <c r="G18" s="14">
        <f>SUM(G13,G15)</f>
        <v>12430020.6098559</v>
      </c>
    </row>
    <row r="19" spans="2:7">
      <c r="B19" s="13"/>
      <c r="C19" s="1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 1-216 Attachment A Pg 1</vt:lpstr>
      <vt:lpstr>AG 1-216 Attachment A Pg 2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 \ Jennifer</dc:creator>
  <cp:lastModifiedBy>Harding \ Jennifer</cp:lastModifiedBy>
  <dcterms:created xsi:type="dcterms:W3CDTF">2021-07-21T11:40:46Z</dcterms:created>
  <dcterms:modified xsi:type="dcterms:W3CDTF">2021-07-21T11:41:35Z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