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DR 7\"/>
    </mc:Choice>
  </mc:AlternateContent>
  <bookViews>
    <workbookView xWindow="0" yWindow="0" windowWidth="28800" windowHeight="12710"/>
  </bookViews>
  <sheets>
    <sheet name="WP-CKY Direct Detail" sheetId="1" r:id="rId1"/>
  </sheets>
  <externalReferences>
    <externalReference r:id="rId2"/>
  </externalReferences>
  <definedNames>
    <definedName name="_xlnm.Print_Area" localSheetId="0">'WP-CKY Direct Detail'!$B$1:$K$256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0" i="1" l="1"/>
  <c r="K203" i="1"/>
  <c r="K204" i="1" s="1"/>
  <c r="J253" i="1" s="1"/>
  <c r="K198" i="1"/>
  <c r="J254" i="1" s="1"/>
  <c r="K67" i="1"/>
  <c r="J252" i="1" s="1"/>
  <c r="J255" i="1" l="1"/>
</calcChain>
</file>

<file path=xl/sharedStrings.xml><?xml version="1.0" encoding="utf-8"?>
<sst xmlns="http://schemas.openxmlformats.org/spreadsheetml/2006/main" count="680" uniqueCount="199">
  <si>
    <t>KY PSC Case No. 2021-00183</t>
  </si>
  <si>
    <t xml:space="preserve">Columbia Gas of Kentucky </t>
  </si>
  <si>
    <t>Case No. 2021-00183</t>
  </si>
  <si>
    <t>(Workpaper) Analysis of Account No. 426 – Other Income Deductions</t>
  </si>
  <si>
    <t>For the 12 Months Ended August 31, 2020</t>
  </si>
  <si>
    <t xml:space="preserve">Ref No. </t>
  </si>
  <si>
    <t>Effective Date</t>
  </si>
  <si>
    <t>Journal ID</t>
  </si>
  <si>
    <t>Account</t>
  </si>
  <si>
    <t>Cost Element</t>
  </si>
  <si>
    <t>Activity</t>
  </si>
  <si>
    <t>Vendor / Description</t>
  </si>
  <si>
    <t>Purpose</t>
  </si>
  <si>
    <t>Line Item</t>
  </si>
  <si>
    <t>Amount         $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</si>
  <si>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</si>
  <si>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</si>
  <si>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</si>
  <si>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</si>
  <si>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</si>
  <si>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</si>
  <si>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</si>
  <si>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</si>
  <si>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</si>
  <si>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</si>
  <si>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General Account 42610000, Cost Element 3500 (Reference Numbers 1 through 37)</t>
  </si>
  <si>
    <t>AP00308385</t>
  </si>
  <si>
    <t>AMERICAN RED CROSS</t>
  </si>
  <si>
    <t>Hero Reception Sponsor</t>
  </si>
  <si>
    <t>Donation</t>
  </si>
  <si>
    <t>AP00312730</t>
  </si>
  <si>
    <t>CHILDRENS ADVOCACY CENTER</t>
  </si>
  <si>
    <t>Leadership Donation</t>
  </si>
  <si>
    <t>AP00311785</t>
  </si>
  <si>
    <t>LEXINGTON RESCUE MISSION</t>
  </si>
  <si>
    <t>2019 Banquet and Silent Auctio</t>
  </si>
  <si>
    <t>AP00312075</t>
  </si>
  <si>
    <t>WINTER CARE ENERGY FUND</t>
  </si>
  <si>
    <t>Wintercare August 2019</t>
  </si>
  <si>
    <t>AP00318958</t>
  </si>
  <si>
    <t>BLUE GRASS LODGE NO 4 INC</t>
  </si>
  <si>
    <t>Shop With a Cop Program 2019</t>
  </si>
  <si>
    <t>AP00318797</t>
  </si>
  <si>
    <t>BLUEGRASS TOMORROW</t>
  </si>
  <si>
    <t>Celebration of the Bluegrass</t>
  </si>
  <si>
    <t>AP00319629</t>
  </si>
  <si>
    <t>LEXINGTON PUBLIC LIBRARY FOUNDATION</t>
  </si>
  <si>
    <t>Booktacular October 26, 2019</t>
  </si>
  <si>
    <t>AP00319468</t>
  </si>
  <si>
    <t>MLK HOLIDAY PLANNING COMITTEE</t>
  </si>
  <si>
    <t>MLK Holiday 2020</t>
  </si>
  <si>
    <t>URBAN LEAGUE OF</t>
  </si>
  <si>
    <t>Urban League Dinner</t>
  </si>
  <si>
    <t>AP00315757</t>
  </si>
  <si>
    <t>Wintercare September 2019</t>
  </si>
  <si>
    <t>AP00322659</t>
  </si>
  <si>
    <t>ALPHA BETA LAMBDA CHAPTER</t>
  </si>
  <si>
    <t>2020 Unity Breakfast Sponsorsh</t>
  </si>
  <si>
    <t>AP00322274</t>
  </si>
  <si>
    <t>AMERICAN HEART ASSOCIATION</t>
  </si>
  <si>
    <t>2019 Central KY Go Red for Wom</t>
  </si>
  <si>
    <t>JUNIOR ACHIEVEMENT OF THE BLUEGRASS</t>
  </si>
  <si>
    <t>Table Sponsor 2020</t>
  </si>
  <si>
    <t>AP00332498</t>
  </si>
  <si>
    <t>COMMONWEALTH FUND FOR KET  INC</t>
  </si>
  <si>
    <t>Summer Celebration 2020</t>
  </si>
  <si>
    <t>SHRINERS HOSPITALS FOR CHILDREN</t>
  </si>
  <si>
    <t>Shriners Hospital of Children</t>
  </si>
  <si>
    <t>AP00330857</t>
  </si>
  <si>
    <t>STEP BY STEP INC</t>
  </si>
  <si>
    <t>Step Into Beautiful (Sponsorsh</t>
  </si>
  <si>
    <t>THE SALVATION ARMY</t>
  </si>
  <si>
    <t>Red Kettle Sponsor</t>
  </si>
  <si>
    <t>AP00328328</t>
  </si>
  <si>
    <t>Payment from Columbia Gas of K</t>
  </si>
  <si>
    <t>Enter a description for this i</t>
  </si>
  <si>
    <t>WOMENS LEADING KENTUCKY</t>
  </si>
  <si>
    <t>Speaker Sponsor - Women Leadin</t>
  </si>
  <si>
    <t>Women Leading Kentucky</t>
  </si>
  <si>
    <t>AP00342229</t>
  </si>
  <si>
    <t>Payment from CKY for Wintercar</t>
  </si>
  <si>
    <t>Use Tax Expense</t>
  </si>
  <si>
    <t>AP00346154</t>
  </si>
  <si>
    <t>SLTSALEA32</t>
  </si>
  <si>
    <t>AP00353070</t>
  </si>
  <si>
    <t>AP00356930</t>
  </si>
  <si>
    <t>AP00361887</t>
  </si>
  <si>
    <t>AP00366848</t>
  </si>
  <si>
    <t>Pymt from CKY for Wintercare M</t>
  </si>
  <si>
    <t>AP00369123</t>
  </si>
  <si>
    <t>AP00373986</t>
  </si>
  <si>
    <t>Various</t>
  </si>
  <si>
    <t>N/A</t>
  </si>
  <si>
    <t>Manual Journal Vouchers</t>
  </si>
  <si>
    <t>Manual Journal Vouchers - ERS</t>
  </si>
  <si>
    <t>Total Account 42610000</t>
  </si>
  <si>
    <t>General Account 42630000, Cost Element 3607 (Reference Numbers 38 through 107)</t>
  </si>
  <si>
    <t>AP00351608</t>
  </si>
  <si>
    <t>KENTUCKY STATE TREASURER</t>
  </si>
  <si>
    <t>PSC Penalty Payment Incident N</t>
  </si>
  <si>
    <t>Other</t>
  </si>
  <si>
    <t>AP00310556</t>
  </si>
  <si>
    <t>Incident Number 31415</t>
  </si>
  <si>
    <t>AP00315041</t>
  </si>
  <si>
    <t>Penalty payment - Incident Num</t>
  </si>
  <si>
    <t>Incident Number 31514</t>
  </si>
  <si>
    <t>AP00318289</t>
  </si>
  <si>
    <t>Incident Number 31865</t>
  </si>
  <si>
    <t>Incident Number 31521</t>
  </si>
  <si>
    <t>AP00317915</t>
  </si>
  <si>
    <t>Incident Number 31810</t>
  </si>
  <si>
    <t>AP00319140</t>
  </si>
  <si>
    <t>Incident Number 31522</t>
  </si>
  <si>
    <t>Incident Number 31491</t>
  </si>
  <si>
    <t>AP00321262</t>
  </si>
  <si>
    <t>Incident Number 32069</t>
  </si>
  <si>
    <t>Incident Number 32070</t>
  </si>
  <si>
    <t>AP00330178</t>
  </si>
  <si>
    <t>PSC Incident Number 31540</t>
  </si>
  <si>
    <t>AP00331100</t>
  </si>
  <si>
    <t>Penalty payment for Incident N</t>
  </si>
  <si>
    <t>PSC Incident Number 31550</t>
  </si>
  <si>
    <t>PSACCBOT2</t>
  </si>
  <si>
    <t>AP00330530</t>
  </si>
  <si>
    <t>PSC Incident # 31543</t>
  </si>
  <si>
    <t>AP00334687</t>
  </si>
  <si>
    <t>Incident Number 31659</t>
  </si>
  <si>
    <t>AP00344262</t>
  </si>
  <si>
    <t>AP00343315</t>
  </si>
  <si>
    <t>PSC Penalty Payment  Incident</t>
  </si>
  <si>
    <t>AP00347243</t>
  </si>
  <si>
    <t>AP00350367</t>
  </si>
  <si>
    <t>AP00354482</t>
  </si>
  <si>
    <t>AP00359150</t>
  </si>
  <si>
    <t>PSC Penalty Payment - Incident</t>
  </si>
  <si>
    <t>AP00358882</t>
  </si>
  <si>
    <t>AP00356027</t>
  </si>
  <si>
    <t>PSC Penalty Payment, Incident</t>
  </si>
  <si>
    <t>AP00359361</t>
  </si>
  <si>
    <t>PSC Penalty Payment,  Incident</t>
  </si>
  <si>
    <t>AP00358668</t>
  </si>
  <si>
    <t>TX COMPTROLLER OF PUBLIC ACCTS</t>
  </si>
  <si>
    <t>To issue check for unclaimed p</t>
  </si>
  <si>
    <t>AP00358504</t>
  </si>
  <si>
    <t>AP00361675</t>
  </si>
  <si>
    <t>PSC Penalty Payment:  Incident</t>
  </si>
  <si>
    <t>AP00363236</t>
  </si>
  <si>
    <t>AP00363537</t>
  </si>
  <si>
    <t>AP00368851</t>
  </si>
  <si>
    <t>AP00365365</t>
  </si>
  <si>
    <t>AP00368716</t>
  </si>
  <si>
    <t>AP00371244</t>
  </si>
  <si>
    <t>AP00372500</t>
  </si>
  <si>
    <t>AP00373235</t>
  </si>
  <si>
    <t>Total Account 42630000</t>
  </si>
  <si>
    <t>General Account 42640000, Cost Element 3503 (Reference Numbers 108 through 112)</t>
  </si>
  <si>
    <t>AP00342434</t>
  </si>
  <si>
    <t>KENTUCKY CHAMBER OF COMMERCE</t>
  </si>
  <si>
    <t>Invoice No:  61220202 Lobbying</t>
  </si>
  <si>
    <t>Political Activities</t>
  </si>
  <si>
    <t>AP00349148</t>
  </si>
  <si>
    <t>COMMERCE LEXINGTON</t>
  </si>
  <si>
    <t>Invoice # 105351 - Columbia Ga</t>
  </si>
  <si>
    <t>AP00354038</t>
  </si>
  <si>
    <t>KOGA</t>
  </si>
  <si>
    <t>KOGA annual dues - 2020 (75% L</t>
  </si>
  <si>
    <t>Total Account 42640000</t>
  </si>
  <si>
    <t>General Account 426,  AUX 5000 (Reference Numbers 113 through 138)</t>
  </si>
  <si>
    <t>KEENELAND ASSOCIATION INC</t>
  </si>
  <si>
    <t>EXPEN32746</t>
  </si>
  <si>
    <t>05501</t>
  </si>
  <si>
    <t>BUSINESS EXPENSES</t>
  </si>
  <si>
    <t>AP00312906</t>
  </si>
  <si>
    <t>MCBRAYER PLLC</t>
  </si>
  <si>
    <t>AP00343127</t>
  </si>
  <si>
    <t>GASADJ</t>
  </si>
  <si>
    <t>MISCELLANEOUS</t>
  </si>
  <si>
    <t>CASHMO</t>
  </si>
  <si>
    <t>MISCRCL</t>
  </si>
  <si>
    <t>REV5145574</t>
  </si>
  <si>
    <t>COR-MO-01</t>
  </si>
  <si>
    <t>GASSTRNGYE</t>
  </si>
  <si>
    <t>MISCADJ</t>
  </si>
  <si>
    <t>COR-MO-02</t>
  </si>
  <si>
    <t>EAPCA</t>
  </si>
  <si>
    <t>Shareholders Portion of EAP</t>
  </si>
  <si>
    <t>Total Account 426 - Others</t>
  </si>
  <si>
    <t>Summary of Account 426 by Item</t>
  </si>
  <si>
    <t xml:space="preserve">                                                                                                                                                                   Total:   Donations</t>
  </si>
  <si>
    <t xml:space="preserve">                                                                                                                                                                               Total:   Political Activities</t>
  </si>
  <si>
    <t xml:space="preserve">                                                                                                                                                           Total:   Other</t>
  </si>
  <si>
    <t xml:space="preserve">                                                                                                                                                                 Total All:   Account 426</t>
  </si>
  <si>
    <t xml:space="preserve">Page 1 of 5 </t>
  </si>
  <si>
    <t xml:space="preserve">Page 4 of 5 </t>
  </si>
  <si>
    <t>Staff 1-7</t>
  </si>
  <si>
    <t>Attachment C3a</t>
  </si>
  <si>
    <t xml:space="preserve">Page 5 of 5 </t>
  </si>
  <si>
    <t xml:space="preserve">Page 3 of 5 </t>
  </si>
  <si>
    <t xml:space="preserve">Page 2 of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</si>
</sst>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/>
    <xf numFmtId="0" fontId="0" fillId="0" borderId="0" xfId="0" applyFont="1"/>
    <xf numFmtId="0" fontId="0" fillId="0" borderId="2" xfId="0" quotePrefix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43" fontId="0" fillId="0" borderId="6" xfId="1" applyFont="1" applyBorder="1"/>
    <xf numFmtId="0" fontId="0" fillId="0" borderId="8" xfId="0" applyBorder="1"/>
    <xf numFmtId="0" fontId="0" fillId="0" borderId="9" xfId="0" applyBorder="1"/>
    <xf numFmtId="43" fontId="0" fillId="0" borderId="8" xfId="1" applyFont="1" applyBorder="1"/>
    <xf numFmtId="43" fontId="0" fillId="0" borderId="0" xfId="1" applyFont="1" applyBorder="1"/>
    <xf numFmtId="0" fontId="0" fillId="0" borderId="10" xfId="0" applyBorder="1"/>
    <xf numFmtId="43" fontId="0" fillId="0" borderId="10" xfId="1" applyFont="1" applyBorder="1"/>
    <xf numFmtId="43" fontId="2" fillId="2" borderId="12" xfId="0" applyNumberFormat="1" applyFont="1" applyFill="1" applyBorder="1" applyAlignment="1"/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43" fontId="4" fillId="0" borderId="15" xfId="1" applyFont="1" applyFill="1" applyBorder="1"/>
    <xf numFmtId="0" fontId="0" fillId="0" borderId="10" xfId="0" applyBorder="1" applyAlignment="1">
      <alignment horizontal="center"/>
    </xf>
    <xf numFmtId="43" fontId="0" fillId="0" borderId="16" xfId="1" applyFont="1" applyBorder="1"/>
    <xf numFmtId="43" fontId="2" fillId="0" borderId="12" xfId="1" applyFont="1" applyBorder="1"/>
    <xf numFmtId="0" fontId="0" fillId="0" borderId="9" xfId="0" quotePrefix="1" applyBorder="1" applyAlignment="1">
      <alignment horizontal="center"/>
    </xf>
    <xf numFmtId="0" fontId="0" fillId="0" borderId="8" xfId="0" applyFill="1" applyBorder="1"/>
    <xf numFmtId="0" fontId="0" fillId="0" borderId="7" xfId="0" applyBorder="1" applyAlignment="1">
      <alignment horizontal="center"/>
    </xf>
    <xf numFmtId="43" fontId="2" fillId="0" borderId="10" xfId="1" applyFont="1" applyBorder="1"/>
    <xf numFmtId="43" fontId="2" fillId="0" borderId="6" xfId="1" applyFont="1" applyBorder="1"/>
    <xf numFmtId="0" fontId="4" fillId="0" borderId="0" xfId="0" applyFont="1" applyFill="1" applyBorder="1" applyAlignment="1">
      <alignment horizontal="right"/>
    </xf>
    <xf numFmtId="43" fontId="2" fillId="0" borderId="0" xfId="1" applyFont="1" applyBorder="1"/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20" xfId="0" quotePrefix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Filings\Rate%20Case%20-%202021\Data%20Requests\PSC%20Set%201\1-7\Staff%201-7c%20Acct%20426%20Other%20Income%20Dedu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C3 "/>
      <sheetName val="WP-Summary by Month"/>
      <sheetName val="WP-CKY Direct Detail"/>
      <sheetName val="&gt;&gt;&gt;Backup"/>
      <sheetName val="CKY Direct Pivot by month"/>
      <sheetName val="CKY Direct Acct 426"/>
      <sheetName val="NCSC allocated to Co32 pivot by"/>
      <sheetName val="NCSC allocated to Co 32"/>
    </sheetNames>
    <sheetDataSet>
      <sheetData sheetId="0"/>
      <sheetData sheetId="1"/>
      <sheetData sheetId="2"/>
      <sheetData sheetId="3"/>
      <sheetData sheetId="4">
        <row r="125">
          <cell r="Q125">
            <v>6.23</v>
          </cell>
        </row>
        <row r="126">
          <cell r="Q126">
            <v>1618.38</v>
          </cell>
        </row>
        <row r="127">
          <cell r="Q127">
            <v>217.88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5"/>
  <sheetViews>
    <sheetView tabSelected="1" workbookViewId="0">
      <selection activeCell="K55" sqref="K55"/>
    </sheetView>
  </sheetViews>
  <sheetFormatPr defaultRowHeight="14.5" x14ac:dyDescent="0.35"/>
  <cols>
    <col min="1" max="1" width="2.36328125" customWidth="1"/>
    <col min="2" max="2" width="5.08984375" customWidth="1"/>
    <col min="4" max="4" width="11.36328125" customWidth="1"/>
    <col min="8" max="8" width="39.7265625" customWidth="1"/>
    <col min="9" max="9" width="28.54296875" customWidth="1"/>
    <col min="10" max="10" width="14.81640625" customWidth="1"/>
    <col min="11" max="11" width="11.08984375" customWidth="1"/>
  </cols>
  <sheetData>
    <row r="1" spans="2:17" x14ac:dyDescent="0.35">
      <c r="K1" s="1" t="s">
        <v>0</v>
      </c>
    </row>
    <row r="2" spans="2:17" x14ac:dyDescent="0.35">
      <c r="K2" s="1" t="s">
        <v>194</v>
      </c>
    </row>
    <row r="3" spans="2:17" x14ac:dyDescent="0.35">
      <c r="K3" s="1" t="s">
        <v>195</v>
      </c>
    </row>
    <row r="4" spans="2:17" x14ac:dyDescent="0.35">
      <c r="K4" s="1" t="s">
        <v>192</v>
      </c>
    </row>
    <row r="5" spans="2:17" x14ac:dyDescent="0.35">
      <c r="K5" s="1"/>
    </row>
    <row r="6" spans="2:17" ht="14.5" customHeight="1" x14ac:dyDescent="0.35">
      <c r="B6" s="49" t="s">
        <v>1</v>
      </c>
      <c r="C6" s="49"/>
      <c r="D6" s="49"/>
      <c r="E6" s="49"/>
      <c r="F6" s="49"/>
      <c r="G6" s="49"/>
      <c r="H6" s="49"/>
      <c r="I6" s="49"/>
      <c r="J6" s="49"/>
      <c r="K6" s="49"/>
      <c r="L6" s="2"/>
      <c r="M6" s="2"/>
      <c r="N6" s="2"/>
      <c r="O6" s="3"/>
    </row>
    <row r="7" spans="2:17" ht="14.5" customHeight="1" x14ac:dyDescent="0.35">
      <c r="B7" s="49" t="s">
        <v>2</v>
      </c>
      <c r="C7" s="49"/>
      <c r="D7" s="49"/>
      <c r="E7" s="49"/>
      <c r="F7" s="49"/>
      <c r="G7" s="49"/>
      <c r="H7" s="49"/>
      <c r="I7" s="49"/>
      <c r="J7" s="49"/>
      <c r="K7" s="49"/>
      <c r="L7" s="2"/>
      <c r="M7" s="2"/>
      <c r="N7" s="2"/>
      <c r="O7" s="3"/>
    </row>
    <row r="8" spans="2:17" ht="6" customHeight="1" x14ac:dyDescent="0.3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</row>
    <row r="9" spans="2:17" ht="14.5" customHeight="1" x14ac:dyDescent="0.35">
      <c r="B9" s="49" t="s">
        <v>3</v>
      </c>
      <c r="C9" s="49"/>
      <c r="D9" s="49"/>
      <c r="E9" s="49"/>
      <c r="F9" s="49"/>
      <c r="G9" s="49"/>
      <c r="H9" s="49"/>
      <c r="I9" s="49"/>
      <c r="J9" s="49"/>
      <c r="K9" s="49"/>
      <c r="L9" s="2"/>
      <c r="M9" s="2"/>
      <c r="N9" s="2"/>
      <c r="O9" s="3"/>
    </row>
    <row r="10" spans="2:17" ht="14.5" customHeight="1" x14ac:dyDescent="0.35">
      <c r="B10" s="49" t="s">
        <v>4</v>
      </c>
      <c r="C10" s="49"/>
      <c r="D10" s="49"/>
      <c r="E10" s="49"/>
      <c r="F10" s="49"/>
      <c r="G10" s="49"/>
      <c r="H10" s="49"/>
      <c r="I10" s="49"/>
      <c r="J10" s="49"/>
      <c r="K10" s="49"/>
      <c r="L10" s="2"/>
      <c r="M10" s="2"/>
      <c r="N10" s="2"/>
      <c r="O10" s="3"/>
    </row>
    <row r="11" spans="2:17" ht="6" customHeight="1" thickBo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</row>
    <row r="12" spans="2:17" ht="31.5" customHeight="1" x14ac:dyDescent="0.35">
      <c r="B12" s="5" t="s">
        <v>5</v>
      </c>
      <c r="C12" s="5" t="s">
        <v>6</v>
      </c>
      <c r="D12" s="6" t="s">
        <v>7</v>
      </c>
      <c r="E12" s="6" t="s">
        <v>8</v>
      </c>
      <c r="F12" s="5" t="s">
        <v>9</v>
      </c>
      <c r="G12" s="6" t="s">
        <v>10</v>
      </c>
      <c r="H12" s="6" t="s">
        <v>11</v>
      </c>
      <c r="I12" s="6" t="s">
        <v>12</v>
      </c>
      <c r="J12" s="6" t="s">
        <v>13</v>
      </c>
      <c r="K12" s="6" t="s">
        <v>14</v>
      </c>
      <c r="L12" s="7"/>
      <c r="M12" s="7"/>
      <c r="N12" s="7"/>
      <c r="O12" s="8"/>
      <c r="P12" s="9"/>
      <c r="Q12" s="9"/>
    </row>
    <row r="13" spans="2:17" ht="13" customHeight="1" thickBot="1" x14ac:dyDescent="0.4">
      <c r="B13" s="10" t="s">
        <v>15</v>
      </c>
      <c r="C13" s="10" t="s">
        <v>16</v>
      </c>
      <c r="D13" s="10" t="s">
        <v>17</v>
      </c>
      <c r="E13" s="10" t="s">
        <v>18</v>
      </c>
      <c r="F13" s="10" t="s">
        <v>19</v>
      </c>
      <c r="G13" s="10" t="s">
        <v>20</v>
      </c>
      <c r="H13" s="10" t="s">
        <v>21</v>
      </c>
      <c r="I13" s="10" t="s">
        <v>22</v>
      </c>
      <c r="J13" s="10" t="s">
        <v>23</v>
      </c>
      <c r="K13" s="10" t="s">
        <v>24</v>
      </c>
      <c r="O13" s="3"/>
    </row>
    <row r="14" spans="2:17" ht="20.5" customHeight="1" thickBot="1" x14ac:dyDescent="0.4"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2"/>
    </row>
    <row r="15" spans="2:17" ht="26" customHeight="1" x14ac:dyDescent="0.35">
      <c r="B15" s="11">
        <v>1</v>
      </c>
      <c r="C15" s="11">
        <v>201909</v>
      </c>
      <c r="D15" s="11" t="s">
        <v>26</v>
      </c>
      <c r="E15" s="11">
        <v>42610000</v>
      </c>
      <c r="F15" s="11">
        <v>3500</v>
      </c>
      <c r="G15" s="12"/>
      <c r="H15" s="11" t="s">
        <v>27</v>
      </c>
      <c r="I15" s="12" t="s">
        <v>28</v>
      </c>
      <c r="J15" s="11" t="s">
        <v>29</v>
      </c>
      <c r="K15" s="13">
        <v>5000</v>
      </c>
    </row>
    <row r="16" spans="2:17" ht="26" customHeight="1" x14ac:dyDescent="0.35">
      <c r="B16" s="14">
        <v>2</v>
      </c>
      <c r="C16" s="14">
        <v>201909</v>
      </c>
      <c r="D16" s="14" t="s">
        <v>30</v>
      </c>
      <c r="E16" s="14">
        <v>42610000</v>
      </c>
      <c r="F16" s="14">
        <v>3500</v>
      </c>
      <c r="G16" s="15"/>
      <c r="H16" s="14" t="s">
        <v>31</v>
      </c>
      <c r="I16" s="15" t="s">
        <v>32</v>
      </c>
      <c r="J16" s="14" t="s">
        <v>29</v>
      </c>
      <c r="K16" s="16">
        <v>5000</v>
      </c>
    </row>
    <row r="17" spans="2:11" ht="26" customHeight="1" x14ac:dyDescent="0.35">
      <c r="B17" s="14">
        <v>3</v>
      </c>
      <c r="C17" s="14">
        <v>201909</v>
      </c>
      <c r="D17" s="14" t="s">
        <v>33</v>
      </c>
      <c r="E17" s="14">
        <v>42610000</v>
      </c>
      <c r="F17" s="14">
        <v>3500</v>
      </c>
      <c r="G17" s="15"/>
      <c r="H17" s="14" t="s">
        <v>34</v>
      </c>
      <c r="I17" s="15" t="s">
        <v>35</v>
      </c>
      <c r="J17" s="14" t="s">
        <v>29</v>
      </c>
      <c r="K17" s="16">
        <v>100</v>
      </c>
    </row>
    <row r="18" spans="2:11" ht="26" customHeight="1" x14ac:dyDescent="0.35">
      <c r="B18" s="14">
        <v>4</v>
      </c>
      <c r="C18" s="14">
        <v>201909</v>
      </c>
      <c r="D18" s="14" t="s">
        <v>36</v>
      </c>
      <c r="E18" s="14">
        <v>42610000</v>
      </c>
      <c r="F18" s="14">
        <v>3500</v>
      </c>
      <c r="G18" s="15"/>
      <c r="H18" s="14" t="s">
        <v>37</v>
      </c>
      <c r="I18" s="15" t="s">
        <v>38</v>
      </c>
      <c r="J18" s="14" t="s">
        <v>29</v>
      </c>
      <c r="K18" s="16">
        <v>1609.96</v>
      </c>
    </row>
    <row r="19" spans="2:11" ht="26" customHeight="1" x14ac:dyDescent="0.35">
      <c r="B19" s="14">
        <v>5</v>
      </c>
      <c r="C19" s="14">
        <v>201910</v>
      </c>
      <c r="D19" s="14" t="s">
        <v>39</v>
      </c>
      <c r="E19" s="14">
        <v>42610000</v>
      </c>
      <c r="F19" s="14">
        <v>3500</v>
      </c>
      <c r="G19" s="15"/>
      <c r="H19" s="14" t="s">
        <v>40</v>
      </c>
      <c r="I19" s="15" t="s">
        <v>41</v>
      </c>
      <c r="J19" s="14" t="s">
        <v>29</v>
      </c>
      <c r="K19" s="16">
        <v>400</v>
      </c>
    </row>
    <row r="20" spans="2:11" ht="26" customHeight="1" x14ac:dyDescent="0.35">
      <c r="B20" s="14">
        <v>6</v>
      </c>
      <c r="C20" s="14">
        <v>201910</v>
      </c>
      <c r="D20" s="14" t="s">
        <v>42</v>
      </c>
      <c r="E20" s="14">
        <v>42610000</v>
      </c>
      <c r="F20" s="14">
        <v>3500</v>
      </c>
      <c r="G20" s="15"/>
      <c r="H20" s="14" t="s">
        <v>43</v>
      </c>
      <c r="I20" s="15" t="s">
        <v>44</v>
      </c>
      <c r="J20" s="14" t="s">
        <v>29</v>
      </c>
      <c r="K20" s="16">
        <v>400</v>
      </c>
    </row>
    <row r="21" spans="2:11" ht="26" customHeight="1" x14ac:dyDescent="0.35">
      <c r="B21" s="14">
        <v>7</v>
      </c>
      <c r="C21" s="14">
        <v>201910</v>
      </c>
      <c r="D21" s="14" t="s">
        <v>45</v>
      </c>
      <c r="E21" s="14">
        <v>42610000</v>
      </c>
      <c r="F21" s="14">
        <v>3500</v>
      </c>
      <c r="G21" s="15"/>
      <c r="H21" s="14" t="s">
        <v>46</v>
      </c>
      <c r="I21" s="15" t="s">
        <v>47</v>
      </c>
      <c r="J21" s="14" t="s">
        <v>29</v>
      </c>
      <c r="K21" s="16">
        <v>175</v>
      </c>
    </row>
    <row r="22" spans="2:11" ht="26" customHeight="1" x14ac:dyDescent="0.35">
      <c r="B22" s="14">
        <v>8</v>
      </c>
      <c r="C22" s="14">
        <v>201910</v>
      </c>
      <c r="D22" s="14" t="s">
        <v>48</v>
      </c>
      <c r="E22" s="14">
        <v>42610000</v>
      </c>
      <c r="F22" s="14">
        <v>3500</v>
      </c>
      <c r="G22" s="15"/>
      <c r="H22" s="14" t="s">
        <v>49</v>
      </c>
      <c r="I22" s="15" t="s">
        <v>50</v>
      </c>
      <c r="J22" s="14" t="s">
        <v>29</v>
      </c>
      <c r="K22" s="16">
        <v>500</v>
      </c>
    </row>
    <row r="23" spans="2:11" ht="26" customHeight="1" x14ac:dyDescent="0.35">
      <c r="B23" s="14">
        <v>9</v>
      </c>
      <c r="C23" s="14">
        <v>201910</v>
      </c>
      <c r="D23" s="14" t="s">
        <v>45</v>
      </c>
      <c r="E23" s="14">
        <v>42610000</v>
      </c>
      <c r="F23" s="14">
        <v>3500</v>
      </c>
      <c r="G23" s="15"/>
      <c r="H23" s="14" t="s">
        <v>51</v>
      </c>
      <c r="I23" s="15" t="s">
        <v>52</v>
      </c>
      <c r="J23" s="14" t="s">
        <v>29</v>
      </c>
      <c r="K23" s="16">
        <v>1000</v>
      </c>
    </row>
    <row r="24" spans="2:11" ht="26" customHeight="1" x14ac:dyDescent="0.35">
      <c r="B24" s="14">
        <v>10</v>
      </c>
      <c r="C24" s="14">
        <v>201910</v>
      </c>
      <c r="D24" s="14" t="s">
        <v>53</v>
      </c>
      <c r="E24" s="14">
        <v>42610000</v>
      </c>
      <c r="F24" s="14">
        <v>3500</v>
      </c>
      <c r="G24" s="15"/>
      <c r="H24" s="14" t="s">
        <v>37</v>
      </c>
      <c r="I24" s="15" t="s">
        <v>54</v>
      </c>
      <c r="J24" s="14" t="s">
        <v>29</v>
      </c>
      <c r="K24" s="16">
        <v>1470</v>
      </c>
    </row>
    <row r="25" spans="2:11" ht="26" customHeight="1" x14ac:dyDescent="0.35">
      <c r="B25" s="14">
        <v>11</v>
      </c>
      <c r="C25" s="14">
        <v>201911</v>
      </c>
      <c r="D25" s="14" t="s">
        <v>55</v>
      </c>
      <c r="E25" s="14">
        <v>42610000</v>
      </c>
      <c r="F25" s="14">
        <v>3500</v>
      </c>
      <c r="G25" s="15"/>
      <c r="H25" s="14" t="s">
        <v>56</v>
      </c>
      <c r="I25" s="15" t="s">
        <v>57</v>
      </c>
      <c r="J25" s="14" t="s">
        <v>29</v>
      </c>
      <c r="K25" s="16">
        <v>950</v>
      </c>
    </row>
    <row r="26" spans="2:11" ht="26" customHeight="1" x14ac:dyDescent="0.35">
      <c r="B26" s="14">
        <v>12</v>
      </c>
      <c r="C26" s="14">
        <v>201911</v>
      </c>
      <c r="D26" s="14" t="s">
        <v>58</v>
      </c>
      <c r="E26" s="14">
        <v>42610000</v>
      </c>
      <c r="F26" s="14">
        <v>3500</v>
      </c>
      <c r="G26" s="15"/>
      <c r="H26" s="14" t="s">
        <v>59</v>
      </c>
      <c r="I26" s="15" t="s">
        <v>60</v>
      </c>
      <c r="J26" s="14" t="s">
        <v>29</v>
      </c>
      <c r="K26" s="16">
        <v>1250</v>
      </c>
    </row>
    <row r="27" spans="2:11" ht="26" customHeight="1" x14ac:dyDescent="0.35">
      <c r="B27" s="11">
        <v>13</v>
      </c>
      <c r="C27" s="11">
        <v>201911</v>
      </c>
      <c r="D27" s="11" t="s">
        <v>58</v>
      </c>
      <c r="E27" s="11">
        <v>42610000</v>
      </c>
      <c r="F27" s="11">
        <v>3500</v>
      </c>
      <c r="G27" s="12"/>
      <c r="H27" s="11" t="s">
        <v>61</v>
      </c>
      <c r="I27" s="12" t="s">
        <v>62</v>
      </c>
      <c r="J27" s="11" t="s">
        <v>29</v>
      </c>
      <c r="K27" s="13">
        <v>600</v>
      </c>
    </row>
    <row r="28" spans="2:11" ht="26" customHeight="1" x14ac:dyDescent="0.35">
      <c r="B28" s="14">
        <v>14</v>
      </c>
      <c r="C28" s="14">
        <v>201912</v>
      </c>
      <c r="D28" s="14" t="s">
        <v>63</v>
      </c>
      <c r="E28" s="14">
        <v>42610000</v>
      </c>
      <c r="F28" s="14">
        <v>3500</v>
      </c>
      <c r="G28" s="15"/>
      <c r="H28" s="14" t="s">
        <v>64</v>
      </c>
      <c r="I28" s="15" t="s">
        <v>65</v>
      </c>
      <c r="J28" s="14" t="s">
        <v>29</v>
      </c>
      <c r="K28" s="16">
        <v>5000</v>
      </c>
    </row>
    <row r="29" spans="2:11" ht="26" customHeight="1" x14ac:dyDescent="0.35">
      <c r="B29" s="14">
        <v>15</v>
      </c>
      <c r="C29" s="14">
        <v>201912</v>
      </c>
      <c r="D29" s="14" t="s">
        <v>63</v>
      </c>
      <c r="E29" s="14">
        <v>42610000</v>
      </c>
      <c r="F29" s="14">
        <v>3500</v>
      </c>
      <c r="G29" s="15"/>
      <c r="H29" s="14" t="s">
        <v>66</v>
      </c>
      <c r="I29" s="15" t="s">
        <v>67</v>
      </c>
      <c r="J29" s="14" t="s">
        <v>29</v>
      </c>
      <c r="K29" s="16">
        <v>2500</v>
      </c>
    </row>
    <row r="30" spans="2:11" ht="26" customHeight="1" x14ac:dyDescent="0.35">
      <c r="B30" s="14">
        <v>16</v>
      </c>
      <c r="C30" s="14">
        <v>201912</v>
      </c>
      <c r="D30" s="14" t="s">
        <v>68</v>
      </c>
      <c r="E30" s="14">
        <v>42610000</v>
      </c>
      <c r="F30" s="14">
        <v>3500</v>
      </c>
      <c r="G30" s="15"/>
      <c r="H30" s="14" t="s">
        <v>69</v>
      </c>
      <c r="I30" s="15" t="s">
        <v>70</v>
      </c>
      <c r="J30" s="14" t="s">
        <v>29</v>
      </c>
      <c r="K30" s="16">
        <v>1000</v>
      </c>
    </row>
    <row r="31" spans="2:11" ht="26" customHeight="1" x14ac:dyDescent="0.35">
      <c r="B31" s="14">
        <v>17</v>
      </c>
      <c r="C31" s="14">
        <v>201912</v>
      </c>
      <c r="D31" s="14" t="s">
        <v>63</v>
      </c>
      <c r="E31" s="14">
        <v>42610000</v>
      </c>
      <c r="F31" s="14">
        <v>3500</v>
      </c>
      <c r="G31" s="15"/>
      <c r="H31" s="14" t="s">
        <v>71</v>
      </c>
      <c r="I31" s="15" t="s">
        <v>72</v>
      </c>
      <c r="J31" s="14" t="s">
        <v>29</v>
      </c>
      <c r="K31" s="16">
        <v>2500</v>
      </c>
    </row>
    <row r="32" spans="2:11" ht="26" customHeight="1" x14ac:dyDescent="0.35">
      <c r="B32" s="14">
        <v>18</v>
      </c>
      <c r="C32" s="14">
        <v>201912</v>
      </c>
      <c r="D32" s="14" t="s">
        <v>73</v>
      </c>
      <c r="E32" s="14">
        <v>42610000</v>
      </c>
      <c r="F32" s="14">
        <v>3500</v>
      </c>
      <c r="G32" s="15"/>
      <c r="H32" s="14" t="s">
        <v>37</v>
      </c>
      <c r="I32" s="15" t="s">
        <v>74</v>
      </c>
      <c r="J32" s="14" t="s">
        <v>29</v>
      </c>
      <c r="K32" s="16">
        <v>1447</v>
      </c>
    </row>
    <row r="33" spans="2:11" ht="26" customHeight="1" x14ac:dyDescent="0.35">
      <c r="B33" s="14">
        <v>19</v>
      </c>
      <c r="C33" s="14">
        <v>201912</v>
      </c>
      <c r="D33" s="14" t="s">
        <v>73</v>
      </c>
      <c r="E33" s="14">
        <v>42610000</v>
      </c>
      <c r="F33" s="14">
        <v>3500</v>
      </c>
      <c r="G33" s="15"/>
      <c r="H33" s="14" t="s">
        <v>37</v>
      </c>
      <c r="I33" s="15" t="s">
        <v>75</v>
      </c>
      <c r="J33" s="14" t="s">
        <v>29</v>
      </c>
      <c r="K33" s="16">
        <v>1520</v>
      </c>
    </row>
    <row r="34" spans="2:11" ht="26" customHeight="1" x14ac:dyDescent="0.35">
      <c r="B34" s="14">
        <v>20</v>
      </c>
      <c r="C34" s="14">
        <v>201912</v>
      </c>
      <c r="D34" s="14" t="s">
        <v>73</v>
      </c>
      <c r="E34" s="14">
        <v>42610000</v>
      </c>
      <c r="F34" s="14">
        <v>3500</v>
      </c>
      <c r="G34" s="15"/>
      <c r="H34" s="14" t="s">
        <v>37</v>
      </c>
      <c r="I34" s="15" t="s">
        <v>74</v>
      </c>
      <c r="J34" s="14" t="s">
        <v>29</v>
      </c>
      <c r="K34" s="16">
        <v>27943.040000000001</v>
      </c>
    </row>
    <row r="35" spans="2:11" ht="26" customHeight="1" x14ac:dyDescent="0.35">
      <c r="B35" s="14">
        <v>21</v>
      </c>
      <c r="C35" s="14">
        <v>201912</v>
      </c>
      <c r="D35" s="14" t="s">
        <v>63</v>
      </c>
      <c r="E35" s="14">
        <v>42610000</v>
      </c>
      <c r="F35" s="14">
        <v>3500</v>
      </c>
      <c r="G35" s="15"/>
      <c r="H35" s="14" t="s">
        <v>76</v>
      </c>
      <c r="I35" s="15" t="s">
        <v>77</v>
      </c>
      <c r="J35" s="14" t="s">
        <v>29</v>
      </c>
      <c r="K35" s="16">
        <v>1200</v>
      </c>
    </row>
    <row r="36" spans="2:11" ht="26" customHeight="1" x14ac:dyDescent="0.35">
      <c r="B36" s="14">
        <v>22</v>
      </c>
      <c r="C36" s="14">
        <v>201912</v>
      </c>
      <c r="D36" s="14" t="s">
        <v>63</v>
      </c>
      <c r="E36" s="14">
        <v>42610000</v>
      </c>
      <c r="F36" s="14">
        <v>3500</v>
      </c>
      <c r="G36" s="15"/>
      <c r="H36" s="14" t="s">
        <v>76</v>
      </c>
      <c r="I36" s="15" t="s">
        <v>78</v>
      </c>
      <c r="J36" s="14" t="s">
        <v>29</v>
      </c>
      <c r="K36" s="16">
        <v>1500</v>
      </c>
    </row>
    <row r="37" spans="2:11" ht="26" customHeight="1" x14ac:dyDescent="0.35">
      <c r="B37" s="14">
        <v>23</v>
      </c>
      <c r="C37" s="14">
        <v>202002</v>
      </c>
      <c r="D37" s="14" t="s">
        <v>79</v>
      </c>
      <c r="E37" s="14">
        <v>42610000</v>
      </c>
      <c r="F37" s="14">
        <v>3500</v>
      </c>
      <c r="G37" s="15"/>
      <c r="H37" s="14" t="s">
        <v>37</v>
      </c>
      <c r="I37" s="15" t="s">
        <v>80</v>
      </c>
      <c r="J37" s="14" t="s">
        <v>29</v>
      </c>
      <c r="K37" s="16">
        <v>1413</v>
      </c>
    </row>
    <row r="38" spans="2:11" ht="26" customHeight="1" x14ac:dyDescent="0.35">
      <c r="B38" s="14">
        <v>24</v>
      </c>
      <c r="C38" s="14">
        <v>202002</v>
      </c>
      <c r="D38" s="14" t="s">
        <v>79</v>
      </c>
      <c r="E38" s="14">
        <v>42610000</v>
      </c>
      <c r="F38" s="14">
        <v>3500</v>
      </c>
      <c r="G38" s="15"/>
      <c r="H38" s="14" t="s">
        <v>37</v>
      </c>
      <c r="I38" s="15" t="s">
        <v>81</v>
      </c>
      <c r="J38" s="14" t="s">
        <v>29</v>
      </c>
      <c r="K38" s="16">
        <v>84.78</v>
      </c>
    </row>
    <row r="39" spans="2:11" ht="26" customHeight="1" x14ac:dyDescent="0.35">
      <c r="B39" s="11">
        <v>25</v>
      </c>
      <c r="C39" s="11">
        <v>202003</v>
      </c>
      <c r="D39" s="11" t="s">
        <v>82</v>
      </c>
      <c r="E39" s="11">
        <v>42610000</v>
      </c>
      <c r="F39" s="11">
        <v>3500</v>
      </c>
      <c r="G39" s="12"/>
      <c r="H39" s="11" t="s">
        <v>37</v>
      </c>
      <c r="I39" s="12" t="s">
        <v>80</v>
      </c>
      <c r="J39" s="11" t="s">
        <v>29</v>
      </c>
      <c r="K39" s="13">
        <v>1643</v>
      </c>
    </row>
    <row r="40" spans="2:11" ht="26" customHeight="1" x14ac:dyDescent="0.35">
      <c r="B40" s="14">
        <v>26</v>
      </c>
      <c r="C40" s="14">
        <v>202003</v>
      </c>
      <c r="D40" s="14" t="s">
        <v>82</v>
      </c>
      <c r="E40" s="14">
        <v>42610000</v>
      </c>
      <c r="F40" s="14">
        <v>3500</v>
      </c>
      <c r="G40" s="15"/>
      <c r="H40" s="14" t="s">
        <v>37</v>
      </c>
      <c r="I40" s="15" t="s">
        <v>81</v>
      </c>
      <c r="J40" s="14" t="s">
        <v>29</v>
      </c>
      <c r="K40" s="16">
        <v>98.58</v>
      </c>
    </row>
    <row r="41" spans="2:11" ht="26" customHeight="1" x14ac:dyDescent="0.35">
      <c r="B41" s="14">
        <v>27</v>
      </c>
      <c r="C41" s="14">
        <v>202004</v>
      </c>
      <c r="D41" s="14" t="s">
        <v>83</v>
      </c>
      <c r="E41" s="14">
        <v>42610000</v>
      </c>
      <c r="F41" s="14">
        <v>3500</v>
      </c>
      <c r="G41" s="15"/>
      <c r="H41" s="14" t="s">
        <v>37</v>
      </c>
      <c r="I41" s="15" t="s">
        <v>81</v>
      </c>
      <c r="J41" s="14" t="s">
        <v>29</v>
      </c>
      <c r="K41" s="16">
        <v>-98.58</v>
      </c>
    </row>
    <row r="42" spans="2:11" ht="26" customHeight="1" x14ac:dyDescent="0.35">
      <c r="B42" s="14">
        <v>28</v>
      </c>
      <c r="C42" s="14">
        <v>202004</v>
      </c>
      <c r="D42" s="14" t="s">
        <v>84</v>
      </c>
      <c r="E42" s="14">
        <v>42610000</v>
      </c>
      <c r="F42" s="14">
        <v>3500</v>
      </c>
      <c r="G42" s="15"/>
      <c r="H42" s="14" t="s">
        <v>37</v>
      </c>
      <c r="I42" s="15" t="s">
        <v>80</v>
      </c>
      <c r="J42" s="14" t="s">
        <v>29</v>
      </c>
      <c r="K42" s="16">
        <v>1487</v>
      </c>
    </row>
    <row r="43" spans="2:11" ht="26" customHeight="1" x14ac:dyDescent="0.35">
      <c r="B43" s="14">
        <v>29</v>
      </c>
      <c r="C43" s="14">
        <v>202004</v>
      </c>
      <c r="D43" s="14" t="s">
        <v>84</v>
      </c>
      <c r="E43" s="14">
        <v>42610000</v>
      </c>
      <c r="F43" s="14">
        <v>3500</v>
      </c>
      <c r="G43" s="15"/>
      <c r="H43" s="14" t="s">
        <v>37</v>
      </c>
      <c r="I43" s="15" t="s">
        <v>81</v>
      </c>
      <c r="J43" s="14" t="s">
        <v>29</v>
      </c>
      <c r="K43" s="16">
        <v>89.22</v>
      </c>
    </row>
    <row r="44" spans="2:11" ht="26" customHeight="1" x14ac:dyDescent="0.35">
      <c r="B44" s="14">
        <v>30</v>
      </c>
      <c r="C44" s="14">
        <v>202005</v>
      </c>
      <c r="D44" s="14" t="s">
        <v>85</v>
      </c>
      <c r="E44" s="14">
        <v>42610000</v>
      </c>
      <c r="F44" s="14">
        <v>3500</v>
      </c>
      <c r="G44" s="15"/>
      <c r="H44" s="14" t="s">
        <v>37</v>
      </c>
      <c r="I44" s="15" t="s">
        <v>80</v>
      </c>
      <c r="J44" s="14" t="s">
        <v>29</v>
      </c>
      <c r="K44" s="16">
        <v>1676.92</v>
      </c>
    </row>
    <row r="45" spans="2:11" ht="26" customHeight="1" x14ac:dyDescent="0.35">
      <c r="B45" s="14">
        <v>31</v>
      </c>
      <c r="C45" s="14">
        <v>202006</v>
      </c>
      <c r="D45" s="14" t="s">
        <v>86</v>
      </c>
      <c r="E45" s="14">
        <v>42610000</v>
      </c>
      <c r="F45" s="14">
        <v>3500</v>
      </c>
      <c r="G45" s="15"/>
      <c r="H45" s="14" t="s">
        <v>37</v>
      </c>
      <c r="I45" s="15" t="s">
        <v>80</v>
      </c>
      <c r="J45" s="14" t="s">
        <v>29</v>
      </c>
      <c r="K45" s="16">
        <v>1508</v>
      </c>
    </row>
    <row r="46" spans="2:11" ht="26" customHeight="1" x14ac:dyDescent="0.35">
      <c r="B46" s="14">
        <v>32</v>
      </c>
      <c r="C46" s="14">
        <v>202006</v>
      </c>
      <c r="D46" s="14" t="s">
        <v>83</v>
      </c>
      <c r="E46" s="14">
        <v>42610000</v>
      </c>
      <c r="F46" s="14">
        <v>3500</v>
      </c>
      <c r="G46" s="15"/>
      <c r="H46" s="14" t="s">
        <v>37</v>
      </c>
      <c r="I46" s="15" t="s">
        <v>81</v>
      </c>
      <c r="J46" s="14" t="s">
        <v>29</v>
      </c>
      <c r="K46" s="16">
        <v>-89.22</v>
      </c>
    </row>
    <row r="47" spans="2:11" ht="26" customHeight="1" x14ac:dyDescent="0.35">
      <c r="B47" s="14">
        <v>33</v>
      </c>
      <c r="C47" s="14">
        <v>202007</v>
      </c>
      <c r="D47" s="14" t="s">
        <v>87</v>
      </c>
      <c r="E47" s="14">
        <v>42610000</v>
      </c>
      <c r="F47" s="14">
        <v>3500</v>
      </c>
      <c r="G47" s="15"/>
      <c r="H47" s="14" t="s">
        <v>37</v>
      </c>
      <c r="I47" s="15" t="s">
        <v>88</v>
      </c>
      <c r="J47" s="14" t="s">
        <v>29</v>
      </c>
      <c r="K47" s="16">
        <v>1502</v>
      </c>
    </row>
    <row r="48" spans="2:11" ht="26" customHeight="1" x14ac:dyDescent="0.35">
      <c r="B48" s="14">
        <v>34</v>
      </c>
      <c r="C48" s="14">
        <v>202007</v>
      </c>
      <c r="D48" s="14" t="s">
        <v>89</v>
      </c>
      <c r="E48" s="14">
        <v>42610000</v>
      </c>
      <c r="F48" s="14">
        <v>3500</v>
      </c>
      <c r="G48" s="15"/>
      <c r="H48" s="14" t="s">
        <v>37</v>
      </c>
      <c r="I48" s="15" t="s">
        <v>88</v>
      </c>
      <c r="J48" s="14" t="s">
        <v>29</v>
      </c>
      <c r="K48" s="16">
        <v>1476</v>
      </c>
    </row>
    <row r="49" spans="2:11" ht="26" customHeight="1" x14ac:dyDescent="0.35">
      <c r="B49" s="14">
        <v>35</v>
      </c>
      <c r="C49" s="14">
        <v>202008</v>
      </c>
      <c r="D49" s="14" t="s">
        <v>90</v>
      </c>
      <c r="E49" s="14">
        <v>42610000</v>
      </c>
      <c r="F49" s="14">
        <v>3500</v>
      </c>
      <c r="G49" s="15"/>
      <c r="H49" s="14" t="s">
        <v>37</v>
      </c>
      <c r="I49" s="15" t="s">
        <v>88</v>
      </c>
      <c r="J49" s="14" t="s">
        <v>29</v>
      </c>
      <c r="K49" s="16">
        <v>1559</v>
      </c>
    </row>
    <row r="50" spans="2:11" ht="54.5" customHeight="1" x14ac:dyDescent="0.35">
      <c r="B50" s="3"/>
      <c r="C50" s="3"/>
      <c r="D50" s="3"/>
      <c r="E50" s="3"/>
      <c r="F50" s="3"/>
      <c r="G50" s="3"/>
      <c r="H50" s="3"/>
      <c r="I50" s="3"/>
      <c r="J50" s="3"/>
      <c r="K50" s="17"/>
    </row>
    <row r="51" spans="2:11" x14ac:dyDescent="0.35">
      <c r="K51" s="1" t="s">
        <v>0</v>
      </c>
    </row>
    <row r="52" spans="2:11" x14ac:dyDescent="0.35">
      <c r="K52" s="1" t="s">
        <v>194</v>
      </c>
    </row>
    <row r="53" spans="2:11" x14ac:dyDescent="0.35">
      <c r="K53" s="1" t="s">
        <v>195</v>
      </c>
    </row>
    <row r="54" spans="2:11" x14ac:dyDescent="0.35">
      <c r="K54" s="1" t="s">
        <v>198</v>
      </c>
    </row>
    <row r="55" spans="2:11" x14ac:dyDescent="0.35">
      <c r="K55" s="1"/>
    </row>
    <row r="56" spans="2:11" x14ac:dyDescent="0.35">
      <c r="B56" s="49" t="s">
        <v>1</v>
      </c>
      <c r="C56" s="49"/>
      <c r="D56" s="49"/>
      <c r="E56" s="49"/>
      <c r="F56" s="49"/>
      <c r="G56" s="49"/>
      <c r="H56" s="49"/>
      <c r="I56" s="49"/>
      <c r="J56" s="49"/>
      <c r="K56" s="49"/>
    </row>
    <row r="57" spans="2:11" x14ac:dyDescent="0.35">
      <c r="B57" s="49" t="s">
        <v>2</v>
      </c>
      <c r="C57" s="49"/>
      <c r="D57" s="49"/>
      <c r="E57" s="49"/>
      <c r="F57" s="49"/>
      <c r="G57" s="49"/>
      <c r="H57" s="49"/>
      <c r="I57" s="49"/>
      <c r="J57" s="49"/>
      <c r="K57" s="49"/>
    </row>
    <row r="58" spans="2:11" ht="6" customHeight="1" x14ac:dyDescent="0.3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x14ac:dyDescent="0.35">
      <c r="B59" s="49" t="s">
        <v>3</v>
      </c>
      <c r="C59" s="49"/>
      <c r="D59" s="49"/>
      <c r="E59" s="49"/>
      <c r="F59" s="49"/>
      <c r="G59" s="49"/>
      <c r="H59" s="49"/>
      <c r="I59" s="49"/>
      <c r="J59" s="49"/>
      <c r="K59" s="49"/>
    </row>
    <row r="60" spans="2:11" x14ac:dyDescent="0.35">
      <c r="B60" s="49" t="s">
        <v>4</v>
      </c>
      <c r="C60" s="49"/>
      <c r="D60" s="49"/>
      <c r="E60" s="49"/>
      <c r="F60" s="49"/>
      <c r="G60" s="49"/>
      <c r="H60" s="49"/>
      <c r="I60" s="49"/>
      <c r="J60" s="49"/>
      <c r="K60" s="49"/>
    </row>
    <row r="61" spans="2:11" ht="6" customHeight="1" thickBot="1" x14ac:dyDescent="0.4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29" x14ac:dyDescent="0.35">
      <c r="B62" s="5" t="s">
        <v>5</v>
      </c>
      <c r="C62" s="5" t="s">
        <v>6</v>
      </c>
      <c r="D62" s="6" t="s">
        <v>7</v>
      </c>
      <c r="E62" s="6" t="s">
        <v>8</v>
      </c>
      <c r="F62" s="5" t="s">
        <v>9</v>
      </c>
      <c r="G62" s="6" t="s">
        <v>10</v>
      </c>
      <c r="H62" s="6" t="s">
        <v>11</v>
      </c>
      <c r="I62" s="6" t="s">
        <v>12</v>
      </c>
      <c r="J62" s="6" t="s">
        <v>13</v>
      </c>
      <c r="K62" s="6" t="s">
        <v>14</v>
      </c>
    </row>
    <row r="63" spans="2:11" ht="15" thickBot="1" x14ac:dyDescent="0.4">
      <c r="B63" s="10" t="s">
        <v>15</v>
      </c>
      <c r="C63" s="10" t="s">
        <v>16</v>
      </c>
      <c r="D63" s="10" t="s">
        <v>17</v>
      </c>
      <c r="E63" s="10" t="s">
        <v>18</v>
      </c>
      <c r="F63" s="10" t="s">
        <v>19</v>
      </c>
      <c r="G63" s="10" t="s">
        <v>20</v>
      </c>
      <c r="H63" s="10" t="s">
        <v>21</v>
      </c>
      <c r="I63" s="10" t="s">
        <v>22</v>
      </c>
      <c r="J63" s="10" t="s">
        <v>23</v>
      </c>
      <c r="K63" s="10" t="s">
        <v>24</v>
      </c>
    </row>
    <row r="64" spans="2:11" ht="16" customHeight="1" thickBot="1" x14ac:dyDescent="0.4">
      <c r="B64" s="60" t="s">
        <v>25</v>
      </c>
      <c r="C64" s="61"/>
      <c r="D64" s="61"/>
      <c r="E64" s="61"/>
      <c r="F64" s="61"/>
      <c r="G64" s="61"/>
      <c r="H64" s="61"/>
      <c r="I64" s="61"/>
      <c r="J64" s="61"/>
      <c r="K64" s="62"/>
    </row>
    <row r="65" spans="2:11" ht="26" customHeight="1" x14ac:dyDescent="0.35">
      <c r="B65" s="14">
        <v>36</v>
      </c>
      <c r="C65" s="14" t="s">
        <v>91</v>
      </c>
      <c r="D65" s="14" t="s">
        <v>91</v>
      </c>
      <c r="E65" s="14">
        <v>42610000</v>
      </c>
      <c r="F65" s="14">
        <v>3500</v>
      </c>
      <c r="G65" s="15"/>
      <c r="H65" s="14" t="s">
        <v>92</v>
      </c>
      <c r="I65" s="15" t="s">
        <v>93</v>
      </c>
      <c r="J65" s="14" t="s">
        <v>29</v>
      </c>
      <c r="K65" s="16">
        <v>-5084.78</v>
      </c>
    </row>
    <row r="66" spans="2:11" ht="26" customHeight="1" thickBot="1" x14ac:dyDescent="0.4">
      <c r="B66" s="18">
        <v>37</v>
      </c>
      <c r="C66" s="11" t="s">
        <v>91</v>
      </c>
      <c r="D66" s="11" t="s">
        <v>91</v>
      </c>
      <c r="E66" s="18">
        <v>42610000</v>
      </c>
      <c r="F66" s="18">
        <v>3500</v>
      </c>
      <c r="G66" s="3"/>
      <c r="H66" s="11" t="s">
        <v>92</v>
      </c>
      <c r="I66" s="12" t="s">
        <v>94</v>
      </c>
      <c r="J66" s="18" t="s">
        <v>29</v>
      </c>
      <c r="K66" s="19">
        <v>2798.5</v>
      </c>
    </row>
    <row r="67" spans="2:11" ht="16" customHeight="1" thickBot="1" x14ac:dyDescent="0.4">
      <c r="B67" s="63" t="s">
        <v>95</v>
      </c>
      <c r="C67" s="64"/>
      <c r="D67" s="64"/>
      <c r="E67" s="64"/>
      <c r="F67" s="64"/>
      <c r="G67" s="64"/>
      <c r="H67" s="64"/>
      <c r="I67" s="64"/>
      <c r="J67" s="65"/>
      <c r="K67" s="20">
        <f>SUM(K15:K26,K27:K38,K39:K65,K66)</f>
        <v>73128.42</v>
      </c>
    </row>
    <row r="68" spans="2:11" ht="26" customHeight="1" thickBot="1" x14ac:dyDescent="0.4">
      <c r="B68" s="57" t="s">
        <v>96</v>
      </c>
      <c r="C68" s="58"/>
      <c r="D68" s="58"/>
      <c r="E68" s="58"/>
      <c r="F68" s="58"/>
      <c r="G68" s="58"/>
      <c r="H68" s="58"/>
      <c r="I68" s="58"/>
      <c r="J68" s="58"/>
      <c r="K68" s="59"/>
    </row>
    <row r="69" spans="2:11" ht="26" customHeight="1" x14ac:dyDescent="0.35">
      <c r="B69" s="11">
        <v>38</v>
      </c>
      <c r="C69" s="11">
        <v>202004</v>
      </c>
      <c r="D69" s="11" t="s">
        <v>97</v>
      </c>
      <c r="E69" s="11">
        <v>42630000</v>
      </c>
      <c r="F69" s="11">
        <v>3607</v>
      </c>
      <c r="G69" s="12"/>
      <c r="H69" s="11" t="s">
        <v>98</v>
      </c>
      <c r="I69" s="12" t="s">
        <v>99</v>
      </c>
      <c r="J69" s="11" t="s">
        <v>100</v>
      </c>
      <c r="K69" s="13">
        <v>4000</v>
      </c>
    </row>
    <row r="70" spans="2:11" ht="26" customHeight="1" x14ac:dyDescent="0.35">
      <c r="B70" s="14">
        <v>39</v>
      </c>
      <c r="C70" s="14">
        <v>201909</v>
      </c>
      <c r="D70" s="14" t="s">
        <v>101</v>
      </c>
      <c r="E70" s="14">
        <v>42630000</v>
      </c>
      <c r="F70" s="14">
        <v>3607</v>
      </c>
      <c r="G70" s="15"/>
      <c r="H70" s="14" t="s">
        <v>98</v>
      </c>
      <c r="I70" s="15" t="s">
        <v>102</v>
      </c>
      <c r="J70" s="11" t="s">
        <v>100</v>
      </c>
      <c r="K70" s="16">
        <v>4000</v>
      </c>
    </row>
    <row r="71" spans="2:11" ht="26" customHeight="1" x14ac:dyDescent="0.35">
      <c r="B71" s="14">
        <v>40</v>
      </c>
      <c r="C71" s="14">
        <v>201910</v>
      </c>
      <c r="D71" s="14" t="s">
        <v>103</v>
      </c>
      <c r="E71" s="14">
        <v>42630000</v>
      </c>
      <c r="F71" s="14">
        <v>3607</v>
      </c>
      <c r="G71" s="15"/>
      <c r="H71" s="14" t="s">
        <v>98</v>
      </c>
      <c r="I71" s="15" t="s">
        <v>104</v>
      </c>
      <c r="J71" s="11" t="s">
        <v>100</v>
      </c>
      <c r="K71" s="16">
        <v>4000</v>
      </c>
    </row>
    <row r="72" spans="2:11" ht="26" customHeight="1" x14ac:dyDescent="0.35">
      <c r="B72" s="14">
        <v>41</v>
      </c>
      <c r="C72" s="14">
        <v>201910</v>
      </c>
      <c r="D72" s="14" t="s">
        <v>42</v>
      </c>
      <c r="E72" s="14">
        <v>42630000</v>
      </c>
      <c r="F72" s="14">
        <v>3607</v>
      </c>
      <c r="G72" s="15"/>
      <c r="H72" s="14" t="s">
        <v>98</v>
      </c>
      <c r="I72" s="15" t="s">
        <v>105</v>
      </c>
      <c r="J72" s="11" t="s">
        <v>100</v>
      </c>
      <c r="K72" s="16">
        <v>4000</v>
      </c>
    </row>
    <row r="73" spans="2:11" ht="26" customHeight="1" x14ac:dyDescent="0.35">
      <c r="B73" s="14">
        <v>42</v>
      </c>
      <c r="C73" s="14">
        <v>201910</v>
      </c>
      <c r="D73" s="14" t="s">
        <v>106</v>
      </c>
      <c r="E73" s="14">
        <v>42630000</v>
      </c>
      <c r="F73" s="14">
        <v>3607</v>
      </c>
      <c r="G73" s="15"/>
      <c r="H73" s="14" t="s">
        <v>98</v>
      </c>
      <c r="I73" s="15" t="s">
        <v>107</v>
      </c>
      <c r="J73" s="11" t="s">
        <v>100</v>
      </c>
      <c r="K73" s="16">
        <v>4000</v>
      </c>
    </row>
    <row r="74" spans="2:11" ht="26" customHeight="1" x14ac:dyDescent="0.35">
      <c r="B74" s="14">
        <v>43</v>
      </c>
      <c r="C74" s="14">
        <v>201910</v>
      </c>
      <c r="D74" s="14" t="s">
        <v>106</v>
      </c>
      <c r="E74" s="14">
        <v>42630000</v>
      </c>
      <c r="F74" s="14">
        <v>3607</v>
      </c>
      <c r="G74" s="15"/>
      <c r="H74" s="14" t="s">
        <v>98</v>
      </c>
      <c r="I74" s="15" t="s">
        <v>108</v>
      </c>
      <c r="J74" s="11" t="s">
        <v>100</v>
      </c>
      <c r="K74" s="16">
        <v>4000</v>
      </c>
    </row>
    <row r="75" spans="2:11" ht="26" customHeight="1" x14ac:dyDescent="0.35">
      <c r="B75" s="14">
        <v>44</v>
      </c>
      <c r="C75" s="14">
        <v>201910</v>
      </c>
      <c r="D75" s="14" t="s">
        <v>103</v>
      </c>
      <c r="E75" s="14">
        <v>42630000</v>
      </c>
      <c r="F75" s="14">
        <v>3607</v>
      </c>
      <c r="G75" s="15"/>
      <c r="H75" s="14" t="s">
        <v>98</v>
      </c>
      <c r="I75" s="15" t="s">
        <v>104</v>
      </c>
      <c r="J75" s="11" t="s">
        <v>100</v>
      </c>
      <c r="K75" s="16">
        <v>4000</v>
      </c>
    </row>
    <row r="76" spans="2:11" ht="26" customHeight="1" x14ac:dyDescent="0.35">
      <c r="B76" s="14">
        <v>45</v>
      </c>
      <c r="C76" s="14">
        <v>201910</v>
      </c>
      <c r="D76" s="14" t="s">
        <v>109</v>
      </c>
      <c r="E76" s="14">
        <v>42630000</v>
      </c>
      <c r="F76" s="14">
        <v>3607</v>
      </c>
      <c r="G76" s="15"/>
      <c r="H76" s="14" t="s">
        <v>98</v>
      </c>
      <c r="I76" s="15" t="s">
        <v>110</v>
      </c>
      <c r="J76" s="11" t="s">
        <v>100</v>
      </c>
      <c r="K76" s="16">
        <v>4000</v>
      </c>
    </row>
    <row r="77" spans="2:11" ht="26" customHeight="1" x14ac:dyDescent="0.35">
      <c r="B77" s="14">
        <v>46</v>
      </c>
      <c r="C77" s="14">
        <v>201910</v>
      </c>
      <c r="D77" s="14" t="s">
        <v>111</v>
      </c>
      <c r="E77" s="14">
        <v>42630000</v>
      </c>
      <c r="F77" s="14">
        <v>3607</v>
      </c>
      <c r="G77" s="15"/>
      <c r="H77" s="14" t="s">
        <v>98</v>
      </c>
      <c r="I77" s="15" t="s">
        <v>112</v>
      </c>
      <c r="J77" s="11" t="s">
        <v>100</v>
      </c>
      <c r="K77" s="16">
        <v>4000</v>
      </c>
    </row>
    <row r="78" spans="2:11" ht="26" customHeight="1" x14ac:dyDescent="0.35">
      <c r="B78" s="11">
        <v>47</v>
      </c>
      <c r="C78" s="11">
        <v>201910</v>
      </c>
      <c r="D78" s="11" t="s">
        <v>103</v>
      </c>
      <c r="E78" s="11">
        <v>42630000</v>
      </c>
      <c r="F78" s="11">
        <v>3607</v>
      </c>
      <c r="G78" s="12"/>
      <c r="H78" s="11" t="s">
        <v>98</v>
      </c>
      <c r="I78" s="12" t="s">
        <v>104</v>
      </c>
      <c r="J78" s="11" t="s">
        <v>100</v>
      </c>
      <c r="K78" s="13">
        <v>4000</v>
      </c>
    </row>
    <row r="79" spans="2:11" ht="26" customHeight="1" x14ac:dyDescent="0.35">
      <c r="B79" s="14">
        <v>48</v>
      </c>
      <c r="C79" s="14">
        <v>201910</v>
      </c>
      <c r="D79" s="14" t="s">
        <v>109</v>
      </c>
      <c r="E79" s="14">
        <v>42630000</v>
      </c>
      <c r="F79" s="14">
        <v>3607</v>
      </c>
      <c r="G79" s="15"/>
      <c r="H79" s="14" t="s">
        <v>98</v>
      </c>
      <c r="I79" s="15" t="s">
        <v>113</v>
      </c>
      <c r="J79" s="11" t="s">
        <v>100</v>
      </c>
      <c r="K79" s="16">
        <v>4000</v>
      </c>
    </row>
    <row r="80" spans="2:11" ht="26" customHeight="1" x14ac:dyDescent="0.35">
      <c r="B80" s="14">
        <v>49</v>
      </c>
      <c r="C80" s="14">
        <v>201911</v>
      </c>
      <c r="D80" s="14" t="s">
        <v>114</v>
      </c>
      <c r="E80" s="14">
        <v>42630000</v>
      </c>
      <c r="F80" s="14">
        <v>3607</v>
      </c>
      <c r="G80" s="15"/>
      <c r="H80" s="14" t="s">
        <v>98</v>
      </c>
      <c r="I80" s="15" t="s">
        <v>115</v>
      </c>
      <c r="J80" s="11" t="s">
        <v>100</v>
      </c>
      <c r="K80" s="16">
        <v>4000</v>
      </c>
    </row>
    <row r="81" spans="2:11" ht="26" customHeight="1" x14ac:dyDescent="0.35">
      <c r="B81" s="14">
        <v>50</v>
      </c>
      <c r="C81" s="14">
        <v>201911</v>
      </c>
      <c r="D81" s="14" t="s">
        <v>114</v>
      </c>
      <c r="E81" s="14">
        <v>42630000</v>
      </c>
      <c r="F81" s="14">
        <v>3607</v>
      </c>
      <c r="G81" s="15"/>
      <c r="H81" s="14" t="s">
        <v>98</v>
      </c>
      <c r="I81" s="15" t="s">
        <v>116</v>
      </c>
      <c r="J81" s="11" t="s">
        <v>100</v>
      </c>
      <c r="K81" s="16">
        <v>4000</v>
      </c>
    </row>
    <row r="82" spans="2:11" ht="26" customHeight="1" x14ac:dyDescent="0.35">
      <c r="B82" s="14">
        <v>51</v>
      </c>
      <c r="C82" s="14">
        <v>201912</v>
      </c>
      <c r="D82" s="14" t="s">
        <v>117</v>
      </c>
      <c r="E82" s="14">
        <v>42630000</v>
      </c>
      <c r="F82" s="14">
        <v>3607</v>
      </c>
      <c r="G82" s="15"/>
      <c r="H82" s="14" t="s">
        <v>98</v>
      </c>
      <c r="I82" s="15" t="s">
        <v>118</v>
      </c>
      <c r="J82" s="11" t="s">
        <v>100</v>
      </c>
      <c r="K82" s="16">
        <v>4000</v>
      </c>
    </row>
    <row r="83" spans="2:11" ht="26" customHeight="1" x14ac:dyDescent="0.35">
      <c r="B83" s="14">
        <v>52</v>
      </c>
      <c r="C83" s="14">
        <v>201912</v>
      </c>
      <c r="D83" s="14" t="s">
        <v>119</v>
      </c>
      <c r="E83" s="14">
        <v>42630000</v>
      </c>
      <c r="F83" s="14">
        <v>3607</v>
      </c>
      <c r="G83" s="15"/>
      <c r="H83" s="14" t="s">
        <v>98</v>
      </c>
      <c r="I83" s="15" t="s">
        <v>120</v>
      </c>
      <c r="J83" s="11" t="s">
        <v>100</v>
      </c>
      <c r="K83" s="16">
        <v>4000</v>
      </c>
    </row>
    <row r="84" spans="2:11" ht="26" customHeight="1" x14ac:dyDescent="0.35">
      <c r="B84" s="14">
        <v>53</v>
      </c>
      <c r="C84" s="14">
        <v>201912</v>
      </c>
      <c r="D84" s="14" t="s">
        <v>68</v>
      </c>
      <c r="E84" s="14">
        <v>42630000</v>
      </c>
      <c r="F84" s="14">
        <v>3607</v>
      </c>
      <c r="G84" s="15"/>
      <c r="H84" s="14" t="s">
        <v>98</v>
      </c>
      <c r="I84" s="15" t="s">
        <v>121</v>
      </c>
      <c r="J84" s="11" t="s">
        <v>100</v>
      </c>
      <c r="K84" s="16">
        <v>4000</v>
      </c>
    </row>
    <row r="85" spans="2:11" ht="26" customHeight="1" x14ac:dyDescent="0.35">
      <c r="B85" s="14">
        <v>54</v>
      </c>
      <c r="C85" s="14">
        <v>201912</v>
      </c>
      <c r="D85" s="14" t="s">
        <v>122</v>
      </c>
      <c r="E85" s="14">
        <v>42630000</v>
      </c>
      <c r="F85" s="14">
        <v>3607</v>
      </c>
      <c r="G85" s="15"/>
      <c r="H85" s="14" t="s">
        <v>98</v>
      </c>
      <c r="I85" s="15" t="s">
        <v>92</v>
      </c>
      <c r="J85" s="11" t="s">
        <v>100</v>
      </c>
      <c r="K85" s="16">
        <v>4000</v>
      </c>
    </row>
    <row r="86" spans="2:11" ht="26" customHeight="1" x14ac:dyDescent="0.35">
      <c r="B86" s="14">
        <v>55</v>
      </c>
      <c r="C86" s="14">
        <v>201912</v>
      </c>
      <c r="D86" s="14" t="s">
        <v>119</v>
      </c>
      <c r="E86" s="14">
        <v>42630000</v>
      </c>
      <c r="F86" s="14">
        <v>3607</v>
      </c>
      <c r="G86" s="15"/>
      <c r="H86" s="14" t="s">
        <v>98</v>
      </c>
      <c r="I86" s="15" t="s">
        <v>99</v>
      </c>
      <c r="J86" s="11" t="s">
        <v>100</v>
      </c>
      <c r="K86" s="16">
        <v>4000</v>
      </c>
    </row>
    <row r="87" spans="2:11" ht="26" customHeight="1" x14ac:dyDescent="0.35">
      <c r="B87" s="14">
        <v>56</v>
      </c>
      <c r="C87" s="14">
        <v>201912</v>
      </c>
      <c r="D87" s="14" t="s">
        <v>123</v>
      </c>
      <c r="E87" s="14">
        <v>42630000</v>
      </c>
      <c r="F87" s="14">
        <v>3607</v>
      </c>
      <c r="G87" s="15"/>
      <c r="H87" s="14" t="s">
        <v>98</v>
      </c>
      <c r="I87" s="15" t="s">
        <v>124</v>
      </c>
      <c r="J87" s="11" t="s">
        <v>100</v>
      </c>
      <c r="K87" s="16">
        <v>4000</v>
      </c>
    </row>
    <row r="88" spans="2:11" ht="26" customHeight="1" x14ac:dyDescent="0.35">
      <c r="B88" s="14">
        <v>57</v>
      </c>
      <c r="C88" s="14">
        <v>201912</v>
      </c>
      <c r="D88" s="14" t="s">
        <v>119</v>
      </c>
      <c r="E88" s="14">
        <v>42630000</v>
      </c>
      <c r="F88" s="14">
        <v>3607</v>
      </c>
      <c r="G88" s="15"/>
      <c r="H88" s="14" t="s">
        <v>98</v>
      </c>
      <c r="I88" s="15" t="s">
        <v>99</v>
      </c>
      <c r="J88" s="11" t="s">
        <v>100</v>
      </c>
      <c r="K88" s="16">
        <v>4000</v>
      </c>
    </row>
    <row r="89" spans="2:11" ht="26" customHeight="1" x14ac:dyDescent="0.35">
      <c r="B89" s="14">
        <v>58</v>
      </c>
      <c r="C89" s="14">
        <v>202001</v>
      </c>
      <c r="D89" s="14" t="s">
        <v>125</v>
      </c>
      <c r="E89" s="14">
        <v>42630000</v>
      </c>
      <c r="F89" s="14">
        <v>3607</v>
      </c>
      <c r="G89" s="15"/>
      <c r="H89" s="14" t="s">
        <v>98</v>
      </c>
      <c r="I89" s="15" t="s">
        <v>126</v>
      </c>
      <c r="J89" s="11" t="s">
        <v>100</v>
      </c>
      <c r="K89" s="16">
        <v>4000</v>
      </c>
    </row>
    <row r="90" spans="2:11" ht="26" customHeight="1" x14ac:dyDescent="0.35">
      <c r="B90" s="11">
        <v>59</v>
      </c>
      <c r="C90" s="11">
        <v>202001</v>
      </c>
      <c r="D90" s="11" t="s">
        <v>122</v>
      </c>
      <c r="E90" s="11">
        <v>42630000</v>
      </c>
      <c r="F90" s="11">
        <v>3607</v>
      </c>
      <c r="G90" s="12"/>
      <c r="H90" s="11" t="s">
        <v>98</v>
      </c>
      <c r="I90" s="12" t="s">
        <v>92</v>
      </c>
      <c r="J90" s="11" t="s">
        <v>100</v>
      </c>
      <c r="K90" s="13">
        <v>-4000</v>
      </c>
    </row>
    <row r="91" spans="2:11" ht="26" customHeight="1" x14ac:dyDescent="0.35">
      <c r="B91" s="14">
        <v>60</v>
      </c>
      <c r="C91" s="14">
        <v>202002</v>
      </c>
      <c r="D91" s="14" t="s">
        <v>127</v>
      </c>
      <c r="E91" s="14">
        <v>42630000</v>
      </c>
      <c r="F91" s="14">
        <v>3607</v>
      </c>
      <c r="G91" s="15"/>
      <c r="H91" s="14" t="s">
        <v>98</v>
      </c>
      <c r="I91" s="15" t="s">
        <v>99</v>
      </c>
      <c r="J91" s="11" t="s">
        <v>100</v>
      </c>
      <c r="K91" s="16">
        <v>4000</v>
      </c>
    </row>
    <row r="92" spans="2:11" ht="26" customHeight="1" x14ac:dyDescent="0.35">
      <c r="B92" s="11">
        <v>61</v>
      </c>
      <c r="C92" s="14">
        <v>202002</v>
      </c>
      <c r="D92" s="14" t="s">
        <v>128</v>
      </c>
      <c r="E92" s="14">
        <v>42630000</v>
      </c>
      <c r="F92" s="14">
        <v>3607</v>
      </c>
      <c r="G92" s="15"/>
      <c r="H92" s="14" t="s">
        <v>98</v>
      </c>
      <c r="I92" s="15" t="s">
        <v>129</v>
      </c>
      <c r="J92" s="11" t="s">
        <v>100</v>
      </c>
      <c r="K92" s="16">
        <v>4000</v>
      </c>
    </row>
    <row r="93" spans="2:11" ht="26" customHeight="1" x14ac:dyDescent="0.35">
      <c r="B93" s="14">
        <v>62</v>
      </c>
      <c r="C93" s="14">
        <v>202002</v>
      </c>
      <c r="D93" s="14" t="s">
        <v>127</v>
      </c>
      <c r="E93" s="14">
        <v>42630000</v>
      </c>
      <c r="F93" s="14">
        <v>3607</v>
      </c>
      <c r="G93" s="15"/>
      <c r="H93" s="14" t="s">
        <v>98</v>
      </c>
      <c r="I93" s="15" t="s">
        <v>99</v>
      </c>
      <c r="J93" s="11" t="s">
        <v>100</v>
      </c>
      <c r="K93" s="16">
        <v>4000</v>
      </c>
    </row>
    <row r="94" spans="2:11" ht="26" customHeight="1" x14ac:dyDescent="0.35">
      <c r="B94" s="11">
        <v>63</v>
      </c>
      <c r="C94" s="14">
        <v>202002</v>
      </c>
      <c r="D94" s="14" t="s">
        <v>127</v>
      </c>
      <c r="E94" s="14">
        <v>42630000</v>
      </c>
      <c r="F94" s="14">
        <v>3607</v>
      </c>
      <c r="G94" s="15"/>
      <c r="H94" s="14" t="s">
        <v>98</v>
      </c>
      <c r="I94" s="15" t="s">
        <v>99</v>
      </c>
      <c r="J94" s="11" t="s">
        <v>100</v>
      </c>
      <c r="K94" s="16">
        <v>4000</v>
      </c>
    </row>
    <row r="95" spans="2:11" ht="95" customHeight="1" x14ac:dyDescent="0.35"/>
    <row r="96" spans="2:11" x14ac:dyDescent="0.35">
      <c r="K96" s="1" t="s">
        <v>0</v>
      </c>
    </row>
    <row r="97" spans="2:11" x14ac:dyDescent="0.35">
      <c r="K97" s="1" t="s">
        <v>194</v>
      </c>
    </row>
    <row r="98" spans="2:11" x14ac:dyDescent="0.35">
      <c r="K98" s="1" t="s">
        <v>195</v>
      </c>
    </row>
    <row r="99" spans="2:11" x14ac:dyDescent="0.35">
      <c r="K99" s="1" t="s">
        <v>197</v>
      </c>
    </row>
    <row r="100" spans="2:11" x14ac:dyDescent="0.35">
      <c r="K100" s="21"/>
    </row>
    <row r="102" spans="2:11" x14ac:dyDescent="0.35">
      <c r="B102" s="49" t="s">
        <v>1</v>
      </c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2:11" x14ac:dyDescent="0.35">
      <c r="B103" s="49" t="s">
        <v>2</v>
      </c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2:11" x14ac:dyDescent="0.3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x14ac:dyDescent="0.35">
      <c r="B105" s="49" t="s">
        <v>3</v>
      </c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2:11" x14ac:dyDescent="0.35">
      <c r="B106" s="49" t="s">
        <v>4</v>
      </c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2:11" ht="15" thickBot="1" x14ac:dyDescent="0.4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29" x14ac:dyDescent="0.35">
      <c r="B108" s="5" t="s">
        <v>5</v>
      </c>
      <c r="C108" s="5" t="s">
        <v>6</v>
      </c>
      <c r="D108" s="6" t="s">
        <v>7</v>
      </c>
      <c r="E108" s="6" t="s">
        <v>8</v>
      </c>
      <c r="F108" s="5" t="s">
        <v>9</v>
      </c>
      <c r="G108" s="6" t="s">
        <v>10</v>
      </c>
      <c r="H108" s="6" t="s">
        <v>11</v>
      </c>
      <c r="I108" s="6" t="s">
        <v>12</v>
      </c>
      <c r="J108" s="6" t="s">
        <v>13</v>
      </c>
      <c r="K108" s="6" t="s">
        <v>14</v>
      </c>
    </row>
    <row r="109" spans="2:11" ht="15" thickBot="1" x14ac:dyDescent="0.4">
      <c r="B109" s="10" t="s">
        <v>15</v>
      </c>
      <c r="C109" s="10" t="s">
        <v>16</v>
      </c>
      <c r="D109" s="10" t="s">
        <v>17</v>
      </c>
      <c r="E109" s="10" t="s">
        <v>18</v>
      </c>
      <c r="F109" s="10" t="s">
        <v>19</v>
      </c>
      <c r="G109" s="10" t="s">
        <v>20</v>
      </c>
      <c r="H109" s="10" t="s">
        <v>21</v>
      </c>
      <c r="I109" s="10" t="s">
        <v>22</v>
      </c>
      <c r="J109" s="10" t="s">
        <v>23</v>
      </c>
      <c r="K109" s="10" t="s">
        <v>24</v>
      </c>
    </row>
    <row r="110" spans="2:11" ht="16" customHeight="1" thickBot="1" x14ac:dyDescent="0.4">
      <c r="B110" s="57" t="s">
        <v>96</v>
      </c>
      <c r="C110" s="58"/>
      <c r="D110" s="58"/>
      <c r="E110" s="58"/>
      <c r="F110" s="58"/>
      <c r="G110" s="58"/>
      <c r="H110" s="58"/>
      <c r="I110" s="58"/>
      <c r="J110" s="58"/>
      <c r="K110" s="59"/>
    </row>
    <row r="111" spans="2:11" ht="26" customHeight="1" x14ac:dyDescent="0.35">
      <c r="B111" s="14">
        <v>64</v>
      </c>
      <c r="C111" s="14">
        <v>202003</v>
      </c>
      <c r="D111" s="14" t="s">
        <v>130</v>
      </c>
      <c r="E111" s="14">
        <v>42630000</v>
      </c>
      <c r="F111" s="14">
        <v>3607</v>
      </c>
      <c r="G111" s="15"/>
      <c r="H111" s="14" t="s">
        <v>98</v>
      </c>
      <c r="I111" s="15" t="s">
        <v>129</v>
      </c>
      <c r="J111" s="11" t="s">
        <v>100</v>
      </c>
      <c r="K111" s="16">
        <v>4000</v>
      </c>
    </row>
    <row r="112" spans="2:11" ht="26" customHeight="1" x14ac:dyDescent="0.35">
      <c r="B112" s="11">
        <v>65</v>
      </c>
      <c r="C112" s="14">
        <v>202003</v>
      </c>
      <c r="D112" s="14" t="s">
        <v>131</v>
      </c>
      <c r="E112" s="14">
        <v>42630000</v>
      </c>
      <c r="F112" s="14">
        <v>3607</v>
      </c>
      <c r="G112" s="15"/>
      <c r="H112" s="14" t="s">
        <v>98</v>
      </c>
      <c r="I112" s="15" t="s">
        <v>129</v>
      </c>
      <c r="J112" s="11" t="s">
        <v>100</v>
      </c>
      <c r="K112" s="16">
        <v>4000</v>
      </c>
    </row>
    <row r="113" spans="2:11" ht="26" customHeight="1" x14ac:dyDescent="0.35">
      <c r="B113" s="14">
        <v>66</v>
      </c>
      <c r="C113" s="14">
        <v>202003</v>
      </c>
      <c r="D113" s="14" t="s">
        <v>130</v>
      </c>
      <c r="E113" s="14">
        <v>42630000</v>
      </c>
      <c r="F113" s="14">
        <v>3607</v>
      </c>
      <c r="G113" s="15"/>
      <c r="H113" s="14" t="s">
        <v>98</v>
      </c>
      <c r="I113" s="15" t="s">
        <v>99</v>
      </c>
      <c r="J113" s="11" t="s">
        <v>100</v>
      </c>
      <c r="K113" s="16">
        <v>4000</v>
      </c>
    </row>
    <row r="114" spans="2:11" ht="26" customHeight="1" x14ac:dyDescent="0.35">
      <c r="B114" s="11">
        <v>67</v>
      </c>
      <c r="C114" s="14">
        <v>202004</v>
      </c>
      <c r="D114" s="14" t="s">
        <v>97</v>
      </c>
      <c r="E114" s="14">
        <v>42630000</v>
      </c>
      <c r="F114" s="14">
        <v>3607</v>
      </c>
      <c r="G114" s="15"/>
      <c r="H114" s="14" t="s">
        <v>98</v>
      </c>
      <c r="I114" s="15" t="s">
        <v>129</v>
      </c>
      <c r="J114" s="11" t="s">
        <v>100</v>
      </c>
      <c r="K114" s="16">
        <v>4000</v>
      </c>
    </row>
    <row r="115" spans="2:11" ht="26" customHeight="1" x14ac:dyDescent="0.35">
      <c r="B115" s="14">
        <v>68</v>
      </c>
      <c r="C115" s="14">
        <v>202004</v>
      </c>
      <c r="D115" s="14" t="s">
        <v>132</v>
      </c>
      <c r="E115" s="14">
        <v>42630000</v>
      </c>
      <c r="F115" s="14">
        <v>3607</v>
      </c>
      <c r="G115" s="15"/>
      <c r="H115" s="14" t="s">
        <v>98</v>
      </c>
      <c r="I115" s="15" t="s">
        <v>129</v>
      </c>
      <c r="J115" s="11" t="s">
        <v>100</v>
      </c>
      <c r="K115" s="16">
        <v>4000</v>
      </c>
    </row>
    <row r="116" spans="2:11" ht="26" customHeight="1" x14ac:dyDescent="0.35">
      <c r="B116" s="11">
        <v>69</v>
      </c>
      <c r="C116" s="14">
        <v>202004</v>
      </c>
      <c r="D116" s="14" t="s">
        <v>122</v>
      </c>
      <c r="E116" s="14">
        <v>42630000</v>
      </c>
      <c r="F116" s="14">
        <v>3607</v>
      </c>
      <c r="G116" s="15"/>
      <c r="H116" s="14" t="s">
        <v>98</v>
      </c>
      <c r="I116" s="15" t="s">
        <v>92</v>
      </c>
      <c r="J116" s="11" t="s">
        <v>100</v>
      </c>
      <c r="K116" s="16">
        <v>12000</v>
      </c>
    </row>
    <row r="117" spans="2:11" ht="26" customHeight="1" x14ac:dyDescent="0.35">
      <c r="B117" s="14">
        <v>70</v>
      </c>
      <c r="C117" s="14">
        <v>202004</v>
      </c>
      <c r="D117" s="14" t="s">
        <v>132</v>
      </c>
      <c r="E117" s="14">
        <v>42630000</v>
      </c>
      <c r="F117" s="14">
        <v>3607</v>
      </c>
      <c r="G117" s="15"/>
      <c r="H117" s="14" t="s">
        <v>98</v>
      </c>
      <c r="I117" s="15" t="s">
        <v>129</v>
      </c>
      <c r="J117" s="11" t="s">
        <v>100</v>
      </c>
      <c r="K117" s="16">
        <v>4000</v>
      </c>
    </row>
    <row r="118" spans="2:11" ht="26" customHeight="1" x14ac:dyDescent="0.35">
      <c r="B118" s="11">
        <v>71</v>
      </c>
      <c r="C118" s="11">
        <v>202004</v>
      </c>
      <c r="D118" s="11" t="s">
        <v>97</v>
      </c>
      <c r="E118" s="11">
        <v>42630000</v>
      </c>
      <c r="F118" s="11">
        <v>3607</v>
      </c>
      <c r="G118" s="12"/>
      <c r="H118" s="11" t="s">
        <v>98</v>
      </c>
      <c r="I118" s="12" t="s">
        <v>129</v>
      </c>
      <c r="J118" s="11" t="s">
        <v>100</v>
      </c>
      <c r="K118" s="13">
        <v>4000</v>
      </c>
    </row>
    <row r="119" spans="2:11" ht="26" customHeight="1" x14ac:dyDescent="0.35">
      <c r="B119" s="14">
        <v>72</v>
      </c>
      <c r="C119" s="14">
        <v>202005</v>
      </c>
      <c r="D119" s="14" t="s">
        <v>122</v>
      </c>
      <c r="E119" s="14">
        <v>42630000</v>
      </c>
      <c r="F119" s="14">
        <v>3607</v>
      </c>
      <c r="G119" s="15"/>
      <c r="H119" s="14" t="s">
        <v>98</v>
      </c>
      <c r="I119" s="15" t="s">
        <v>92</v>
      </c>
      <c r="J119" s="11" t="s">
        <v>100</v>
      </c>
      <c r="K119" s="16">
        <v>-12000</v>
      </c>
    </row>
    <row r="120" spans="2:11" ht="26" customHeight="1" x14ac:dyDescent="0.35">
      <c r="B120" s="11">
        <v>73</v>
      </c>
      <c r="C120" s="14">
        <v>202005</v>
      </c>
      <c r="D120" s="14" t="s">
        <v>133</v>
      </c>
      <c r="E120" s="14">
        <v>42630000</v>
      </c>
      <c r="F120" s="14">
        <v>3607</v>
      </c>
      <c r="G120" s="15"/>
      <c r="H120" s="14" t="s">
        <v>98</v>
      </c>
      <c r="I120" s="15" t="s">
        <v>134</v>
      </c>
      <c r="J120" s="11" t="s">
        <v>100</v>
      </c>
      <c r="K120" s="16">
        <v>4000</v>
      </c>
    </row>
    <row r="121" spans="2:11" ht="26" customHeight="1" x14ac:dyDescent="0.35">
      <c r="B121" s="14">
        <v>74</v>
      </c>
      <c r="C121" s="14">
        <v>202005</v>
      </c>
      <c r="D121" s="14" t="s">
        <v>135</v>
      </c>
      <c r="E121" s="14">
        <v>42630000</v>
      </c>
      <c r="F121" s="14">
        <v>3607</v>
      </c>
      <c r="G121" s="15"/>
      <c r="H121" s="14" t="s">
        <v>98</v>
      </c>
      <c r="I121" s="15" t="s">
        <v>134</v>
      </c>
      <c r="J121" s="11" t="s">
        <v>100</v>
      </c>
      <c r="K121" s="16">
        <v>4000</v>
      </c>
    </row>
    <row r="122" spans="2:11" ht="26" customHeight="1" x14ac:dyDescent="0.35">
      <c r="B122" s="11">
        <v>75</v>
      </c>
      <c r="C122" s="14">
        <v>202005</v>
      </c>
      <c r="D122" s="14" t="s">
        <v>135</v>
      </c>
      <c r="E122" s="14">
        <v>42630000</v>
      </c>
      <c r="F122" s="14">
        <v>3607</v>
      </c>
      <c r="G122" s="15"/>
      <c r="H122" s="14" t="s">
        <v>98</v>
      </c>
      <c r="I122" s="15" t="s">
        <v>134</v>
      </c>
      <c r="J122" s="11" t="s">
        <v>100</v>
      </c>
      <c r="K122" s="16">
        <v>4000</v>
      </c>
    </row>
    <row r="123" spans="2:11" ht="26" customHeight="1" x14ac:dyDescent="0.35">
      <c r="B123" s="14">
        <v>76</v>
      </c>
      <c r="C123" s="14">
        <v>202005</v>
      </c>
      <c r="D123" s="14" t="s">
        <v>136</v>
      </c>
      <c r="E123" s="14">
        <v>42630000</v>
      </c>
      <c r="F123" s="14">
        <v>3607</v>
      </c>
      <c r="G123" s="15"/>
      <c r="H123" s="14" t="s">
        <v>98</v>
      </c>
      <c r="I123" s="15" t="s">
        <v>137</v>
      </c>
      <c r="J123" s="11" t="s">
        <v>100</v>
      </c>
      <c r="K123" s="16">
        <v>4000</v>
      </c>
    </row>
    <row r="124" spans="2:11" ht="26" customHeight="1" x14ac:dyDescent="0.35">
      <c r="B124" s="11">
        <v>77</v>
      </c>
      <c r="C124" s="14">
        <v>202005</v>
      </c>
      <c r="D124" s="14" t="s">
        <v>138</v>
      </c>
      <c r="E124" s="14">
        <v>42630000</v>
      </c>
      <c r="F124" s="14">
        <v>3607</v>
      </c>
      <c r="G124" s="15"/>
      <c r="H124" s="14" t="s">
        <v>98</v>
      </c>
      <c r="I124" s="15" t="s">
        <v>139</v>
      </c>
      <c r="J124" s="11" t="s">
        <v>100</v>
      </c>
      <c r="K124" s="16">
        <v>4000</v>
      </c>
    </row>
    <row r="125" spans="2:11" ht="26" customHeight="1" x14ac:dyDescent="0.35">
      <c r="B125" s="14">
        <v>78</v>
      </c>
      <c r="C125" s="14">
        <v>202005</v>
      </c>
      <c r="D125" s="14" t="s">
        <v>135</v>
      </c>
      <c r="E125" s="14">
        <v>42630000</v>
      </c>
      <c r="F125" s="14">
        <v>3607</v>
      </c>
      <c r="G125" s="15"/>
      <c r="H125" s="14" t="s">
        <v>98</v>
      </c>
      <c r="I125" s="15" t="s">
        <v>134</v>
      </c>
      <c r="J125" s="11" t="s">
        <v>100</v>
      </c>
      <c r="K125" s="16">
        <v>4000</v>
      </c>
    </row>
    <row r="126" spans="2:11" ht="26" customHeight="1" x14ac:dyDescent="0.35">
      <c r="B126" s="11">
        <v>79</v>
      </c>
      <c r="C126" s="14">
        <v>202005</v>
      </c>
      <c r="D126" s="14" t="s">
        <v>136</v>
      </c>
      <c r="E126" s="14">
        <v>42630000</v>
      </c>
      <c r="F126" s="14">
        <v>3607</v>
      </c>
      <c r="G126" s="22"/>
      <c r="H126" s="14" t="s">
        <v>98</v>
      </c>
      <c r="I126" s="15" t="s">
        <v>137</v>
      </c>
      <c r="J126" s="11" t="s">
        <v>100</v>
      </c>
      <c r="K126" s="16">
        <v>4000</v>
      </c>
    </row>
    <row r="127" spans="2:11" ht="26" customHeight="1" x14ac:dyDescent="0.35">
      <c r="B127" s="14">
        <v>80</v>
      </c>
      <c r="C127" s="14">
        <v>202005</v>
      </c>
      <c r="D127" s="14" t="s">
        <v>140</v>
      </c>
      <c r="E127" s="14">
        <v>42630000</v>
      </c>
      <c r="F127" s="14">
        <v>3607</v>
      </c>
      <c r="G127" s="22">
        <v>25512</v>
      </c>
      <c r="H127" s="14" t="s">
        <v>141</v>
      </c>
      <c r="I127" s="15" t="s">
        <v>142</v>
      </c>
      <c r="J127" s="11" t="s">
        <v>100</v>
      </c>
      <c r="K127" s="16">
        <v>21.92</v>
      </c>
    </row>
    <row r="128" spans="2:11" ht="26" customHeight="1" x14ac:dyDescent="0.35">
      <c r="B128" s="11">
        <v>81</v>
      </c>
      <c r="C128" s="14">
        <v>202005</v>
      </c>
      <c r="D128" s="14" t="s">
        <v>135</v>
      </c>
      <c r="E128" s="14">
        <v>42630000</v>
      </c>
      <c r="F128" s="14">
        <v>3607</v>
      </c>
      <c r="G128" s="15"/>
      <c r="H128" s="14" t="s">
        <v>98</v>
      </c>
      <c r="I128" s="15" t="s">
        <v>134</v>
      </c>
      <c r="J128" s="11" t="s">
        <v>100</v>
      </c>
      <c r="K128" s="16">
        <v>4000</v>
      </c>
    </row>
    <row r="129" spans="2:11" ht="26" customHeight="1" x14ac:dyDescent="0.35">
      <c r="B129" s="14">
        <v>82</v>
      </c>
      <c r="C129" s="14">
        <v>202005</v>
      </c>
      <c r="D129" s="14" t="s">
        <v>143</v>
      </c>
      <c r="E129" s="14">
        <v>42630000</v>
      </c>
      <c r="F129" s="14">
        <v>3607</v>
      </c>
      <c r="G129" s="15"/>
      <c r="H129" s="14" t="s">
        <v>98</v>
      </c>
      <c r="I129" s="15" t="s">
        <v>99</v>
      </c>
      <c r="J129" s="11" t="s">
        <v>100</v>
      </c>
      <c r="K129" s="16">
        <v>-4000</v>
      </c>
    </row>
    <row r="130" spans="2:11" ht="26" customHeight="1" x14ac:dyDescent="0.35">
      <c r="B130" s="11">
        <v>83</v>
      </c>
      <c r="C130" s="11">
        <v>202005</v>
      </c>
      <c r="D130" s="11" t="s">
        <v>136</v>
      </c>
      <c r="E130" s="11">
        <v>42630000</v>
      </c>
      <c r="F130" s="11">
        <v>3607</v>
      </c>
      <c r="G130" s="12"/>
      <c r="H130" s="11" t="s">
        <v>98</v>
      </c>
      <c r="I130" s="12" t="s">
        <v>137</v>
      </c>
      <c r="J130" s="11" t="s">
        <v>100</v>
      </c>
      <c r="K130" s="13">
        <v>4000</v>
      </c>
    </row>
    <row r="131" spans="2:11" ht="26" customHeight="1" x14ac:dyDescent="0.35">
      <c r="B131" s="14">
        <v>84</v>
      </c>
      <c r="C131" s="14">
        <v>202006</v>
      </c>
      <c r="D131" s="14" t="s">
        <v>144</v>
      </c>
      <c r="E131" s="14">
        <v>42630000</v>
      </c>
      <c r="F131" s="14">
        <v>3607</v>
      </c>
      <c r="G131" s="15"/>
      <c r="H131" s="14" t="s">
        <v>98</v>
      </c>
      <c r="I131" s="15" t="s">
        <v>145</v>
      </c>
      <c r="J131" s="11" t="s">
        <v>100</v>
      </c>
      <c r="K131" s="16">
        <v>4000</v>
      </c>
    </row>
    <row r="132" spans="2:11" ht="26" customHeight="1" x14ac:dyDescent="0.35">
      <c r="B132" s="11">
        <v>85</v>
      </c>
      <c r="C132" s="14">
        <v>202006</v>
      </c>
      <c r="D132" s="14" t="s">
        <v>146</v>
      </c>
      <c r="E132" s="14">
        <v>42630000</v>
      </c>
      <c r="F132" s="14">
        <v>3607</v>
      </c>
      <c r="G132" s="15"/>
      <c r="H132" s="14" t="s">
        <v>98</v>
      </c>
      <c r="I132" s="15" t="s">
        <v>134</v>
      </c>
      <c r="J132" s="11" t="s">
        <v>100</v>
      </c>
      <c r="K132" s="16">
        <v>4000</v>
      </c>
    </row>
    <row r="133" spans="2:11" ht="26" customHeight="1" x14ac:dyDescent="0.35">
      <c r="B133" s="14">
        <v>86</v>
      </c>
      <c r="C133" s="14">
        <v>202006</v>
      </c>
      <c r="D133" s="14" t="s">
        <v>144</v>
      </c>
      <c r="E133" s="14">
        <v>42630000</v>
      </c>
      <c r="F133" s="14">
        <v>3607</v>
      </c>
      <c r="G133" s="15"/>
      <c r="H133" s="14" t="s">
        <v>98</v>
      </c>
      <c r="I133" s="15" t="s">
        <v>145</v>
      </c>
      <c r="J133" s="11" t="s">
        <v>100</v>
      </c>
      <c r="K133" s="16">
        <v>4000</v>
      </c>
    </row>
    <row r="134" spans="2:11" ht="26" customHeight="1" x14ac:dyDescent="0.35">
      <c r="B134" s="11">
        <v>87</v>
      </c>
      <c r="C134" s="14">
        <v>202006</v>
      </c>
      <c r="D134" s="14" t="s">
        <v>86</v>
      </c>
      <c r="E134" s="14">
        <v>42630000</v>
      </c>
      <c r="F134" s="14">
        <v>3607</v>
      </c>
      <c r="G134" s="15"/>
      <c r="H134" s="14" t="s">
        <v>98</v>
      </c>
      <c r="I134" s="15" t="s">
        <v>145</v>
      </c>
      <c r="J134" s="11" t="s">
        <v>100</v>
      </c>
      <c r="K134" s="16">
        <v>4000</v>
      </c>
    </row>
    <row r="135" spans="2:11" ht="26" customHeight="1" x14ac:dyDescent="0.35">
      <c r="B135" s="14">
        <v>88</v>
      </c>
      <c r="C135" s="14">
        <v>202006</v>
      </c>
      <c r="D135" s="14" t="s">
        <v>147</v>
      </c>
      <c r="E135" s="14">
        <v>42630000</v>
      </c>
      <c r="F135" s="14">
        <v>3607</v>
      </c>
      <c r="G135" s="15"/>
      <c r="H135" s="14" t="s">
        <v>98</v>
      </c>
      <c r="I135" s="15" t="s">
        <v>134</v>
      </c>
      <c r="J135" s="11" t="s">
        <v>100</v>
      </c>
      <c r="K135" s="16">
        <v>4000</v>
      </c>
    </row>
    <row r="136" spans="2:11" ht="26" customHeight="1" x14ac:dyDescent="0.35">
      <c r="B136" s="11">
        <v>89</v>
      </c>
      <c r="C136" s="14">
        <v>202006</v>
      </c>
      <c r="D136" s="14" t="s">
        <v>146</v>
      </c>
      <c r="E136" s="14">
        <v>42630000</v>
      </c>
      <c r="F136" s="14">
        <v>3607</v>
      </c>
      <c r="G136" s="15"/>
      <c r="H136" s="14" t="s">
        <v>98</v>
      </c>
      <c r="I136" s="15" t="s">
        <v>134</v>
      </c>
      <c r="J136" s="11" t="s">
        <v>100</v>
      </c>
      <c r="K136" s="16">
        <v>4000</v>
      </c>
    </row>
    <row r="137" spans="2:11" ht="26" customHeight="1" x14ac:dyDescent="0.35">
      <c r="B137" s="14">
        <v>90</v>
      </c>
      <c r="C137" s="14">
        <v>202006</v>
      </c>
      <c r="D137" s="14" t="s">
        <v>146</v>
      </c>
      <c r="E137" s="14">
        <v>42630000</v>
      </c>
      <c r="F137" s="14">
        <v>3607</v>
      </c>
      <c r="G137" s="15"/>
      <c r="H137" s="14" t="s">
        <v>98</v>
      </c>
      <c r="I137" s="15" t="s">
        <v>134</v>
      </c>
      <c r="J137" s="11" t="s">
        <v>100</v>
      </c>
      <c r="K137" s="16">
        <v>4000</v>
      </c>
    </row>
    <row r="138" spans="2:11" ht="26" customHeight="1" x14ac:dyDescent="0.35">
      <c r="B138" s="11">
        <v>91</v>
      </c>
      <c r="C138" s="14">
        <v>202007</v>
      </c>
      <c r="D138" s="14" t="s">
        <v>148</v>
      </c>
      <c r="E138" s="14">
        <v>42630000</v>
      </c>
      <c r="F138" s="14">
        <v>3607</v>
      </c>
      <c r="G138" s="22"/>
      <c r="H138" s="14" t="s">
        <v>98</v>
      </c>
      <c r="I138" s="15" t="s">
        <v>134</v>
      </c>
      <c r="J138" s="11" t="s">
        <v>100</v>
      </c>
      <c r="K138" s="16">
        <v>4000</v>
      </c>
    </row>
    <row r="139" spans="2:11" ht="26" customHeight="1" x14ac:dyDescent="0.35">
      <c r="B139" s="14">
        <v>92</v>
      </c>
      <c r="C139" s="14">
        <v>202007</v>
      </c>
      <c r="D139" s="14" t="s">
        <v>149</v>
      </c>
      <c r="E139" s="14">
        <v>42630000</v>
      </c>
      <c r="F139" s="14">
        <v>3607</v>
      </c>
      <c r="G139" s="22"/>
      <c r="H139" s="14" t="s">
        <v>98</v>
      </c>
      <c r="I139" s="15" t="s">
        <v>134</v>
      </c>
      <c r="J139" s="11" t="s">
        <v>100</v>
      </c>
      <c r="K139" s="16">
        <v>4000</v>
      </c>
    </row>
    <row r="140" spans="2:11" ht="26" customHeight="1" x14ac:dyDescent="0.35">
      <c r="B140" s="11">
        <v>93</v>
      </c>
      <c r="C140" s="14">
        <v>202007</v>
      </c>
      <c r="D140" s="14" t="s">
        <v>149</v>
      </c>
      <c r="E140" s="14">
        <v>42630000</v>
      </c>
      <c r="F140" s="14">
        <v>3607</v>
      </c>
      <c r="G140" s="15"/>
      <c r="H140" s="14" t="s">
        <v>98</v>
      </c>
      <c r="I140" s="15" t="s">
        <v>134</v>
      </c>
      <c r="J140" s="11" t="s">
        <v>100</v>
      </c>
      <c r="K140" s="16">
        <v>4000</v>
      </c>
    </row>
    <row r="169" spans="2:11" x14ac:dyDescent="0.35">
      <c r="K169" s="1" t="s">
        <v>0</v>
      </c>
    </row>
    <row r="170" spans="2:11" x14ac:dyDescent="0.35">
      <c r="K170" s="1" t="s">
        <v>194</v>
      </c>
    </row>
    <row r="171" spans="2:11" x14ac:dyDescent="0.35">
      <c r="K171" s="1" t="s">
        <v>195</v>
      </c>
    </row>
    <row r="172" spans="2:11" x14ac:dyDescent="0.35">
      <c r="K172" s="1" t="s">
        <v>193</v>
      </c>
    </row>
    <row r="173" spans="2:11" x14ac:dyDescent="0.35">
      <c r="K173" s="21"/>
    </row>
    <row r="175" spans="2:11" x14ac:dyDescent="0.35">
      <c r="B175" s="49" t="s">
        <v>1</v>
      </c>
      <c r="C175" s="49"/>
      <c r="D175" s="49"/>
      <c r="E175" s="49"/>
      <c r="F175" s="49"/>
      <c r="G175" s="49"/>
      <c r="H175" s="49"/>
      <c r="I175" s="49"/>
      <c r="J175" s="49"/>
      <c r="K175" s="49"/>
    </row>
    <row r="176" spans="2:11" x14ac:dyDescent="0.35">
      <c r="B176" s="49" t="s">
        <v>2</v>
      </c>
      <c r="C176" s="49"/>
      <c r="D176" s="49"/>
      <c r="E176" s="49"/>
      <c r="F176" s="49"/>
      <c r="G176" s="49"/>
      <c r="H176" s="49"/>
      <c r="I176" s="49"/>
      <c r="J176" s="49"/>
      <c r="K176" s="49"/>
    </row>
    <row r="177" spans="2:11" x14ac:dyDescent="0.3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x14ac:dyDescent="0.35">
      <c r="B178" s="49" t="s">
        <v>3</v>
      </c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2:11" x14ac:dyDescent="0.35">
      <c r="B179" s="49" t="s">
        <v>4</v>
      </c>
      <c r="C179" s="49"/>
      <c r="D179" s="49"/>
      <c r="E179" s="49"/>
      <c r="F179" s="49"/>
      <c r="G179" s="49"/>
      <c r="H179" s="49"/>
      <c r="I179" s="49"/>
      <c r="J179" s="49"/>
      <c r="K179" s="49"/>
    </row>
    <row r="180" spans="2:11" ht="15" thickBot="1" x14ac:dyDescent="0.4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29" x14ac:dyDescent="0.35">
      <c r="B181" s="5" t="s">
        <v>5</v>
      </c>
      <c r="C181" s="5" t="s">
        <v>6</v>
      </c>
      <c r="D181" s="6" t="s">
        <v>7</v>
      </c>
      <c r="E181" s="6" t="s">
        <v>8</v>
      </c>
      <c r="F181" s="5" t="s">
        <v>9</v>
      </c>
      <c r="G181" s="6" t="s">
        <v>10</v>
      </c>
      <c r="H181" s="6" t="s">
        <v>11</v>
      </c>
      <c r="I181" s="6" t="s">
        <v>12</v>
      </c>
      <c r="J181" s="6" t="s">
        <v>13</v>
      </c>
      <c r="K181" s="6" t="s">
        <v>14</v>
      </c>
    </row>
    <row r="182" spans="2:11" ht="15" thickBot="1" x14ac:dyDescent="0.4">
      <c r="B182" s="10" t="s">
        <v>15</v>
      </c>
      <c r="C182" s="10" t="s">
        <v>16</v>
      </c>
      <c r="D182" s="10" t="s">
        <v>17</v>
      </c>
      <c r="E182" s="10" t="s">
        <v>18</v>
      </c>
      <c r="F182" s="10" t="s">
        <v>19</v>
      </c>
      <c r="G182" s="10" t="s">
        <v>20</v>
      </c>
      <c r="H182" s="10" t="s">
        <v>21</v>
      </c>
      <c r="I182" s="10" t="s">
        <v>22</v>
      </c>
      <c r="J182" s="10" t="s">
        <v>23</v>
      </c>
      <c r="K182" s="10" t="s">
        <v>24</v>
      </c>
    </row>
    <row r="183" spans="2:11" ht="16" customHeight="1" thickBot="1" x14ac:dyDescent="0.4">
      <c r="B183" s="57" t="s">
        <v>96</v>
      </c>
      <c r="C183" s="58"/>
      <c r="D183" s="58"/>
      <c r="E183" s="58"/>
      <c r="F183" s="58"/>
      <c r="G183" s="58"/>
      <c r="H183" s="58"/>
      <c r="I183" s="58"/>
      <c r="J183" s="58"/>
      <c r="K183" s="59"/>
    </row>
    <row r="184" spans="2:11" ht="26" customHeight="1" x14ac:dyDescent="0.35">
      <c r="B184" s="14">
        <v>94</v>
      </c>
      <c r="C184" s="14">
        <v>202007</v>
      </c>
      <c r="D184" s="14" t="s">
        <v>149</v>
      </c>
      <c r="E184" s="14">
        <v>42630000</v>
      </c>
      <c r="F184" s="14">
        <v>3607</v>
      </c>
      <c r="G184" s="15"/>
      <c r="H184" s="14" t="s">
        <v>98</v>
      </c>
      <c r="I184" s="15" t="s">
        <v>134</v>
      </c>
      <c r="J184" s="11" t="s">
        <v>100</v>
      </c>
      <c r="K184" s="16">
        <v>4000</v>
      </c>
    </row>
    <row r="185" spans="2:11" ht="26" customHeight="1" x14ac:dyDescent="0.35">
      <c r="B185" s="11">
        <v>95</v>
      </c>
      <c r="C185" s="11">
        <v>202007</v>
      </c>
      <c r="D185" s="11" t="s">
        <v>150</v>
      </c>
      <c r="E185" s="11">
        <v>42630000</v>
      </c>
      <c r="F185" s="11">
        <v>3607</v>
      </c>
      <c r="G185" s="12"/>
      <c r="H185" s="11" t="s">
        <v>98</v>
      </c>
      <c r="I185" s="12" t="s">
        <v>134</v>
      </c>
      <c r="J185" s="11" t="s">
        <v>100</v>
      </c>
      <c r="K185" s="13">
        <v>4000</v>
      </c>
    </row>
    <row r="186" spans="2:11" ht="26" customHeight="1" x14ac:dyDescent="0.35">
      <c r="B186" s="14">
        <v>96</v>
      </c>
      <c r="C186" s="14">
        <v>202007</v>
      </c>
      <c r="D186" s="14" t="s">
        <v>150</v>
      </c>
      <c r="E186" s="14">
        <v>42630000</v>
      </c>
      <c r="F186" s="14">
        <v>3607</v>
      </c>
      <c r="G186" s="15"/>
      <c r="H186" s="14" t="s">
        <v>98</v>
      </c>
      <c r="I186" s="15" t="s">
        <v>134</v>
      </c>
      <c r="J186" s="11" t="s">
        <v>100</v>
      </c>
      <c r="K186" s="16">
        <v>4000</v>
      </c>
    </row>
    <row r="187" spans="2:11" ht="26" customHeight="1" x14ac:dyDescent="0.35">
      <c r="B187" s="11">
        <v>97</v>
      </c>
      <c r="C187" s="14">
        <v>202007</v>
      </c>
      <c r="D187" s="14" t="s">
        <v>149</v>
      </c>
      <c r="E187" s="14">
        <v>42630000</v>
      </c>
      <c r="F187" s="14">
        <v>3607</v>
      </c>
      <c r="G187" s="15"/>
      <c r="H187" s="14" t="s">
        <v>98</v>
      </c>
      <c r="I187" s="15" t="s">
        <v>134</v>
      </c>
      <c r="J187" s="11" t="s">
        <v>100</v>
      </c>
      <c r="K187" s="16">
        <v>4000</v>
      </c>
    </row>
    <row r="188" spans="2:11" ht="26" customHeight="1" x14ac:dyDescent="0.35">
      <c r="B188" s="14">
        <v>98</v>
      </c>
      <c r="C188" s="14">
        <v>202007</v>
      </c>
      <c r="D188" s="14" t="s">
        <v>148</v>
      </c>
      <c r="E188" s="14">
        <v>42630000</v>
      </c>
      <c r="F188" s="14">
        <v>3607</v>
      </c>
      <c r="G188" s="15"/>
      <c r="H188" s="14" t="s">
        <v>98</v>
      </c>
      <c r="I188" s="15" t="s">
        <v>134</v>
      </c>
      <c r="J188" s="11" t="s">
        <v>100</v>
      </c>
      <c r="K188" s="16">
        <v>4000</v>
      </c>
    </row>
    <row r="189" spans="2:11" ht="26" customHeight="1" x14ac:dyDescent="0.35">
      <c r="B189" s="11">
        <v>99</v>
      </c>
      <c r="C189" s="14">
        <v>202007</v>
      </c>
      <c r="D189" s="14" t="s">
        <v>149</v>
      </c>
      <c r="E189" s="14">
        <v>42630000</v>
      </c>
      <c r="F189" s="14">
        <v>3607</v>
      </c>
      <c r="G189" s="15"/>
      <c r="H189" s="14" t="s">
        <v>98</v>
      </c>
      <c r="I189" s="15" t="s">
        <v>134</v>
      </c>
      <c r="J189" s="11" t="s">
        <v>100</v>
      </c>
      <c r="K189" s="16">
        <v>4000</v>
      </c>
    </row>
    <row r="190" spans="2:11" ht="26" customHeight="1" x14ac:dyDescent="0.35">
      <c r="B190" s="14">
        <v>100</v>
      </c>
      <c r="C190" s="14">
        <v>202007</v>
      </c>
      <c r="D190" s="14" t="s">
        <v>149</v>
      </c>
      <c r="E190" s="14">
        <v>42630000</v>
      </c>
      <c r="F190" s="14">
        <v>3607</v>
      </c>
      <c r="G190" s="15"/>
      <c r="H190" s="14" t="s">
        <v>98</v>
      </c>
      <c r="I190" s="15" t="s">
        <v>134</v>
      </c>
      <c r="J190" s="11" t="s">
        <v>100</v>
      </c>
      <c r="K190" s="16">
        <v>4000</v>
      </c>
    </row>
    <row r="191" spans="2:11" ht="26" customHeight="1" x14ac:dyDescent="0.35">
      <c r="B191" s="11">
        <v>101</v>
      </c>
      <c r="C191" s="14">
        <v>202008</v>
      </c>
      <c r="D191" s="14" t="s">
        <v>151</v>
      </c>
      <c r="E191" s="14">
        <v>42630000</v>
      </c>
      <c r="F191" s="14">
        <v>3607</v>
      </c>
      <c r="G191" s="15"/>
      <c r="H191" s="14" t="s">
        <v>98</v>
      </c>
      <c r="I191" s="15" t="s">
        <v>134</v>
      </c>
      <c r="J191" s="11" t="s">
        <v>100</v>
      </c>
      <c r="K191" s="16">
        <v>4000</v>
      </c>
    </row>
    <row r="192" spans="2:11" ht="26" customHeight="1" x14ac:dyDescent="0.35">
      <c r="B192" s="14">
        <v>102</v>
      </c>
      <c r="C192" s="14">
        <v>202008</v>
      </c>
      <c r="D192" s="14" t="s">
        <v>151</v>
      </c>
      <c r="E192" s="14">
        <v>42630000</v>
      </c>
      <c r="F192" s="14">
        <v>3607</v>
      </c>
      <c r="G192" s="15"/>
      <c r="H192" s="14" t="s">
        <v>98</v>
      </c>
      <c r="I192" s="15" t="s">
        <v>134</v>
      </c>
      <c r="J192" s="11" t="s">
        <v>100</v>
      </c>
      <c r="K192" s="16">
        <v>4000</v>
      </c>
    </row>
    <row r="193" spans="2:11" ht="26" customHeight="1" x14ac:dyDescent="0.35">
      <c r="B193" s="11">
        <v>103</v>
      </c>
      <c r="C193" s="14">
        <v>202008</v>
      </c>
      <c r="D193" s="14" t="s">
        <v>152</v>
      </c>
      <c r="E193" s="14">
        <v>42630000</v>
      </c>
      <c r="F193" s="14">
        <v>3607</v>
      </c>
      <c r="G193" s="22"/>
      <c r="H193" s="14" t="s">
        <v>98</v>
      </c>
      <c r="I193" s="15" t="s">
        <v>134</v>
      </c>
      <c r="J193" s="11" t="s">
        <v>100</v>
      </c>
      <c r="K193" s="16">
        <v>4000</v>
      </c>
    </row>
    <row r="194" spans="2:11" ht="26" customHeight="1" x14ac:dyDescent="0.35">
      <c r="B194" s="14">
        <v>104</v>
      </c>
      <c r="C194" s="14">
        <v>202008</v>
      </c>
      <c r="D194" s="14" t="s">
        <v>151</v>
      </c>
      <c r="E194" s="14">
        <v>42630000</v>
      </c>
      <c r="F194" s="14">
        <v>3607</v>
      </c>
      <c r="G194" s="22"/>
      <c r="H194" s="14" t="s">
        <v>98</v>
      </c>
      <c r="I194" s="15" t="s">
        <v>134</v>
      </c>
      <c r="J194" s="11" t="s">
        <v>100</v>
      </c>
      <c r="K194" s="16">
        <v>4000</v>
      </c>
    </row>
    <row r="195" spans="2:11" ht="26" customHeight="1" x14ac:dyDescent="0.35">
      <c r="B195" s="11">
        <v>105</v>
      </c>
      <c r="C195" s="14">
        <v>202008</v>
      </c>
      <c r="D195" s="14" t="s">
        <v>153</v>
      </c>
      <c r="E195" s="14">
        <v>42630000</v>
      </c>
      <c r="F195" s="14">
        <v>3607</v>
      </c>
      <c r="G195" s="15"/>
      <c r="H195" s="14" t="s">
        <v>98</v>
      </c>
      <c r="I195" s="15" t="s">
        <v>134</v>
      </c>
      <c r="J195" s="11" t="s">
        <v>100</v>
      </c>
      <c r="K195" s="16">
        <v>4000</v>
      </c>
    </row>
    <row r="196" spans="2:11" ht="26" customHeight="1" x14ac:dyDescent="0.35">
      <c r="B196" s="11">
        <v>106</v>
      </c>
      <c r="C196" s="14">
        <v>202008</v>
      </c>
      <c r="D196" s="14" t="s">
        <v>153</v>
      </c>
      <c r="E196" s="14">
        <v>42630000</v>
      </c>
      <c r="F196" s="14">
        <v>3607</v>
      </c>
      <c r="G196" s="15"/>
      <c r="H196" s="14" t="s">
        <v>98</v>
      </c>
      <c r="I196" s="15" t="s">
        <v>134</v>
      </c>
      <c r="J196" s="11" t="s">
        <v>100</v>
      </c>
      <c r="K196" s="16">
        <v>4000</v>
      </c>
    </row>
    <row r="197" spans="2:11" ht="26" customHeight="1" thickBot="1" x14ac:dyDescent="0.4">
      <c r="B197" s="18">
        <v>107</v>
      </c>
      <c r="C197" s="18">
        <v>202008</v>
      </c>
      <c r="D197" s="18" t="s">
        <v>153</v>
      </c>
      <c r="E197" s="18">
        <v>42630000</v>
      </c>
      <c r="F197" s="18">
        <v>3607</v>
      </c>
      <c r="G197" s="3"/>
      <c r="H197" s="18" t="s">
        <v>98</v>
      </c>
      <c r="I197" s="3" t="s">
        <v>134</v>
      </c>
      <c r="J197" s="18" t="s">
        <v>100</v>
      </c>
      <c r="K197" s="19">
        <v>4000</v>
      </c>
    </row>
    <row r="198" spans="2:11" ht="16" customHeight="1" thickBot="1" x14ac:dyDescent="0.4">
      <c r="B198" s="53" t="s">
        <v>154</v>
      </c>
      <c r="C198" s="54"/>
      <c r="D198" s="54"/>
      <c r="E198" s="54"/>
      <c r="F198" s="54"/>
      <c r="G198" s="54"/>
      <c r="H198" s="54"/>
      <c r="I198" s="54"/>
      <c r="J198" s="54"/>
      <c r="K198" s="23">
        <f>SUM(K69:K77,K78:K89,K90:K117,K118:K129,K130:K184,K185:K196,K197)</f>
        <v>252021.92</v>
      </c>
    </row>
    <row r="199" spans="2:11" ht="16" customHeight="1" thickBot="1" x14ac:dyDescent="0.4">
      <c r="B199" s="50" t="s">
        <v>155</v>
      </c>
      <c r="C199" s="51"/>
      <c r="D199" s="51"/>
      <c r="E199" s="51"/>
      <c r="F199" s="51"/>
      <c r="G199" s="51"/>
      <c r="H199" s="51"/>
      <c r="I199" s="51"/>
      <c r="J199" s="51"/>
      <c r="K199" s="52"/>
    </row>
    <row r="200" spans="2:11" ht="26" customHeight="1" x14ac:dyDescent="0.35">
      <c r="B200" s="11">
        <v>109</v>
      </c>
      <c r="C200" s="11">
        <v>202002</v>
      </c>
      <c r="D200" s="11" t="s">
        <v>156</v>
      </c>
      <c r="E200" s="18">
        <v>42640000</v>
      </c>
      <c r="F200" s="18">
        <v>3503</v>
      </c>
      <c r="G200" s="12"/>
      <c r="H200" s="11" t="s">
        <v>157</v>
      </c>
      <c r="I200" s="12" t="s">
        <v>158</v>
      </c>
      <c r="J200" s="11" t="s">
        <v>159</v>
      </c>
      <c r="K200" s="13">
        <v>1500</v>
      </c>
    </row>
    <row r="201" spans="2:11" ht="26" customHeight="1" x14ac:dyDescent="0.35">
      <c r="B201" s="11">
        <v>110</v>
      </c>
      <c r="C201" s="14">
        <v>202003</v>
      </c>
      <c r="D201" s="14" t="s">
        <v>160</v>
      </c>
      <c r="E201" s="14">
        <v>42640000</v>
      </c>
      <c r="F201" s="14">
        <v>3503</v>
      </c>
      <c r="G201" s="15"/>
      <c r="H201" s="14" t="s">
        <v>161</v>
      </c>
      <c r="I201" s="15" t="s">
        <v>162</v>
      </c>
      <c r="J201" s="11" t="s">
        <v>159</v>
      </c>
      <c r="K201" s="16">
        <v>183.5</v>
      </c>
    </row>
    <row r="202" spans="2:11" ht="26" customHeight="1" x14ac:dyDescent="0.35">
      <c r="B202" s="14">
        <v>111</v>
      </c>
      <c r="C202" s="14">
        <v>202004</v>
      </c>
      <c r="D202" s="14" t="s">
        <v>163</v>
      </c>
      <c r="E202" s="14">
        <v>42640000</v>
      </c>
      <c r="F202" s="14">
        <v>3503</v>
      </c>
      <c r="G202" s="15"/>
      <c r="H202" s="14" t="s">
        <v>164</v>
      </c>
      <c r="I202" s="15" t="s">
        <v>165</v>
      </c>
      <c r="J202" s="11" t="s">
        <v>159</v>
      </c>
      <c r="K202" s="16">
        <v>765</v>
      </c>
    </row>
    <row r="203" spans="2:11" ht="26" customHeight="1" thickBot="1" x14ac:dyDescent="0.4">
      <c r="B203" s="18">
        <v>112</v>
      </c>
      <c r="C203" s="24" t="s">
        <v>91</v>
      </c>
      <c r="D203" s="24" t="s">
        <v>91</v>
      </c>
      <c r="E203" s="18">
        <v>42640000</v>
      </c>
      <c r="F203" s="18">
        <v>3503</v>
      </c>
      <c r="G203" s="3"/>
      <c r="H203" s="18" t="s">
        <v>92</v>
      </c>
      <c r="I203" s="3" t="s">
        <v>94</v>
      </c>
      <c r="J203" s="18" t="s">
        <v>159</v>
      </c>
      <c r="K203" s="25">
        <f>SUM('[1]CKY Direct Pivot by month'!Q125:Q127)</f>
        <v>1842.4900000000002</v>
      </c>
    </row>
    <row r="204" spans="2:11" ht="16" customHeight="1" thickBot="1" x14ac:dyDescent="0.4">
      <c r="B204" s="55" t="s">
        <v>166</v>
      </c>
      <c r="C204" s="56"/>
      <c r="D204" s="56"/>
      <c r="E204" s="56"/>
      <c r="F204" s="56"/>
      <c r="G204" s="56"/>
      <c r="H204" s="56"/>
      <c r="I204" s="56"/>
      <c r="J204" s="56"/>
      <c r="K204" s="26">
        <f>SUM(K200:K203)</f>
        <v>4290.99</v>
      </c>
    </row>
    <row r="205" spans="2:11" ht="16" customHeight="1" x14ac:dyDescent="0.35">
      <c r="B205" s="32"/>
      <c r="C205" s="32"/>
      <c r="D205" s="32"/>
      <c r="E205" s="32"/>
      <c r="F205" s="32"/>
      <c r="G205" s="32"/>
      <c r="H205" s="32"/>
      <c r="I205" s="32"/>
      <c r="J205" s="32"/>
      <c r="K205" s="33"/>
    </row>
    <row r="206" spans="2:11" ht="16" customHeight="1" x14ac:dyDescent="0.35">
      <c r="B206" s="32"/>
      <c r="C206" s="32"/>
      <c r="D206" s="32"/>
      <c r="E206" s="32"/>
      <c r="F206" s="32"/>
      <c r="G206" s="32"/>
      <c r="H206" s="32"/>
      <c r="I206" s="32"/>
      <c r="J206" s="32"/>
      <c r="K206" s="33"/>
    </row>
    <row r="207" spans="2:11" ht="16" customHeight="1" x14ac:dyDescent="0.35">
      <c r="B207" s="32"/>
      <c r="C207" s="32"/>
      <c r="D207" s="32"/>
      <c r="E207" s="32"/>
      <c r="F207" s="32"/>
      <c r="G207" s="32"/>
      <c r="H207" s="32"/>
      <c r="I207" s="32"/>
      <c r="J207" s="32"/>
      <c r="K207" s="33"/>
    </row>
    <row r="208" spans="2:11" ht="16" customHeight="1" x14ac:dyDescent="0.35">
      <c r="B208" s="32"/>
      <c r="C208" s="32"/>
      <c r="D208" s="32"/>
      <c r="E208" s="32"/>
      <c r="F208" s="32"/>
      <c r="G208" s="32"/>
      <c r="H208" s="32"/>
      <c r="I208" s="32"/>
      <c r="J208" s="32"/>
      <c r="K208" s="33"/>
    </row>
    <row r="210" spans="2:11" x14ac:dyDescent="0.35">
      <c r="K210" s="1" t="s">
        <v>0</v>
      </c>
    </row>
    <row r="211" spans="2:11" x14ac:dyDescent="0.35">
      <c r="K211" s="1" t="s">
        <v>194</v>
      </c>
    </row>
    <row r="212" spans="2:11" x14ac:dyDescent="0.35">
      <c r="K212" s="1" t="s">
        <v>195</v>
      </c>
    </row>
    <row r="213" spans="2:11" x14ac:dyDescent="0.35">
      <c r="K213" s="1" t="s">
        <v>196</v>
      </c>
    </row>
    <row r="214" spans="2:11" x14ac:dyDescent="0.35">
      <c r="K214" s="21"/>
    </row>
    <row r="215" spans="2:11" x14ac:dyDescent="0.35">
      <c r="B215" s="49" t="s">
        <v>1</v>
      </c>
      <c r="C215" s="49"/>
      <c r="D215" s="49"/>
      <c r="E215" s="49"/>
      <c r="F215" s="49"/>
      <c r="G215" s="49"/>
      <c r="H215" s="49"/>
      <c r="I215" s="49"/>
      <c r="J215" s="49"/>
      <c r="K215" s="49"/>
    </row>
    <row r="216" spans="2:11" x14ac:dyDescent="0.35">
      <c r="B216" s="49" t="s">
        <v>2</v>
      </c>
      <c r="C216" s="49"/>
      <c r="D216" s="49"/>
      <c r="E216" s="49"/>
      <c r="F216" s="49"/>
      <c r="G216" s="49"/>
      <c r="H216" s="49"/>
      <c r="I216" s="49"/>
      <c r="J216" s="49"/>
      <c r="K216" s="49"/>
    </row>
    <row r="217" spans="2:11" x14ac:dyDescent="0.3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x14ac:dyDescent="0.35">
      <c r="B218" s="49" t="s">
        <v>3</v>
      </c>
      <c r="C218" s="49"/>
      <c r="D218" s="49"/>
      <c r="E218" s="49"/>
      <c r="F218" s="49"/>
      <c r="G218" s="49"/>
      <c r="H218" s="49"/>
      <c r="I218" s="49"/>
      <c r="J218" s="49"/>
      <c r="K218" s="49"/>
    </row>
    <row r="219" spans="2:11" x14ac:dyDescent="0.35">
      <c r="B219" s="49" t="s">
        <v>4</v>
      </c>
      <c r="C219" s="49"/>
      <c r="D219" s="49"/>
      <c r="E219" s="49"/>
      <c r="F219" s="49"/>
      <c r="G219" s="49"/>
      <c r="H219" s="49"/>
      <c r="I219" s="49"/>
      <c r="J219" s="49"/>
      <c r="K219" s="49"/>
    </row>
    <row r="220" spans="2:11" ht="15" thickBot="1" x14ac:dyDescent="0.4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29" x14ac:dyDescent="0.35">
      <c r="B221" s="5" t="s">
        <v>5</v>
      </c>
      <c r="C221" s="5" t="s">
        <v>6</v>
      </c>
      <c r="D221" s="6" t="s">
        <v>7</v>
      </c>
      <c r="E221" s="6" t="s">
        <v>8</v>
      </c>
      <c r="F221" s="5" t="s">
        <v>9</v>
      </c>
      <c r="G221" s="6" t="s">
        <v>10</v>
      </c>
      <c r="H221" s="6" t="s">
        <v>11</v>
      </c>
      <c r="I221" s="6" t="s">
        <v>13</v>
      </c>
      <c r="J221" s="6" t="s">
        <v>14</v>
      </c>
    </row>
    <row r="222" spans="2:11" ht="15" thickBot="1" x14ac:dyDescent="0.4">
      <c r="B222" s="10" t="s">
        <v>15</v>
      </c>
      <c r="C222" s="10" t="s">
        <v>16</v>
      </c>
      <c r="D222" s="10" t="s">
        <v>17</v>
      </c>
      <c r="E222" s="10" t="s">
        <v>18</v>
      </c>
      <c r="F222" s="10" t="s">
        <v>19</v>
      </c>
      <c r="G222" s="10" t="s">
        <v>20</v>
      </c>
      <c r="H222" s="10" t="s">
        <v>21</v>
      </c>
      <c r="I222" s="10" t="s">
        <v>22</v>
      </c>
      <c r="J222" s="10" t="s">
        <v>23</v>
      </c>
    </row>
    <row r="223" spans="2:11" ht="16" customHeight="1" thickBot="1" x14ac:dyDescent="0.4">
      <c r="B223" s="50" t="s">
        <v>167</v>
      </c>
      <c r="C223" s="51"/>
      <c r="D223" s="51"/>
      <c r="E223" s="51"/>
      <c r="F223" s="51"/>
      <c r="G223" s="51"/>
      <c r="H223" s="51"/>
      <c r="I223" s="51"/>
      <c r="J223" s="52"/>
    </row>
    <row r="224" spans="2:11" ht="26" customHeight="1" x14ac:dyDescent="0.35">
      <c r="B224" s="18">
        <v>113</v>
      </c>
      <c r="C224" s="18">
        <v>201911</v>
      </c>
      <c r="D224" s="18" t="s">
        <v>55</v>
      </c>
      <c r="E224" s="18">
        <v>42655000</v>
      </c>
      <c r="F224" s="18">
        <v>3502</v>
      </c>
      <c r="G224" s="3"/>
      <c r="H224" s="18" t="s">
        <v>168</v>
      </c>
      <c r="I224" s="18" t="s">
        <v>100</v>
      </c>
      <c r="J224" s="19">
        <v>700</v>
      </c>
    </row>
    <row r="225" spans="2:10" ht="26" customHeight="1" x14ac:dyDescent="0.35">
      <c r="B225" s="14">
        <v>114</v>
      </c>
      <c r="C225" s="14">
        <v>201912</v>
      </c>
      <c r="D225" s="14" t="s">
        <v>169</v>
      </c>
      <c r="E225" s="14">
        <v>42655000</v>
      </c>
      <c r="F225" s="14">
        <v>3502</v>
      </c>
      <c r="G225" s="27" t="s">
        <v>170</v>
      </c>
      <c r="H225" s="28" t="s">
        <v>171</v>
      </c>
      <c r="I225" s="14" t="s">
        <v>100</v>
      </c>
      <c r="J225" s="16">
        <v>10154.879999999999</v>
      </c>
    </row>
    <row r="226" spans="2:10" ht="26" customHeight="1" x14ac:dyDescent="0.35">
      <c r="B226" s="18">
        <v>115</v>
      </c>
      <c r="C226" s="14">
        <v>201909</v>
      </c>
      <c r="D226" s="14" t="s">
        <v>172</v>
      </c>
      <c r="E226" s="14">
        <v>42655000</v>
      </c>
      <c r="F226" s="14">
        <v>3503</v>
      </c>
      <c r="G226" s="15"/>
      <c r="H226" s="14" t="s">
        <v>173</v>
      </c>
      <c r="I226" s="11" t="s">
        <v>100</v>
      </c>
      <c r="J226" s="13">
        <v>5040.6000000000004</v>
      </c>
    </row>
    <row r="227" spans="2:10" ht="26" customHeight="1" x14ac:dyDescent="0.35">
      <c r="B227" s="14">
        <v>116</v>
      </c>
      <c r="C227" s="14">
        <v>201909</v>
      </c>
      <c r="D227" s="14" t="s">
        <v>172</v>
      </c>
      <c r="E227" s="14">
        <v>42655000</v>
      </c>
      <c r="F227" s="14">
        <v>3503</v>
      </c>
      <c r="G227" s="15"/>
      <c r="H227" s="14" t="s">
        <v>173</v>
      </c>
      <c r="I227" s="11" t="s">
        <v>100</v>
      </c>
      <c r="J227" s="13">
        <v>5490.6</v>
      </c>
    </row>
    <row r="228" spans="2:10" ht="26" customHeight="1" x14ac:dyDescent="0.35">
      <c r="B228" s="18">
        <v>117</v>
      </c>
      <c r="C228" s="14">
        <v>201910</v>
      </c>
      <c r="D228" s="14" t="s">
        <v>109</v>
      </c>
      <c r="E228" s="14">
        <v>42655000</v>
      </c>
      <c r="F228" s="14">
        <v>3503</v>
      </c>
      <c r="G228" s="15"/>
      <c r="H228" s="14" t="s">
        <v>173</v>
      </c>
      <c r="I228" s="11" t="s">
        <v>100</v>
      </c>
      <c r="J228" s="13">
        <v>5490.6</v>
      </c>
    </row>
    <row r="229" spans="2:10" ht="26" customHeight="1" x14ac:dyDescent="0.35">
      <c r="B229" s="14">
        <v>118</v>
      </c>
      <c r="C229" s="11">
        <v>202002</v>
      </c>
      <c r="D229" s="11" t="s">
        <v>174</v>
      </c>
      <c r="E229" s="11">
        <v>42655000</v>
      </c>
      <c r="F229" s="11">
        <v>3503</v>
      </c>
      <c r="G229" s="29"/>
      <c r="H229" s="11" t="s">
        <v>173</v>
      </c>
      <c r="I229" s="11" t="s">
        <v>100</v>
      </c>
      <c r="J229" s="13">
        <v>5040.6000000000004</v>
      </c>
    </row>
    <row r="230" spans="2:10" ht="26" customHeight="1" x14ac:dyDescent="0.35">
      <c r="B230" s="18">
        <v>119</v>
      </c>
      <c r="C230" s="14">
        <v>202001</v>
      </c>
      <c r="D230" s="14" t="s">
        <v>175</v>
      </c>
      <c r="E230" s="14">
        <v>42655000</v>
      </c>
      <c r="F230" s="14">
        <v>3638</v>
      </c>
      <c r="G230" s="15"/>
      <c r="H230" s="14" t="s">
        <v>176</v>
      </c>
      <c r="I230" s="11" t="s">
        <v>100</v>
      </c>
      <c r="J230" s="13">
        <v>-75.849999999999994</v>
      </c>
    </row>
    <row r="231" spans="2:10" ht="26" customHeight="1" x14ac:dyDescent="0.35">
      <c r="B231" s="14">
        <v>120</v>
      </c>
      <c r="C231" s="14">
        <v>202006</v>
      </c>
      <c r="D231" s="14" t="s">
        <v>177</v>
      </c>
      <c r="E231" s="14">
        <v>42655000</v>
      </c>
      <c r="F231" s="14">
        <v>3638</v>
      </c>
      <c r="G231" s="15"/>
      <c r="H231" s="14" t="s">
        <v>176</v>
      </c>
      <c r="I231" s="11" t="s">
        <v>100</v>
      </c>
      <c r="J231" s="13">
        <v>-41.44</v>
      </c>
    </row>
    <row r="232" spans="2:10" ht="26" customHeight="1" x14ac:dyDescent="0.35">
      <c r="B232" s="18">
        <v>121</v>
      </c>
      <c r="C232" s="14">
        <v>202003</v>
      </c>
      <c r="D232" s="14" t="s">
        <v>178</v>
      </c>
      <c r="E232" s="14">
        <v>42655000</v>
      </c>
      <c r="F232" s="14">
        <v>3638</v>
      </c>
      <c r="G232" s="15"/>
      <c r="H232" s="14" t="s">
        <v>176</v>
      </c>
      <c r="I232" s="11" t="s">
        <v>100</v>
      </c>
      <c r="J232" s="13">
        <v>-1571.3</v>
      </c>
    </row>
    <row r="233" spans="2:10" ht="26" customHeight="1" x14ac:dyDescent="0.35">
      <c r="B233" s="14">
        <v>122</v>
      </c>
      <c r="C233" s="11">
        <v>202002</v>
      </c>
      <c r="D233" s="11" t="s">
        <v>179</v>
      </c>
      <c r="E233" s="11">
        <v>42655000</v>
      </c>
      <c r="F233" s="11">
        <v>3638</v>
      </c>
      <c r="G233" s="29"/>
      <c r="H233" s="11" t="s">
        <v>176</v>
      </c>
      <c r="I233" s="11" t="s">
        <v>100</v>
      </c>
      <c r="J233" s="13">
        <v>-2598.8000000000002</v>
      </c>
    </row>
    <row r="234" spans="2:10" ht="26" customHeight="1" x14ac:dyDescent="0.35">
      <c r="B234" s="18">
        <v>123</v>
      </c>
      <c r="C234" s="14">
        <v>202005</v>
      </c>
      <c r="D234" s="14" t="s">
        <v>180</v>
      </c>
      <c r="E234" s="14">
        <v>42655000</v>
      </c>
      <c r="F234" s="14">
        <v>3638</v>
      </c>
      <c r="G234" s="15"/>
      <c r="H234" s="14" t="s">
        <v>176</v>
      </c>
      <c r="I234" s="11" t="s">
        <v>100</v>
      </c>
      <c r="J234" s="13">
        <v>2947.37</v>
      </c>
    </row>
    <row r="235" spans="2:10" ht="26" customHeight="1" x14ac:dyDescent="0.35">
      <c r="B235" s="14">
        <v>124</v>
      </c>
      <c r="C235" s="14">
        <v>201912</v>
      </c>
      <c r="D235" s="14" t="s">
        <v>181</v>
      </c>
      <c r="E235" s="14">
        <v>42655000</v>
      </c>
      <c r="F235" s="14">
        <v>3638</v>
      </c>
      <c r="G235" s="15"/>
      <c r="H235" s="14" t="s">
        <v>176</v>
      </c>
      <c r="I235" s="11" t="s">
        <v>100</v>
      </c>
      <c r="J235" s="13">
        <v>2.42</v>
      </c>
    </row>
    <row r="236" spans="2:10" ht="26" customHeight="1" x14ac:dyDescent="0.35">
      <c r="B236" s="18">
        <v>125</v>
      </c>
      <c r="C236" s="18">
        <v>202003</v>
      </c>
      <c r="D236" s="18" t="s">
        <v>182</v>
      </c>
      <c r="E236" s="18">
        <v>42655000</v>
      </c>
      <c r="F236" s="18">
        <v>3638</v>
      </c>
      <c r="G236" s="3"/>
      <c r="H236" s="18" t="s">
        <v>176</v>
      </c>
      <c r="I236" s="18" t="s">
        <v>100</v>
      </c>
      <c r="J236" s="19">
        <v>-93.44</v>
      </c>
    </row>
    <row r="237" spans="2:10" ht="26" customHeight="1" x14ac:dyDescent="0.35">
      <c r="B237" s="14">
        <v>126</v>
      </c>
      <c r="C237" s="14">
        <v>202005</v>
      </c>
      <c r="D237" s="14" t="s">
        <v>183</v>
      </c>
      <c r="E237" s="14">
        <v>42655000</v>
      </c>
      <c r="F237" s="14">
        <v>3638</v>
      </c>
      <c r="G237" s="27"/>
      <c r="H237" s="14" t="s">
        <v>176</v>
      </c>
      <c r="I237" s="14" t="s">
        <v>100</v>
      </c>
      <c r="J237" s="16">
        <v>41.44</v>
      </c>
    </row>
    <row r="238" spans="2:10" ht="26" customHeight="1" x14ac:dyDescent="0.35">
      <c r="B238" s="18">
        <v>127</v>
      </c>
      <c r="C238" s="14">
        <v>201909</v>
      </c>
      <c r="D238" s="14" t="s">
        <v>184</v>
      </c>
      <c r="E238" s="14">
        <v>42655000</v>
      </c>
      <c r="F238" s="14">
        <v>3638</v>
      </c>
      <c r="G238" s="15"/>
      <c r="H238" s="14" t="s">
        <v>185</v>
      </c>
      <c r="I238" s="11" t="s">
        <v>100</v>
      </c>
      <c r="J238" s="13">
        <v>16667</v>
      </c>
    </row>
    <row r="239" spans="2:10" ht="26" customHeight="1" x14ac:dyDescent="0.35">
      <c r="B239" s="14">
        <v>128</v>
      </c>
      <c r="C239" s="14">
        <v>201910</v>
      </c>
      <c r="D239" s="14" t="s">
        <v>184</v>
      </c>
      <c r="E239" s="14">
        <v>42655000</v>
      </c>
      <c r="F239" s="14">
        <v>3638</v>
      </c>
      <c r="G239" s="15"/>
      <c r="H239" s="14" t="s">
        <v>185</v>
      </c>
      <c r="I239" s="11" t="s">
        <v>100</v>
      </c>
      <c r="J239" s="13">
        <v>16667</v>
      </c>
    </row>
    <row r="240" spans="2:10" ht="26" customHeight="1" x14ac:dyDescent="0.35">
      <c r="B240" s="18">
        <v>129</v>
      </c>
      <c r="C240" s="14">
        <v>201911</v>
      </c>
      <c r="D240" s="14" t="s">
        <v>184</v>
      </c>
      <c r="E240" s="14">
        <v>42655000</v>
      </c>
      <c r="F240" s="14">
        <v>3638</v>
      </c>
      <c r="G240" s="15"/>
      <c r="H240" s="14" t="s">
        <v>185</v>
      </c>
      <c r="I240" s="11" t="s">
        <v>100</v>
      </c>
      <c r="J240" s="13">
        <v>16667</v>
      </c>
    </row>
    <row r="241" spans="2:10" ht="26" customHeight="1" x14ac:dyDescent="0.35">
      <c r="B241" s="14">
        <v>130</v>
      </c>
      <c r="C241" s="11">
        <v>201912</v>
      </c>
      <c r="D241" s="11" t="s">
        <v>184</v>
      </c>
      <c r="E241" s="11">
        <v>42655000</v>
      </c>
      <c r="F241" s="11">
        <v>3638</v>
      </c>
      <c r="G241" s="29"/>
      <c r="H241" s="11" t="s">
        <v>185</v>
      </c>
      <c r="I241" s="11" t="s">
        <v>100</v>
      </c>
      <c r="J241" s="13">
        <v>16667</v>
      </c>
    </row>
    <row r="242" spans="2:10" ht="26" customHeight="1" x14ac:dyDescent="0.35">
      <c r="B242" s="18">
        <v>131</v>
      </c>
      <c r="C242" s="14">
        <v>202001</v>
      </c>
      <c r="D242" s="14" t="s">
        <v>184</v>
      </c>
      <c r="E242" s="14">
        <v>42655000</v>
      </c>
      <c r="F242" s="14">
        <v>3638</v>
      </c>
      <c r="G242" s="15"/>
      <c r="H242" s="14" t="s">
        <v>185</v>
      </c>
      <c r="I242" s="11" t="s">
        <v>100</v>
      </c>
      <c r="J242" s="13">
        <v>16667</v>
      </c>
    </row>
    <row r="243" spans="2:10" ht="26" customHeight="1" x14ac:dyDescent="0.35">
      <c r="B243" s="14">
        <v>132</v>
      </c>
      <c r="C243" s="14">
        <v>202002</v>
      </c>
      <c r="D243" s="14" t="s">
        <v>184</v>
      </c>
      <c r="E243" s="14">
        <v>42655000</v>
      </c>
      <c r="F243" s="14">
        <v>3638</v>
      </c>
      <c r="G243" s="15"/>
      <c r="H243" s="14" t="s">
        <v>185</v>
      </c>
      <c r="I243" s="11" t="s">
        <v>100</v>
      </c>
      <c r="J243" s="13">
        <v>16667</v>
      </c>
    </row>
    <row r="244" spans="2:10" ht="26" customHeight="1" x14ac:dyDescent="0.35">
      <c r="B244" s="18">
        <v>133</v>
      </c>
      <c r="C244" s="14">
        <v>202003</v>
      </c>
      <c r="D244" s="14" t="s">
        <v>184</v>
      </c>
      <c r="E244" s="14">
        <v>42655000</v>
      </c>
      <c r="F244" s="14">
        <v>3638</v>
      </c>
      <c r="G244" s="15"/>
      <c r="H244" s="14" t="s">
        <v>185</v>
      </c>
      <c r="I244" s="11" t="s">
        <v>100</v>
      </c>
      <c r="J244" s="13">
        <v>16667</v>
      </c>
    </row>
    <row r="245" spans="2:10" ht="26" customHeight="1" x14ac:dyDescent="0.35">
      <c r="B245" s="14">
        <v>134</v>
      </c>
      <c r="C245" s="11">
        <v>202004</v>
      </c>
      <c r="D245" s="11" t="s">
        <v>184</v>
      </c>
      <c r="E245" s="11">
        <v>42655000</v>
      </c>
      <c r="F245" s="11">
        <v>3638</v>
      </c>
      <c r="G245" s="29"/>
      <c r="H245" s="11" t="s">
        <v>185</v>
      </c>
      <c r="I245" s="11" t="s">
        <v>100</v>
      </c>
      <c r="J245" s="13">
        <v>16667</v>
      </c>
    </row>
    <row r="246" spans="2:10" ht="26" customHeight="1" x14ac:dyDescent="0.35">
      <c r="B246" s="18">
        <v>135</v>
      </c>
      <c r="C246" s="14">
        <v>202005</v>
      </c>
      <c r="D246" s="14" t="s">
        <v>184</v>
      </c>
      <c r="E246" s="14">
        <v>42655000</v>
      </c>
      <c r="F246" s="14">
        <v>3638</v>
      </c>
      <c r="G246" s="15"/>
      <c r="H246" s="14" t="s">
        <v>185</v>
      </c>
      <c r="I246" s="11" t="s">
        <v>100</v>
      </c>
      <c r="J246" s="13">
        <v>16667</v>
      </c>
    </row>
    <row r="247" spans="2:10" ht="26" customHeight="1" x14ac:dyDescent="0.35">
      <c r="B247" s="14">
        <v>136</v>
      </c>
      <c r="C247" s="14">
        <v>202006</v>
      </c>
      <c r="D247" s="14" t="s">
        <v>184</v>
      </c>
      <c r="E247" s="14">
        <v>42655000</v>
      </c>
      <c r="F247" s="14">
        <v>3638</v>
      </c>
      <c r="G247" s="15"/>
      <c r="H247" s="14" t="s">
        <v>185</v>
      </c>
      <c r="I247" s="11" t="s">
        <v>100</v>
      </c>
      <c r="J247" s="13">
        <v>16667</v>
      </c>
    </row>
    <row r="248" spans="2:10" ht="26" customHeight="1" x14ac:dyDescent="0.35">
      <c r="B248" s="18">
        <v>137</v>
      </c>
      <c r="C248" s="18">
        <v>202007</v>
      </c>
      <c r="D248" s="18" t="s">
        <v>184</v>
      </c>
      <c r="E248" s="18">
        <v>42655000</v>
      </c>
      <c r="F248" s="18">
        <v>3638</v>
      </c>
      <c r="G248" s="3"/>
      <c r="H248" s="18" t="s">
        <v>185</v>
      </c>
      <c r="I248" s="18" t="s">
        <v>100</v>
      </c>
      <c r="J248" s="19">
        <v>16667</v>
      </c>
    </row>
    <row r="249" spans="2:10" ht="26" customHeight="1" x14ac:dyDescent="0.35">
      <c r="B249" s="14">
        <v>138</v>
      </c>
      <c r="C249" s="14">
        <v>202008</v>
      </c>
      <c r="D249" s="14" t="s">
        <v>184</v>
      </c>
      <c r="E249" s="14">
        <v>42655000</v>
      </c>
      <c r="F249" s="14">
        <v>3638</v>
      </c>
      <c r="G249" s="27"/>
      <c r="H249" s="14" t="s">
        <v>185</v>
      </c>
      <c r="I249" s="14" t="s">
        <v>100</v>
      </c>
      <c r="J249" s="16">
        <v>16667</v>
      </c>
    </row>
    <row r="250" spans="2:10" ht="26" customHeight="1" thickBot="1" x14ac:dyDescent="0.4">
      <c r="B250" s="18">
        <v>139</v>
      </c>
      <c r="C250" s="37" t="s">
        <v>186</v>
      </c>
      <c r="D250" s="38"/>
      <c r="E250" s="38"/>
      <c r="F250" s="38"/>
      <c r="G250" s="38"/>
      <c r="H250" s="38"/>
      <c r="I250" s="39"/>
      <c r="J250" s="30">
        <f>SUM(J224:J235,J236:J247,J248:J249)</f>
        <v>230531.68</v>
      </c>
    </row>
    <row r="251" spans="2:10" ht="26" customHeight="1" thickBot="1" x14ac:dyDescent="0.4">
      <c r="B251" s="40" t="s">
        <v>187</v>
      </c>
      <c r="C251" s="41"/>
      <c r="D251" s="41"/>
      <c r="E251" s="41"/>
      <c r="F251" s="41"/>
      <c r="G251" s="41"/>
      <c r="H251" s="41"/>
      <c r="I251" s="41"/>
      <c r="J251" s="42"/>
    </row>
    <row r="252" spans="2:10" ht="26" customHeight="1" x14ac:dyDescent="0.35">
      <c r="B252" s="18">
        <v>140</v>
      </c>
      <c r="C252" s="43" t="s">
        <v>188</v>
      </c>
      <c r="D252" s="44"/>
      <c r="E252" s="44"/>
      <c r="F252" s="44"/>
      <c r="G252" s="44"/>
      <c r="H252" s="44"/>
      <c r="I252" s="45"/>
      <c r="J252" s="13">
        <f>K67</f>
        <v>73128.42</v>
      </c>
    </row>
    <row r="253" spans="2:10" ht="26" customHeight="1" x14ac:dyDescent="0.35">
      <c r="B253" s="14">
        <v>141</v>
      </c>
      <c r="C253" s="46" t="s">
        <v>189</v>
      </c>
      <c r="D253" s="47"/>
      <c r="E253" s="47"/>
      <c r="F253" s="47"/>
      <c r="G253" s="47"/>
      <c r="H253" s="47"/>
      <c r="I253" s="48"/>
      <c r="J253" s="13">
        <f>K204</f>
        <v>4290.99</v>
      </c>
    </row>
    <row r="254" spans="2:10" ht="26" customHeight="1" x14ac:dyDescent="0.35">
      <c r="B254" s="18">
        <v>142</v>
      </c>
      <c r="C254" s="46" t="s">
        <v>190</v>
      </c>
      <c r="D254" s="47"/>
      <c r="E254" s="47"/>
      <c r="F254" s="47"/>
      <c r="G254" s="47"/>
      <c r="H254" s="47"/>
      <c r="I254" s="48"/>
      <c r="J254" s="13">
        <f>K198+J250</f>
        <v>482553.59999999998</v>
      </c>
    </row>
    <row r="255" spans="2:10" ht="26" customHeight="1" x14ac:dyDescent="0.35">
      <c r="B255" s="14">
        <v>143</v>
      </c>
      <c r="C255" s="34" t="s">
        <v>191</v>
      </c>
      <c r="D255" s="35"/>
      <c r="E255" s="35"/>
      <c r="F255" s="35"/>
      <c r="G255" s="35"/>
      <c r="H255" s="35"/>
      <c r="I255" s="36"/>
      <c r="J255" s="31">
        <f>SUM(J252:J254)</f>
        <v>559973.01</v>
      </c>
    </row>
  </sheetData>
  <mergeCells count="36">
    <mergeCell ref="B68:K68"/>
    <mergeCell ref="B6:K6"/>
    <mergeCell ref="B7:K7"/>
    <mergeCell ref="B9:K9"/>
    <mergeCell ref="B10:K10"/>
    <mergeCell ref="B14:K14"/>
    <mergeCell ref="B56:K56"/>
    <mergeCell ref="B57:K57"/>
    <mergeCell ref="B59:K59"/>
    <mergeCell ref="B60:K60"/>
    <mergeCell ref="B64:K64"/>
    <mergeCell ref="B67:J67"/>
    <mergeCell ref="B103:K103"/>
    <mergeCell ref="B105:K105"/>
    <mergeCell ref="B106:K106"/>
    <mergeCell ref="B110:K110"/>
    <mergeCell ref="B102:K102"/>
    <mergeCell ref="B179:K179"/>
    <mergeCell ref="B183:K183"/>
    <mergeCell ref="B175:K175"/>
    <mergeCell ref="B176:K176"/>
    <mergeCell ref="B178:K178"/>
    <mergeCell ref="B218:K218"/>
    <mergeCell ref="B219:K219"/>
    <mergeCell ref="B223:J223"/>
    <mergeCell ref="B198:J198"/>
    <mergeCell ref="B199:K199"/>
    <mergeCell ref="B204:J204"/>
    <mergeCell ref="B215:K215"/>
    <mergeCell ref="B216:K216"/>
    <mergeCell ref="C255:I255"/>
    <mergeCell ref="C250:I250"/>
    <mergeCell ref="B251:J251"/>
    <mergeCell ref="C252:I252"/>
    <mergeCell ref="C253:I253"/>
    <mergeCell ref="C254:I254"/>
  </mergeCells>
  <pageMargins left="0.7" right="0.7" top="0.75" bottom="0.75" header="0.3" footer="0.3"/>
  <pageSetup scale="61" fitToHeight="5" orientation="portrait" horizontalDpi="1200" verticalDpi="1200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WP-CKY Direct Detail</vt:lpstr>
      <vt:lpstr>'WP-CKY Direct Detail'!Print_Area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 \ Jeffery</dc:creator>
  <cp:lastModifiedBy>Ryan \ John</cp:lastModifiedBy>
  <cp:lastPrinted>2021-06-09T15:51:18Z</cp:lastPrinted>
  <dcterms:created xsi:type="dcterms:W3CDTF">2021-06-09T15:17:03Z</dcterms:created>
  <dcterms:modified xsi:type="dcterms:W3CDTF">2021-06-11T02:58:35Z</dcterms:modified>
</cp:coreProperties>
</file>