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John Ryan\CKY\Rate Case\Discovery\Staff DRs\Set 1\Draft Responses\DR 55 Excel Sheets\"/>
    </mc:Choice>
  </mc:AlternateContent>
  <bookViews>
    <workbookView xWindow="240" yWindow="50" windowWidth="21080" windowHeight="10040"/>
  </bookViews>
  <sheets>
    <sheet name="FR 12-H-14" sheetId="1" r:id="rId1"/>
  </sheets>
  <definedNames>
    <definedName name="_xlnm.Print_Area" localSheetId="0">'FR 12-H-14'!$A$1:$H$39</definedName>
  </definedNames>
  <calcPr calcId="152511"/>
</workbook>
</file>

<file path=xl/calcChain.xml><?xml version="1.0" encoding="utf-8"?>
<calcChain xmlns="http://schemas.openxmlformats.org/spreadsheetml/2006/main">
  <c r="A21" i="1" l="1"/>
  <c r="A22" i="1"/>
  <c r="A23" i="1" s="1"/>
  <c r="F15" i="1" l="1"/>
  <c r="G15" i="1" s="1"/>
  <c r="H15" i="1" s="1"/>
  <c r="A18" i="1" l="1"/>
  <c r="A19" i="1" s="1"/>
  <c r="A20" i="1" s="1"/>
  <c r="A26" i="1" s="1"/>
  <c r="A27" i="1" s="1"/>
  <c r="A28" i="1" s="1"/>
  <c r="A29" i="1" s="1"/>
  <c r="A30" i="1" s="1"/>
  <c r="A32" i="1" s="1"/>
  <c r="H30" i="1"/>
  <c r="F30" i="1"/>
  <c r="F23" i="1"/>
  <c r="G23" i="1"/>
  <c r="H23" i="1"/>
  <c r="E23" i="1"/>
  <c r="F32" i="1" l="1"/>
  <c r="E30" i="1"/>
  <c r="E32" i="1" s="1"/>
  <c r="G30" i="1"/>
  <c r="G32" i="1" s="1"/>
  <c r="H32" i="1"/>
</calcChain>
</file>

<file path=xl/sharedStrings.xml><?xml version="1.0" encoding="utf-8"?>
<sst xmlns="http://schemas.openxmlformats.org/spreadsheetml/2006/main" count="25" uniqueCount="22">
  <si>
    <t>TYPE OF FILING:___X____ORIGINAL________UPDATED</t>
  </si>
  <si>
    <t>COLUMBIA GAS OF KENTUCKY, INC.</t>
  </si>
  <si>
    <t>CUSTOMER FORECAST</t>
  </si>
  <si>
    <t>LINE</t>
  </si>
  <si>
    <t>NO.</t>
  </si>
  <si>
    <t>RESIDENTIAL</t>
  </si>
  <si>
    <t>COMMERCIAL</t>
  </si>
  <si>
    <t>INDUSTRIAL</t>
  </si>
  <si>
    <t>TOTAL CUSTOMERS</t>
  </si>
  <si>
    <t>SALES CUSTOMERS BY CLASS</t>
  </si>
  <si>
    <t>DESCRIPTION</t>
  </si>
  <si>
    <t xml:space="preserve">  TOTAL SALES CUSTOMERS</t>
  </si>
  <si>
    <t xml:space="preserve">  TOTAL TRANSPORTATION CUSTOMERS</t>
  </si>
  <si>
    <t xml:space="preserve"> TRANSPORTATION CUSTOMERS BY CLASS</t>
  </si>
  <si>
    <t>DATA:______BASE PERIOD___X___FORECASTED PERIOD</t>
  </si>
  <si>
    <t>FR 16-(7)(h)14</t>
  </si>
  <si>
    <t>CALENDAR YEARS 2021 - 2024</t>
  </si>
  <si>
    <t>PROJECT CALENDAR YEARS [1]</t>
  </si>
  <si>
    <t>[1]  Projected customer counts are at year end.</t>
  </si>
  <si>
    <t>WHOLESALE</t>
  </si>
  <si>
    <t>ELECTRIC GENERATION</t>
  </si>
  <si>
    <t>CASE NO. 2021-00183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</si>
</sst>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name val="Helv"/>
    </font>
    <font>
      <sz val="10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u val="singleAccounting"/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3">
    <xf numFmtId="0" fontId="0" fillId="0" borderId="0" xfId="0"/>
    <xf numFmtId="0" fontId="4" fillId="0" borderId="0" xfId="2" applyFont="1" applyAlignment="1" applyProtection="1">
      <alignment horizontal="left"/>
    </xf>
    <xf numFmtId="0" fontId="3" fillId="0" borderId="1" xfId="2" applyFont="1" applyBorder="1" applyAlignment="1" applyProtection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" xfId="0" applyFont="1" applyBorder="1"/>
    <xf numFmtId="0" fontId="5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4" fillId="0" borderId="0" xfId="1" applyNumberFormat="1" applyFont="1" applyFill="1"/>
    <xf numFmtId="164" fontId="6" fillId="0" borderId="0" xfId="1" applyNumberFormat="1" applyFont="1" applyFill="1"/>
    <xf numFmtId="164" fontId="4" fillId="0" borderId="0" xfId="0" applyNumberFormat="1" applyFont="1"/>
    <xf numFmtId="164" fontId="4" fillId="0" borderId="0" xfId="1" applyNumberFormat="1" applyFont="1"/>
    <xf numFmtId="164" fontId="6" fillId="0" borderId="0" xfId="1" applyNumberFormat="1" applyFont="1"/>
    <xf numFmtId="0" fontId="4" fillId="0" borderId="0" xfId="0" applyFont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2" xfId="0" applyFont="1" applyBorder="1" applyAlignment="1">
      <alignment horizontal="center"/>
    </xf>
  </cellXfs>
  <cellStyles count="3">
    <cellStyle name="Comma" xfId="1" builtinId="3"/>
    <cellStyle name="Normal" xfId="0" builtinId="0"/>
    <cellStyle name="Normal_B-8 Comparativ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40"/>
  <sheetViews>
    <sheetView tabSelected="1" zoomScale="80" zoomScaleNormal="80" workbookViewId="0">
      <selection activeCell="A7" sqref="A7:H7"/>
    </sheetView>
  </sheetViews>
  <sheetFormatPr defaultColWidth="9.1796875" defaultRowHeight="14" x14ac:dyDescent="0.3"/>
  <cols>
    <col min="1" max="1" width="5.81640625" style="3" customWidth="1"/>
    <col min="2" max="2" width="4" style="3" customWidth="1"/>
    <col min="3" max="3" width="12.7265625" style="3" customWidth="1"/>
    <col min="4" max="4" width="48.453125" style="3" customWidth="1"/>
    <col min="5" max="6" width="10.7265625" style="3" bestFit="1" customWidth="1"/>
    <col min="7" max="7" width="11" style="3" customWidth="1"/>
    <col min="8" max="8" width="12.453125" style="3" customWidth="1"/>
    <col min="9" max="16384" width="9.1796875" style="3"/>
  </cols>
  <sheetData>
    <row r="1" spans="1:8" x14ac:dyDescent="0.3">
      <c r="H1" s="5" t="s">
        <v>15</v>
      </c>
    </row>
    <row r="5" spans="1:8" x14ac:dyDescent="0.3">
      <c r="A5" s="20" t="s">
        <v>1</v>
      </c>
      <c r="B5" s="20"/>
      <c r="C5" s="20"/>
      <c r="D5" s="20"/>
      <c r="E5" s="20"/>
      <c r="F5" s="20"/>
      <c r="G5" s="20"/>
      <c r="H5" s="20"/>
    </row>
    <row r="6" spans="1:8" x14ac:dyDescent="0.3">
      <c r="A6" s="21" t="s">
        <v>21</v>
      </c>
      <c r="B6" s="21"/>
      <c r="C6" s="21"/>
      <c r="D6" s="21"/>
      <c r="E6" s="21"/>
      <c r="F6" s="21"/>
      <c r="G6" s="21"/>
      <c r="H6" s="21"/>
    </row>
    <row r="7" spans="1:8" x14ac:dyDescent="0.3">
      <c r="A7" s="20" t="s">
        <v>2</v>
      </c>
      <c r="B7" s="20"/>
      <c r="C7" s="20"/>
      <c r="D7" s="20"/>
      <c r="E7" s="20"/>
      <c r="F7" s="20"/>
      <c r="G7" s="20"/>
      <c r="H7" s="20"/>
    </row>
    <row r="8" spans="1:8" x14ac:dyDescent="0.3">
      <c r="A8" s="20" t="s">
        <v>16</v>
      </c>
      <c r="B8" s="20"/>
      <c r="C8" s="20"/>
      <c r="D8" s="20"/>
      <c r="E8" s="20"/>
      <c r="F8" s="20"/>
      <c r="G8" s="20"/>
      <c r="H8" s="20"/>
    </row>
    <row r="9" spans="1:8" x14ac:dyDescent="0.3">
      <c r="A9" s="4"/>
      <c r="B9" s="4"/>
      <c r="C9" s="4"/>
      <c r="D9" s="4"/>
      <c r="E9" s="4"/>
      <c r="F9" s="4"/>
      <c r="G9" s="4"/>
      <c r="H9" s="4"/>
    </row>
    <row r="10" spans="1:8" x14ac:dyDescent="0.3">
      <c r="A10" s="1" t="s">
        <v>14</v>
      </c>
    </row>
    <row r="11" spans="1:8" x14ac:dyDescent="0.3">
      <c r="A11" s="1" t="s">
        <v>0</v>
      </c>
      <c r="G11" s="16"/>
      <c r="H11" s="17"/>
    </row>
    <row r="12" spans="1:8" x14ac:dyDescent="0.3">
      <c r="A12" s="2"/>
      <c r="B12" s="6"/>
      <c r="C12" s="6"/>
      <c r="D12" s="6"/>
      <c r="E12" s="6"/>
      <c r="F12" s="6"/>
      <c r="G12" s="6"/>
      <c r="H12" s="6"/>
    </row>
    <row r="13" spans="1:8" x14ac:dyDescent="0.3">
      <c r="A13" s="4"/>
      <c r="E13" s="22" t="s">
        <v>17</v>
      </c>
      <c r="F13" s="22"/>
      <c r="G13" s="22"/>
      <c r="H13" s="22"/>
    </row>
    <row r="14" spans="1:8" x14ac:dyDescent="0.3">
      <c r="A14" s="4" t="s">
        <v>3</v>
      </c>
      <c r="E14" s="7"/>
      <c r="F14" s="7"/>
      <c r="G14" s="7"/>
      <c r="H14" s="7"/>
    </row>
    <row r="15" spans="1:8" x14ac:dyDescent="0.3">
      <c r="A15" s="8" t="s">
        <v>4</v>
      </c>
      <c r="B15" s="19" t="s">
        <v>10</v>
      </c>
      <c r="C15" s="19"/>
      <c r="D15" s="19"/>
      <c r="E15" s="9">
        <v>2021</v>
      </c>
      <c r="F15" s="9">
        <f>E15+1</f>
        <v>2022</v>
      </c>
      <c r="G15" s="9">
        <f>F15+1</f>
        <v>2023</v>
      </c>
      <c r="H15" s="9">
        <f>G15+1</f>
        <v>2024</v>
      </c>
    </row>
    <row r="16" spans="1:8" x14ac:dyDescent="0.3">
      <c r="A16" s="4"/>
    </row>
    <row r="17" spans="1:13" x14ac:dyDescent="0.3">
      <c r="A17" s="4">
        <v>1</v>
      </c>
      <c r="B17" s="3" t="s">
        <v>9</v>
      </c>
    </row>
    <row r="18" spans="1:13" x14ac:dyDescent="0.3">
      <c r="A18" s="4">
        <f>A17+1</f>
        <v>2</v>
      </c>
      <c r="C18" s="3" t="s">
        <v>5</v>
      </c>
      <c r="E18" s="10">
        <v>108166.16471333333</v>
      </c>
      <c r="F18" s="10">
        <v>109520.16097333332</v>
      </c>
      <c r="G18" s="10">
        <v>110979.16990333331</v>
      </c>
      <c r="H18" s="10">
        <v>112499.2349833333</v>
      </c>
    </row>
    <row r="19" spans="1:13" x14ac:dyDescent="0.3">
      <c r="A19" s="4">
        <f t="shared" ref="A19:A23" si="0">A18+1</f>
        <v>3</v>
      </c>
      <c r="C19" s="3" t="s">
        <v>6</v>
      </c>
      <c r="E19" s="10">
        <v>11463.122510333333</v>
      </c>
      <c r="F19" s="10">
        <v>11710.32255333333</v>
      </c>
      <c r="G19" s="10">
        <v>11957.961706333328</v>
      </c>
      <c r="H19" s="10">
        <v>12206.617294333328</v>
      </c>
    </row>
    <row r="20" spans="1:13" x14ac:dyDescent="0.3">
      <c r="A20" s="4">
        <f t="shared" si="0"/>
        <v>4</v>
      </c>
      <c r="C20" s="3" t="s">
        <v>7</v>
      </c>
      <c r="E20" s="10">
        <v>53</v>
      </c>
      <c r="F20" s="10">
        <v>53</v>
      </c>
      <c r="G20" s="10">
        <v>53</v>
      </c>
      <c r="H20" s="10">
        <v>53</v>
      </c>
    </row>
    <row r="21" spans="1:13" x14ac:dyDescent="0.3">
      <c r="A21" s="18">
        <f t="shared" si="0"/>
        <v>5</v>
      </c>
      <c r="C21" s="3" t="s">
        <v>19</v>
      </c>
      <c r="E21" s="10">
        <v>2</v>
      </c>
      <c r="F21" s="10">
        <v>2</v>
      </c>
      <c r="G21" s="10">
        <v>2</v>
      </c>
      <c r="H21" s="10">
        <v>2</v>
      </c>
    </row>
    <row r="22" spans="1:13" ht="17" x14ac:dyDescent="0.6">
      <c r="A22" s="18">
        <f t="shared" si="0"/>
        <v>6</v>
      </c>
      <c r="C22" s="3" t="s">
        <v>20</v>
      </c>
      <c r="E22" s="11">
        <v>1</v>
      </c>
      <c r="F22" s="11">
        <v>1</v>
      </c>
      <c r="G22" s="11">
        <v>1</v>
      </c>
      <c r="H22" s="11">
        <v>1</v>
      </c>
    </row>
    <row r="23" spans="1:13" x14ac:dyDescent="0.3">
      <c r="A23" s="18">
        <f t="shared" si="0"/>
        <v>7</v>
      </c>
      <c r="C23" s="3" t="s">
        <v>11</v>
      </c>
      <c r="E23" s="12">
        <f>SUM(E18:E22)</f>
        <v>119685.28722366666</v>
      </c>
      <c r="F23" s="12">
        <f>SUM(F18:F22)</f>
        <v>121286.48352666665</v>
      </c>
      <c r="G23" s="12">
        <f>SUM(G18:G22)</f>
        <v>122993.13160966664</v>
      </c>
      <c r="H23" s="12">
        <f>SUM(H18:H22)</f>
        <v>124761.85227766662</v>
      </c>
    </row>
    <row r="24" spans="1:13" x14ac:dyDescent="0.3">
      <c r="A24" s="4"/>
    </row>
    <row r="25" spans="1:13" x14ac:dyDescent="0.3">
      <c r="A25" s="4"/>
    </row>
    <row r="26" spans="1:13" x14ac:dyDescent="0.3">
      <c r="A26" s="4">
        <f>A23+1</f>
        <v>8</v>
      </c>
      <c r="B26" s="3" t="s">
        <v>13</v>
      </c>
    </row>
    <row r="27" spans="1:13" x14ac:dyDescent="0.3">
      <c r="A27" s="4">
        <f>A26+1</f>
        <v>9</v>
      </c>
      <c r="C27" s="3" t="s">
        <v>5</v>
      </c>
      <c r="E27" s="10">
        <v>14424.666666666673</v>
      </c>
      <c r="F27" s="10">
        <v>13324.666666666681</v>
      </c>
      <c r="G27" s="10">
        <v>12224.666666666688</v>
      </c>
      <c r="H27" s="10">
        <v>11124.666666666695</v>
      </c>
    </row>
    <row r="28" spans="1:13" x14ac:dyDescent="0.3">
      <c r="A28" s="4">
        <f t="shared" ref="A28:A30" si="1">A27+1</f>
        <v>10</v>
      </c>
      <c r="C28" s="3" t="s">
        <v>6</v>
      </c>
      <c r="E28" s="10">
        <v>2593.1666666666683</v>
      </c>
      <c r="F28" s="10">
        <v>2363.1666666666702</v>
      </c>
      <c r="G28" s="10">
        <v>2133.166666666672</v>
      </c>
      <c r="H28" s="10">
        <v>1903.1666666666715</v>
      </c>
    </row>
    <row r="29" spans="1:13" ht="17" x14ac:dyDescent="0.6">
      <c r="A29" s="4">
        <f t="shared" si="1"/>
        <v>11</v>
      </c>
      <c r="C29" s="3" t="s">
        <v>7</v>
      </c>
      <c r="E29" s="11">
        <v>66</v>
      </c>
      <c r="F29" s="11">
        <v>66</v>
      </c>
      <c r="G29" s="11">
        <v>66</v>
      </c>
      <c r="H29" s="11">
        <v>66</v>
      </c>
      <c r="M29" s="13"/>
    </row>
    <row r="30" spans="1:13" x14ac:dyDescent="0.3">
      <c r="A30" s="4">
        <f t="shared" si="1"/>
        <v>12</v>
      </c>
      <c r="C30" s="3" t="s">
        <v>12</v>
      </c>
      <c r="E30" s="12">
        <f>SUM(E27:E29)</f>
        <v>17083.833333333343</v>
      </c>
      <c r="F30" s="12">
        <f t="shared" ref="F30:H30" si="2">SUM(F27:F29)</f>
        <v>15753.83333333335</v>
      </c>
      <c r="G30" s="12">
        <f t="shared" si="2"/>
        <v>14423.833333333359</v>
      </c>
      <c r="H30" s="12">
        <f t="shared" si="2"/>
        <v>13093.833333333367</v>
      </c>
      <c r="M30" s="13"/>
    </row>
    <row r="31" spans="1:13" x14ac:dyDescent="0.3">
      <c r="A31" s="4"/>
      <c r="M31" s="13"/>
    </row>
    <row r="32" spans="1:13" x14ac:dyDescent="0.3">
      <c r="A32" s="4">
        <f>A30+1</f>
        <v>13</v>
      </c>
      <c r="C32" s="3" t="s">
        <v>8</v>
      </c>
      <c r="E32" s="12">
        <f>E23+E30</f>
        <v>136769.12055699999</v>
      </c>
      <c r="F32" s="12">
        <f t="shared" ref="F32:H32" si="3">F23+F30</f>
        <v>137040.31685999999</v>
      </c>
      <c r="G32" s="12">
        <f t="shared" si="3"/>
        <v>137416.964943</v>
      </c>
      <c r="H32" s="12">
        <f t="shared" si="3"/>
        <v>137855.68561099999</v>
      </c>
      <c r="M32" s="13"/>
    </row>
    <row r="33" spans="1:13" ht="17" x14ac:dyDescent="0.6">
      <c r="A33" s="4"/>
      <c r="M33" s="14"/>
    </row>
    <row r="34" spans="1:13" x14ac:dyDescent="0.3">
      <c r="A34" s="4"/>
    </row>
    <row r="35" spans="1:13" x14ac:dyDescent="0.3">
      <c r="A35" s="15" t="s">
        <v>18</v>
      </c>
      <c r="M35" s="13"/>
    </row>
    <row r="36" spans="1:13" x14ac:dyDescent="0.3">
      <c r="A36" s="4"/>
      <c r="M36" s="13"/>
    </row>
    <row r="37" spans="1:13" ht="17" x14ac:dyDescent="0.6">
      <c r="A37" s="4"/>
      <c r="M37" s="14"/>
    </row>
    <row r="38" spans="1:13" x14ac:dyDescent="0.3">
      <c r="M38" s="12"/>
    </row>
    <row r="40" spans="1:13" x14ac:dyDescent="0.3">
      <c r="M40" s="12"/>
    </row>
  </sheetData>
  <mergeCells count="6">
    <mergeCell ref="B15:D15"/>
    <mergeCell ref="A5:H5"/>
    <mergeCell ref="A6:H6"/>
    <mergeCell ref="A7:H7"/>
    <mergeCell ref="A8:H8"/>
    <mergeCell ref="E13:H13"/>
  </mergeCells>
  <pageMargins left="1" right="1" top="1" bottom="0.75" header="0.3" footer="0.3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 12-H-14</vt:lpstr>
      <vt:lpstr>'FR 12-H-14'!Print_Area</vt:lpstr>
    </vt:vector>
  </TitlesOfParts>
  <Company>NiSource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Nisource</dc:creator>
  <cp:lastModifiedBy>Ryan \ John</cp:lastModifiedBy>
  <cp:lastPrinted>2016-05-17T20:45:43Z</cp:lastPrinted>
  <dcterms:created xsi:type="dcterms:W3CDTF">2013-05-13T16:27:03Z</dcterms:created>
  <dcterms:modified xsi:type="dcterms:W3CDTF">2021-06-11T16:55:03Z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4XLRetrievePerWS">
    <vt:lpwstr>Y</vt:lpwstr>
  </property>
  <property fmtid="{D5CDD505-2E9C-101B-9397-08002B2CF9AE}" pid="3" name="K4XLScatterRefresh">
    <vt:lpwstr>N</vt:lpwstr>
  </property>
  <property fmtid="{D5CDD505-2E9C-101B-9397-08002B2CF9AE}" pid="4" name="K4XLVersion">
    <vt:lpwstr>3.5.7.2796</vt:lpwstr>
  </property>
  <property fmtid="{D5CDD505-2E9C-101B-9397-08002B2CF9AE}" pid="5" name="K4XL KID">
    <vt:lpwstr/>
  </property>
  <property fmtid="{D5CDD505-2E9C-101B-9397-08002B2CF9AE}" pid="6" name="K4XL DBKID">
    <vt:lpwstr/>
  </property>
  <property fmtid="{D5CDD505-2E9C-101B-9397-08002B2CF9AE}" pid="7" name="SV_QUERY_LIST_4F35BF76-6C0D-4D9B-82B2-816C12CF3733">
    <vt:lpwstr>empty_477D106A-C0D6-4607-AEBD-E2C9D60EA279</vt:lpwstr>
  </property>
</Properties>
</file>