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1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2" i="1"/>
  <c r="F13" i="1"/>
  <c r="F14" i="1"/>
  <c r="F15" i="1"/>
  <c r="F16" i="1"/>
  <c r="F12" i="1"/>
  <c r="D13" i="1"/>
  <c r="D14" i="1"/>
  <c r="D15" i="1"/>
  <c r="D16" i="1"/>
  <c r="D12" i="1"/>
  <c r="C17" i="1"/>
  <c r="B17" i="1"/>
  <c r="D17" i="1" l="1"/>
  <c r="F18" i="1"/>
  <c r="E17" i="1"/>
</calcChain>
</file>

<file path=xl/sharedStrings.xml><?xml version="1.0" encoding="utf-8"?>
<sst xmlns="http://schemas.openxmlformats.org/spreadsheetml/2006/main" count="19" uniqueCount="19">
  <si>
    <r>
      <rPr>
        <sz val="10"/>
        <color rgb="FF231F20"/>
        <rFont val="Arial"/>
        <family val="2"/>
      </rPr>
      <t>Year</t>
    </r>
  </si>
  <si>
    <r>
      <rPr>
        <sz val="10"/>
        <color rgb="FF231F20"/>
        <rFont val="Arial"/>
        <family val="2"/>
      </rPr>
      <t>Slippage Factor</t>
    </r>
  </si>
  <si>
    <r>
      <rPr>
        <sz val="10"/>
        <color rgb="FF231F20"/>
        <rFont val="Arial"/>
        <family val="2"/>
      </rPr>
      <t>Totals</t>
    </r>
  </si>
  <si>
    <r>
      <rPr>
        <sz val="10"/>
        <color rgb="FF231F20"/>
        <rFont val="Arial"/>
        <family val="2"/>
      </rPr>
      <t>5 Year Average Slippage Factor (Mathematic Average of the Yearly Slippage Factors / 5 years)</t>
    </r>
  </si>
  <si>
    <r>
      <rPr>
        <sz val="10"/>
        <color rgb="FF231F20"/>
        <rFont val="Arial"/>
        <family val="2"/>
      </rPr>
      <t>The Annual Actual Cost, Annual Original Budget, Variance in Dollars, and Variance as Percent are to be taken from Schedule I1.  Total all projects for a given year.</t>
    </r>
  </si>
  <si>
    <t>Columbia Gas of Kentucky</t>
  </si>
  <si>
    <t>Calculation of Capital Construction Project Slippage Factor</t>
  </si>
  <si>
    <t>Source:</t>
  </si>
  <si>
    <t>Schedule I1 - Construction Projects</t>
  </si>
  <si>
    <t xml:space="preserve">
</t>
  </si>
  <si>
    <t>Schedule I2</t>
  </si>
  <si>
    <t>Annual Actual
          Cost        </t>
  </si>
  <si>
    <t>Annual Original Budget</t>
  </si>
  <si>
    <t>Variance in Dollars</t>
  </si>
  <si>
    <t>Variance as Percentage</t>
  </si>
  <si>
    <t>The Slippage Factor is calculated by dividing the Annual Actual Cost by the Annual Original Budget.  Calculate a Slippage Factor for each year and the Totals line.  Carry Slippage Factor percentages to 3 decimal places.</t>
  </si>
  <si>
    <t>Case No. 2021-00183</t>
  </si>
  <si>
    <t>KY PSC Case No. 2021-00183</t>
  </si>
  <si>
    <t>Staff 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</si>
</sst>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2"/>
      <color rgb="FF231F20"/>
      <name val="Arial"/>
      <family val="2"/>
    </font>
    <font>
      <sz val="10"/>
      <name val="Arial"/>
    </font>
    <font>
      <sz val="10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231F2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231F20"/>
      </bottom>
      <diagonal/>
    </border>
    <border>
      <left/>
      <right style="medium">
        <color indexed="64"/>
      </right>
      <top style="medium">
        <color rgb="FF231F20"/>
      </top>
      <bottom style="medium">
        <color rgb="FF231F2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231F20"/>
      </bottom>
      <diagonal/>
    </border>
    <border>
      <left/>
      <right style="medium">
        <color indexed="64"/>
      </right>
      <top style="medium">
        <color rgb="FF231F2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3" fillId="0" borderId="15" xfId="0" applyNumberFormat="1" applyFont="1" applyFill="1" applyBorder="1" applyAlignment="1">
      <alignment horizontal="center" vertical="top" shrinkToFit="1"/>
    </xf>
    <xf numFmtId="1" fontId="3" fillId="0" borderId="16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 indent="4"/>
    </xf>
    <xf numFmtId="164" fontId="0" fillId="0" borderId="2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165" fontId="0" fillId="0" borderId="20" xfId="0" applyNumberFormat="1" applyFill="1" applyBorder="1" applyAlignment="1">
      <alignment vertical="center" wrapText="1"/>
    </xf>
    <xf numFmtId="165" fontId="0" fillId="0" borderId="22" xfId="0" applyNumberFormat="1" applyFill="1" applyBorder="1" applyAlignment="1">
      <alignment vertical="center" wrapText="1"/>
    </xf>
    <xf numFmtId="165" fontId="0" fillId="0" borderId="9" xfId="0" applyNumberFormat="1" applyFill="1" applyBorder="1" applyAlignment="1">
      <alignment vertical="center" wrapText="1"/>
    </xf>
    <xf numFmtId="165" fontId="0" fillId="0" borderId="24" xfId="0" applyNumberFormat="1" applyFill="1" applyBorder="1" applyAlignment="1">
      <alignment vertical="center" wrapText="1"/>
    </xf>
    <xf numFmtId="166" fontId="0" fillId="0" borderId="23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12" sqref="H12"/>
    </sheetView>
  </sheetViews>
  <sheetFormatPr defaultRowHeight="14.5" x14ac:dyDescent="0.35"/>
  <cols>
    <col min="1" max="1" width="14.6328125" style="10" customWidth="1"/>
    <col min="2" max="5" width="14.6328125" customWidth="1"/>
    <col min="6" max="6" width="16.81640625" customWidth="1"/>
  </cols>
  <sheetData>
    <row r="1" spans="1:12" ht="14.5" customHeight="1" x14ac:dyDescent="0.35">
      <c r="A1" s="30"/>
      <c r="B1" s="30"/>
      <c r="C1" s="30"/>
      <c r="D1" s="30"/>
      <c r="E1" s="30"/>
      <c r="F1" s="30" t="s">
        <v>17</v>
      </c>
      <c r="G1" s="1"/>
      <c r="H1" s="1"/>
      <c r="I1" s="1"/>
      <c r="J1" s="1"/>
      <c r="K1" s="1"/>
      <c r="L1" s="1"/>
    </row>
    <row r="2" spans="1:12" ht="14.5" customHeight="1" thickBot="1" x14ac:dyDescent="0.4">
      <c r="A2" s="30"/>
      <c r="B2" s="30"/>
      <c r="C2" s="30"/>
      <c r="D2" s="30"/>
      <c r="E2" s="30"/>
      <c r="F2" s="30" t="s">
        <v>18</v>
      </c>
      <c r="G2" s="1"/>
      <c r="H2" s="1"/>
      <c r="I2" s="1"/>
      <c r="J2" s="1"/>
      <c r="K2" s="1"/>
      <c r="L2" s="1"/>
    </row>
    <row r="3" spans="1:12" ht="14.5" customHeight="1" x14ac:dyDescent="0.35">
      <c r="A3" s="8" t="s">
        <v>9</v>
      </c>
      <c r="B3" s="4"/>
      <c r="C3" s="4"/>
      <c r="D3" s="4"/>
      <c r="E3" s="4"/>
      <c r="F3" s="18" t="s">
        <v>10</v>
      </c>
      <c r="G3" s="1"/>
      <c r="H3" s="1"/>
      <c r="I3" s="1"/>
      <c r="J3" s="1"/>
      <c r="K3" s="1"/>
      <c r="L3" s="1"/>
    </row>
    <row r="4" spans="1:12" ht="14.5" customHeight="1" x14ac:dyDescent="0.35">
      <c r="A4" s="31" t="s">
        <v>5</v>
      </c>
      <c r="B4" s="32"/>
      <c r="C4" s="32"/>
      <c r="D4" s="32"/>
      <c r="E4" s="32"/>
      <c r="F4" s="33"/>
      <c r="G4" s="1"/>
      <c r="H4" s="1"/>
      <c r="I4" s="1"/>
      <c r="J4" s="1"/>
      <c r="K4" s="1"/>
      <c r="L4" s="1"/>
    </row>
    <row r="5" spans="1:12" ht="14.5" customHeight="1" x14ac:dyDescent="0.35">
      <c r="A5" s="31" t="s">
        <v>16</v>
      </c>
      <c r="B5" s="32"/>
      <c r="C5" s="32"/>
      <c r="D5" s="32"/>
      <c r="E5" s="32"/>
      <c r="F5" s="33"/>
      <c r="G5" s="1"/>
      <c r="H5" s="1"/>
      <c r="I5" s="1"/>
      <c r="J5" s="1"/>
      <c r="K5" s="1"/>
      <c r="L5" s="1"/>
    </row>
    <row r="6" spans="1:12" ht="14.5" customHeight="1" x14ac:dyDescent="0.35">
      <c r="A6" s="31"/>
      <c r="B6" s="32"/>
      <c r="C6" s="32"/>
      <c r="D6" s="32"/>
      <c r="E6" s="32"/>
      <c r="F6" s="33"/>
      <c r="G6" s="1"/>
      <c r="H6" s="1"/>
      <c r="I6" s="1"/>
      <c r="J6" s="1"/>
      <c r="K6" s="1"/>
      <c r="L6" s="1"/>
    </row>
    <row r="7" spans="1:12" ht="14.5" customHeight="1" x14ac:dyDescent="0.35">
      <c r="A7" s="31" t="s">
        <v>6</v>
      </c>
      <c r="B7" s="32"/>
      <c r="C7" s="32"/>
      <c r="D7" s="32"/>
      <c r="E7" s="32"/>
      <c r="F7" s="33"/>
      <c r="G7" s="1"/>
      <c r="H7" s="1"/>
      <c r="I7" s="1"/>
      <c r="J7" s="1"/>
      <c r="K7" s="1"/>
      <c r="L7" s="1"/>
    </row>
    <row r="8" spans="1:12" ht="39" customHeight="1" x14ac:dyDescent="0.35">
      <c r="A8" s="31"/>
      <c r="B8" s="32"/>
      <c r="C8" s="32"/>
      <c r="D8" s="32"/>
      <c r="E8" s="32"/>
      <c r="F8" s="33"/>
      <c r="G8" s="2"/>
      <c r="H8" s="2"/>
      <c r="I8" s="2"/>
      <c r="J8" s="2"/>
      <c r="K8" s="2"/>
      <c r="L8" s="2"/>
    </row>
    <row r="9" spans="1:12" x14ac:dyDescent="0.35">
      <c r="A9" s="7" t="s">
        <v>7</v>
      </c>
      <c r="B9" s="36" t="s">
        <v>8</v>
      </c>
      <c r="C9" s="36"/>
      <c r="D9" s="36"/>
      <c r="E9" s="36"/>
      <c r="F9" s="37"/>
      <c r="G9" s="2"/>
      <c r="H9" s="2"/>
      <c r="I9" s="2"/>
      <c r="J9" s="2"/>
      <c r="K9" s="2"/>
      <c r="L9" s="2"/>
    </row>
    <row r="10" spans="1:12" ht="15" thickBot="1" x14ac:dyDescent="0.4">
      <c r="A10" s="9"/>
      <c r="B10" s="5"/>
      <c r="C10" s="5"/>
      <c r="D10" s="5"/>
      <c r="E10" s="5"/>
      <c r="F10" s="6"/>
      <c r="G10" s="2"/>
      <c r="H10" s="2"/>
      <c r="I10" s="2"/>
      <c r="J10" s="2"/>
      <c r="K10" s="2"/>
      <c r="L10" s="2"/>
    </row>
    <row r="11" spans="1:12" ht="25.5" thickBot="1" x14ac:dyDescent="0.4">
      <c r="A11" s="17" t="s">
        <v>0</v>
      </c>
      <c r="B11" s="16" t="s">
        <v>11</v>
      </c>
      <c r="C11" s="16" t="s">
        <v>12</v>
      </c>
      <c r="D11" s="16" t="s">
        <v>13</v>
      </c>
      <c r="E11" s="16" t="s">
        <v>14</v>
      </c>
      <c r="F11" s="17" t="s">
        <v>1</v>
      </c>
      <c r="G11" s="2"/>
      <c r="H11" s="2"/>
      <c r="I11" s="2"/>
      <c r="J11" s="2"/>
      <c r="K11" s="2"/>
      <c r="L11" s="2"/>
    </row>
    <row r="12" spans="1:12" ht="15" thickBot="1" x14ac:dyDescent="0.4">
      <c r="A12" s="11">
        <v>2016</v>
      </c>
      <c r="B12" s="19">
        <v>27024000</v>
      </c>
      <c r="C12" s="19">
        <v>27947000</v>
      </c>
      <c r="D12" s="23">
        <f>B12-C12</f>
        <v>-923000</v>
      </c>
      <c r="E12" s="29">
        <f>(B12-C12)/C12</f>
        <v>-3.3026800729953128E-2</v>
      </c>
      <c r="F12" s="26">
        <f>B12/C12</f>
        <v>0.96697319927004688</v>
      </c>
      <c r="G12" s="2"/>
      <c r="H12" s="2"/>
      <c r="I12" s="2"/>
      <c r="J12" s="2"/>
      <c r="K12" s="2"/>
      <c r="L12" s="2"/>
    </row>
    <row r="13" spans="1:12" ht="15" thickBot="1" x14ac:dyDescent="0.4">
      <c r="A13" s="12">
        <v>2017</v>
      </c>
      <c r="B13" s="20">
        <v>34934000</v>
      </c>
      <c r="C13" s="20">
        <v>34617000</v>
      </c>
      <c r="D13" s="23">
        <f t="shared" ref="D13:D16" si="0">B13-C13</f>
        <v>317000</v>
      </c>
      <c r="E13" s="29">
        <f t="shared" ref="E13:E17" si="1">(B13-C13)/C13</f>
        <v>9.1573504347574886E-3</v>
      </c>
      <c r="F13" s="26">
        <f t="shared" ref="F13:F16" si="2">B13/C13</f>
        <v>1.0091573504347575</v>
      </c>
      <c r="G13" s="2"/>
      <c r="H13" s="2"/>
      <c r="I13" s="2"/>
      <c r="J13" s="2"/>
      <c r="K13" s="2"/>
      <c r="L13" s="2"/>
    </row>
    <row r="14" spans="1:12" ht="15" thickBot="1" x14ac:dyDescent="0.4">
      <c r="A14" s="12">
        <v>2018</v>
      </c>
      <c r="B14" s="20">
        <v>43102000</v>
      </c>
      <c r="C14" s="20">
        <v>43174000</v>
      </c>
      <c r="D14" s="23">
        <f t="shared" si="0"/>
        <v>-72000</v>
      </c>
      <c r="E14" s="29">
        <f t="shared" si="1"/>
        <v>-1.6676703571594014E-3</v>
      </c>
      <c r="F14" s="26">
        <f t="shared" si="2"/>
        <v>0.99833232964284058</v>
      </c>
      <c r="G14" s="2"/>
      <c r="H14" s="2"/>
      <c r="I14" s="2"/>
      <c r="J14" s="2"/>
      <c r="K14" s="2"/>
      <c r="L14" s="2"/>
    </row>
    <row r="15" spans="1:12" ht="31" customHeight="1" thickBot="1" x14ac:dyDescent="0.4">
      <c r="A15" s="12">
        <v>2019</v>
      </c>
      <c r="B15" s="20">
        <v>53837000</v>
      </c>
      <c r="C15" s="20">
        <v>52293000</v>
      </c>
      <c r="D15" s="23">
        <f t="shared" si="0"/>
        <v>1544000</v>
      </c>
      <c r="E15" s="29">
        <f t="shared" si="1"/>
        <v>2.95259403744287E-2</v>
      </c>
      <c r="F15" s="26">
        <f t="shared" si="2"/>
        <v>1.0295259403744288</v>
      </c>
      <c r="G15" s="2"/>
      <c r="H15" s="2"/>
      <c r="I15" s="2"/>
      <c r="J15" s="2"/>
      <c r="K15" s="2"/>
      <c r="L15" s="2"/>
    </row>
    <row r="16" spans="1:12" ht="15" thickBot="1" x14ac:dyDescent="0.4">
      <c r="A16" s="14">
        <v>2020</v>
      </c>
      <c r="B16" s="21">
        <v>64965000</v>
      </c>
      <c r="C16" s="21">
        <v>62567000</v>
      </c>
      <c r="D16" s="23">
        <f t="shared" si="0"/>
        <v>2398000</v>
      </c>
      <c r="E16" s="29">
        <f t="shared" si="1"/>
        <v>3.8326913548675817E-2</v>
      </c>
      <c r="F16" s="27">
        <f t="shared" si="2"/>
        <v>1.0383269135486759</v>
      </c>
      <c r="G16" s="2"/>
      <c r="H16" s="2"/>
      <c r="I16" s="2"/>
      <c r="J16" s="2"/>
      <c r="K16" s="2"/>
      <c r="L16" s="2"/>
    </row>
    <row r="17" spans="1:12" ht="28" customHeight="1" thickBot="1" x14ac:dyDescent="0.4">
      <c r="A17" s="15" t="s">
        <v>2</v>
      </c>
      <c r="B17" s="22">
        <f>SUM(B12:B16)</f>
        <v>223862000</v>
      </c>
      <c r="C17" s="22">
        <f>SUM(C12:C16)</f>
        <v>220598000</v>
      </c>
      <c r="D17" s="24">
        <f>SUM(D12:D16)</f>
        <v>3264000</v>
      </c>
      <c r="E17" s="29">
        <f t="shared" si="1"/>
        <v>1.4796145023980271E-2</v>
      </c>
      <c r="F17" s="28"/>
      <c r="G17" s="3"/>
      <c r="H17" s="3"/>
      <c r="I17" s="3"/>
      <c r="J17" s="3"/>
      <c r="K17" s="3"/>
      <c r="L17" s="3"/>
    </row>
    <row r="18" spans="1:12" ht="13.5" customHeight="1" thickBot="1" x14ac:dyDescent="0.4">
      <c r="A18" s="38" t="s">
        <v>3</v>
      </c>
      <c r="B18" s="39"/>
      <c r="C18" s="39"/>
      <c r="D18" s="39"/>
      <c r="E18" s="40"/>
      <c r="F18" s="25">
        <f>(F12+F13+F14+F15+F16)/5</f>
        <v>1.0084631466541498</v>
      </c>
      <c r="G18" s="3"/>
      <c r="H18" s="3"/>
      <c r="I18" s="3"/>
      <c r="J18" s="3"/>
      <c r="K18" s="3"/>
      <c r="L18" s="3"/>
    </row>
    <row r="19" spans="1:12" ht="31.5" customHeight="1" x14ac:dyDescent="0.35">
      <c r="A19" s="13"/>
      <c r="B19" s="13"/>
      <c r="C19" s="13"/>
      <c r="D19" s="13"/>
      <c r="E19" s="13"/>
      <c r="F19" s="2"/>
      <c r="G19" s="3"/>
      <c r="H19" s="3"/>
      <c r="I19" s="3"/>
      <c r="J19" s="3"/>
      <c r="K19" s="3"/>
      <c r="L19" s="3"/>
    </row>
    <row r="20" spans="1:12" x14ac:dyDescent="0.35">
      <c r="A20" s="35" t="s">
        <v>4</v>
      </c>
      <c r="B20" s="35"/>
      <c r="C20" s="35"/>
      <c r="D20" s="35"/>
      <c r="E20" s="35"/>
      <c r="F20" s="35"/>
    </row>
    <row r="21" spans="1:12" x14ac:dyDescent="0.35">
      <c r="A21" s="13"/>
      <c r="B21" s="13"/>
      <c r="C21" s="13"/>
      <c r="D21" s="13"/>
      <c r="E21" s="13"/>
      <c r="F21" s="13"/>
    </row>
    <row r="22" spans="1:12" x14ac:dyDescent="0.35">
      <c r="A22" s="34" t="s">
        <v>15</v>
      </c>
      <c r="B22" s="34"/>
      <c r="C22" s="34"/>
      <c r="D22" s="34"/>
      <c r="E22" s="34"/>
      <c r="F22" s="34"/>
    </row>
  </sheetData>
  <mergeCells count="9">
    <mergeCell ref="A6:F6"/>
    <mergeCell ref="A5:F5"/>
    <mergeCell ref="A4:F4"/>
    <mergeCell ref="A22:F22"/>
    <mergeCell ref="A20:F20"/>
    <mergeCell ref="B9:F9"/>
    <mergeCell ref="A8:F8"/>
    <mergeCell ref="A7:F7"/>
    <mergeCell ref="A18:E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Ryan \ John</cp:lastModifiedBy>
  <cp:lastPrinted>2021-03-22T18:14:02Z</cp:lastPrinted>
  <dcterms:created xsi:type="dcterms:W3CDTF">2021-03-22T17:40:41Z</dcterms:created>
  <dcterms:modified xsi:type="dcterms:W3CDTF">2021-06-10T02:14:14Z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