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John Ryan\CKY\Rate Case\Discovery\Staff DRs\Set 1\Final Responses\"/>
    </mc:Choice>
  </mc:AlternateContent>
  <bookViews>
    <workbookView xWindow="4200" yWindow="0" windowWidth="28800" windowHeight="12420"/>
  </bookViews>
  <sheets>
    <sheet name="D3" sheetId="1" r:id="rId1"/>
  </sheets>
  <externalReferences>
    <externalReference r:id="rId2"/>
  </externalReferences>
  <definedNames>
    <definedName name="ASD">'[1]GAAP - TBYTD 12.31.2020'!$I$5</definedName>
    <definedName name="NvsEndTime">44330.3567708333</definedName>
    <definedName name="_xlnm.Print_Area" localSheetId="0">'D3'!$A$1:$G$26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C21" i="1" s="1"/>
  <c r="G19" i="1"/>
  <c r="G21" i="1" s="1"/>
  <c r="D19" i="1"/>
  <c r="D21" i="1" s="1"/>
  <c r="E19" i="1"/>
  <c r="E21" i="1" s="1"/>
  <c r="F19" i="1"/>
  <c r="F21" i="1" s="1"/>
</calcChain>
</file>

<file path=xl/sharedStrings.xml><?xml version="1.0" encoding="utf-8"?>
<sst xmlns="http://schemas.openxmlformats.org/spreadsheetml/2006/main" count="38" uniqueCount="37">
  <si>
    <t xml:space="preserve"> 17403200 Misc Assets-Property Tax</t>
  </si>
  <si>
    <t>Line 1c represents the property tax liability as of the lien date, net of amortiziation of the prior year amount recorded to</t>
  </si>
  <si>
    <t xml:space="preserve">FN 1 </t>
  </si>
  <si>
    <t>Total per books (L2 and L3)</t>
  </si>
  <si>
    <t>Other jurisdictions</t>
  </si>
  <si>
    <t>Total Retail [L1(a) through L1(e)]</t>
  </si>
  <si>
    <t>(e)  Other taxes</t>
  </si>
  <si>
    <t>(d)  Payroll (employers portion)</t>
  </si>
  <si>
    <t>(c)  Ad valorem</t>
  </si>
  <si>
    <t>(b)  Franchise fees</t>
  </si>
  <si>
    <t>(a)  State income</t>
  </si>
  <si>
    <t>Kentucky Retail</t>
  </si>
  <si>
    <t>(f)</t>
  </si>
  <si>
    <t>(e)</t>
  </si>
  <si>
    <t>(d)</t>
  </si>
  <si>
    <t>(c)</t>
  </si>
  <si>
    <t>(b)</t>
  </si>
  <si>
    <t>(a)</t>
  </si>
  <si>
    <t>No.</t>
  </si>
  <si>
    <t>Paid</t>
  </si>
  <si>
    <t>Accrued</t>
  </si>
  <si>
    <r>
      <t xml:space="preserve">Accounts </t>
    </r>
    <r>
      <rPr>
        <vertAlign val="superscript"/>
        <sz val="10"/>
        <rFont val="Calibri"/>
        <family val="2"/>
        <scheme val="minor"/>
      </rPr>
      <t>(FN 1)</t>
    </r>
  </si>
  <si>
    <t>Construction</t>
  </si>
  <si>
    <t>Expense</t>
  </si>
  <si>
    <t>Item</t>
  </si>
  <si>
    <t>Line</t>
  </si>
  <si>
    <t>Amount</t>
  </si>
  <si>
    <t>Amounts</t>
  </si>
  <si>
    <t>Other</t>
  </si>
  <si>
    <t>Charged to</t>
  </si>
  <si>
    <t>Charged</t>
  </si>
  <si>
    <t>12 Months Ended December 31, 2020</t>
  </si>
  <si>
    <t>Analysis of Other Operating Taxes</t>
  </si>
  <si>
    <t>Schedule D3</t>
  </si>
  <si>
    <t>KY PSC Case No. 2021-00183</t>
  </si>
  <si>
    <t>Page 1 of 1</t>
  </si>
  <si>
    <t>Staff 1-15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</si>
</sst>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vertAlign val="superscript"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rgb="FF231F2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rgb="FF231F20"/>
      </left>
      <right/>
      <top style="thin">
        <color rgb="FF000000"/>
      </top>
      <bottom style="medium">
        <color indexed="64"/>
      </bottom>
      <diagonal/>
    </border>
    <border>
      <left style="thin">
        <color rgb="FF231F20"/>
      </left>
      <right style="medium">
        <color indexed="64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rgb="FF231F20"/>
      </left>
      <right/>
      <top style="thin">
        <color rgb="FF000000"/>
      </top>
      <bottom/>
      <diagonal/>
    </border>
    <border>
      <left style="thin">
        <color rgb="FF231F2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231F2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231F20"/>
      </left>
      <right style="medium">
        <color indexed="64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rgb="FF231F20"/>
      </left>
      <right/>
      <top/>
      <bottom style="thin">
        <color rgb="FF000000"/>
      </bottom>
      <diagonal/>
    </border>
    <border>
      <left style="thin">
        <color rgb="FF231F2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231F2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231F2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231F20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rgb="FF231F20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231F20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231F20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rgb="FF231F20"/>
      </left>
      <right/>
      <top/>
      <bottom/>
      <diagonal/>
    </border>
    <border>
      <left style="thin">
        <color rgb="FF231F2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231F20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3" fontId="2" fillId="0" borderId="0" xfId="0" applyNumberFormat="1" applyFont="1"/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64" fontId="2" fillId="0" borderId="1" xfId="1" applyNumberFormat="1" applyFont="1" applyFill="1" applyBorder="1" applyAlignment="1">
      <alignment vertical="center" wrapText="1"/>
    </xf>
    <xf numFmtId="164" fontId="2" fillId="0" borderId="2" xfId="1" applyNumberFormat="1" applyFont="1" applyFill="1" applyBorder="1" applyAlignment="1">
      <alignment vertical="center" wrapText="1"/>
    </xf>
    <xf numFmtId="164" fontId="2" fillId="0" borderId="1" xfId="1" applyNumberFormat="1" applyFont="1" applyFill="1" applyBorder="1" applyAlignment="1">
      <alignment horizontal="left" vertical="center" wrapText="1"/>
    </xf>
    <xf numFmtId="164" fontId="2" fillId="0" borderId="3" xfId="1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165" fontId="2" fillId="0" borderId="3" xfId="0" applyNumberFormat="1" applyFont="1" applyFill="1" applyBorder="1" applyAlignment="1">
      <alignment horizontal="center" vertical="center" shrinkToFit="1"/>
    </xf>
    <xf numFmtId="164" fontId="2" fillId="0" borderId="5" xfId="1" applyNumberFormat="1" applyFont="1" applyFill="1" applyBorder="1" applyAlignment="1">
      <alignment vertical="center" wrapText="1"/>
    </xf>
    <xf numFmtId="164" fontId="2" fillId="0" borderId="6" xfId="1" applyNumberFormat="1" applyFont="1" applyFill="1" applyBorder="1" applyAlignment="1">
      <alignment vertical="center" wrapText="1"/>
    </xf>
    <xf numFmtId="164" fontId="2" fillId="0" borderId="5" xfId="1" applyNumberFormat="1" applyFont="1" applyFill="1" applyBorder="1" applyAlignment="1">
      <alignment horizontal="left" vertical="center" wrapText="1"/>
    </xf>
    <xf numFmtId="164" fontId="2" fillId="0" borderId="7" xfId="1" applyNumberFormat="1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165" fontId="2" fillId="0" borderId="7" xfId="0" applyNumberFormat="1" applyFont="1" applyFill="1" applyBorder="1" applyAlignment="1">
      <alignment horizontal="center" vertical="center" shrinkToFit="1"/>
    </xf>
    <xf numFmtId="164" fontId="2" fillId="0" borderId="9" xfId="1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165" fontId="2" fillId="0" borderId="11" xfId="0" applyNumberFormat="1" applyFont="1" applyFill="1" applyBorder="1" applyAlignment="1">
      <alignment horizontal="center" vertical="center" shrinkToFit="1"/>
    </xf>
    <xf numFmtId="164" fontId="2" fillId="0" borderId="12" xfId="1" applyNumberFormat="1" applyFont="1" applyFill="1" applyBorder="1" applyAlignment="1">
      <alignment vertical="center" wrapText="1"/>
    </xf>
    <xf numFmtId="164" fontId="2" fillId="0" borderId="13" xfId="1" applyNumberFormat="1" applyFont="1" applyFill="1" applyBorder="1" applyAlignment="1">
      <alignment vertical="center" wrapText="1"/>
    </xf>
    <xf numFmtId="164" fontId="2" fillId="0" borderId="12" xfId="1" applyNumberFormat="1" applyFont="1" applyFill="1" applyBorder="1" applyAlignment="1">
      <alignment horizontal="left" vertical="center" wrapText="1"/>
    </xf>
    <xf numFmtId="164" fontId="2" fillId="0" borderId="14" xfId="1" applyNumberFormat="1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164" fontId="2" fillId="0" borderId="16" xfId="1" applyNumberFormat="1" applyFont="1" applyFill="1" applyBorder="1" applyAlignment="1">
      <alignment vertical="center" wrapText="1"/>
    </xf>
    <xf numFmtId="164" fontId="2" fillId="0" borderId="17" xfId="1" applyNumberFormat="1" applyFont="1" applyFill="1" applyBorder="1" applyAlignment="1">
      <alignment vertical="center" wrapText="1"/>
    </xf>
    <xf numFmtId="164" fontId="2" fillId="0" borderId="16" xfId="1" applyNumberFormat="1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 wrapText="1"/>
    </xf>
    <xf numFmtId="164" fontId="2" fillId="0" borderId="19" xfId="1" applyNumberFormat="1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164" fontId="2" fillId="0" borderId="9" xfId="1" applyNumberFormat="1" applyFont="1" applyFill="1" applyBorder="1" applyAlignment="1">
      <alignment vertical="center" wrapText="1"/>
    </xf>
    <xf numFmtId="164" fontId="2" fillId="0" borderId="20" xfId="1" applyNumberFormat="1" applyFont="1" applyFill="1" applyBorder="1" applyAlignment="1">
      <alignment vertical="center" wrapText="1"/>
    </xf>
    <xf numFmtId="164" fontId="2" fillId="0" borderId="11" xfId="1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164" fontId="2" fillId="0" borderId="21" xfId="1" applyNumberFormat="1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165" fontId="2" fillId="0" borderId="23" xfId="0" applyNumberFormat="1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vertical="top" wrapText="1"/>
    </xf>
    <xf numFmtId="0" fontId="2" fillId="0" borderId="27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top" wrapText="1"/>
    </xf>
    <xf numFmtId="0" fontId="2" fillId="0" borderId="30" xfId="0" applyFont="1" applyFill="1" applyBorder="1" applyAlignment="1">
      <alignment vertical="top" wrapText="1"/>
    </xf>
    <xf numFmtId="0" fontId="2" fillId="0" borderId="30" xfId="0" applyFont="1" applyFill="1" applyBorder="1" applyAlignment="1">
      <alignment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wrapText="1"/>
    </xf>
    <xf numFmtId="0" fontId="2" fillId="0" borderId="32" xfId="0" applyFont="1" applyFill="1" applyBorder="1" applyAlignment="1">
      <alignment wrapText="1"/>
    </xf>
    <xf numFmtId="0" fontId="2" fillId="0" borderId="31" xfId="0" applyFont="1" applyFill="1" applyBorder="1" applyAlignment="1">
      <alignment horizontal="center" vertical="top" wrapText="1"/>
    </xf>
    <xf numFmtId="0" fontId="2" fillId="0" borderId="32" xfId="0" applyFont="1" applyFill="1" applyBorder="1" applyAlignment="1">
      <alignment horizontal="left" wrapText="1"/>
    </xf>
    <xf numFmtId="0" fontId="2" fillId="0" borderId="31" xfId="0" applyFont="1" applyFill="1" applyBorder="1" applyAlignment="1">
      <alignment horizontal="left" wrapText="1"/>
    </xf>
    <xf numFmtId="0" fontId="2" fillId="0" borderId="33" xfId="0" applyFont="1" applyFill="1" applyBorder="1" applyAlignment="1">
      <alignment wrapText="1"/>
    </xf>
    <xf numFmtId="0" fontId="2" fillId="0" borderId="32" xfId="0" applyFont="1" applyFill="1" applyBorder="1" applyAlignment="1">
      <alignment horizontal="center" wrapText="1"/>
    </xf>
    <xf numFmtId="0" fontId="2" fillId="0" borderId="0" xfId="0" applyFont="1" applyBorder="1"/>
    <xf numFmtId="0" fontId="2" fillId="0" borderId="29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35" xfId="0" applyFont="1" applyFill="1" applyBorder="1" applyAlignment="1">
      <alignment horizontal="center" vertical="top" wrapText="1"/>
    </xf>
    <xf numFmtId="0" fontId="2" fillId="0" borderId="27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vertical="top" wrapText="1"/>
    </xf>
    <xf numFmtId="0" fontId="2" fillId="0" borderId="34" xfId="0" applyFont="1" applyFill="1" applyBorder="1" applyAlignment="1">
      <alignment horizontal="center" vertical="top" wrapText="1"/>
    </xf>
    <xf numFmtId="0" fontId="2" fillId="0" borderId="32" xfId="0" applyFont="1" applyFill="1" applyBorder="1" applyAlignment="1">
      <alignment horizontal="right" vertical="top" wrapText="1"/>
    </xf>
    <xf numFmtId="0" fontId="2" fillId="0" borderId="37" xfId="0" applyFont="1" applyFill="1" applyBorder="1" applyAlignment="1">
      <alignment horizontal="right" vertical="top" wrapText="1"/>
    </xf>
    <xf numFmtId="0" fontId="2" fillId="0" borderId="36" xfId="0" applyFont="1" applyFill="1" applyBorder="1" applyAlignment="1">
      <alignment horizontal="right" vertical="top" wrapText="1"/>
    </xf>
    <xf numFmtId="0" fontId="2" fillId="0" borderId="29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 wrapText="1"/>
    </xf>
    <xf numFmtId="0" fontId="2" fillId="0" borderId="35" xfId="0" applyFont="1" applyFill="1" applyBorder="1" applyAlignment="1">
      <alignment horizontal="righ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Rate%20Cases\Columbia%20Gas%20of%20Kentucky\2021%20Rate%20Case%20(2022%20Test%20Year)\Data%20Requests\1st%20Set\Copy%20of%202021-00183%20PSC%20Staff%20DR%20Set%201%20No.%2015%20A1%20B1%20C1%20D1%20D1a%20D2%20D2a%20D3%20(Working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1"/>
      <sheetName val="B1"/>
      <sheetName val="C1"/>
      <sheetName val="D1"/>
      <sheetName val="D1a"/>
      <sheetName val="D2"/>
      <sheetName val="D2a"/>
      <sheetName val="D3"/>
      <sheetName val="CTX Fed Prov 12.31.2020"/>
      <sheetName val="CTX State Prov 12.31.2020"/>
      <sheetName val="CTX Federal Deferred 12.31.2020"/>
      <sheetName val="CTX State Deferred 12.31.2020"/>
      <sheetName val="CTX 410-411 12.31.2020"/>
      <sheetName val="CTX Fed &amp; Sta Pay 12.31.2020"/>
      <sheetName val="CTX FERC UtilityNon 12.31.2020"/>
      <sheetName val="GAAP - TBYTD 12.31.2020"/>
      <sheetName val="Reg - TBYTD 12.31.2020"/>
      <sheetName val="255 - ITC "/>
      <sheetName val="CTX Fed Payable"/>
      <sheetName val="FAS109 Breakou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5">
          <cell r="I5" t="str">
            <v>2020-12-31</v>
          </cell>
        </row>
      </sheetData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tabSelected="1" zoomScaleNormal="100" workbookViewId="0">
      <selection activeCell="I5" sqref="I5"/>
    </sheetView>
  </sheetViews>
  <sheetFormatPr defaultRowHeight="13" x14ac:dyDescent="0.3"/>
  <cols>
    <col min="1" max="1" width="7.54296875" style="2" customWidth="1"/>
    <col min="2" max="2" width="24.90625" style="1" customWidth="1"/>
    <col min="3" max="7" width="15.6328125" style="1" customWidth="1"/>
    <col min="8" max="16384" width="8.7265625" style="1"/>
  </cols>
  <sheetData>
    <row r="1" spans="1:7" s="61" customFormat="1" x14ac:dyDescent="0.3">
      <c r="A1" s="68" t="s">
        <v>34</v>
      </c>
      <c r="B1" s="69"/>
      <c r="C1" s="69"/>
      <c r="D1" s="69"/>
      <c r="E1" s="69"/>
      <c r="F1" s="69"/>
      <c r="G1" s="70"/>
    </row>
    <row r="2" spans="1:7" s="61" customFormat="1" ht="13" customHeight="1" x14ac:dyDescent="0.3">
      <c r="A2" s="71" t="s">
        <v>36</v>
      </c>
      <c r="B2" s="72"/>
      <c r="C2" s="72"/>
      <c r="D2" s="72"/>
      <c r="E2" s="72"/>
      <c r="F2" s="72"/>
      <c r="G2" s="73"/>
    </row>
    <row r="3" spans="1:7" s="61" customFormat="1" x14ac:dyDescent="0.3">
      <c r="A3" s="71" t="s">
        <v>33</v>
      </c>
      <c r="B3" s="72"/>
      <c r="C3" s="72"/>
      <c r="D3" s="72"/>
      <c r="E3" s="72"/>
      <c r="F3" s="72"/>
      <c r="G3" s="73"/>
    </row>
    <row r="4" spans="1:7" s="61" customFormat="1" x14ac:dyDescent="0.3">
      <c r="A4" s="71" t="s">
        <v>35</v>
      </c>
      <c r="B4" s="72"/>
      <c r="C4" s="72"/>
      <c r="D4" s="72"/>
      <c r="E4" s="72"/>
      <c r="F4" s="72"/>
      <c r="G4" s="73"/>
    </row>
    <row r="5" spans="1:7" s="61" customFormat="1" x14ac:dyDescent="0.3">
      <c r="A5" s="71"/>
      <c r="B5" s="72"/>
      <c r="C5" s="72"/>
      <c r="D5" s="72"/>
      <c r="E5" s="72"/>
      <c r="F5" s="72"/>
      <c r="G5" s="73"/>
    </row>
    <row r="6" spans="1:7" s="61" customFormat="1" x14ac:dyDescent="0.3">
      <c r="A6" s="62" t="s">
        <v>32</v>
      </c>
      <c r="B6" s="63"/>
      <c r="C6" s="63"/>
      <c r="D6" s="63"/>
      <c r="E6" s="63"/>
      <c r="F6" s="63"/>
      <c r="G6" s="64"/>
    </row>
    <row r="7" spans="1:7" s="61" customFormat="1" ht="14.4" customHeight="1" x14ac:dyDescent="0.3">
      <c r="A7" s="62" t="s">
        <v>31</v>
      </c>
      <c r="B7" s="63"/>
      <c r="C7" s="63"/>
      <c r="D7" s="63"/>
      <c r="E7" s="63"/>
      <c r="F7" s="63"/>
      <c r="G7" s="64"/>
    </row>
    <row r="8" spans="1:7" s="61" customFormat="1" ht="14.4" customHeight="1" thickBot="1" x14ac:dyDescent="0.35">
      <c r="A8" s="65"/>
      <c r="B8" s="66"/>
      <c r="C8" s="66"/>
      <c r="D8" s="66"/>
      <c r="E8" s="66"/>
      <c r="F8" s="66"/>
      <c r="G8" s="67"/>
    </row>
    <row r="9" spans="1:7" ht="14.4" customHeight="1" x14ac:dyDescent="0.3">
      <c r="A9" s="60"/>
      <c r="B9" s="59"/>
      <c r="C9" s="58"/>
      <c r="D9" s="57"/>
      <c r="E9" s="56" t="s">
        <v>29</v>
      </c>
      <c r="F9" s="55"/>
      <c r="G9" s="54"/>
    </row>
    <row r="10" spans="1:7" ht="14.4" customHeight="1" x14ac:dyDescent="0.3">
      <c r="A10" s="53"/>
      <c r="B10" s="52"/>
      <c r="C10" s="49" t="s">
        <v>30</v>
      </c>
      <c r="D10" s="50" t="s">
        <v>29</v>
      </c>
      <c r="E10" s="49" t="s">
        <v>28</v>
      </c>
      <c r="F10" s="50" t="s">
        <v>27</v>
      </c>
      <c r="G10" s="49" t="s">
        <v>26</v>
      </c>
    </row>
    <row r="11" spans="1:7" ht="15" thickBot="1" x14ac:dyDescent="0.35">
      <c r="A11" s="50" t="s">
        <v>25</v>
      </c>
      <c r="B11" s="51" t="s">
        <v>24</v>
      </c>
      <c r="C11" s="49" t="s">
        <v>23</v>
      </c>
      <c r="D11" s="50" t="s">
        <v>22</v>
      </c>
      <c r="E11" s="49" t="s">
        <v>21</v>
      </c>
      <c r="F11" s="50" t="s">
        <v>20</v>
      </c>
      <c r="G11" s="49" t="s">
        <v>19</v>
      </c>
    </row>
    <row r="12" spans="1:7" ht="29.15" customHeight="1" thickBot="1" x14ac:dyDescent="0.35">
      <c r="A12" s="48" t="s">
        <v>18</v>
      </c>
      <c r="B12" s="47" t="s">
        <v>17</v>
      </c>
      <c r="C12" s="43" t="s">
        <v>16</v>
      </c>
      <c r="D12" s="46" t="s">
        <v>15</v>
      </c>
      <c r="E12" s="45" t="s">
        <v>14</v>
      </c>
      <c r="F12" s="44" t="s">
        <v>13</v>
      </c>
      <c r="G12" s="43" t="s">
        <v>12</v>
      </c>
    </row>
    <row r="13" spans="1:7" s="7" customFormat="1" ht="25" customHeight="1" x14ac:dyDescent="0.35">
      <c r="A13" s="42">
        <v>1</v>
      </c>
      <c r="B13" s="41" t="s">
        <v>11</v>
      </c>
      <c r="C13" s="40"/>
      <c r="D13" s="26"/>
      <c r="E13" s="25"/>
      <c r="F13" s="24"/>
      <c r="G13" s="23"/>
    </row>
    <row r="14" spans="1:7" s="7" customFormat="1" ht="25" customHeight="1" thickBot="1" x14ac:dyDescent="0.4">
      <c r="A14" s="39"/>
      <c r="B14" s="21" t="s">
        <v>10</v>
      </c>
      <c r="C14" s="20">
        <v>8546.4499999999971</v>
      </c>
      <c r="D14" s="38"/>
      <c r="E14" s="20"/>
      <c r="F14" s="37">
        <v>-8546</v>
      </c>
      <c r="G14" s="36"/>
    </row>
    <row r="15" spans="1:7" s="7" customFormat="1" ht="25" customHeight="1" thickBot="1" x14ac:dyDescent="0.4">
      <c r="A15" s="35"/>
      <c r="B15" s="18" t="s">
        <v>9</v>
      </c>
      <c r="C15" s="16">
        <v>2505</v>
      </c>
      <c r="D15" s="34"/>
      <c r="E15" s="31"/>
      <c r="F15" s="30">
        <v>0</v>
      </c>
      <c r="G15" s="29">
        <v>2505</v>
      </c>
    </row>
    <row r="16" spans="1:7" s="7" customFormat="1" ht="25" customHeight="1" thickBot="1" x14ac:dyDescent="0.4">
      <c r="A16" s="33"/>
      <c r="B16" s="32" t="s">
        <v>8</v>
      </c>
      <c r="C16" s="31">
        <v>5876995</v>
      </c>
      <c r="D16" s="34">
        <v>0</v>
      </c>
      <c r="E16" s="31">
        <v>444201</v>
      </c>
      <c r="F16" s="30">
        <v>-6321196</v>
      </c>
      <c r="G16" s="29">
        <v>4142766</v>
      </c>
    </row>
    <row r="17" spans="1:7" s="7" customFormat="1" ht="25" customHeight="1" thickBot="1" x14ac:dyDescent="0.4">
      <c r="A17" s="33"/>
      <c r="B17" s="32" t="s">
        <v>7</v>
      </c>
      <c r="C17" s="31">
        <v>870094</v>
      </c>
      <c r="D17" s="31">
        <v>613276</v>
      </c>
      <c r="E17" s="31">
        <v>0</v>
      </c>
      <c r="F17" s="30">
        <v>-1483369</v>
      </c>
      <c r="G17" s="29">
        <v>1506824</v>
      </c>
    </row>
    <row r="18" spans="1:7" s="7" customFormat="1" ht="25" customHeight="1" x14ac:dyDescent="0.35">
      <c r="A18" s="28"/>
      <c r="B18" s="27" t="s">
        <v>6</v>
      </c>
      <c r="C18" s="25"/>
      <c r="D18" s="26"/>
      <c r="E18" s="25"/>
      <c r="F18" s="24">
        <v>-130123</v>
      </c>
      <c r="G18" s="23">
        <v>144061</v>
      </c>
    </row>
    <row r="19" spans="1:7" s="7" customFormat="1" ht="25" customHeight="1" x14ac:dyDescent="0.35">
      <c r="A19" s="22">
        <v>2</v>
      </c>
      <c r="B19" s="21" t="s">
        <v>5</v>
      </c>
      <c r="C19" s="20">
        <f>SUM(C13:C18)</f>
        <v>6758140.4500000002</v>
      </c>
      <c r="D19" s="20">
        <f>SUM(D13:D18)</f>
        <v>613276</v>
      </c>
      <c r="E19" s="20">
        <f>SUM(E13:E18)</f>
        <v>444201</v>
      </c>
      <c r="F19" s="20">
        <f>SUM(F13:F18)</f>
        <v>-7943234</v>
      </c>
      <c r="G19" s="20">
        <f>SUM(G13:G18)</f>
        <v>5796156</v>
      </c>
    </row>
    <row r="20" spans="1:7" s="7" customFormat="1" ht="25" customHeight="1" x14ac:dyDescent="0.35">
      <c r="A20" s="19">
        <v>3</v>
      </c>
      <c r="B20" s="18" t="s">
        <v>4</v>
      </c>
      <c r="C20" s="16"/>
      <c r="D20" s="17"/>
      <c r="E20" s="16"/>
      <c r="F20" s="15">
        <v>-208368</v>
      </c>
      <c r="G20" s="14">
        <v>207867</v>
      </c>
    </row>
    <row r="21" spans="1:7" s="7" customFormat="1" ht="25" customHeight="1" thickBot="1" x14ac:dyDescent="0.4">
      <c r="A21" s="13"/>
      <c r="B21" s="12" t="s">
        <v>3</v>
      </c>
      <c r="C21" s="10">
        <f>C19+C20</f>
        <v>6758140.4500000002</v>
      </c>
      <c r="D21" s="11">
        <f>D19+D20</f>
        <v>613276</v>
      </c>
      <c r="E21" s="10">
        <f>E19+E20</f>
        <v>444201</v>
      </c>
      <c r="F21" s="9">
        <f>F19+F20</f>
        <v>-8151602</v>
      </c>
      <c r="G21" s="8">
        <f>G19+G20</f>
        <v>6004023</v>
      </c>
    </row>
    <row r="22" spans="1:7" x14ac:dyDescent="0.3">
      <c r="A22" s="6"/>
      <c r="B22" s="5"/>
      <c r="C22" s="5"/>
      <c r="D22" s="5"/>
      <c r="E22" s="5"/>
      <c r="F22" s="5"/>
      <c r="G22" s="5"/>
    </row>
    <row r="23" spans="1:7" x14ac:dyDescent="0.3">
      <c r="A23" s="4" t="s">
        <v>2</v>
      </c>
      <c r="B23" s="1" t="s">
        <v>1</v>
      </c>
    </row>
    <row r="24" spans="1:7" x14ac:dyDescent="0.3">
      <c r="B24" s="1" t="s">
        <v>0</v>
      </c>
    </row>
    <row r="27" spans="1:7" x14ac:dyDescent="0.3">
      <c r="C27" s="3"/>
    </row>
  </sheetData>
  <mergeCells count="8">
    <mergeCell ref="A6:G6"/>
    <mergeCell ref="A7:G7"/>
    <mergeCell ref="A8:G8"/>
    <mergeCell ref="A1:G1"/>
    <mergeCell ref="A2:G2"/>
    <mergeCell ref="A3:G3"/>
    <mergeCell ref="A4:G4"/>
    <mergeCell ref="A5:G5"/>
  </mergeCells>
  <pageMargins left="0.7" right="0.7" top="0.75" bottom="0.75" header="0.3" footer="0.3"/>
  <pageSetup scale="82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D3</vt:lpstr>
      <vt:lpstr>'D3'!Print_Area</vt:lpstr>
    </vt:vector>
  </TitlesOfParts>
  <Company>NiSource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Harding \ Jennifer</dc:creator>
  <cp:lastModifiedBy>Ryan \ John</cp:lastModifiedBy>
  <cp:lastPrinted>2021-05-18T10:26:16Z</cp:lastPrinted>
  <dcterms:created xsi:type="dcterms:W3CDTF">2021-05-17T15:50:38Z</dcterms:created>
  <dcterms:modified xsi:type="dcterms:W3CDTF">2021-06-10T00:31:44Z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