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5\FINAL\"/>
    </mc:Choice>
  </mc:AlternateContent>
  <xr:revisionPtr revIDLastSave="0" documentId="8_{B43BE33F-9155-42FF-8999-CCD99B7F384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L56" i="1" s="1"/>
  <c r="H56" i="1"/>
  <c r="G56" i="1"/>
  <c r="I47" i="1"/>
  <c r="L47" i="1" s="1"/>
  <c r="H47" i="1"/>
  <c r="K47" i="1" s="1"/>
  <c r="G47" i="1"/>
  <c r="I39" i="1"/>
  <c r="H39" i="1"/>
  <c r="K39" i="1" s="1"/>
  <c r="G39" i="1"/>
  <c r="I24" i="1"/>
  <c r="H24" i="1"/>
  <c r="G24" i="1"/>
  <c r="L24" i="1" s="1"/>
  <c r="L39" i="1" l="1"/>
  <c r="K24" i="1"/>
  <c r="K56" i="1"/>
</calcChain>
</file>

<file path=xl/sharedStrings.xml><?xml version="1.0" encoding="utf-8"?>
<sst xmlns="http://schemas.openxmlformats.org/spreadsheetml/2006/main" count="16" uniqueCount="13">
  <si>
    <t>Costs from ILI Feasibility Study</t>
  </si>
  <si>
    <t>Length</t>
  </si>
  <si>
    <t>Retrofit Cost</t>
  </si>
  <si>
    <t>ILI Tool Run</t>
  </si>
  <si>
    <t>Retrofit/Mi</t>
  </si>
  <si>
    <t>ILI/Mi</t>
  </si>
  <si>
    <t>&lt; 5</t>
  </si>
  <si>
    <t>5-10</t>
  </si>
  <si>
    <t>10-15</t>
  </si>
  <si>
    <t>&gt;15</t>
  </si>
  <si>
    <t>KY PSC Case No. 2021-00183</t>
  </si>
  <si>
    <t>Staff 5-5</t>
  </si>
  <si>
    <t>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</si>
</sst>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" fontId="0" fillId="2" borderId="0" xfId="0" quotePrefix="1" applyNumberFormat="1" applyFill="1" applyAlignment="1">
      <alignment horizontal="center" vertical="center"/>
    </xf>
    <xf numFmtId="0" fontId="0" fillId="2" borderId="0" xfId="0" quotePrefix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workbookViewId="0">
      <selection activeCell="K8" sqref="K8"/>
    </sheetView>
  </sheetViews>
  <sheetFormatPr defaultRowHeight="15" x14ac:dyDescent="0.25"/>
  <cols>
    <col min="1" max="1" width="27.7109375" customWidth="1"/>
    <col min="3" max="3" width="12.140625" bestFit="1" customWidth="1"/>
    <col min="4" max="4" width="14.140625" customWidth="1"/>
    <col min="7" max="7" width="10.42578125" customWidth="1"/>
    <col min="8" max="8" width="17.140625" customWidth="1"/>
    <col min="9" max="9" width="14.140625" customWidth="1"/>
    <col min="10" max="10" width="4" customWidth="1"/>
    <col min="11" max="11" width="14.28515625" customWidth="1"/>
    <col min="12" max="12" width="11.42578125" customWidth="1"/>
  </cols>
  <sheetData>
    <row r="1" spans="1:12" ht="30" x14ac:dyDescent="0.25">
      <c r="A1" s="1" t="s">
        <v>0</v>
      </c>
      <c r="B1" s="3" t="s">
        <v>1</v>
      </c>
      <c r="C1" s="3" t="s">
        <v>2</v>
      </c>
      <c r="D1" s="3" t="s">
        <v>3</v>
      </c>
      <c r="E1" s="3"/>
      <c r="F1" s="3"/>
      <c r="G1" s="3"/>
      <c r="H1" s="3"/>
      <c r="I1" s="3"/>
      <c r="J1" s="3"/>
      <c r="K1" s="3"/>
      <c r="L1" s="3"/>
    </row>
    <row r="2" spans="1:12" x14ac:dyDescent="0.25">
      <c r="A2" s="3"/>
      <c r="B2" s="4">
        <v>9.4876893939393761E-2</v>
      </c>
      <c r="C2" s="5">
        <v>6001307</v>
      </c>
      <c r="D2" s="5">
        <v>180000</v>
      </c>
      <c r="E2" s="3"/>
      <c r="F2" s="3"/>
      <c r="G2" s="3"/>
      <c r="H2" s="5"/>
      <c r="I2" s="5"/>
      <c r="J2" s="3"/>
      <c r="K2" s="3" t="s">
        <v>10</v>
      </c>
      <c r="L2" s="3"/>
    </row>
    <row r="3" spans="1:12" x14ac:dyDescent="0.25">
      <c r="A3" s="3"/>
      <c r="B3" s="4">
        <v>0.37654886363636364</v>
      </c>
      <c r="C3" s="5">
        <v>1287854</v>
      </c>
      <c r="D3" s="5">
        <v>176190</v>
      </c>
      <c r="E3" s="3"/>
      <c r="F3" s="3"/>
      <c r="G3" s="3"/>
      <c r="H3" s="5"/>
      <c r="I3" s="5"/>
      <c r="J3" s="3"/>
      <c r="K3" s="3" t="s">
        <v>11</v>
      </c>
      <c r="L3" s="3"/>
    </row>
    <row r="4" spans="1:12" x14ac:dyDescent="0.25">
      <c r="A4" s="3"/>
      <c r="B4" s="4">
        <v>0.54185094696969505</v>
      </c>
      <c r="C4" s="5">
        <v>1097944</v>
      </c>
      <c r="D4" s="5">
        <v>405536</v>
      </c>
      <c r="E4" s="3"/>
      <c r="F4" s="3"/>
      <c r="G4" s="3"/>
      <c r="H4" s="5"/>
      <c r="I4" s="5"/>
      <c r="J4" s="3"/>
      <c r="K4" s="3" t="s">
        <v>12</v>
      </c>
      <c r="L4" s="3"/>
    </row>
    <row r="5" spans="1:12" x14ac:dyDescent="0.25">
      <c r="A5" s="3"/>
      <c r="B5" s="4">
        <v>1.0663467803030302</v>
      </c>
      <c r="C5" s="5">
        <v>5721776</v>
      </c>
      <c r="D5" s="5">
        <v>198357</v>
      </c>
      <c r="E5" s="3"/>
      <c r="F5" s="3"/>
      <c r="G5" s="3"/>
      <c r="H5" s="5"/>
      <c r="I5" s="5"/>
      <c r="J5" s="3"/>
      <c r="K5" s="3"/>
      <c r="L5" s="3"/>
    </row>
    <row r="6" spans="1:12" x14ac:dyDescent="0.25">
      <c r="A6" s="3"/>
      <c r="B6" s="4">
        <v>1.5045056818181819</v>
      </c>
      <c r="C6" s="5">
        <v>7243996</v>
      </c>
      <c r="D6" s="5">
        <v>331800</v>
      </c>
      <c r="E6" s="3"/>
      <c r="F6" s="3"/>
      <c r="G6" s="3"/>
      <c r="H6" s="5"/>
      <c r="I6" s="5"/>
      <c r="J6" s="3"/>
      <c r="K6" s="3"/>
      <c r="L6" s="3"/>
    </row>
    <row r="7" spans="1:12" x14ac:dyDescent="0.25">
      <c r="A7" s="3"/>
      <c r="B7" s="4">
        <v>1.5082992424242425</v>
      </c>
      <c r="C7" s="5">
        <v>8762455</v>
      </c>
      <c r="D7" s="5">
        <v>180250</v>
      </c>
      <c r="E7" s="3"/>
      <c r="F7" s="3"/>
      <c r="G7" s="3"/>
      <c r="H7" s="5"/>
      <c r="I7" s="5"/>
      <c r="J7" s="3"/>
      <c r="K7" s="3"/>
      <c r="L7" s="3"/>
    </row>
    <row r="8" spans="1:12" x14ac:dyDescent="0.25">
      <c r="A8" s="3"/>
      <c r="B8" s="4">
        <v>1.6892370579545435</v>
      </c>
      <c r="C8" s="5">
        <v>1737341</v>
      </c>
      <c r="D8" s="5">
        <v>180600</v>
      </c>
      <c r="E8" s="3"/>
      <c r="F8" s="3"/>
      <c r="G8" s="3"/>
      <c r="H8" s="5"/>
      <c r="I8" s="5"/>
      <c r="J8" s="3"/>
      <c r="K8" s="3"/>
      <c r="L8" s="3"/>
    </row>
    <row r="9" spans="1:12" x14ac:dyDescent="0.25">
      <c r="A9" s="3"/>
      <c r="B9" s="4">
        <v>2.4507581439393942</v>
      </c>
      <c r="C9" s="5">
        <v>17141192</v>
      </c>
      <c r="D9" s="5">
        <v>471438</v>
      </c>
      <c r="E9" s="3"/>
      <c r="F9" s="3"/>
      <c r="G9" s="3"/>
      <c r="H9" s="5"/>
      <c r="I9" s="5"/>
      <c r="J9" s="3"/>
      <c r="K9" s="3"/>
      <c r="L9" s="3"/>
    </row>
    <row r="10" spans="1:12" x14ac:dyDescent="0.25">
      <c r="A10" s="3"/>
      <c r="B10" s="4">
        <v>2.6747159090909092</v>
      </c>
      <c r="C10" s="5">
        <v>7948341</v>
      </c>
      <c r="D10" s="5">
        <v>192150</v>
      </c>
      <c r="E10" s="3"/>
      <c r="F10" s="3"/>
      <c r="G10" s="3"/>
      <c r="H10" s="5"/>
      <c r="I10" s="5"/>
      <c r="J10" s="3"/>
      <c r="K10" s="3"/>
      <c r="L10" s="3"/>
    </row>
    <row r="11" spans="1:12" x14ac:dyDescent="0.25">
      <c r="A11" s="3"/>
      <c r="B11" s="4">
        <v>2.7833333333333332</v>
      </c>
      <c r="C11" s="5">
        <v>7649733</v>
      </c>
      <c r="D11" s="5">
        <v>187600</v>
      </c>
      <c r="E11" s="3"/>
      <c r="F11" s="3"/>
      <c r="G11" s="3"/>
      <c r="H11" s="5"/>
      <c r="I11" s="5"/>
      <c r="J11" s="3"/>
      <c r="K11" s="3"/>
      <c r="L11" s="3"/>
    </row>
    <row r="12" spans="1:12" x14ac:dyDescent="0.25">
      <c r="A12" s="3"/>
      <c r="B12" s="4">
        <v>2.8245314393939394</v>
      </c>
      <c r="C12" s="5">
        <v>6244154</v>
      </c>
      <c r="D12" s="5">
        <v>204940</v>
      </c>
      <c r="E12" s="3"/>
      <c r="F12" s="3"/>
      <c r="G12" s="3"/>
      <c r="H12" s="5"/>
      <c r="I12" s="5"/>
      <c r="J12" s="3"/>
      <c r="K12" s="3"/>
      <c r="L12" s="3"/>
    </row>
    <row r="13" spans="1:12" x14ac:dyDescent="0.25">
      <c r="A13" s="3"/>
      <c r="B13" s="4">
        <v>3.1637657196969506</v>
      </c>
      <c r="C13" s="5">
        <v>4743723</v>
      </c>
      <c r="D13" s="5">
        <v>182150</v>
      </c>
      <c r="E13" s="3"/>
      <c r="F13" s="3"/>
      <c r="G13" s="3"/>
      <c r="H13" s="5"/>
      <c r="I13" s="5"/>
      <c r="J13" s="3"/>
      <c r="K13" s="3"/>
      <c r="L13" s="3"/>
    </row>
    <row r="14" spans="1:12" x14ac:dyDescent="0.25">
      <c r="A14" s="3"/>
      <c r="B14" s="4">
        <v>3.3044929924242243</v>
      </c>
      <c r="C14" s="5">
        <v>7463568</v>
      </c>
      <c r="D14" s="5">
        <v>163150</v>
      </c>
      <c r="E14" s="3"/>
      <c r="F14" s="3"/>
      <c r="G14" s="3"/>
      <c r="H14" s="5"/>
      <c r="I14" s="5"/>
      <c r="J14" s="3"/>
      <c r="K14" s="3"/>
      <c r="L14" s="3"/>
    </row>
    <row r="15" spans="1:12" x14ac:dyDescent="0.25">
      <c r="A15" s="3"/>
      <c r="B15" s="4">
        <v>3.6778571969696969</v>
      </c>
      <c r="C15" s="5">
        <v>17141192</v>
      </c>
      <c r="D15" s="5">
        <v>471438</v>
      </c>
      <c r="E15" s="3"/>
      <c r="F15" s="3"/>
      <c r="G15" s="3"/>
      <c r="H15" s="5"/>
      <c r="I15" s="5"/>
      <c r="J15" s="3"/>
      <c r="K15" s="3"/>
      <c r="L15" s="3"/>
    </row>
    <row r="16" spans="1:12" x14ac:dyDescent="0.25">
      <c r="A16" s="3"/>
      <c r="B16" s="4">
        <v>3.7580700757575758</v>
      </c>
      <c r="C16" s="5">
        <v>2449954</v>
      </c>
      <c r="D16" s="5">
        <v>301250</v>
      </c>
      <c r="E16" s="3"/>
      <c r="F16" s="3"/>
      <c r="G16" s="3"/>
      <c r="H16" s="5"/>
      <c r="I16" s="5"/>
      <c r="J16" s="3"/>
      <c r="K16" s="3"/>
      <c r="L16" s="3"/>
    </row>
    <row r="17" spans="1:12" x14ac:dyDescent="0.25">
      <c r="A17" s="3"/>
      <c r="B17" s="4">
        <v>4.1018939393939391</v>
      </c>
      <c r="C17" s="5">
        <v>7114685</v>
      </c>
      <c r="D17" s="5">
        <v>207600</v>
      </c>
      <c r="E17" s="3"/>
      <c r="F17" s="3"/>
      <c r="G17" s="3"/>
      <c r="H17" s="5"/>
      <c r="I17" s="5"/>
      <c r="J17" s="3"/>
      <c r="K17" s="3"/>
      <c r="L17" s="3"/>
    </row>
    <row r="18" spans="1:12" x14ac:dyDescent="0.25">
      <c r="A18" s="3"/>
      <c r="B18" s="4">
        <v>4.2195653409090905</v>
      </c>
      <c r="C18" s="5">
        <v>1820982</v>
      </c>
      <c r="D18" s="5">
        <v>210750</v>
      </c>
      <c r="E18" s="3"/>
      <c r="F18" s="3"/>
      <c r="G18" s="3"/>
      <c r="H18" s="5"/>
      <c r="I18" s="5"/>
      <c r="J18" s="3"/>
      <c r="K18" s="3"/>
      <c r="L18" s="3"/>
    </row>
    <row r="19" spans="1:12" x14ac:dyDescent="0.25">
      <c r="A19" s="3"/>
      <c r="B19" s="4">
        <v>4.3092078977272728</v>
      </c>
      <c r="C19" s="5">
        <v>18192967</v>
      </c>
      <c r="D19" s="5">
        <v>440781</v>
      </c>
      <c r="E19" s="3"/>
      <c r="F19" s="3"/>
      <c r="G19" s="3"/>
      <c r="H19" s="5"/>
      <c r="I19" s="5"/>
      <c r="J19" s="3"/>
      <c r="K19" s="3"/>
      <c r="L19" s="3"/>
    </row>
    <row r="20" spans="1:12" x14ac:dyDescent="0.25">
      <c r="A20" s="3"/>
      <c r="B20" s="4">
        <v>4.3791534090909092</v>
      </c>
      <c r="C20" s="5">
        <v>17058077</v>
      </c>
      <c r="D20" s="5">
        <v>394300</v>
      </c>
      <c r="E20" s="3"/>
      <c r="F20" s="3"/>
      <c r="G20" s="3"/>
      <c r="H20" s="5"/>
      <c r="I20" s="5"/>
      <c r="J20" s="3"/>
      <c r="K20" s="3"/>
      <c r="L20" s="3"/>
    </row>
    <row r="21" spans="1:12" x14ac:dyDescent="0.25">
      <c r="A21" s="3"/>
      <c r="B21" s="4">
        <v>4.5959412878787882</v>
      </c>
      <c r="C21" s="5">
        <v>8956057</v>
      </c>
      <c r="D21" s="5">
        <v>208800</v>
      </c>
      <c r="E21" s="3"/>
      <c r="F21" s="3"/>
      <c r="G21" s="3"/>
      <c r="H21" s="5"/>
      <c r="I21" s="5"/>
      <c r="J21" s="3"/>
      <c r="K21" s="3"/>
      <c r="L21" s="3"/>
    </row>
    <row r="22" spans="1:12" x14ac:dyDescent="0.25">
      <c r="A22" s="3"/>
      <c r="B22" s="4">
        <v>4.8226089015151512</v>
      </c>
      <c r="C22" s="5">
        <v>1926161</v>
      </c>
      <c r="D22" s="5">
        <v>387500</v>
      </c>
      <c r="E22" s="3"/>
      <c r="F22" s="3"/>
      <c r="G22" s="3"/>
      <c r="H22" s="5"/>
      <c r="I22" s="5"/>
      <c r="J22" s="3"/>
      <c r="K22" s="3"/>
      <c r="L22" s="3"/>
    </row>
    <row r="23" spans="1:12" x14ac:dyDescent="0.25">
      <c r="A23" s="3"/>
      <c r="B23" s="4">
        <v>4.8317443181818183</v>
      </c>
      <c r="C23" s="5">
        <v>7283414</v>
      </c>
      <c r="D23" s="5">
        <v>190400</v>
      </c>
      <c r="E23" s="3"/>
      <c r="F23" s="3"/>
      <c r="G23" s="3" t="s">
        <v>1</v>
      </c>
      <c r="H23" s="3" t="s">
        <v>2</v>
      </c>
      <c r="I23" s="3" t="s">
        <v>3</v>
      </c>
      <c r="J23" s="3"/>
      <c r="K23" s="3" t="s">
        <v>4</v>
      </c>
      <c r="L23" s="3" t="s">
        <v>5</v>
      </c>
    </row>
    <row r="24" spans="1:12" x14ac:dyDescent="0.25">
      <c r="A24" s="3"/>
      <c r="B24" s="4">
        <v>4.9241844318181816</v>
      </c>
      <c r="C24" s="5">
        <v>6882071</v>
      </c>
      <c r="D24" s="5">
        <v>189400</v>
      </c>
      <c r="E24" s="3"/>
      <c r="F24" s="9" t="s">
        <v>6</v>
      </c>
      <c r="G24" s="6">
        <f>SUM(B2:B24)</f>
        <v>67.603489804166628</v>
      </c>
      <c r="H24" s="7">
        <f>SUM(C2:C24)</f>
        <v>171868944</v>
      </c>
      <c r="I24" s="7">
        <f>SUM(D2:D24)</f>
        <v>6056380</v>
      </c>
      <c r="J24" s="2"/>
      <c r="K24" s="7">
        <f>H24/G24</f>
        <v>2542308.7550342283</v>
      </c>
      <c r="L24" s="8">
        <f>I24/G24</f>
        <v>89586.795260778468</v>
      </c>
    </row>
    <row r="25" spans="1:12" x14ac:dyDescent="0.25">
      <c r="A25" s="3"/>
      <c r="B25" s="4">
        <v>5.0978376893939394</v>
      </c>
      <c r="C25" s="5">
        <v>8806889</v>
      </c>
      <c r="D25" s="5">
        <v>213750</v>
      </c>
      <c r="E25" s="3"/>
      <c r="F25" s="2"/>
      <c r="G25" s="2"/>
      <c r="H25" s="7"/>
      <c r="I25" s="7"/>
      <c r="J25" s="2"/>
      <c r="K25" s="7"/>
      <c r="L25" s="7"/>
    </row>
    <row r="26" spans="1:12" x14ac:dyDescent="0.25">
      <c r="A26" s="3"/>
      <c r="B26" s="4">
        <v>5.2602670454545439</v>
      </c>
      <c r="C26" s="5">
        <v>9330454</v>
      </c>
      <c r="D26" s="5">
        <v>367500</v>
      </c>
      <c r="E26" s="3"/>
      <c r="F26" s="2"/>
      <c r="G26" s="2"/>
      <c r="H26" s="7"/>
      <c r="I26" s="7"/>
      <c r="J26" s="2"/>
      <c r="K26" s="7"/>
      <c r="L26" s="7"/>
    </row>
    <row r="27" spans="1:12" x14ac:dyDescent="0.25">
      <c r="A27" s="3"/>
      <c r="B27" s="4">
        <v>5.4692196969696978</v>
      </c>
      <c r="C27" s="5">
        <v>8086720</v>
      </c>
      <c r="D27" s="5">
        <v>160600</v>
      </c>
      <c r="E27" s="3"/>
      <c r="F27" s="2"/>
      <c r="G27" s="2"/>
      <c r="H27" s="7"/>
      <c r="I27" s="7"/>
      <c r="J27" s="2"/>
      <c r="K27" s="7"/>
      <c r="L27" s="7"/>
    </row>
    <row r="28" spans="1:12" x14ac:dyDescent="0.25">
      <c r="A28" s="3"/>
      <c r="B28" s="4">
        <v>5.8606941287878778</v>
      </c>
      <c r="C28" s="5">
        <v>12340918</v>
      </c>
      <c r="D28" s="5">
        <v>216758</v>
      </c>
      <c r="E28" s="3"/>
      <c r="F28" s="2"/>
      <c r="G28" s="2"/>
      <c r="H28" s="7"/>
      <c r="I28" s="7"/>
      <c r="J28" s="2"/>
      <c r="K28" s="7"/>
      <c r="L28" s="7"/>
    </row>
    <row r="29" spans="1:12" x14ac:dyDescent="0.25">
      <c r="A29" s="3"/>
      <c r="B29" s="4">
        <v>6.0943854727272733</v>
      </c>
      <c r="C29" s="5">
        <v>7643775</v>
      </c>
      <c r="D29" s="5">
        <v>195650</v>
      </c>
      <c r="E29" s="3"/>
      <c r="F29" s="2"/>
      <c r="G29" s="2"/>
      <c r="H29" s="7"/>
      <c r="I29" s="7"/>
      <c r="J29" s="2"/>
      <c r="K29" s="7"/>
      <c r="L29" s="7"/>
    </row>
    <row r="30" spans="1:12" x14ac:dyDescent="0.25">
      <c r="A30" s="3"/>
      <c r="B30" s="4">
        <v>6.1554827494317994</v>
      </c>
      <c r="C30" s="5">
        <v>8848622</v>
      </c>
      <c r="D30" s="5">
        <v>272700</v>
      </c>
      <c r="E30" s="3"/>
      <c r="F30" s="2"/>
      <c r="G30" s="2"/>
      <c r="H30" s="7"/>
      <c r="I30" s="7"/>
      <c r="J30" s="2"/>
      <c r="K30" s="7"/>
      <c r="L30" s="7"/>
    </row>
    <row r="31" spans="1:12" x14ac:dyDescent="0.25">
      <c r="A31" s="3"/>
      <c r="B31" s="4">
        <v>6.1803986742424248</v>
      </c>
      <c r="C31" s="5">
        <v>10453024</v>
      </c>
      <c r="D31" s="5">
        <v>407300</v>
      </c>
      <c r="E31" s="3"/>
      <c r="F31" s="2"/>
      <c r="G31" s="2"/>
      <c r="H31" s="7"/>
      <c r="I31" s="7"/>
      <c r="J31" s="2"/>
      <c r="K31" s="7"/>
      <c r="L31" s="7"/>
    </row>
    <row r="32" spans="1:12" x14ac:dyDescent="0.25">
      <c r="A32" s="3"/>
      <c r="B32" s="4">
        <v>6.2573276515151521</v>
      </c>
      <c r="C32" s="5">
        <v>8567255</v>
      </c>
      <c r="D32" s="5">
        <v>203625</v>
      </c>
      <c r="E32" s="3"/>
      <c r="F32" s="2"/>
      <c r="G32" s="2"/>
      <c r="H32" s="7"/>
      <c r="I32" s="7"/>
      <c r="J32" s="2"/>
      <c r="K32" s="7"/>
      <c r="L32" s="7"/>
    </row>
    <row r="33" spans="1:12" x14ac:dyDescent="0.25">
      <c r="A33" s="3"/>
      <c r="B33" s="4">
        <v>7.1277992424242225</v>
      </c>
      <c r="C33" s="5">
        <v>7723677</v>
      </c>
      <c r="D33" s="5">
        <v>184600</v>
      </c>
      <c r="E33" s="3"/>
      <c r="F33" s="2"/>
      <c r="G33" s="2"/>
      <c r="H33" s="7"/>
      <c r="I33" s="7"/>
      <c r="J33" s="2"/>
      <c r="K33" s="7"/>
      <c r="L33" s="7"/>
    </row>
    <row r="34" spans="1:12" x14ac:dyDescent="0.25">
      <c r="A34" s="3"/>
      <c r="B34" s="4">
        <v>7.535209659090909</v>
      </c>
      <c r="C34" s="5">
        <v>9330078</v>
      </c>
      <c r="D34" s="5">
        <v>171250</v>
      </c>
      <c r="E34" s="3"/>
      <c r="F34" s="2"/>
      <c r="G34" s="2"/>
      <c r="H34" s="7"/>
      <c r="I34" s="7"/>
      <c r="J34" s="2"/>
      <c r="K34" s="7"/>
      <c r="L34" s="7"/>
    </row>
    <row r="35" spans="1:12" x14ac:dyDescent="0.25">
      <c r="A35" s="3"/>
      <c r="B35" s="4">
        <v>7.762414772727273</v>
      </c>
      <c r="C35" s="5">
        <v>9741708</v>
      </c>
      <c r="D35" s="5">
        <v>168400</v>
      </c>
      <c r="E35" s="3"/>
      <c r="F35" s="2"/>
      <c r="G35" s="2"/>
      <c r="H35" s="7"/>
      <c r="I35" s="7"/>
      <c r="J35" s="2"/>
      <c r="K35" s="7"/>
      <c r="L35" s="7"/>
    </row>
    <row r="36" spans="1:12" x14ac:dyDescent="0.25">
      <c r="A36" s="3"/>
      <c r="B36" s="4">
        <v>8.1448323863636389</v>
      </c>
      <c r="C36" s="5">
        <v>5897678</v>
      </c>
      <c r="D36" s="5">
        <v>199540</v>
      </c>
      <c r="E36" s="3"/>
      <c r="F36" s="2"/>
      <c r="G36" s="2"/>
      <c r="H36" s="7"/>
      <c r="I36" s="7"/>
      <c r="J36" s="2"/>
      <c r="K36" s="7"/>
      <c r="L36" s="7"/>
    </row>
    <row r="37" spans="1:12" x14ac:dyDescent="0.25">
      <c r="A37" s="3"/>
      <c r="B37" s="4">
        <v>8.3764106060605883</v>
      </c>
      <c r="C37" s="5">
        <v>17022890</v>
      </c>
      <c r="D37" s="5">
        <v>432413</v>
      </c>
      <c r="E37" s="3"/>
      <c r="F37" s="2"/>
      <c r="G37" s="2"/>
      <c r="H37" s="7"/>
      <c r="I37" s="7"/>
      <c r="J37" s="2"/>
      <c r="K37" s="7"/>
      <c r="L37" s="7"/>
    </row>
    <row r="38" spans="1:12" x14ac:dyDescent="0.25">
      <c r="A38" s="3"/>
      <c r="B38" s="4">
        <v>8.7561844696969704</v>
      </c>
      <c r="C38" s="5">
        <v>7477875</v>
      </c>
      <c r="D38" s="5">
        <v>227850</v>
      </c>
      <c r="E38" s="3"/>
      <c r="F38" s="2"/>
      <c r="G38" s="2"/>
      <c r="H38" s="7"/>
      <c r="I38" s="7"/>
      <c r="J38" s="2"/>
      <c r="K38" s="7"/>
      <c r="L38" s="7"/>
    </row>
    <row r="39" spans="1:12" x14ac:dyDescent="0.25">
      <c r="A39" s="3"/>
      <c r="B39" s="4">
        <v>9.0918984848484659</v>
      </c>
      <c r="C39" s="5">
        <v>7167806</v>
      </c>
      <c r="D39" s="5">
        <v>205950</v>
      </c>
      <c r="E39" s="3"/>
      <c r="F39" s="10" t="s">
        <v>7</v>
      </c>
      <c r="G39" s="6">
        <f>SUM(B25:B39)</f>
        <v>103.17036272973478</v>
      </c>
      <c r="H39" s="7">
        <f>SUM(C25:C39)</f>
        <v>138439369</v>
      </c>
      <c r="I39" s="7">
        <f>SUM(D25:D39)</f>
        <v>3627886</v>
      </c>
      <c r="J39" s="2"/>
      <c r="K39" s="7">
        <f>H39/G39</f>
        <v>1341852.1107913128</v>
      </c>
      <c r="L39" s="8">
        <f>I39/G39</f>
        <v>35164.032615680677</v>
      </c>
    </row>
    <row r="40" spans="1:12" x14ac:dyDescent="0.25">
      <c r="A40" s="3"/>
      <c r="B40" s="4">
        <v>10.215744034090907</v>
      </c>
      <c r="C40" s="5">
        <v>14754661</v>
      </c>
      <c r="D40" s="5">
        <v>199200</v>
      </c>
      <c r="E40" s="3"/>
      <c r="F40" s="2"/>
      <c r="G40" s="2"/>
      <c r="H40" s="7"/>
      <c r="I40" s="7"/>
      <c r="J40" s="2"/>
      <c r="K40" s="7"/>
      <c r="L40" s="7"/>
    </row>
    <row r="41" spans="1:12" x14ac:dyDescent="0.25">
      <c r="A41" s="3"/>
      <c r="B41" s="4">
        <v>10.400441666666666</v>
      </c>
      <c r="C41" s="5">
        <v>12329365</v>
      </c>
      <c r="D41" s="5">
        <v>210700</v>
      </c>
      <c r="E41" s="3"/>
      <c r="F41" s="2"/>
      <c r="G41" s="2"/>
      <c r="H41" s="7"/>
      <c r="I41" s="7"/>
      <c r="J41" s="2"/>
      <c r="K41" s="7"/>
      <c r="L41" s="7"/>
    </row>
    <row r="42" spans="1:12" x14ac:dyDescent="0.25">
      <c r="A42" s="3"/>
      <c r="B42" s="4">
        <v>10.689333333333337</v>
      </c>
      <c r="C42" s="5">
        <v>19703461</v>
      </c>
      <c r="D42" s="5">
        <v>1330952</v>
      </c>
      <c r="E42" s="3"/>
      <c r="F42" s="2"/>
      <c r="G42" s="2"/>
      <c r="H42" s="7"/>
      <c r="I42" s="7"/>
      <c r="J42" s="2"/>
      <c r="K42" s="7"/>
      <c r="L42" s="7"/>
    </row>
    <row r="43" spans="1:12" x14ac:dyDescent="0.25">
      <c r="A43" s="3"/>
      <c r="B43" s="4">
        <v>11.490158446969696</v>
      </c>
      <c r="C43" s="5">
        <v>12364792</v>
      </c>
      <c r="D43" s="5">
        <v>215250</v>
      </c>
      <c r="E43" s="3"/>
      <c r="F43" s="2"/>
      <c r="G43" s="2"/>
      <c r="H43" s="7"/>
      <c r="I43" s="7"/>
      <c r="J43" s="2"/>
      <c r="K43" s="7"/>
      <c r="L43" s="7"/>
    </row>
    <row r="44" spans="1:12" x14ac:dyDescent="0.25">
      <c r="A44" s="3"/>
      <c r="B44" s="4">
        <v>12.164744053030283</v>
      </c>
      <c r="C44" s="5">
        <v>12163060</v>
      </c>
      <c r="D44" s="5">
        <v>188750</v>
      </c>
      <c r="E44" s="3"/>
      <c r="F44" s="2"/>
      <c r="G44" s="2"/>
      <c r="H44" s="7"/>
      <c r="I44" s="7"/>
      <c r="J44" s="2"/>
      <c r="K44" s="7"/>
      <c r="L44" s="7"/>
    </row>
    <row r="45" spans="1:12" x14ac:dyDescent="0.25">
      <c r="A45" s="3"/>
      <c r="B45" s="4">
        <v>12.380731249999981</v>
      </c>
      <c r="C45" s="5">
        <v>14125608</v>
      </c>
      <c r="D45" s="5">
        <v>218161</v>
      </c>
      <c r="E45" s="3"/>
      <c r="F45" s="2"/>
      <c r="G45" s="2"/>
      <c r="H45" s="7"/>
      <c r="I45" s="7"/>
      <c r="J45" s="2"/>
      <c r="K45" s="7"/>
      <c r="L45" s="7"/>
    </row>
    <row r="46" spans="1:12" x14ac:dyDescent="0.25">
      <c r="A46" s="3"/>
      <c r="B46" s="4">
        <v>12.555935606060606</v>
      </c>
      <c r="C46" s="5">
        <v>10458297</v>
      </c>
      <c r="D46" s="5">
        <v>212500</v>
      </c>
      <c r="E46" s="3"/>
      <c r="F46" s="2"/>
      <c r="G46" s="2"/>
      <c r="H46" s="7"/>
      <c r="I46" s="7"/>
      <c r="J46" s="2"/>
      <c r="K46" s="7"/>
      <c r="L46" s="7"/>
    </row>
    <row r="47" spans="1:12" x14ac:dyDescent="0.25">
      <c r="A47" s="3"/>
      <c r="B47" s="4">
        <v>12.774646515151495</v>
      </c>
      <c r="C47" s="5">
        <v>10147110</v>
      </c>
      <c r="D47" s="5">
        <v>239800</v>
      </c>
      <c r="E47" s="3"/>
      <c r="F47" s="11" t="s">
        <v>8</v>
      </c>
      <c r="G47" s="6">
        <f>SUM(B40:B47)</f>
        <v>92.671734905302969</v>
      </c>
      <c r="H47" s="7">
        <f>SUM(C40:C47)</f>
        <v>106046354</v>
      </c>
      <c r="I47" s="7">
        <f>SUM(D40:D47)</f>
        <v>2815313</v>
      </c>
      <c r="J47" s="2"/>
      <c r="K47" s="7">
        <f>H47/G47</f>
        <v>1144322.5284210332</v>
      </c>
      <c r="L47" s="8">
        <f>I47/G47</f>
        <v>30379.413991513597</v>
      </c>
    </row>
    <row r="48" spans="1:12" x14ac:dyDescent="0.25">
      <c r="A48" s="3"/>
      <c r="B48" s="4">
        <v>16.05350852272727</v>
      </c>
      <c r="C48" s="5">
        <v>15619160</v>
      </c>
      <c r="D48" s="5">
        <v>410300</v>
      </c>
      <c r="E48" s="3"/>
      <c r="F48" s="2"/>
      <c r="G48" s="2"/>
      <c r="H48" s="7"/>
      <c r="I48" s="7"/>
      <c r="J48" s="2"/>
      <c r="K48" s="7"/>
      <c r="L48" s="7"/>
    </row>
    <row r="49" spans="1:12" x14ac:dyDescent="0.25">
      <c r="A49" s="3"/>
      <c r="B49" s="4">
        <v>18.624083712121212</v>
      </c>
      <c r="C49" s="5">
        <v>9392106</v>
      </c>
      <c r="D49" s="5">
        <v>234375</v>
      </c>
      <c r="E49" s="3"/>
      <c r="F49" s="2"/>
      <c r="G49" s="2"/>
      <c r="H49" s="7"/>
      <c r="I49" s="7"/>
      <c r="J49" s="2"/>
      <c r="K49" s="7"/>
      <c r="L49" s="7"/>
    </row>
    <row r="50" spans="1:12" x14ac:dyDescent="0.25">
      <c r="A50" s="3"/>
      <c r="B50" s="4">
        <v>20.643326522727275</v>
      </c>
      <c r="C50" s="5">
        <v>13371827</v>
      </c>
      <c r="D50" s="5">
        <v>597271</v>
      </c>
      <c r="E50" s="3"/>
      <c r="F50" s="2"/>
      <c r="G50" s="2"/>
      <c r="H50" s="7"/>
      <c r="I50" s="7"/>
      <c r="J50" s="2"/>
      <c r="K50" s="7"/>
      <c r="L50" s="7"/>
    </row>
    <row r="51" spans="1:12" x14ac:dyDescent="0.25">
      <c r="A51" s="3"/>
      <c r="B51" s="4">
        <v>22.915265410227253</v>
      </c>
      <c r="C51" s="5">
        <v>16739862</v>
      </c>
      <c r="D51" s="5">
        <v>261900</v>
      </c>
      <c r="E51" s="3"/>
      <c r="F51" s="2"/>
      <c r="G51" s="2"/>
      <c r="H51" s="7"/>
      <c r="I51" s="7"/>
      <c r="J51" s="2"/>
      <c r="K51" s="7"/>
      <c r="L51" s="7"/>
    </row>
    <row r="52" spans="1:12" x14ac:dyDescent="0.25">
      <c r="A52" s="3"/>
      <c r="B52" s="4">
        <v>24.842361931818182</v>
      </c>
      <c r="C52" s="5">
        <v>16308142</v>
      </c>
      <c r="D52" s="5">
        <v>395284</v>
      </c>
      <c r="E52" s="3"/>
      <c r="F52" s="2"/>
      <c r="G52" s="2"/>
      <c r="H52" s="7"/>
      <c r="I52" s="7"/>
      <c r="J52" s="2"/>
      <c r="K52" s="7"/>
      <c r="L52" s="7"/>
    </row>
    <row r="53" spans="1:12" x14ac:dyDescent="0.25">
      <c r="A53" s="3"/>
      <c r="B53" s="4">
        <v>32.057920075757586</v>
      </c>
      <c r="C53" s="5">
        <v>17645793</v>
      </c>
      <c r="D53" s="5">
        <v>479900</v>
      </c>
      <c r="E53" s="3"/>
      <c r="F53" s="2"/>
      <c r="G53" s="2"/>
      <c r="H53" s="7"/>
      <c r="I53" s="7"/>
      <c r="J53" s="2"/>
      <c r="K53" s="7"/>
      <c r="L53" s="7"/>
    </row>
    <row r="54" spans="1:12" x14ac:dyDescent="0.25">
      <c r="A54" s="3"/>
      <c r="B54" s="4">
        <v>32.271059242424236</v>
      </c>
      <c r="C54" s="5">
        <v>21864202</v>
      </c>
      <c r="D54" s="5">
        <v>750625</v>
      </c>
      <c r="E54" s="3"/>
      <c r="F54" s="2"/>
      <c r="G54" s="2"/>
      <c r="H54" s="7"/>
      <c r="I54" s="7"/>
      <c r="J54" s="2"/>
      <c r="K54" s="7"/>
      <c r="L54" s="7"/>
    </row>
    <row r="55" spans="1:12" x14ac:dyDescent="0.25">
      <c r="A55" s="3"/>
      <c r="B55" s="4">
        <v>43.065580852272618</v>
      </c>
      <c r="C55" s="5">
        <v>37707689</v>
      </c>
      <c r="D55" s="5">
        <v>147375</v>
      </c>
      <c r="E55" s="3"/>
      <c r="F55" s="2"/>
      <c r="G55" s="2"/>
      <c r="H55" s="7"/>
      <c r="I55" s="7"/>
      <c r="J55" s="2"/>
      <c r="K55" s="7"/>
      <c r="L55" s="7"/>
    </row>
    <row r="56" spans="1:12" x14ac:dyDescent="0.25">
      <c r="A56" s="3"/>
      <c r="B56" s="4">
        <v>43.232067045454507</v>
      </c>
      <c r="C56" s="5">
        <v>34499828</v>
      </c>
      <c r="D56" s="5">
        <v>443150</v>
      </c>
      <c r="E56" s="3"/>
      <c r="F56" s="9" t="s">
        <v>9</v>
      </c>
      <c r="G56" s="6">
        <f>SUM(B48:B56)</f>
        <v>253.70517331553012</v>
      </c>
      <c r="H56" s="7">
        <f>SUM(C48:C56)</f>
        <v>183148609</v>
      </c>
      <c r="I56" s="7">
        <f>SUM(D48:D56)</f>
        <v>3720180</v>
      </c>
      <c r="J56" s="2"/>
      <c r="K56" s="7">
        <f>H56/G56</f>
        <v>721895.44504171482</v>
      </c>
      <c r="L56" s="8">
        <f>I56/G56</f>
        <v>14663.398272029937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O'Dell \ Christopher \ W</dc:creator>
  <cp:lastModifiedBy>Ryan \ John</cp:lastModifiedBy>
  <dcterms:created xsi:type="dcterms:W3CDTF">2021-10-19T20:33:51Z</dcterms:created>
  <dcterms:modified xsi:type="dcterms:W3CDTF">2021-10-21T00:27:55Z</dcterms:modified>
</cp:coreProperties>
</file>