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668\Documents\Rate Case 2020\Data Request Round 3\Ready for Regulatory\"/>
    </mc:Choice>
  </mc:AlternateContent>
  <bookViews>
    <workbookView xWindow="0" yWindow="0" windowWidth="28800" windowHeight="11400"/>
  </bookViews>
  <sheets>
    <sheet name="AG Nucor DR2 Response 19a" sheetId="2" r:id="rId1"/>
    <sheet name="AG Nucor DR2 Response 19b" sheetId="1" r:id="rId2"/>
  </sheets>
  <externalReferences>
    <externalReference r:id="rId3"/>
  </externalReferences>
  <definedNames>
    <definedName name="_xlnm._FilterDatabase" localSheetId="0" hidden="1">'AG Nucor DR2 Response 19a'!$A$5:$F$5</definedName>
    <definedName name="_xlnm._FilterDatabase" localSheetId="1" hidden="1">'AG Nucor DR2 Response 19b'!$A$5:$F$5</definedName>
    <definedName name="APN" localSheetId="0">'[1]2'!#REF!</definedName>
    <definedName name="APN" localSheetId="1">'[1]2'!#REF!</definedName>
    <definedName name="APN">'[1]2'!#REF!</definedName>
    <definedName name="ASD" localSheetId="0">'[1]4'!#REF!</definedName>
    <definedName name="ASD" localSheetId="1">'[1]4'!#REF!</definedName>
    <definedName name="ASD">'[1]4'!#REF!</definedName>
    <definedName name="NvsASD">"V2009-01-31"</definedName>
    <definedName name="NvsAutoDrillOk">"VN"</definedName>
    <definedName name="NvsElapsedTime">0.0000130787084344774</definedName>
    <definedName name="NvsEndTime">39861.663749074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"V1997-01-01"</definedName>
    <definedName name="NvsPanelSetid">"VCB"</definedName>
    <definedName name="NvsReqBU">"VCB"</definedName>
    <definedName name="NvsReqBUOnly">"VY"</definedName>
    <definedName name="NvsTransLed">"VN"</definedName>
    <definedName name="NvsTreeASD">"V2009-01-31"</definedName>
    <definedName name="NvsValTbl.ACCOUNT">"GL_ACCOUNT_TBL"</definedName>
    <definedName name="NvsValTbl.PRODUCT">"PRODUCT_TBL"</definedName>
    <definedName name="_xlnm.Print_Titles" localSheetId="0">'AG Nucor DR2 Response 19a'!$1:$5</definedName>
    <definedName name="_xlnm.Print_Titles" localSheetId="1">'AG Nucor DR2 Response 19b'!$1:$5</definedName>
    <definedName name="runtime" localSheetId="0">'[1]4'!#REF!</definedName>
    <definedName name="runtime" localSheetId="1">'[1]4'!#REF!</definedName>
    <definedName name="runtime">'[1]4'!#REF!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F92" i="1"/>
  <c r="D93" i="2" l="1"/>
  <c r="C93" i="2"/>
  <c r="B93" i="2"/>
  <c r="F93" i="2"/>
  <c r="E93" i="2"/>
  <c r="D89" i="2"/>
  <c r="D94" i="2" s="1"/>
  <c r="C89" i="2"/>
  <c r="C94" i="2" s="1"/>
  <c r="B89" i="2"/>
  <c r="B94" i="2" s="1"/>
  <c r="E89" i="2"/>
  <c r="F89" i="2"/>
  <c r="F83" i="2"/>
  <c r="E83" i="2"/>
  <c r="D83" i="2"/>
  <c r="C83" i="2"/>
  <c r="B83" i="2"/>
  <c r="F59" i="2"/>
  <c r="E59" i="2"/>
  <c r="D59" i="2"/>
  <c r="C59" i="2"/>
  <c r="B59" i="2"/>
  <c r="F52" i="2"/>
  <c r="E52" i="2"/>
  <c r="D52" i="2"/>
  <c r="C52" i="2"/>
  <c r="B52" i="2"/>
  <c r="F49" i="2"/>
  <c r="E49" i="2"/>
  <c r="D49" i="2"/>
  <c r="C49" i="2"/>
  <c r="B49" i="2"/>
  <c r="F39" i="2"/>
  <c r="E39" i="2"/>
  <c r="D39" i="2"/>
  <c r="C39" i="2"/>
  <c r="B39" i="2"/>
  <c r="F24" i="2"/>
  <c r="E24" i="2"/>
  <c r="D24" i="2"/>
  <c r="C24" i="2"/>
  <c r="B24" i="2"/>
  <c r="F13" i="2"/>
  <c r="E13" i="2"/>
  <c r="D13" i="2"/>
  <c r="C13" i="2"/>
  <c r="B13" i="2"/>
  <c r="F9" i="2"/>
  <c r="F84" i="2" s="1"/>
  <c r="E9" i="2"/>
  <c r="D9" i="2"/>
  <c r="C9" i="2"/>
  <c r="B9" i="2"/>
  <c r="B84" i="2" s="1"/>
  <c r="F89" i="1"/>
  <c r="E89" i="1"/>
  <c r="E90" i="1" s="1"/>
  <c r="D89" i="1"/>
  <c r="C89" i="1"/>
  <c r="B89" i="1"/>
  <c r="F85" i="1"/>
  <c r="E85" i="1"/>
  <c r="D85" i="1"/>
  <c r="D90" i="1" s="1"/>
  <c r="C85" i="1"/>
  <c r="C90" i="1" s="1"/>
  <c r="B85" i="1"/>
  <c r="B90" i="1" s="1"/>
  <c r="F79" i="1"/>
  <c r="E79" i="1"/>
  <c r="D79" i="1"/>
  <c r="C79" i="1"/>
  <c r="B79" i="1"/>
  <c r="F55" i="1"/>
  <c r="F80" i="1" s="1"/>
  <c r="E55" i="1"/>
  <c r="D55" i="1"/>
  <c r="C55" i="1"/>
  <c r="B55" i="1"/>
  <c r="F48" i="1"/>
  <c r="E48" i="1"/>
  <c r="D48" i="1"/>
  <c r="C48" i="1"/>
  <c r="B48" i="1"/>
  <c r="F45" i="1"/>
  <c r="E45" i="1"/>
  <c r="D45" i="1"/>
  <c r="C45" i="1"/>
  <c r="B45" i="1"/>
  <c r="F35" i="1"/>
  <c r="E35" i="1"/>
  <c r="D35" i="1"/>
  <c r="C35" i="1"/>
  <c r="B35" i="1"/>
  <c r="F20" i="1"/>
  <c r="E20" i="1"/>
  <c r="D20" i="1"/>
  <c r="D80" i="1" s="1"/>
  <c r="C20" i="1"/>
  <c r="B20" i="1"/>
  <c r="F9" i="1"/>
  <c r="E9" i="1"/>
  <c r="D9" i="1"/>
  <c r="C9" i="1"/>
  <c r="B9" i="1"/>
  <c r="E80" i="1" l="1"/>
  <c r="D92" i="1"/>
  <c r="C80" i="1"/>
  <c r="C92" i="1" s="1"/>
  <c r="B80" i="1"/>
  <c r="B92" i="1" s="1"/>
  <c r="D84" i="2"/>
  <c r="D96" i="2" s="1"/>
  <c r="E84" i="2"/>
  <c r="C84" i="2"/>
  <c r="C96" i="2" s="1"/>
  <c r="F90" i="1"/>
  <c r="F94" i="2"/>
  <c r="F96" i="2" s="1"/>
  <c r="E94" i="2"/>
  <c r="B96" i="2"/>
  <c r="E96" i="2" l="1"/>
</calcChain>
</file>

<file path=xl/sharedStrings.xml><?xml version="1.0" encoding="utf-8"?>
<sst xmlns="http://schemas.openxmlformats.org/spreadsheetml/2006/main" count="180" uniqueCount="53">
  <si>
    <t>East Kentucky Power Cooperative, Inc.</t>
  </si>
  <si>
    <t>Case No. 2021-00103</t>
  </si>
  <si>
    <t>Production Maint by Account/Oper Unit</t>
  </si>
  <si>
    <t>CP00 - Cooper Station-Common</t>
  </si>
  <si>
    <t>DA00 - Dale Station-Common</t>
  </si>
  <si>
    <t>SP00 - Spurlock Station-Common</t>
  </si>
  <si>
    <t>510000 - Maint. Supv/Engr-Steam Gen</t>
  </si>
  <si>
    <t>CP01 - Cooper-Unit 1</t>
  </si>
  <si>
    <t>CP02 - Cooper-Unit 2</t>
  </si>
  <si>
    <t>SP01 - Spurlock-Unit 1</t>
  </si>
  <si>
    <t>SP02 - Spurlock-Unit 2</t>
  </si>
  <si>
    <t>SP03 - Spurlock-Unit 3</t>
  </si>
  <si>
    <t>SP04 - Spurlock-Unit 4</t>
  </si>
  <si>
    <t>SP20 - Spurlock Scrubbers-Common</t>
  </si>
  <si>
    <t>511000 - Maint. of Structures-Steam Gen</t>
  </si>
  <si>
    <t>CP22 - Cooper-Scrubber 2</t>
  </si>
  <si>
    <t>SM50 - Smith CT's-Common</t>
  </si>
  <si>
    <t>SP21 - Spurlock-Scrubber 1</t>
  </si>
  <si>
    <t>SP22 - Spurlock-Scrubber 2</t>
  </si>
  <si>
    <t>512000 - Maint. of Boiler Plant-Steam Gen</t>
  </si>
  <si>
    <t>513000 - Maint. of Elec Plant-Steam Gen</t>
  </si>
  <si>
    <t>OC00 - Bluegrass Oldham Co-Common</t>
  </si>
  <si>
    <t>551000 - Maint. Supv/Engr-Oth Power Gen</t>
  </si>
  <si>
    <t>LF01 - Green Valley LFGTE</t>
  </si>
  <si>
    <t>LF02 - Laurel Ridge LFGTE</t>
  </si>
  <si>
    <t>LF03 - Bavarian LFGTE</t>
  </si>
  <si>
    <t>LF05 - Pendleton County LFGTE</t>
  </si>
  <si>
    <t>552000 - Maint. of Structures-Oth Pwr Gen</t>
  </si>
  <si>
    <t>DG01 - Cooper Diesel Generator</t>
  </si>
  <si>
    <t>DG02 - Cagle's Diesel Generator</t>
  </si>
  <si>
    <t>LF04 - Hardin County LFGTE</t>
  </si>
  <si>
    <t>LF07 - Glasgow LFGTE</t>
  </si>
  <si>
    <t>OC01 - Bluegrass Oldham Co-1</t>
  </si>
  <si>
    <t>OC02 - Bluegrass Oldham Co-2</t>
  </si>
  <si>
    <t>OC03 - Bluegrass Oldham Co-3</t>
  </si>
  <si>
    <t>SF01 - Solar Facility-Coop 1</t>
  </si>
  <si>
    <t>SM51 - Smith CT-Unit 1</t>
  </si>
  <si>
    <t>SM52 - Smith CT-Unit 2</t>
  </si>
  <si>
    <t>SM53 - Smith CT-Unit 3</t>
  </si>
  <si>
    <t>SM54 - Smith CT-Unit 4</t>
  </si>
  <si>
    <t>SM55 - Smith CT-Unit 5</t>
  </si>
  <si>
    <t>SM56 - Smith CT-Unit 6</t>
  </si>
  <si>
    <t>SM57 - Smith CT-Unit 7</t>
  </si>
  <si>
    <t>SM59 - Smith CT-Unit 9</t>
  </si>
  <si>
    <t>SM60 - Smith CT-Unit 10</t>
  </si>
  <si>
    <t>553000 - Maint. of Gen&amp;Elec Equip-Oth Gen</t>
  </si>
  <si>
    <t>Grand Total, Expensed</t>
  </si>
  <si>
    <t xml:space="preserve"> Remove Regulatory Asset &amp; (Amortization) Activity</t>
  </si>
  <si>
    <t>Total, Regulatory Asset &amp; (Amortization)</t>
  </si>
  <si>
    <t>Total Maintenance Costs Incurred</t>
  </si>
  <si>
    <t>413200 - Maint. Exp Plant Lease Oth Total</t>
  </si>
  <si>
    <t>Production Maintenance Expense by Account, Subaccount, Plant and Operating Unit (Excluding Leased Plant)</t>
  </si>
  <si>
    <t xml:space="preserve">Production Maintenance Expense by Account, Subaccount, Plant and Operating Unit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</si>
</sst>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000_);_(* \(#,##0.0000000\);_(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Border="1" applyAlignment="1"/>
    <xf numFmtId="1" fontId="1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43" fontId="0" fillId="0" borderId="0" xfId="0" applyNumberFormat="1" applyBorder="1"/>
    <xf numFmtId="164" fontId="0" fillId="0" borderId="0" xfId="0" applyNumberFormat="1" applyBorder="1"/>
    <xf numFmtId="0" fontId="1" fillId="0" borderId="0" xfId="0" applyFont="1" applyBorder="1" applyAlignment="1">
      <alignment horizontal="left"/>
    </xf>
    <xf numFmtId="43" fontId="1" fillId="0" borderId="1" xfId="0" applyNumberFormat="1" applyFont="1" applyBorder="1"/>
    <xf numFmtId="43" fontId="0" fillId="0" borderId="0" xfId="1" applyFont="1" applyBorder="1"/>
    <xf numFmtId="0" fontId="1" fillId="2" borderId="0" xfId="0" applyFont="1" applyFill="1" applyBorder="1" applyAlignment="1">
      <alignment horizontal="left"/>
    </xf>
    <xf numFmtId="43" fontId="1" fillId="2" borderId="2" xfId="0" applyNumberFormat="1" applyFont="1" applyFill="1" applyBorder="1"/>
    <xf numFmtId="0" fontId="0" fillId="0" borderId="0" xfId="0" applyAlignment="1"/>
    <xf numFmtId="0" fontId="0" fillId="3" borderId="1" xfId="0" applyFill="1" applyBorder="1" applyAlignment="1"/>
    <xf numFmtId="0" fontId="0" fillId="3" borderId="1" xfId="0" applyFill="1" applyBorder="1"/>
    <xf numFmtId="0" fontId="4" fillId="3" borderId="1" xfId="0" applyFont="1" applyFill="1" applyBorder="1" applyAlignment="1">
      <alignment horizontal="center" wrapText="1"/>
    </xf>
    <xf numFmtId="43" fontId="0" fillId="0" borderId="0" xfId="1" applyFont="1"/>
    <xf numFmtId="43" fontId="0" fillId="0" borderId="3" xfId="1" applyFont="1" applyBorder="1"/>
    <xf numFmtId="43" fontId="1" fillId="2" borderId="2" xfId="1" applyFont="1" applyFill="1" applyBorder="1"/>
    <xf numFmtId="0" fontId="4" fillId="3" borderId="0" xfId="0" applyFont="1" applyFill="1" applyAlignment="1"/>
    <xf numFmtId="0" fontId="0" fillId="0" borderId="0" xfId="0" applyFill="1"/>
    <xf numFmtId="0" fontId="0" fillId="0" borderId="0" xfId="0" applyFill="1" applyBorder="1" applyAlignment="1">
      <alignment horizontal="left"/>
    </xf>
    <xf numFmtId="43" fontId="0" fillId="0" borderId="0" xfId="0" applyNumberFormat="1" applyFill="1" applyBorder="1"/>
    <xf numFmtId="43" fontId="0" fillId="0" borderId="0" xfId="1" applyNumberFormat="1" applyFont="1" applyFill="1" applyBorder="1"/>
    <xf numFmtId="0" fontId="1" fillId="0" borderId="0" xfId="0" applyFont="1" applyFill="1" applyBorder="1" applyAlignment="1">
      <alignment horizontal="left"/>
    </xf>
    <xf numFmtId="43" fontId="1" fillId="0" borderId="1" xfId="0" applyNumberFormat="1" applyFont="1" applyFill="1" applyBorder="1"/>
    <xf numFmtId="0" fontId="0" fillId="0" borderId="0" xfId="0" applyFill="1" applyAlignment="1"/>
    <xf numFmtId="43" fontId="0" fillId="0" borderId="0" xfId="0" applyNumberFormat="1" applyFill="1"/>
    <xf numFmtId="43" fontId="0" fillId="0" borderId="0" xfId="1" applyNumberFormat="1" applyFont="1" applyFill="1"/>
    <xf numFmtId="43" fontId="0" fillId="0" borderId="3" xfId="1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43" fontId="1" fillId="3" borderId="2" xfId="0" applyNumberFormat="1" applyFont="1" applyFill="1" applyBorder="1"/>
    <xf numFmtId="43" fontId="0" fillId="3" borderId="1" xfId="0" applyNumberFormat="1" applyFill="1" applyBorder="1"/>
    <xf numFmtId="43" fontId="4" fillId="3" borderId="1" xfId="0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/>
    <xf numFmtId="43" fontId="4" fillId="3" borderId="2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02955\AppData\Roaming\Microsoft\Excel\FinRepts_200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abSelected="1" zoomScaleNormal="100" workbookViewId="0">
      <selection activeCell="I14" sqref="I14"/>
    </sheetView>
  </sheetViews>
  <sheetFormatPr defaultRowHeight="15" x14ac:dyDescent="0.25"/>
  <cols>
    <col min="1" max="1" width="39.28515625" style="25" bestFit="1" customWidth="1"/>
    <col min="2" max="6" width="14.28515625" style="26" bestFit="1" customWidth="1"/>
    <col min="7" max="7" width="12" style="19" bestFit="1" customWidth="1"/>
    <col min="8" max="16384" width="9.140625" style="19"/>
  </cols>
  <sheetData>
    <row r="1" spans="1:6" x14ac:dyDescent="0.25">
      <c r="A1" s="30" t="s">
        <v>0</v>
      </c>
      <c r="B1" s="30"/>
      <c r="C1" s="30"/>
      <c r="D1" s="30"/>
      <c r="E1" s="30"/>
      <c r="F1" s="30"/>
    </row>
    <row r="2" spans="1:6" x14ac:dyDescent="0.25">
      <c r="A2" s="30" t="s">
        <v>1</v>
      </c>
      <c r="B2" s="30"/>
      <c r="C2" s="30"/>
      <c r="D2" s="30"/>
      <c r="E2" s="30"/>
      <c r="F2" s="30"/>
    </row>
    <row r="3" spans="1:6" x14ac:dyDescent="0.25">
      <c r="A3" s="30" t="s">
        <v>52</v>
      </c>
      <c r="B3" s="30"/>
      <c r="C3" s="30"/>
      <c r="D3" s="30"/>
      <c r="E3" s="30"/>
      <c r="F3" s="30"/>
    </row>
    <row r="5" spans="1:6" x14ac:dyDescent="0.25">
      <c r="A5" s="1" t="s">
        <v>2</v>
      </c>
      <c r="B5" s="2">
        <v>2016</v>
      </c>
      <c r="C5" s="2">
        <v>2017</v>
      </c>
      <c r="D5" s="2">
        <v>2018</v>
      </c>
      <c r="E5" s="2">
        <v>2019</v>
      </c>
      <c r="F5" s="2">
        <v>2020</v>
      </c>
    </row>
    <row r="6" spans="1:6" x14ac:dyDescent="0.25">
      <c r="A6" s="20" t="s">
        <v>31</v>
      </c>
      <c r="B6" s="21">
        <v>45580.33</v>
      </c>
      <c r="C6" s="21">
        <v>45835.05000000001</v>
      </c>
      <c r="D6" s="21">
        <v>65640.570000000007</v>
      </c>
      <c r="E6" s="21">
        <v>78467.909999999989</v>
      </c>
      <c r="F6" s="21">
        <v>73897.89</v>
      </c>
    </row>
    <row r="7" spans="1:6" x14ac:dyDescent="0.25">
      <c r="A7" s="20" t="s">
        <v>21</v>
      </c>
      <c r="B7" s="21">
        <v>217337.15999999992</v>
      </c>
      <c r="C7" s="22">
        <v>365077.18000000023</v>
      </c>
      <c r="D7" s="21">
        <v>311040.50000000017</v>
      </c>
      <c r="E7" s="21">
        <v>113989.09000000003</v>
      </c>
      <c r="F7" s="21">
        <v>0</v>
      </c>
    </row>
    <row r="8" spans="1:6" x14ac:dyDescent="0.25">
      <c r="A8" s="20" t="s">
        <v>34</v>
      </c>
      <c r="B8" s="21">
        <v>235378.03</v>
      </c>
      <c r="C8" s="21">
        <v>-86479.65999999996</v>
      </c>
      <c r="D8" s="21">
        <v>180609.72000000003</v>
      </c>
      <c r="E8" s="21">
        <v>37396.939999999995</v>
      </c>
      <c r="F8" s="21">
        <v>0</v>
      </c>
    </row>
    <row r="9" spans="1:6" x14ac:dyDescent="0.25">
      <c r="A9" s="23" t="s">
        <v>50</v>
      </c>
      <c r="B9" s="24">
        <f>SUBTOTAL(9,B6:B8)</f>
        <v>498295.5199999999</v>
      </c>
      <c r="C9" s="24">
        <f>SUBTOTAL(9,C6:C8)</f>
        <v>324432.57000000024</v>
      </c>
      <c r="D9" s="24">
        <f>SUBTOTAL(9,D6:D8)</f>
        <v>557290.79000000027</v>
      </c>
      <c r="E9" s="24">
        <f>SUBTOTAL(9,E6:E8)</f>
        <v>229853.94</v>
      </c>
      <c r="F9" s="24">
        <f>SUBTOTAL(9,F6:F8)</f>
        <v>73897.89</v>
      </c>
    </row>
    <row r="10" spans="1:6" x14ac:dyDescent="0.25">
      <c r="A10" s="20" t="s">
        <v>3</v>
      </c>
      <c r="B10" s="21">
        <v>147512.09000000003</v>
      </c>
      <c r="C10" s="21">
        <v>153676.85999999996</v>
      </c>
      <c r="D10" s="21">
        <v>148989.97000000009</v>
      </c>
      <c r="E10" s="21">
        <v>28211.13</v>
      </c>
      <c r="F10" s="21">
        <v>16305.31</v>
      </c>
    </row>
    <row r="11" spans="1:6" x14ac:dyDescent="0.25">
      <c r="A11" s="20" t="s">
        <v>4</v>
      </c>
      <c r="B11" s="21">
        <v>52444.129999999976</v>
      </c>
      <c r="C11" s="21">
        <v>0</v>
      </c>
      <c r="D11" s="21">
        <v>0</v>
      </c>
      <c r="E11" s="21">
        <v>0</v>
      </c>
      <c r="F11" s="21">
        <v>0</v>
      </c>
    </row>
    <row r="12" spans="1:6" x14ac:dyDescent="0.25">
      <c r="A12" s="20" t="s">
        <v>5</v>
      </c>
      <c r="B12" s="21">
        <v>3025836.48</v>
      </c>
      <c r="C12" s="21">
        <v>2998718.1900000004</v>
      </c>
      <c r="D12" s="21">
        <v>3048985.5899999989</v>
      </c>
      <c r="E12" s="21">
        <v>3282613.8099999987</v>
      </c>
      <c r="F12" s="21">
        <v>3397261.1099999994</v>
      </c>
    </row>
    <row r="13" spans="1:6" x14ac:dyDescent="0.25">
      <c r="A13" s="23" t="s">
        <v>6</v>
      </c>
      <c r="B13" s="24">
        <f>SUBTOTAL(9,B10:B12)</f>
        <v>3225792.7</v>
      </c>
      <c r="C13" s="24">
        <f>SUBTOTAL(9,C10:C12)</f>
        <v>3152395.0500000003</v>
      </c>
      <c r="D13" s="24">
        <f>SUBTOTAL(9,D10:D12)</f>
        <v>3197975.5599999991</v>
      </c>
      <c r="E13" s="24">
        <f>SUBTOTAL(9,E10:E12)</f>
        <v>3310824.9399999985</v>
      </c>
      <c r="F13" s="24">
        <f>SUBTOTAL(9,F10:F12)</f>
        <v>3413566.4199999995</v>
      </c>
    </row>
    <row r="14" spans="1:6" x14ac:dyDescent="0.25">
      <c r="A14" s="20" t="s">
        <v>3</v>
      </c>
      <c r="B14" s="21">
        <v>1316763.3000000003</v>
      </c>
      <c r="C14" s="21">
        <v>1681955.1299999994</v>
      </c>
      <c r="D14" s="21">
        <v>1248357.5399999996</v>
      </c>
      <c r="E14" s="21">
        <v>811860.55</v>
      </c>
      <c r="F14" s="21">
        <v>803304.22999999963</v>
      </c>
    </row>
    <row r="15" spans="1:6" x14ac:dyDescent="0.25">
      <c r="A15" s="20" t="s">
        <v>7</v>
      </c>
      <c r="B15" s="21">
        <v>17147.919999999984</v>
      </c>
      <c r="C15" s="21">
        <v>10370.1</v>
      </c>
      <c r="D15" s="21">
        <v>3921.17</v>
      </c>
      <c r="E15" s="21">
        <v>2775.99</v>
      </c>
      <c r="F15" s="21">
        <v>741.92</v>
      </c>
    </row>
    <row r="16" spans="1:6" x14ac:dyDescent="0.25">
      <c r="A16" s="20" t="s">
        <v>8</v>
      </c>
      <c r="B16" s="21">
        <v>274.04999999999995</v>
      </c>
      <c r="C16" s="21">
        <v>15413.09</v>
      </c>
      <c r="D16" s="21">
        <v>70816.78</v>
      </c>
      <c r="E16" s="21">
        <v>87910.310000000012</v>
      </c>
      <c r="F16" s="21">
        <v>1270.75</v>
      </c>
    </row>
    <row r="17" spans="1:6" x14ac:dyDescent="0.25">
      <c r="A17" s="20" t="s">
        <v>4</v>
      </c>
      <c r="B17" s="21">
        <v>6990.8500000000022</v>
      </c>
      <c r="C17" s="21">
        <v>0</v>
      </c>
      <c r="D17" s="21">
        <v>0</v>
      </c>
      <c r="E17" s="21">
        <v>0</v>
      </c>
      <c r="F17" s="21">
        <v>0</v>
      </c>
    </row>
    <row r="18" spans="1:6" x14ac:dyDescent="0.25">
      <c r="A18" s="20" t="s">
        <v>5</v>
      </c>
      <c r="B18" s="21">
        <v>4300825.3499999996</v>
      </c>
      <c r="C18" s="21">
        <v>4851922.3399999952</v>
      </c>
      <c r="D18" s="21">
        <v>4361886.6899999958</v>
      </c>
      <c r="E18" s="21">
        <v>5013428.3</v>
      </c>
      <c r="F18" s="21">
        <v>4277521.9599999972</v>
      </c>
    </row>
    <row r="19" spans="1:6" x14ac:dyDescent="0.25">
      <c r="A19" s="20" t="s">
        <v>9</v>
      </c>
      <c r="B19" s="21">
        <v>367.33999999999992</v>
      </c>
      <c r="C19" s="21">
        <v>9115.4100000000017</v>
      </c>
      <c r="D19" s="21">
        <v>279204.73000000027</v>
      </c>
      <c r="E19" s="21">
        <v>328840.22999999986</v>
      </c>
      <c r="F19" s="21">
        <v>305.89999999999998</v>
      </c>
    </row>
    <row r="20" spans="1:6" x14ac:dyDescent="0.25">
      <c r="A20" s="20" t="s">
        <v>10</v>
      </c>
      <c r="B20" s="21">
        <v>211.32</v>
      </c>
      <c r="C20" s="21">
        <v>6908.5599999999995</v>
      </c>
      <c r="D20" s="21">
        <v>9100</v>
      </c>
      <c r="E20" s="21">
        <v>0</v>
      </c>
      <c r="F20" s="21">
        <v>44524.71</v>
      </c>
    </row>
    <row r="21" spans="1:6" x14ac:dyDescent="0.25">
      <c r="A21" s="20" t="s">
        <v>11</v>
      </c>
      <c r="B21" s="21">
        <v>346.01</v>
      </c>
      <c r="C21" s="21">
        <v>44775.759999999995</v>
      </c>
      <c r="D21" s="21">
        <v>2041.9</v>
      </c>
      <c r="E21" s="21">
        <v>24573.33</v>
      </c>
      <c r="F21" s="21">
        <v>1012.4200000000001</v>
      </c>
    </row>
    <row r="22" spans="1:6" x14ac:dyDescent="0.25">
      <c r="A22" s="20" t="s">
        <v>12</v>
      </c>
      <c r="B22" s="21">
        <v>1060.23</v>
      </c>
      <c r="C22" s="21">
        <v>825.95</v>
      </c>
      <c r="D22" s="21">
        <v>0</v>
      </c>
      <c r="E22" s="21">
        <v>17299.29</v>
      </c>
      <c r="F22" s="21">
        <v>6731.4000000000005</v>
      </c>
    </row>
    <row r="23" spans="1:6" x14ac:dyDescent="0.25">
      <c r="A23" s="20" t="s">
        <v>13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</row>
    <row r="24" spans="1:6" x14ac:dyDescent="0.25">
      <c r="A24" s="23" t="s">
        <v>14</v>
      </c>
      <c r="B24" s="24">
        <f>SUBTOTAL(9,B14:B23)</f>
        <v>5643986.3700000001</v>
      </c>
      <c r="C24" s="24">
        <f>SUBTOTAL(9,C14:C23)</f>
        <v>6621286.3399999943</v>
      </c>
      <c r="D24" s="24">
        <f>SUBTOTAL(9,D14:D23)</f>
        <v>5975328.8099999959</v>
      </c>
      <c r="E24" s="24">
        <f>SUBTOTAL(9,E14:E23)</f>
        <v>6286688</v>
      </c>
      <c r="F24" s="24">
        <f>SUBTOTAL(9,F14:F23)</f>
        <v>5135413.2899999972</v>
      </c>
    </row>
    <row r="25" spans="1:6" x14ac:dyDescent="0.25">
      <c r="A25" s="20" t="s">
        <v>3</v>
      </c>
      <c r="B25" s="21">
        <v>2787419.9899999984</v>
      </c>
      <c r="C25" s="21">
        <v>2470505.0500000003</v>
      </c>
      <c r="D25" s="21">
        <v>3419440.0299999965</v>
      </c>
      <c r="E25" s="21">
        <v>2234539.8899999997</v>
      </c>
      <c r="F25" s="21">
        <v>1385899.6200000008</v>
      </c>
    </row>
    <row r="26" spans="1:6" x14ac:dyDescent="0.25">
      <c r="A26" s="20" t="s">
        <v>7</v>
      </c>
      <c r="B26" s="21">
        <v>1216778.1599999995</v>
      </c>
      <c r="C26" s="21">
        <v>955980.33</v>
      </c>
      <c r="D26" s="21">
        <v>1165294.0099999998</v>
      </c>
      <c r="E26" s="21">
        <v>1106371.4800000004</v>
      </c>
      <c r="F26" s="21">
        <v>575564.65999999992</v>
      </c>
    </row>
    <row r="27" spans="1:6" x14ac:dyDescent="0.25">
      <c r="A27" s="20" t="s">
        <v>8</v>
      </c>
      <c r="B27" s="21">
        <v>1146796.7900000007</v>
      </c>
      <c r="C27" s="21">
        <v>977303.15999999992</v>
      </c>
      <c r="D27" s="21">
        <v>2553762.3100000019</v>
      </c>
      <c r="E27" s="21">
        <v>799992.83000000019</v>
      </c>
      <c r="F27" s="21">
        <v>220199.27000000016</v>
      </c>
    </row>
    <row r="28" spans="1:6" x14ac:dyDescent="0.25">
      <c r="A28" s="20" t="s">
        <v>15</v>
      </c>
      <c r="B28" s="21">
        <v>526177.72999999986</v>
      </c>
      <c r="C28" s="21">
        <v>1207234.0000000007</v>
      </c>
      <c r="D28" s="21">
        <v>767251.68000000017</v>
      </c>
      <c r="E28" s="21">
        <v>679988.13</v>
      </c>
      <c r="F28" s="21">
        <v>677403.25999999966</v>
      </c>
    </row>
    <row r="29" spans="1:6" x14ac:dyDescent="0.25">
      <c r="A29" s="20" t="s">
        <v>4</v>
      </c>
      <c r="B29" s="21">
        <v>26153.309999999998</v>
      </c>
      <c r="C29" s="21">
        <v>0</v>
      </c>
      <c r="D29" s="21">
        <v>0</v>
      </c>
      <c r="E29" s="21">
        <v>0</v>
      </c>
      <c r="F29" s="21">
        <v>0</v>
      </c>
    </row>
    <row r="30" spans="1:6" x14ac:dyDescent="0.25">
      <c r="A30" s="20" t="s">
        <v>16</v>
      </c>
      <c r="B30" s="21">
        <v>0</v>
      </c>
      <c r="C30" s="21">
        <v>12424.96</v>
      </c>
      <c r="D30" s="21">
        <v>223067.78</v>
      </c>
      <c r="E30" s="21">
        <v>254883.13000000003</v>
      </c>
      <c r="F30" s="21">
        <v>78557.86</v>
      </c>
    </row>
    <row r="31" spans="1:6" x14ac:dyDescent="0.25">
      <c r="A31" s="20" t="s">
        <v>5</v>
      </c>
      <c r="B31" s="21">
        <v>7199241.5199999884</v>
      </c>
      <c r="C31" s="21">
        <v>7089926.9299999997</v>
      </c>
      <c r="D31" s="21">
        <v>8964566.2600000035</v>
      </c>
      <c r="E31" s="21">
        <v>6285494.3899999978</v>
      </c>
      <c r="F31" s="21">
        <v>6295966.6300000045</v>
      </c>
    </row>
    <row r="32" spans="1:6" x14ac:dyDescent="0.25">
      <c r="A32" s="20" t="s">
        <v>9</v>
      </c>
      <c r="B32" s="21">
        <v>5821595.8399999952</v>
      </c>
      <c r="C32" s="21">
        <v>5495824.3700000038</v>
      </c>
      <c r="D32" s="21">
        <v>6537277.4600000009</v>
      </c>
      <c r="E32" s="21">
        <v>7396304.6500000004</v>
      </c>
      <c r="F32" s="21">
        <v>6653977.4299999978</v>
      </c>
    </row>
    <row r="33" spans="1:6" x14ac:dyDescent="0.25">
      <c r="A33" s="20" t="s">
        <v>10</v>
      </c>
      <c r="B33" s="21">
        <v>8209742.4299999913</v>
      </c>
      <c r="C33" s="21">
        <v>13662193.659999974</v>
      </c>
      <c r="D33" s="21">
        <v>11187093.190000003</v>
      </c>
      <c r="E33" s="21">
        <v>12773635.829999985</v>
      </c>
      <c r="F33" s="21">
        <v>13441390.160000002</v>
      </c>
    </row>
    <row r="34" spans="1:6" x14ac:dyDescent="0.25">
      <c r="A34" s="20" t="s">
        <v>11</v>
      </c>
      <c r="B34" s="21">
        <v>8395940.7499999944</v>
      </c>
      <c r="C34" s="21">
        <v>10093234.190000001</v>
      </c>
      <c r="D34" s="21">
        <v>9496747.3399999999</v>
      </c>
      <c r="E34" s="21">
        <v>9792131.5699999984</v>
      </c>
      <c r="F34" s="21">
        <v>6865222.1700000009</v>
      </c>
    </row>
    <row r="35" spans="1:6" x14ac:dyDescent="0.25">
      <c r="A35" s="20" t="s">
        <v>12</v>
      </c>
      <c r="B35" s="21">
        <v>6583544.0500000017</v>
      </c>
      <c r="C35" s="21">
        <v>7421241.0499999998</v>
      </c>
      <c r="D35" s="21">
        <v>7693226.4999999991</v>
      </c>
      <c r="E35" s="21">
        <v>9384211.2899999991</v>
      </c>
      <c r="F35" s="21">
        <v>8891147.3900000006</v>
      </c>
    </row>
    <row r="36" spans="1:6" x14ac:dyDescent="0.25">
      <c r="A36" s="20" t="s">
        <v>13</v>
      </c>
      <c r="B36" s="21">
        <v>801649.35000000021</v>
      </c>
      <c r="C36" s="21">
        <v>783999.22000000009</v>
      </c>
      <c r="D36" s="21">
        <v>1273687.0999999999</v>
      </c>
      <c r="E36" s="21">
        <v>1773048.88</v>
      </c>
      <c r="F36" s="21">
        <v>835722.1</v>
      </c>
    </row>
    <row r="37" spans="1:6" x14ac:dyDescent="0.25">
      <c r="A37" s="20" t="s">
        <v>17</v>
      </c>
      <c r="B37" s="21">
        <v>1436908.5500000003</v>
      </c>
      <c r="C37" s="21">
        <v>1452661.39</v>
      </c>
      <c r="D37" s="21">
        <v>1497906.6400000001</v>
      </c>
      <c r="E37" s="21">
        <v>1816661.0800000003</v>
      </c>
      <c r="F37" s="21">
        <v>1703644.17</v>
      </c>
    </row>
    <row r="38" spans="1:6" x14ac:dyDescent="0.25">
      <c r="A38" s="20" t="s">
        <v>18</v>
      </c>
      <c r="B38" s="21">
        <v>2667872.3199999994</v>
      </c>
      <c r="C38" s="21">
        <v>2135758.6000000006</v>
      </c>
      <c r="D38" s="21">
        <v>2822339.6799999992</v>
      </c>
      <c r="E38" s="21">
        <v>2601264.5100000002</v>
      </c>
      <c r="F38" s="21">
        <v>2825230.87</v>
      </c>
    </row>
    <row r="39" spans="1:6" x14ac:dyDescent="0.25">
      <c r="A39" s="23" t="s">
        <v>19</v>
      </c>
      <c r="B39" s="24">
        <f>SUBTOTAL(9,B25:B38)</f>
        <v>46819820.789999969</v>
      </c>
      <c r="C39" s="24">
        <f>SUBTOTAL(9,C25:C38)</f>
        <v>53758286.909999974</v>
      </c>
      <c r="D39" s="24">
        <f>SUBTOTAL(9,D25:D38)</f>
        <v>57601659.980000004</v>
      </c>
      <c r="E39" s="24">
        <f>SUBTOTAL(9,E25:E38)</f>
        <v>56898527.659999982</v>
      </c>
      <c r="F39" s="24">
        <f>SUBTOTAL(9,F25:F38)</f>
        <v>50449925.590000004</v>
      </c>
    </row>
    <row r="40" spans="1:6" x14ac:dyDescent="0.25">
      <c r="A40" s="20" t="s">
        <v>3</v>
      </c>
      <c r="B40" s="21">
        <v>685388.23</v>
      </c>
      <c r="C40" s="21">
        <v>1368588.1800000002</v>
      </c>
      <c r="D40" s="21">
        <v>600758.22999999975</v>
      </c>
      <c r="E40" s="21">
        <v>990961.29</v>
      </c>
      <c r="F40" s="21">
        <v>573066.54000000027</v>
      </c>
    </row>
    <row r="41" spans="1:6" x14ac:dyDescent="0.25">
      <c r="A41" s="20" t="s">
        <v>7</v>
      </c>
      <c r="B41" s="21">
        <v>399644.05000000005</v>
      </c>
      <c r="C41" s="21">
        <v>210174.19000000003</v>
      </c>
      <c r="D41" s="21">
        <v>78056.540000000008</v>
      </c>
      <c r="E41" s="21">
        <v>994994.95999999973</v>
      </c>
      <c r="F41" s="21">
        <v>146989.78000000006</v>
      </c>
    </row>
    <row r="42" spans="1:6" x14ac:dyDescent="0.25">
      <c r="A42" s="20" t="s">
        <v>8</v>
      </c>
      <c r="B42" s="21">
        <v>88688.830000000016</v>
      </c>
      <c r="C42" s="21">
        <v>1065064.8400000003</v>
      </c>
      <c r="D42" s="21">
        <v>829707.11</v>
      </c>
      <c r="E42" s="21">
        <v>365663.87000000005</v>
      </c>
      <c r="F42" s="21">
        <v>376451.31999999972</v>
      </c>
    </row>
    <row r="43" spans="1:6" x14ac:dyDescent="0.25">
      <c r="A43" s="20" t="s">
        <v>4</v>
      </c>
      <c r="B43" s="21">
        <v>1899.36</v>
      </c>
      <c r="C43" s="21">
        <v>0</v>
      </c>
      <c r="D43" s="21">
        <v>0</v>
      </c>
      <c r="E43" s="21">
        <v>0</v>
      </c>
      <c r="F43" s="21">
        <v>0</v>
      </c>
    </row>
    <row r="44" spans="1:6" x14ac:dyDescent="0.25">
      <c r="A44" s="20" t="s">
        <v>5</v>
      </c>
      <c r="B44" s="21">
        <v>317421.42</v>
      </c>
      <c r="C44" s="21">
        <v>135904.09</v>
      </c>
      <c r="D44" s="21">
        <v>311557.05</v>
      </c>
      <c r="E44" s="21">
        <v>494809.42</v>
      </c>
      <c r="F44" s="21">
        <v>351126.68999999989</v>
      </c>
    </row>
    <row r="45" spans="1:6" x14ac:dyDescent="0.25">
      <c r="A45" s="20" t="s">
        <v>9</v>
      </c>
      <c r="B45" s="21">
        <v>1026080.7400000001</v>
      </c>
      <c r="C45" s="21">
        <v>755773.74000000046</v>
      </c>
      <c r="D45" s="21">
        <v>2245062.8099999987</v>
      </c>
      <c r="E45" s="21">
        <v>2076204.6500000011</v>
      </c>
      <c r="F45" s="21">
        <v>2137047.3900000011</v>
      </c>
    </row>
    <row r="46" spans="1:6" x14ac:dyDescent="0.25">
      <c r="A46" s="20" t="s">
        <v>10</v>
      </c>
      <c r="B46" s="21">
        <v>1759898.4900000005</v>
      </c>
      <c r="C46" s="21">
        <v>7418912.3800000018</v>
      </c>
      <c r="D46" s="21">
        <v>1780251.2599999995</v>
      </c>
      <c r="E46" s="21">
        <v>3081445.7700000005</v>
      </c>
      <c r="F46" s="21">
        <v>1787261.3000000005</v>
      </c>
    </row>
    <row r="47" spans="1:6" x14ac:dyDescent="0.25">
      <c r="A47" s="20" t="s">
        <v>11</v>
      </c>
      <c r="B47" s="21">
        <v>922283.87000000011</v>
      </c>
      <c r="C47" s="21">
        <v>807420.26999999967</v>
      </c>
      <c r="D47" s="21">
        <v>1022406.02</v>
      </c>
      <c r="E47" s="21">
        <v>770954.86</v>
      </c>
      <c r="F47" s="21">
        <v>1946508.0799999996</v>
      </c>
    </row>
    <row r="48" spans="1:6" x14ac:dyDescent="0.25">
      <c r="A48" s="20" t="s">
        <v>12</v>
      </c>
      <c r="B48" s="21">
        <v>694404.38999999978</v>
      </c>
      <c r="C48" s="21">
        <v>548874.7999999997</v>
      </c>
      <c r="D48" s="21">
        <v>600865.54999999993</v>
      </c>
      <c r="E48" s="21">
        <v>2134925.6700000009</v>
      </c>
      <c r="F48" s="21">
        <v>1090508.3399999994</v>
      </c>
    </row>
    <row r="49" spans="1:6" x14ac:dyDescent="0.25">
      <c r="A49" s="23" t="s">
        <v>20</v>
      </c>
      <c r="B49" s="24">
        <f>SUBTOTAL(9,B40:B48)</f>
        <v>5895709.3800000008</v>
      </c>
      <c r="C49" s="24">
        <f>SUBTOTAL(9,C40:C48)</f>
        <v>12310712.49</v>
      </c>
      <c r="D49" s="24">
        <f>SUBTOTAL(9,D40:D48)</f>
        <v>7468664.5699999975</v>
      </c>
      <c r="E49" s="24">
        <f>SUBTOTAL(9,E40:E48)</f>
        <v>10909960.490000002</v>
      </c>
      <c r="F49" s="24">
        <f>SUBTOTAL(9,F40:F48)</f>
        <v>8408959.4400000013</v>
      </c>
    </row>
    <row r="50" spans="1:6" x14ac:dyDescent="0.25">
      <c r="A50" s="20" t="s">
        <v>21</v>
      </c>
      <c r="B50" s="21">
        <v>45988.090000000004</v>
      </c>
      <c r="C50" s="21">
        <v>76380.049999999988</v>
      </c>
      <c r="D50" s="21">
        <v>112345.00000000006</v>
      </c>
      <c r="E50" s="21">
        <v>158507.12</v>
      </c>
      <c r="F50" s="21">
        <v>179742.98</v>
      </c>
    </row>
    <row r="51" spans="1:6" x14ac:dyDescent="0.25">
      <c r="A51" s="20" t="s">
        <v>16</v>
      </c>
      <c r="B51" s="21">
        <v>74961</v>
      </c>
      <c r="C51" s="21">
        <v>249387.17999999996</v>
      </c>
      <c r="D51" s="21">
        <v>251665.22</v>
      </c>
      <c r="E51" s="21">
        <v>258097.03999999995</v>
      </c>
      <c r="F51" s="21">
        <v>352276.76999999984</v>
      </c>
    </row>
    <row r="52" spans="1:6" x14ac:dyDescent="0.25">
      <c r="A52" s="23" t="s">
        <v>22</v>
      </c>
      <c r="B52" s="24">
        <f>SUBTOTAL(9,B50:B51)</f>
        <v>120949.09</v>
      </c>
      <c r="C52" s="24">
        <f>SUBTOTAL(9,C50:C51)</f>
        <v>325767.23</v>
      </c>
      <c r="D52" s="24">
        <f>SUBTOTAL(9,D50:D51)</f>
        <v>364010.22000000009</v>
      </c>
      <c r="E52" s="24">
        <f>SUBTOTAL(9,E50:E51)</f>
        <v>416604.15999999992</v>
      </c>
      <c r="F52" s="24">
        <f>SUBTOTAL(9,F50:F51)</f>
        <v>532019.74999999988</v>
      </c>
    </row>
    <row r="53" spans="1:6" x14ac:dyDescent="0.25">
      <c r="A53" s="20" t="s">
        <v>23</v>
      </c>
      <c r="B53" s="21">
        <v>0</v>
      </c>
      <c r="C53" s="21">
        <v>7883.4</v>
      </c>
      <c r="D53" s="21">
        <v>0</v>
      </c>
      <c r="E53" s="21">
        <v>3546.51</v>
      </c>
      <c r="F53" s="21">
        <v>224847.7</v>
      </c>
    </row>
    <row r="54" spans="1:6" x14ac:dyDescent="0.25">
      <c r="A54" s="20" t="s">
        <v>24</v>
      </c>
      <c r="B54" s="21">
        <v>0</v>
      </c>
      <c r="C54" s="21">
        <v>3816</v>
      </c>
      <c r="D54" s="21">
        <v>0</v>
      </c>
      <c r="E54" s="21">
        <v>96000</v>
      </c>
      <c r="F54" s="21">
        <v>69988.219999999972</v>
      </c>
    </row>
    <row r="55" spans="1:6" x14ac:dyDescent="0.25">
      <c r="A55" s="20" t="s">
        <v>25</v>
      </c>
      <c r="B55" s="21">
        <v>0</v>
      </c>
      <c r="C55" s="21">
        <v>0</v>
      </c>
      <c r="D55" s="21">
        <v>0</v>
      </c>
      <c r="E55" s="21">
        <v>16724.650000000001</v>
      </c>
      <c r="F55" s="21">
        <v>150247.13</v>
      </c>
    </row>
    <row r="56" spans="1:6" x14ac:dyDescent="0.25">
      <c r="A56" s="20" t="s">
        <v>26</v>
      </c>
      <c r="B56" s="21">
        <v>5492.75</v>
      </c>
      <c r="C56" s="21">
        <v>0</v>
      </c>
      <c r="D56" s="21">
        <v>0</v>
      </c>
      <c r="E56" s="21">
        <v>0</v>
      </c>
      <c r="F56" s="21">
        <v>0</v>
      </c>
    </row>
    <row r="57" spans="1:6" x14ac:dyDescent="0.25">
      <c r="A57" s="20" t="s">
        <v>21</v>
      </c>
      <c r="B57" s="21">
        <v>22848.33</v>
      </c>
      <c r="C57" s="21">
        <v>312667.39999999997</v>
      </c>
      <c r="D57" s="21">
        <v>235570.71000000005</v>
      </c>
      <c r="E57" s="21">
        <v>250757.81000000011</v>
      </c>
      <c r="F57" s="21">
        <v>138787.09</v>
      </c>
    </row>
    <row r="58" spans="1:6" x14ac:dyDescent="0.25">
      <c r="A58" s="20" t="s">
        <v>16</v>
      </c>
      <c r="B58" s="21">
        <v>711495.24000000011</v>
      </c>
      <c r="C58" s="21">
        <v>696949.87</v>
      </c>
      <c r="D58" s="21">
        <v>666455.47999999975</v>
      </c>
      <c r="E58" s="21">
        <v>461289.11000000004</v>
      </c>
      <c r="F58" s="21">
        <v>521002.30999999982</v>
      </c>
    </row>
    <row r="59" spans="1:6" x14ac:dyDescent="0.25">
      <c r="A59" s="23" t="s">
        <v>27</v>
      </c>
      <c r="B59" s="24">
        <f>SUBTOTAL(9,B53:B58)</f>
        <v>739836.32000000007</v>
      </c>
      <c r="C59" s="24">
        <f>SUBTOTAL(9,C53:C58)</f>
        <v>1021316.6699999999</v>
      </c>
      <c r="D59" s="24">
        <f>SUBTOTAL(9,D53:D58)</f>
        <v>902026.18999999983</v>
      </c>
      <c r="E59" s="24">
        <f>SUBTOTAL(9,E53:E58)</f>
        <v>828318.08000000007</v>
      </c>
      <c r="F59" s="24">
        <f>SUBTOTAL(9,F53:F58)</f>
        <v>1104872.4499999997</v>
      </c>
    </row>
    <row r="60" spans="1:6" x14ac:dyDescent="0.25">
      <c r="A60" s="20" t="s">
        <v>28</v>
      </c>
      <c r="B60" s="21">
        <v>17965.070000000007</v>
      </c>
      <c r="C60" s="21">
        <v>5809.0599999999995</v>
      </c>
      <c r="D60" s="21">
        <v>24604.810000000005</v>
      </c>
      <c r="E60" s="21">
        <v>76555.060000000012</v>
      </c>
      <c r="F60" s="21">
        <v>14044.640000000001</v>
      </c>
    </row>
    <row r="61" spans="1:6" x14ac:dyDescent="0.25">
      <c r="A61" s="20" t="s">
        <v>29</v>
      </c>
      <c r="B61" s="21">
        <v>32841.099999999984</v>
      </c>
      <c r="C61" s="21">
        <v>57802.939999999988</v>
      </c>
      <c r="D61" s="21">
        <v>36126.909999999996</v>
      </c>
      <c r="E61" s="21">
        <v>98104.360000000015</v>
      </c>
      <c r="F61" s="21">
        <v>31854.499999999996</v>
      </c>
    </row>
    <row r="62" spans="1:6" x14ac:dyDescent="0.25">
      <c r="A62" s="20" t="s">
        <v>23</v>
      </c>
      <c r="B62" s="21">
        <v>304230.52</v>
      </c>
      <c r="C62" s="21">
        <v>336934.82999999996</v>
      </c>
      <c r="D62" s="21">
        <v>165421.33000000005</v>
      </c>
      <c r="E62" s="21">
        <v>283825.34999999998</v>
      </c>
      <c r="F62" s="21">
        <v>370270.99999999994</v>
      </c>
    </row>
    <row r="63" spans="1:6" x14ac:dyDescent="0.25">
      <c r="A63" s="20" t="s">
        <v>24</v>
      </c>
      <c r="B63" s="21">
        <v>450773.87</v>
      </c>
      <c r="C63" s="21">
        <v>250243.62999999998</v>
      </c>
      <c r="D63" s="21">
        <v>274670.96000000002</v>
      </c>
      <c r="E63" s="21">
        <v>731626.71</v>
      </c>
      <c r="F63" s="21">
        <v>266247.82999999984</v>
      </c>
    </row>
    <row r="64" spans="1:6" x14ac:dyDescent="0.25">
      <c r="A64" s="20" t="s">
        <v>25</v>
      </c>
      <c r="B64" s="21">
        <v>614174.61999999988</v>
      </c>
      <c r="C64" s="21">
        <v>648351.96</v>
      </c>
      <c r="D64" s="21">
        <v>560993.61999999976</v>
      </c>
      <c r="E64" s="21">
        <v>827482.7300000001</v>
      </c>
      <c r="F64" s="21">
        <v>714746.1</v>
      </c>
    </row>
    <row r="65" spans="1:6" x14ac:dyDescent="0.25">
      <c r="A65" s="20" t="s">
        <v>30</v>
      </c>
      <c r="B65" s="21">
        <v>333090.74</v>
      </c>
      <c r="C65" s="21">
        <v>46891.48000000004</v>
      </c>
      <c r="D65" s="21">
        <v>88202.329999999958</v>
      </c>
      <c r="E65" s="21">
        <v>44298.79</v>
      </c>
      <c r="F65" s="21">
        <v>213938.04</v>
      </c>
    </row>
    <row r="66" spans="1:6" x14ac:dyDescent="0.25">
      <c r="A66" s="20" t="s">
        <v>26</v>
      </c>
      <c r="B66" s="21">
        <v>391255.30000000005</v>
      </c>
      <c r="C66" s="21">
        <v>168445.62999999995</v>
      </c>
      <c r="D66" s="21">
        <v>107909.23999999999</v>
      </c>
      <c r="E66" s="21">
        <v>359287.68999999977</v>
      </c>
      <c r="F66" s="21">
        <v>715089.8600000001</v>
      </c>
    </row>
    <row r="67" spans="1:6" x14ac:dyDescent="0.25">
      <c r="A67" s="20" t="s">
        <v>31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</row>
    <row r="68" spans="1:6" x14ac:dyDescent="0.25">
      <c r="A68" s="20" t="s">
        <v>21</v>
      </c>
      <c r="B68" s="21">
        <v>365837.70000000019</v>
      </c>
      <c r="C68" s="21">
        <v>340858.48000000033</v>
      </c>
      <c r="D68" s="21">
        <v>274165.26</v>
      </c>
      <c r="E68" s="21">
        <v>430497.09000000008</v>
      </c>
      <c r="F68" s="21">
        <v>1077563.3700000003</v>
      </c>
    </row>
    <row r="69" spans="1:6" x14ac:dyDescent="0.25">
      <c r="A69" s="20" t="s">
        <v>32</v>
      </c>
      <c r="B69" s="21">
        <v>36175.099999999991</v>
      </c>
      <c r="C69" s="21">
        <v>156647.98999999996</v>
      </c>
      <c r="D69" s="21">
        <v>217562.8900000001</v>
      </c>
      <c r="E69" s="21">
        <v>202496.27000000011</v>
      </c>
      <c r="F69" s="21">
        <v>187235.64000000007</v>
      </c>
    </row>
    <row r="70" spans="1:6" x14ac:dyDescent="0.25">
      <c r="A70" s="20" t="s">
        <v>33</v>
      </c>
      <c r="B70" s="21">
        <v>28925.58</v>
      </c>
      <c r="C70" s="21">
        <v>432592.02999999991</v>
      </c>
      <c r="D70" s="21">
        <v>228369.12999999995</v>
      </c>
      <c r="E70" s="21">
        <v>365360.35999999993</v>
      </c>
      <c r="F70" s="21">
        <v>383748.02000000014</v>
      </c>
    </row>
    <row r="71" spans="1:6" x14ac:dyDescent="0.25">
      <c r="A71" s="20" t="s">
        <v>34</v>
      </c>
      <c r="B71" s="21">
        <v>0</v>
      </c>
      <c r="C71" s="21">
        <v>0</v>
      </c>
      <c r="D71" s="21">
        <v>0</v>
      </c>
      <c r="E71" s="21">
        <v>737510.35</v>
      </c>
      <c r="F71" s="21">
        <v>135343.88000000006</v>
      </c>
    </row>
    <row r="72" spans="1:6" x14ac:dyDescent="0.25">
      <c r="A72" s="20" t="s">
        <v>35</v>
      </c>
      <c r="B72" s="21">
        <v>0</v>
      </c>
      <c r="C72" s="21">
        <v>0</v>
      </c>
      <c r="D72" s="21">
        <v>16061.700000000003</v>
      </c>
      <c r="E72" s="21">
        <v>38725.32</v>
      </c>
      <c r="F72" s="21">
        <v>31556.570000000003</v>
      </c>
    </row>
    <row r="73" spans="1:6" x14ac:dyDescent="0.25">
      <c r="A73" s="20" t="s">
        <v>16</v>
      </c>
      <c r="B73" s="21">
        <v>490940.85000000038</v>
      </c>
      <c r="C73" s="21">
        <v>497598.0399999998</v>
      </c>
      <c r="D73" s="21">
        <v>1024411.0199999987</v>
      </c>
      <c r="E73" s="21">
        <v>701187.72999999975</v>
      </c>
      <c r="F73" s="21">
        <v>746268.13</v>
      </c>
    </row>
    <row r="74" spans="1:6" x14ac:dyDescent="0.25">
      <c r="A74" s="20" t="s">
        <v>36</v>
      </c>
      <c r="B74" s="21">
        <v>2671697.1899999995</v>
      </c>
      <c r="C74" s="21">
        <v>105048.74999999997</v>
      </c>
      <c r="D74" s="21">
        <v>21743.380000000005</v>
      </c>
      <c r="E74" s="21">
        <v>120790.60999999993</v>
      </c>
      <c r="F74" s="21">
        <v>100568.19999999997</v>
      </c>
    </row>
    <row r="75" spans="1:6" x14ac:dyDescent="0.25">
      <c r="A75" s="20" t="s">
        <v>37</v>
      </c>
      <c r="B75" s="21">
        <v>183932.33000000002</v>
      </c>
      <c r="C75" s="21">
        <v>453735.6</v>
      </c>
      <c r="D75" s="21">
        <v>964573.49999999965</v>
      </c>
      <c r="E75" s="21">
        <v>737068.12000000034</v>
      </c>
      <c r="F75" s="21">
        <v>383339.44999999984</v>
      </c>
    </row>
    <row r="76" spans="1:6" x14ac:dyDescent="0.25">
      <c r="A76" s="20" t="s">
        <v>38</v>
      </c>
      <c r="B76" s="21">
        <v>135560.66999999998</v>
      </c>
      <c r="C76" s="21">
        <v>124080.07000000004</v>
      </c>
      <c r="D76" s="21">
        <v>4733919.6800000044</v>
      </c>
      <c r="E76" s="21">
        <v>490756.96999999968</v>
      </c>
      <c r="F76" s="21">
        <v>100936.39000000004</v>
      </c>
    </row>
    <row r="77" spans="1:6" x14ac:dyDescent="0.25">
      <c r="A77" s="20" t="s">
        <v>39</v>
      </c>
      <c r="B77" s="21">
        <v>173804.11999999985</v>
      </c>
      <c r="C77" s="21">
        <v>93590.68</v>
      </c>
      <c r="D77" s="21">
        <v>67219.879999999976</v>
      </c>
      <c r="E77" s="21">
        <v>179356.60000000006</v>
      </c>
      <c r="F77" s="21">
        <v>73519.76999999996</v>
      </c>
    </row>
    <row r="78" spans="1:6" x14ac:dyDescent="0.25">
      <c r="A78" s="20" t="s">
        <v>40</v>
      </c>
      <c r="B78" s="21">
        <v>140541.51999999996</v>
      </c>
      <c r="C78" s="21">
        <v>209084.51999999993</v>
      </c>
      <c r="D78" s="21">
        <v>146872.81999999989</v>
      </c>
      <c r="E78" s="21">
        <v>514052.36000000022</v>
      </c>
      <c r="F78" s="21">
        <v>58569.99000000002</v>
      </c>
    </row>
    <row r="79" spans="1:6" x14ac:dyDescent="0.25">
      <c r="A79" s="20" t="s">
        <v>41</v>
      </c>
      <c r="B79" s="21">
        <v>255723.80000000028</v>
      </c>
      <c r="C79" s="21">
        <v>-110696.77999999998</v>
      </c>
      <c r="D79" s="21">
        <v>766539.7799999998</v>
      </c>
      <c r="E79" s="21">
        <v>191928.69999999984</v>
      </c>
      <c r="F79" s="21">
        <v>356497.96000000014</v>
      </c>
    </row>
    <row r="80" spans="1:6" x14ac:dyDescent="0.25">
      <c r="A80" s="20" t="s">
        <v>42</v>
      </c>
      <c r="B80" s="21">
        <v>171824.22999999998</v>
      </c>
      <c r="C80" s="21">
        <v>1380599.3900000006</v>
      </c>
      <c r="D80" s="21">
        <v>143846.30000000002</v>
      </c>
      <c r="E80" s="21">
        <v>499976.5500000001</v>
      </c>
      <c r="F80" s="21">
        <v>92865.000000000044</v>
      </c>
    </row>
    <row r="81" spans="1:6" x14ac:dyDescent="0.25">
      <c r="A81" s="20" t="s">
        <v>43</v>
      </c>
      <c r="B81" s="21">
        <v>536941</v>
      </c>
      <c r="C81" s="21">
        <v>235529.92</v>
      </c>
      <c r="D81" s="21">
        <v>724807.58999999962</v>
      </c>
      <c r="E81" s="21">
        <v>416349.13000000006</v>
      </c>
      <c r="F81" s="21">
        <v>241347.80999999994</v>
      </c>
    </row>
    <row r="82" spans="1:6" x14ac:dyDescent="0.25">
      <c r="A82" s="20" t="s">
        <v>44</v>
      </c>
      <c r="B82" s="21">
        <v>463448.58000000019</v>
      </c>
      <c r="C82" s="21">
        <v>389983.94000000006</v>
      </c>
      <c r="D82" s="21">
        <v>621769.93999999983</v>
      </c>
      <c r="E82" s="21">
        <v>718551.56000000029</v>
      </c>
      <c r="F82" s="21">
        <v>920274.91</v>
      </c>
    </row>
    <row r="83" spans="1:6" x14ac:dyDescent="0.25">
      <c r="A83" s="23" t="s">
        <v>45</v>
      </c>
      <c r="B83" s="24">
        <f>SUBTOTAL(9,B60:B82)</f>
        <v>7799683.8900000006</v>
      </c>
      <c r="C83" s="24">
        <f>SUBTOTAL(9,C60:C82)</f>
        <v>5823132.1600000011</v>
      </c>
      <c r="D83" s="24">
        <f>SUBTOTAL(9,D60:D82)</f>
        <v>11209792.070000002</v>
      </c>
      <c r="E83" s="24">
        <f>SUBTOTAL(9,E60:E82)</f>
        <v>8765788.4100000001</v>
      </c>
      <c r="F83" s="24">
        <f>SUBTOTAL(9,F60:F82)</f>
        <v>7215827.0599999996</v>
      </c>
    </row>
    <row r="84" spans="1:6" ht="15.75" thickBot="1" x14ac:dyDescent="0.3">
      <c r="A84" s="31" t="s">
        <v>46</v>
      </c>
      <c r="B84" s="32">
        <f>SUBTOTAL(9,B6:B83)</f>
        <v>70744074.059999973</v>
      </c>
      <c r="C84" s="32">
        <f>SUBTOTAL(9,C6:C83)</f>
        <v>83337329.419999957</v>
      </c>
      <c r="D84" s="32">
        <f>SUBTOTAL(9,D6:D83)</f>
        <v>87276748.189999983</v>
      </c>
      <c r="E84" s="32">
        <f>SUBTOTAL(9,E6:E83)</f>
        <v>87646565.679999992</v>
      </c>
      <c r="F84" s="32">
        <f>SUBTOTAL(9,F6:F83)</f>
        <v>76334481.889999971</v>
      </c>
    </row>
    <row r="85" spans="1:6" ht="15.75" thickTop="1" x14ac:dyDescent="0.25"/>
    <row r="86" spans="1:6" x14ac:dyDescent="0.25">
      <c r="A86" s="12" t="s">
        <v>47</v>
      </c>
      <c r="B86" s="33"/>
      <c r="C86" s="33"/>
      <c r="D86" s="33"/>
      <c r="E86" s="34"/>
      <c r="F86" s="34"/>
    </row>
    <row r="87" spans="1:6" x14ac:dyDescent="0.25">
      <c r="A87" s="20" t="s">
        <v>10</v>
      </c>
      <c r="B87" s="27">
        <v>0</v>
      </c>
      <c r="C87" s="27">
        <v>0</v>
      </c>
      <c r="D87" s="27">
        <v>0</v>
      </c>
      <c r="E87" s="27">
        <v>1587411.68</v>
      </c>
      <c r="F87" s="27">
        <v>-198426.32000000007</v>
      </c>
    </row>
    <row r="88" spans="1:6" x14ac:dyDescent="0.25">
      <c r="A88" s="20" t="s">
        <v>12</v>
      </c>
      <c r="B88" s="27">
        <v>0</v>
      </c>
      <c r="C88" s="27">
        <v>0</v>
      </c>
      <c r="D88" s="27">
        <v>0</v>
      </c>
      <c r="E88" s="27">
        <v>3007597.2300000004</v>
      </c>
      <c r="F88" s="27">
        <v>-375949.47000000009</v>
      </c>
    </row>
    <row r="89" spans="1:6" x14ac:dyDescent="0.25">
      <c r="A89" s="23" t="s">
        <v>19</v>
      </c>
      <c r="B89" s="28">
        <f>SUM(B87:B88)</f>
        <v>0</v>
      </c>
      <c r="C89" s="28">
        <f>SUM(C87:C88)</f>
        <v>0</v>
      </c>
      <c r="D89" s="28">
        <f>SUM(D87:D88)</f>
        <v>0</v>
      </c>
      <c r="E89" s="28">
        <f>SUM(E87:E88)</f>
        <v>4595008.91</v>
      </c>
      <c r="F89" s="28">
        <f>SUM(F87:F88)</f>
        <v>-574375.79000000015</v>
      </c>
    </row>
    <row r="90" spans="1:6" x14ac:dyDescent="0.25">
      <c r="B90" s="27"/>
      <c r="C90" s="27"/>
      <c r="D90" s="27"/>
      <c r="E90" s="27"/>
      <c r="F90" s="27"/>
    </row>
    <row r="91" spans="1:6" x14ac:dyDescent="0.25">
      <c r="A91" s="20" t="s">
        <v>10</v>
      </c>
      <c r="B91" s="27">
        <v>0</v>
      </c>
      <c r="C91" s="27">
        <v>0</v>
      </c>
      <c r="D91" s="27">
        <v>0</v>
      </c>
      <c r="E91" s="27">
        <v>561450</v>
      </c>
      <c r="F91" s="27">
        <v>-70181.040000000008</v>
      </c>
    </row>
    <row r="92" spans="1:6" x14ac:dyDescent="0.25">
      <c r="A92" s="20" t="s">
        <v>12</v>
      </c>
      <c r="B92" s="27">
        <v>0</v>
      </c>
      <c r="C92" s="27">
        <v>0</v>
      </c>
      <c r="D92" s="27">
        <v>0</v>
      </c>
      <c r="E92" s="27">
        <v>2087724.83</v>
      </c>
      <c r="F92" s="27">
        <v>-260965.91000000003</v>
      </c>
    </row>
    <row r="93" spans="1:6" x14ac:dyDescent="0.25">
      <c r="A93" s="23" t="s">
        <v>20</v>
      </c>
      <c r="B93" s="28">
        <f>SUM(B91:B92)</f>
        <v>0</v>
      </c>
      <c r="C93" s="28">
        <f>SUM(C91:C92)</f>
        <v>0</v>
      </c>
      <c r="D93" s="28">
        <f>SUM(D91:D92)</f>
        <v>0</v>
      </c>
      <c r="E93" s="28">
        <f>SUM(E91:E92)</f>
        <v>2649174.83</v>
      </c>
      <c r="F93" s="28">
        <f>SUM(F91:F92)</f>
        <v>-331146.95000000007</v>
      </c>
    </row>
    <row r="94" spans="1:6" ht="15.75" thickBot="1" x14ac:dyDescent="0.3">
      <c r="A94" s="31" t="s">
        <v>48</v>
      </c>
      <c r="B94" s="35">
        <f>B89+B93</f>
        <v>0</v>
      </c>
      <c r="C94" s="35">
        <f>C89+C93</f>
        <v>0</v>
      </c>
      <c r="D94" s="35">
        <f>D89+D93</f>
        <v>0</v>
      </c>
      <c r="E94" s="35">
        <f>E89+E93</f>
        <v>7244183.7400000002</v>
      </c>
      <c r="F94" s="35">
        <f>F89+F93</f>
        <v>-905522.74000000022</v>
      </c>
    </row>
    <row r="95" spans="1:6" ht="15.75" thickTop="1" x14ac:dyDescent="0.25"/>
    <row r="96" spans="1:6" ht="15.75" thickBot="1" x14ac:dyDescent="0.3">
      <c r="A96" s="18" t="s">
        <v>49</v>
      </c>
      <c r="B96" s="36">
        <f>B94+B84</f>
        <v>70744074.059999973</v>
      </c>
      <c r="C96" s="36">
        <f>C94+C84</f>
        <v>83337329.419999957</v>
      </c>
      <c r="D96" s="36">
        <f>D94+D84</f>
        <v>87276748.189999983</v>
      </c>
      <c r="E96" s="36">
        <f>E94+E84</f>
        <v>94890749.419999987</v>
      </c>
      <c r="F96" s="36">
        <f>F94+F84</f>
        <v>75428959.149999976</v>
      </c>
    </row>
    <row r="97" spans="1:1" ht="15.75" thickTop="1" x14ac:dyDescent="0.25"/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</sheetData>
  <mergeCells count="3">
    <mergeCell ref="A1:F1"/>
    <mergeCell ref="A2:F2"/>
    <mergeCell ref="A3:F3"/>
  </mergeCells>
  <pageMargins left="0.7" right="0.7" top="0.75" bottom="0.75" header="0.3" footer="0.3"/>
  <pageSetup scale="79" fitToHeight="0" orientation="portrait" verticalDpi="1200" r:id="rId1"/>
  <headerFooter>
    <oddFooter>Page &amp;P of &amp;N</oddFooter>
  </headerFooter>
  <rowBreaks count="1" manualBreakCount="1">
    <brk id="59" max="16383" man="1"/>
  </rowBreaks>
  <ignoredErrors>
    <ignoredError sqref="B9:F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topLeftCell="A58" zoomScaleNormal="100" workbookViewId="0">
      <selection activeCell="I15" sqref="I15"/>
    </sheetView>
  </sheetViews>
  <sheetFormatPr defaultRowHeight="15" x14ac:dyDescent="0.25"/>
  <cols>
    <col min="1" max="1" width="39.28515625" style="11" bestFit="1" customWidth="1"/>
    <col min="2" max="2" width="14.28515625" customWidth="1"/>
    <col min="3" max="3" width="16.7109375" bestFit="1" customWidth="1"/>
    <col min="4" max="6" width="14.28515625" bestFit="1" customWidth="1"/>
    <col min="7" max="7" width="12" bestFit="1" customWidth="1"/>
  </cols>
  <sheetData>
    <row r="1" spans="1:6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29" t="s">
        <v>1</v>
      </c>
      <c r="B2" s="29"/>
      <c r="C2" s="29"/>
      <c r="D2" s="29"/>
      <c r="E2" s="29"/>
      <c r="F2" s="29"/>
    </row>
    <row r="3" spans="1:6" x14ac:dyDescent="0.25">
      <c r="A3" s="29" t="s">
        <v>51</v>
      </c>
      <c r="B3" s="29"/>
      <c r="C3" s="29"/>
      <c r="D3" s="29"/>
      <c r="E3" s="29"/>
      <c r="F3" s="29"/>
    </row>
    <row r="5" spans="1:6" x14ac:dyDescent="0.25">
      <c r="A5" s="1" t="s">
        <v>2</v>
      </c>
      <c r="B5" s="2">
        <v>2016</v>
      </c>
      <c r="C5" s="2">
        <v>2017</v>
      </c>
      <c r="D5" s="2">
        <v>2018</v>
      </c>
      <c r="E5" s="2">
        <v>2019</v>
      </c>
      <c r="F5" s="2">
        <v>2020</v>
      </c>
    </row>
    <row r="6" spans="1:6" x14ac:dyDescent="0.25">
      <c r="A6" s="3" t="s">
        <v>3</v>
      </c>
      <c r="B6" s="4">
        <v>147512.09000000003</v>
      </c>
      <c r="C6" s="4">
        <v>153676.85999999996</v>
      </c>
      <c r="D6" s="4">
        <v>148989.97000000009</v>
      </c>
      <c r="E6" s="4">
        <v>28211.13</v>
      </c>
      <c r="F6" s="4">
        <v>16305.31</v>
      </c>
    </row>
    <row r="7" spans="1:6" x14ac:dyDescent="0.25">
      <c r="A7" s="3" t="s">
        <v>4</v>
      </c>
      <c r="B7" s="4">
        <v>52444.129999999976</v>
      </c>
      <c r="C7" s="5">
        <v>0</v>
      </c>
      <c r="D7" s="4">
        <v>0</v>
      </c>
      <c r="E7" s="4">
        <v>0</v>
      </c>
      <c r="F7" s="4">
        <v>0</v>
      </c>
    </row>
    <row r="8" spans="1:6" x14ac:dyDescent="0.25">
      <c r="A8" s="3" t="s">
        <v>5</v>
      </c>
      <c r="B8" s="4">
        <v>3025836.48</v>
      </c>
      <c r="C8" s="4">
        <v>2998718.1900000004</v>
      </c>
      <c r="D8" s="4">
        <v>3048985.5899999989</v>
      </c>
      <c r="E8" s="4">
        <v>3282613.8099999987</v>
      </c>
      <c r="F8" s="4">
        <v>3397261.1099999994</v>
      </c>
    </row>
    <row r="9" spans="1:6" x14ac:dyDescent="0.25">
      <c r="A9" s="6" t="s">
        <v>6</v>
      </c>
      <c r="B9" s="7">
        <f>SUBTOTAL(9,B6:B8)</f>
        <v>3225792.7</v>
      </c>
      <c r="C9" s="7">
        <f>SUBTOTAL(9,C6:C8)</f>
        <v>3152395.0500000003</v>
      </c>
      <c r="D9" s="7">
        <f>SUBTOTAL(9,D6:D8)</f>
        <v>3197975.5599999991</v>
      </c>
      <c r="E9" s="7">
        <f>SUBTOTAL(9,E6:E8)</f>
        <v>3310824.9399999985</v>
      </c>
      <c r="F9" s="7">
        <f>SUBTOTAL(9,F6:F8)</f>
        <v>3413566.4199999995</v>
      </c>
    </row>
    <row r="10" spans="1:6" x14ac:dyDescent="0.25">
      <c r="A10" s="3" t="s">
        <v>3</v>
      </c>
      <c r="B10" s="4">
        <v>1316763.3000000003</v>
      </c>
      <c r="C10" s="4">
        <v>1681955.1299999994</v>
      </c>
      <c r="D10" s="4">
        <v>1248357.5399999996</v>
      </c>
      <c r="E10" s="4">
        <v>811860.55</v>
      </c>
      <c r="F10" s="4">
        <v>803304.22999999963</v>
      </c>
    </row>
    <row r="11" spans="1:6" x14ac:dyDescent="0.25">
      <c r="A11" s="3" t="s">
        <v>7</v>
      </c>
      <c r="B11" s="4">
        <v>17147.919999999984</v>
      </c>
      <c r="C11" s="4">
        <v>10370.1</v>
      </c>
      <c r="D11" s="4">
        <v>3921.17</v>
      </c>
      <c r="E11" s="4">
        <v>2775.99</v>
      </c>
      <c r="F11" s="4">
        <v>741.92</v>
      </c>
    </row>
    <row r="12" spans="1:6" x14ac:dyDescent="0.25">
      <c r="A12" s="3" t="s">
        <v>8</v>
      </c>
      <c r="B12" s="4">
        <v>274.04999999999995</v>
      </c>
      <c r="C12" s="4">
        <v>15413.09</v>
      </c>
      <c r="D12" s="4">
        <v>70816.78</v>
      </c>
      <c r="E12" s="4">
        <v>87910.310000000012</v>
      </c>
      <c r="F12" s="4">
        <v>1270.75</v>
      </c>
    </row>
    <row r="13" spans="1:6" x14ac:dyDescent="0.25">
      <c r="A13" s="3" t="s">
        <v>4</v>
      </c>
      <c r="B13" s="4">
        <v>6990.8500000000022</v>
      </c>
      <c r="C13" s="4">
        <v>0</v>
      </c>
      <c r="D13" s="4">
        <v>0</v>
      </c>
      <c r="E13" s="4">
        <v>0</v>
      </c>
      <c r="F13" s="4">
        <v>0</v>
      </c>
    </row>
    <row r="14" spans="1:6" x14ac:dyDescent="0.25">
      <c r="A14" s="3" t="s">
        <v>5</v>
      </c>
      <c r="B14" s="4">
        <v>4300825.3499999996</v>
      </c>
      <c r="C14" s="4">
        <v>4851922.3399999952</v>
      </c>
      <c r="D14" s="4">
        <v>4361886.6899999958</v>
      </c>
      <c r="E14" s="4">
        <v>5013428.3</v>
      </c>
      <c r="F14" s="4">
        <v>4277521.9599999972</v>
      </c>
    </row>
    <row r="15" spans="1:6" x14ac:dyDescent="0.25">
      <c r="A15" s="3" t="s">
        <v>9</v>
      </c>
      <c r="B15" s="4">
        <v>367.33999999999992</v>
      </c>
      <c r="C15" s="4">
        <v>9115.4100000000017</v>
      </c>
      <c r="D15" s="4">
        <v>279204.73000000027</v>
      </c>
      <c r="E15" s="4">
        <v>328840.22999999986</v>
      </c>
      <c r="F15" s="4">
        <v>305.89999999999998</v>
      </c>
    </row>
    <row r="16" spans="1:6" x14ac:dyDescent="0.25">
      <c r="A16" s="3" t="s">
        <v>10</v>
      </c>
      <c r="B16" s="4">
        <v>211.32</v>
      </c>
      <c r="C16" s="4">
        <v>6908.5599999999995</v>
      </c>
      <c r="D16" s="4">
        <v>9100</v>
      </c>
      <c r="E16" s="4">
        <v>0</v>
      </c>
      <c r="F16" s="4">
        <v>44524.71</v>
      </c>
    </row>
    <row r="17" spans="1:6" x14ac:dyDescent="0.25">
      <c r="A17" s="3" t="s">
        <v>11</v>
      </c>
      <c r="B17" s="4">
        <v>346.01</v>
      </c>
      <c r="C17" s="4">
        <v>44775.759999999995</v>
      </c>
      <c r="D17" s="4">
        <v>2041.9</v>
      </c>
      <c r="E17" s="4">
        <v>24573.33</v>
      </c>
      <c r="F17" s="4">
        <v>1012.4200000000001</v>
      </c>
    </row>
    <row r="18" spans="1:6" x14ac:dyDescent="0.25">
      <c r="A18" s="3" t="s">
        <v>12</v>
      </c>
      <c r="B18" s="4">
        <v>1060.23</v>
      </c>
      <c r="C18" s="4">
        <v>825.95</v>
      </c>
      <c r="D18" s="4">
        <v>0</v>
      </c>
      <c r="E18" s="4">
        <v>17299.29</v>
      </c>
      <c r="F18" s="4">
        <v>6731.4000000000005</v>
      </c>
    </row>
    <row r="19" spans="1:6" x14ac:dyDescent="0.25">
      <c r="A19" s="3" t="s">
        <v>13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</row>
    <row r="20" spans="1:6" x14ac:dyDescent="0.25">
      <c r="A20" s="6" t="s">
        <v>14</v>
      </c>
      <c r="B20" s="7">
        <f>SUBTOTAL(9,B10:B19)</f>
        <v>5643986.3700000001</v>
      </c>
      <c r="C20" s="7">
        <f>SUBTOTAL(9,C10:C19)</f>
        <v>6621286.3399999943</v>
      </c>
      <c r="D20" s="7">
        <f>SUBTOTAL(9,D10:D19)</f>
        <v>5975328.8099999959</v>
      </c>
      <c r="E20" s="7">
        <f>SUBTOTAL(9,E10:E19)</f>
        <v>6286688</v>
      </c>
      <c r="F20" s="7">
        <f>SUBTOTAL(9,F10:F19)</f>
        <v>5135413.2899999972</v>
      </c>
    </row>
    <row r="21" spans="1:6" x14ac:dyDescent="0.25">
      <c r="A21" s="3" t="s">
        <v>3</v>
      </c>
      <c r="B21" s="4">
        <v>2787419.9899999984</v>
      </c>
      <c r="C21" s="4">
        <v>2470505.0500000003</v>
      </c>
      <c r="D21" s="4">
        <v>3419440.0299999965</v>
      </c>
      <c r="E21" s="4">
        <v>2234539.8899999997</v>
      </c>
      <c r="F21" s="4">
        <v>1385899.6200000008</v>
      </c>
    </row>
    <row r="22" spans="1:6" x14ac:dyDescent="0.25">
      <c r="A22" s="3" t="s">
        <v>7</v>
      </c>
      <c r="B22" s="4">
        <v>1216778.1599999995</v>
      </c>
      <c r="C22" s="4">
        <v>955980.33</v>
      </c>
      <c r="D22" s="4">
        <v>1165294.0099999998</v>
      </c>
      <c r="E22" s="4">
        <v>1106371.4800000004</v>
      </c>
      <c r="F22" s="4">
        <v>575564.65999999992</v>
      </c>
    </row>
    <row r="23" spans="1:6" x14ac:dyDescent="0.25">
      <c r="A23" s="3" t="s">
        <v>8</v>
      </c>
      <c r="B23" s="4">
        <v>1146796.7900000007</v>
      </c>
      <c r="C23" s="4">
        <v>977303.15999999992</v>
      </c>
      <c r="D23" s="4">
        <v>2553762.3100000019</v>
      </c>
      <c r="E23" s="4">
        <v>799992.83000000019</v>
      </c>
      <c r="F23" s="4">
        <v>220199.27000000016</v>
      </c>
    </row>
    <row r="24" spans="1:6" x14ac:dyDescent="0.25">
      <c r="A24" s="3" t="s">
        <v>15</v>
      </c>
      <c r="B24" s="4">
        <v>526177.72999999986</v>
      </c>
      <c r="C24" s="4">
        <v>1207234.0000000007</v>
      </c>
      <c r="D24" s="4">
        <v>767251.68000000017</v>
      </c>
      <c r="E24" s="4">
        <v>679988.13</v>
      </c>
      <c r="F24" s="4">
        <v>677403.25999999966</v>
      </c>
    </row>
    <row r="25" spans="1:6" x14ac:dyDescent="0.25">
      <c r="A25" s="3" t="s">
        <v>4</v>
      </c>
      <c r="B25" s="4">
        <v>26153.309999999998</v>
      </c>
      <c r="C25" s="4">
        <v>0</v>
      </c>
      <c r="D25" s="4">
        <v>0</v>
      </c>
      <c r="E25" s="4">
        <v>0</v>
      </c>
      <c r="F25" s="4">
        <v>0</v>
      </c>
    </row>
    <row r="26" spans="1:6" x14ac:dyDescent="0.25">
      <c r="A26" s="3" t="s">
        <v>16</v>
      </c>
      <c r="B26" s="4">
        <v>0</v>
      </c>
      <c r="C26" s="4">
        <v>12424.96</v>
      </c>
      <c r="D26" s="4">
        <v>223067.78</v>
      </c>
      <c r="E26" s="4">
        <v>254883.13000000003</v>
      </c>
      <c r="F26" s="4">
        <v>78557.86</v>
      </c>
    </row>
    <row r="27" spans="1:6" x14ac:dyDescent="0.25">
      <c r="A27" s="3" t="s">
        <v>5</v>
      </c>
      <c r="B27" s="4">
        <v>7199241.5199999996</v>
      </c>
      <c r="C27" s="4">
        <v>7089926.9299999997</v>
      </c>
      <c r="D27" s="4">
        <v>8964566.2600000035</v>
      </c>
      <c r="E27" s="4">
        <v>6285494.3899999978</v>
      </c>
      <c r="F27" s="4">
        <v>6295966.6300000045</v>
      </c>
    </row>
    <row r="28" spans="1:6" x14ac:dyDescent="0.25">
      <c r="A28" s="3" t="s">
        <v>9</v>
      </c>
      <c r="B28" s="4">
        <v>5821595.8399999952</v>
      </c>
      <c r="C28" s="4">
        <v>5495824.3700000038</v>
      </c>
      <c r="D28" s="4">
        <v>6537277.4600000009</v>
      </c>
      <c r="E28" s="4">
        <v>7396304.6500000004</v>
      </c>
      <c r="F28" s="4">
        <v>6653977.4299999978</v>
      </c>
    </row>
    <row r="29" spans="1:6" x14ac:dyDescent="0.25">
      <c r="A29" s="3" t="s">
        <v>10</v>
      </c>
      <c r="B29" s="4">
        <v>8209742.4299999997</v>
      </c>
      <c r="C29" s="4">
        <v>13662193.659999974</v>
      </c>
      <c r="D29" s="4">
        <v>11187093.190000003</v>
      </c>
      <c r="E29" s="4">
        <v>12773635.829999985</v>
      </c>
      <c r="F29" s="4">
        <v>13441390.160000002</v>
      </c>
    </row>
    <row r="30" spans="1:6" x14ac:dyDescent="0.25">
      <c r="A30" s="3" t="s">
        <v>11</v>
      </c>
      <c r="B30" s="4">
        <v>8395940.75</v>
      </c>
      <c r="C30" s="4">
        <v>10093234.190000001</v>
      </c>
      <c r="D30" s="4">
        <v>9496747.3399999999</v>
      </c>
      <c r="E30" s="4">
        <v>9792131.5699999984</v>
      </c>
      <c r="F30" s="4">
        <v>6865222.1700000009</v>
      </c>
    </row>
    <row r="31" spans="1:6" x14ac:dyDescent="0.25">
      <c r="A31" s="3" t="s">
        <v>12</v>
      </c>
      <c r="B31" s="4">
        <v>6583544.0500000017</v>
      </c>
      <c r="C31" s="4">
        <v>7421241.0499999998</v>
      </c>
      <c r="D31" s="4">
        <v>7693226.4999999991</v>
      </c>
      <c r="E31" s="4">
        <v>9384211.2899999991</v>
      </c>
      <c r="F31" s="4">
        <v>8891147.3900000006</v>
      </c>
    </row>
    <row r="32" spans="1:6" x14ac:dyDescent="0.25">
      <c r="A32" s="3" t="s">
        <v>13</v>
      </c>
      <c r="B32" s="4">
        <v>801649.35000000021</v>
      </c>
      <c r="C32" s="4">
        <v>783999.22000000009</v>
      </c>
      <c r="D32" s="4">
        <v>1273687.0999999999</v>
      </c>
      <c r="E32" s="4">
        <v>1773048.88</v>
      </c>
      <c r="F32" s="4">
        <v>835722.1</v>
      </c>
    </row>
    <row r="33" spans="1:6" x14ac:dyDescent="0.25">
      <c r="A33" s="3" t="s">
        <v>17</v>
      </c>
      <c r="B33" s="4">
        <v>1436908.5500000003</v>
      </c>
      <c r="C33" s="4">
        <v>1452661.39</v>
      </c>
      <c r="D33" s="4">
        <v>1497906.6400000001</v>
      </c>
      <c r="E33" s="4">
        <v>1816661.0800000003</v>
      </c>
      <c r="F33" s="4">
        <v>1703644.17</v>
      </c>
    </row>
    <row r="34" spans="1:6" x14ac:dyDescent="0.25">
      <c r="A34" s="3" t="s">
        <v>18</v>
      </c>
      <c r="B34" s="4">
        <v>2667872.3199999994</v>
      </c>
      <c r="C34" s="4">
        <v>2135758.6000000006</v>
      </c>
      <c r="D34" s="4">
        <v>2822339.6799999992</v>
      </c>
      <c r="E34" s="4">
        <v>2601264.5100000002</v>
      </c>
      <c r="F34" s="4">
        <v>2825230.87</v>
      </c>
    </row>
    <row r="35" spans="1:6" x14ac:dyDescent="0.25">
      <c r="A35" s="6" t="s">
        <v>19</v>
      </c>
      <c r="B35" s="7">
        <f>SUBTOTAL(9,B21:B34)</f>
        <v>46819820.789999999</v>
      </c>
      <c r="C35" s="7">
        <f>SUBTOTAL(9,C21:C34)</f>
        <v>53758286.909999974</v>
      </c>
      <c r="D35" s="7">
        <f>SUBTOTAL(9,D21:D34)</f>
        <v>57601659.980000004</v>
      </c>
      <c r="E35" s="7">
        <f>SUBTOTAL(9,E21:E34)</f>
        <v>56898527.659999982</v>
      </c>
      <c r="F35" s="7">
        <f>SUBTOTAL(9,F21:F34)</f>
        <v>50449925.590000004</v>
      </c>
    </row>
    <row r="36" spans="1:6" x14ac:dyDescent="0.25">
      <c r="A36" s="3" t="s">
        <v>3</v>
      </c>
      <c r="B36" s="4">
        <v>685388.23</v>
      </c>
      <c r="C36" s="4">
        <v>1368588.1800000002</v>
      </c>
      <c r="D36" s="4">
        <v>600758.22999999975</v>
      </c>
      <c r="E36" s="4">
        <v>990961.29</v>
      </c>
      <c r="F36" s="4">
        <v>573066.54000000027</v>
      </c>
    </row>
    <row r="37" spans="1:6" x14ac:dyDescent="0.25">
      <c r="A37" s="3" t="s">
        <v>7</v>
      </c>
      <c r="B37" s="4">
        <v>399644.05000000005</v>
      </c>
      <c r="C37" s="4">
        <v>210174.19000000003</v>
      </c>
      <c r="D37" s="4">
        <v>78056.540000000008</v>
      </c>
      <c r="E37" s="4">
        <v>994994.95999999973</v>
      </c>
      <c r="F37" s="4">
        <v>146989.78000000006</v>
      </c>
    </row>
    <row r="38" spans="1:6" x14ac:dyDescent="0.25">
      <c r="A38" s="3" t="s">
        <v>8</v>
      </c>
      <c r="B38" s="4">
        <v>88688.830000000016</v>
      </c>
      <c r="C38" s="4">
        <v>1065064.8400000003</v>
      </c>
      <c r="D38" s="4">
        <v>829707.11</v>
      </c>
      <c r="E38" s="4">
        <v>365663.87000000005</v>
      </c>
      <c r="F38" s="4">
        <v>376451.31999999972</v>
      </c>
    </row>
    <row r="39" spans="1:6" x14ac:dyDescent="0.25">
      <c r="A39" s="3" t="s">
        <v>4</v>
      </c>
      <c r="B39" s="4">
        <v>1899.36</v>
      </c>
      <c r="C39" s="4">
        <v>0</v>
      </c>
      <c r="D39" s="4">
        <v>0</v>
      </c>
      <c r="E39" s="4">
        <v>0</v>
      </c>
      <c r="F39" s="4">
        <v>0</v>
      </c>
    </row>
    <row r="40" spans="1:6" x14ac:dyDescent="0.25">
      <c r="A40" s="3" t="s">
        <v>5</v>
      </c>
      <c r="B40" s="4">
        <v>317421.42</v>
      </c>
      <c r="C40" s="4">
        <v>135904.09</v>
      </c>
      <c r="D40" s="4">
        <v>311557.05</v>
      </c>
      <c r="E40" s="4">
        <v>494809.42</v>
      </c>
      <c r="F40" s="4">
        <v>351126.68999999989</v>
      </c>
    </row>
    <row r="41" spans="1:6" x14ac:dyDescent="0.25">
      <c r="A41" s="3" t="s">
        <v>9</v>
      </c>
      <c r="B41" s="4">
        <v>1026080.7400000001</v>
      </c>
      <c r="C41" s="4">
        <v>755773.74000000046</v>
      </c>
      <c r="D41" s="4">
        <v>2245062.8099999987</v>
      </c>
      <c r="E41" s="4">
        <v>2076204.6500000011</v>
      </c>
      <c r="F41" s="4">
        <v>2137047.3900000011</v>
      </c>
    </row>
    <row r="42" spans="1:6" x14ac:dyDescent="0.25">
      <c r="A42" s="3" t="s">
        <v>10</v>
      </c>
      <c r="B42" s="4">
        <v>1759898.4900000005</v>
      </c>
      <c r="C42" s="4">
        <v>7418912.3800000018</v>
      </c>
      <c r="D42" s="4">
        <v>1780251.2599999995</v>
      </c>
      <c r="E42" s="4">
        <v>3081445.7700000005</v>
      </c>
      <c r="F42" s="4">
        <v>1787261.3000000005</v>
      </c>
    </row>
    <row r="43" spans="1:6" x14ac:dyDescent="0.25">
      <c r="A43" s="3" t="s">
        <v>11</v>
      </c>
      <c r="B43" s="4">
        <v>922283.87000000011</v>
      </c>
      <c r="C43" s="4">
        <v>807420.26999999967</v>
      </c>
      <c r="D43" s="4">
        <v>1022406.02</v>
      </c>
      <c r="E43" s="4">
        <v>770954.86</v>
      </c>
      <c r="F43" s="4">
        <v>1946508.0799999996</v>
      </c>
    </row>
    <row r="44" spans="1:6" x14ac:dyDescent="0.25">
      <c r="A44" s="3" t="s">
        <v>12</v>
      </c>
      <c r="B44" s="4">
        <v>694404.38999999978</v>
      </c>
      <c r="C44" s="4">
        <v>548874.7999999997</v>
      </c>
      <c r="D44" s="4">
        <v>600865.54999999993</v>
      </c>
      <c r="E44" s="4">
        <v>2134925.6700000009</v>
      </c>
      <c r="F44" s="4">
        <v>1090508.3399999994</v>
      </c>
    </row>
    <row r="45" spans="1:6" x14ac:dyDescent="0.25">
      <c r="A45" s="6" t="s">
        <v>20</v>
      </c>
      <c r="B45" s="7">
        <f>SUBTOTAL(9,B36:B44)</f>
        <v>5895709.3800000008</v>
      </c>
      <c r="C45" s="7">
        <f>SUBTOTAL(9,C36:C44)</f>
        <v>12310712.49</v>
      </c>
      <c r="D45" s="7">
        <f>SUBTOTAL(9,D36:D44)</f>
        <v>7468664.5699999975</v>
      </c>
      <c r="E45" s="7">
        <f>SUBTOTAL(9,E36:E44)</f>
        <v>10909960.490000002</v>
      </c>
      <c r="F45" s="7">
        <f>SUBTOTAL(9,F36:F44)</f>
        <v>8408959.4400000013</v>
      </c>
    </row>
    <row r="46" spans="1:6" x14ac:dyDescent="0.25">
      <c r="A46" s="3" t="s">
        <v>21</v>
      </c>
      <c r="B46" s="4">
        <v>45988.090000000004</v>
      </c>
      <c r="C46" s="4">
        <v>76380.049999999988</v>
      </c>
      <c r="D46" s="4">
        <v>112345.00000000006</v>
      </c>
      <c r="E46" s="4">
        <v>158507.12</v>
      </c>
      <c r="F46" s="4">
        <v>179742.98</v>
      </c>
    </row>
    <row r="47" spans="1:6" x14ac:dyDescent="0.25">
      <c r="A47" s="3" t="s">
        <v>16</v>
      </c>
      <c r="B47" s="4">
        <v>74961</v>
      </c>
      <c r="C47" s="4">
        <v>249387.17999999996</v>
      </c>
      <c r="D47" s="4">
        <v>251665.22</v>
      </c>
      <c r="E47" s="4">
        <v>258097.03999999995</v>
      </c>
      <c r="F47" s="4">
        <v>352276.76999999984</v>
      </c>
    </row>
    <row r="48" spans="1:6" x14ac:dyDescent="0.25">
      <c r="A48" s="6" t="s">
        <v>22</v>
      </c>
      <c r="B48" s="7">
        <f>SUBTOTAL(9,B46:B47)</f>
        <v>120949.09</v>
      </c>
      <c r="C48" s="7">
        <f>SUBTOTAL(9,C46:C47)</f>
        <v>325767.23</v>
      </c>
      <c r="D48" s="7">
        <f>SUBTOTAL(9,D46:D47)</f>
        <v>364010.22000000009</v>
      </c>
      <c r="E48" s="7">
        <f>SUBTOTAL(9,E46:E47)</f>
        <v>416604.15999999992</v>
      </c>
      <c r="F48" s="7">
        <f>SUBTOTAL(9,F46:F47)</f>
        <v>532019.74999999988</v>
      </c>
    </row>
    <row r="49" spans="1:6" x14ac:dyDescent="0.25">
      <c r="A49" s="3" t="s">
        <v>23</v>
      </c>
      <c r="B49" s="4">
        <v>0</v>
      </c>
      <c r="C49" s="4">
        <v>7883.4</v>
      </c>
      <c r="D49" s="4">
        <v>0</v>
      </c>
      <c r="E49" s="4">
        <v>3546.51</v>
      </c>
      <c r="F49" s="4">
        <v>224847.7</v>
      </c>
    </row>
    <row r="50" spans="1:6" x14ac:dyDescent="0.25">
      <c r="A50" s="3" t="s">
        <v>24</v>
      </c>
      <c r="B50" s="4">
        <v>0</v>
      </c>
      <c r="C50" s="4">
        <v>3816</v>
      </c>
      <c r="D50" s="4">
        <v>0</v>
      </c>
      <c r="E50" s="4">
        <v>96000</v>
      </c>
      <c r="F50" s="4">
        <v>69988.219999999972</v>
      </c>
    </row>
    <row r="51" spans="1:6" x14ac:dyDescent="0.25">
      <c r="A51" s="3" t="s">
        <v>25</v>
      </c>
      <c r="B51" s="4">
        <v>0</v>
      </c>
      <c r="C51" s="4">
        <v>0</v>
      </c>
      <c r="D51" s="4">
        <v>0</v>
      </c>
      <c r="E51" s="4">
        <v>16724.650000000001</v>
      </c>
      <c r="F51" s="4">
        <v>150247.13</v>
      </c>
    </row>
    <row r="52" spans="1:6" x14ac:dyDescent="0.25">
      <c r="A52" s="3" t="s">
        <v>26</v>
      </c>
      <c r="B52" s="4">
        <v>5492.75</v>
      </c>
      <c r="C52" s="4">
        <v>0</v>
      </c>
      <c r="D52" s="4">
        <v>0</v>
      </c>
      <c r="E52" s="4">
        <v>0</v>
      </c>
      <c r="F52" s="4">
        <v>0</v>
      </c>
    </row>
    <row r="53" spans="1:6" x14ac:dyDescent="0.25">
      <c r="A53" s="3" t="s">
        <v>21</v>
      </c>
      <c r="B53" s="4">
        <v>22848.33</v>
      </c>
      <c r="C53" s="4">
        <v>312667.39999999997</v>
      </c>
      <c r="D53" s="4">
        <v>235570.71000000005</v>
      </c>
      <c r="E53" s="4">
        <v>250757.81000000011</v>
      </c>
      <c r="F53" s="4">
        <v>138787.09</v>
      </c>
    </row>
    <row r="54" spans="1:6" x14ac:dyDescent="0.25">
      <c r="A54" s="3" t="s">
        <v>16</v>
      </c>
      <c r="B54" s="4">
        <v>711495.24000000011</v>
      </c>
      <c r="C54" s="4">
        <v>696949.87</v>
      </c>
      <c r="D54" s="4">
        <v>666455.47999999975</v>
      </c>
      <c r="E54" s="4">
        <v>461289.11000000004</v>
      </c>
      <c r="F54" s="4">
        <v>521002.30999999982</v>
      </c>
    </row>
    <row r="55" spans="1:6" x14ac:dyDescent="0.25">
      <c r="A55" s="6" t="s">
        <v>27</v>
      </c>
      <c r="B55" s="7">
        <f>SUBTOTAL(9,B49:B54)</f>
        <v>739836.32000000007</v>
      </c>
      <c r="C55" s="7">
        <f>SUBTOTAL(9,C49:C54)</f>
        <v>1021316.6699999999</v>
      </c>
      <c r="D55" s="7">
        <f>SUBTOTAL(9,D49:D54)</f>
        <v>902026.18999999983</v>
      </c>
      <c r="E55" s="7">
        <f>SUBTOTAL(9,E49:E54)</f>
        <v>828318.08000000007</v>
      </c>
      <c r="F55" s="7">
        <f>SUBTOTAL(9,F49:F54)</f>
        <v>1104872.4499999997</v>
      </c>
    </row>
    <row r="56" spans="1:6" x14ac:dyDescent="0.25">
      <c r="A56" s="3" t="s">
        <v>28</v>
      </c>
      <c r="B56" s="4">
        <v>17965.070000000007</v>
      </c>
      <c r="C56" s="4">
        <v>5809.0599999999995</v>
      </c>
      <c r="D56" s="4">
        <v>24604.810000000005</v>
      </c>
      <c r="E56" s="4">
        <v>76555.060000000012</v>
      </c>
      <c r="F56" s="4">
        <v>14044.640000000001</v>
      </c>
    </row>
    <row r="57" spans="1:6" x14ac:dyDescent="0.25">
      <c r="A57" s="3" t="s">
        <v>29</v>
      </c>
      <c r="B57" s="4">
        <v>32841.099999999984</v>
      </c>
      <c r="C57" s="4">
        <v>57802.939999999988</v>
      </c>
      <c r="D57" s="4">
        <v>36126.909999999996</v>
      </c>
      <c r="E57" s="4">
        <v>98104.360000000015</v>
      </c>
      <c r="F57" s="4">
        <v>31854.499999999996</v>
      </c>
    </row>
    <row r="58" spans="1:6" x14ac:dyDescent="0.25">
      <c r="A58" s="3" t="s">
        <v>23</v>
      </c>
      <c r="B58" s="4">
        <v>304230.52</v>
      </c>
      <c r="C58" s="4">
        <v>336934.82999999996</v>
      </c>
      <c r="D58" s="4">
        <v>165421.33000000005</v>
      </c>
      <c r="E58" s="4">
        <v>283825.34999999998</v>
      </c>
      <c r="F58" s="4">
        <v>370270.99999999994</v>
      </c>
    </row>
    <row r="59" spans="1:6" x14ac:dyDescent="0.25">
      <c r="A59" s="3" t="s">
        <v>24</v>
      </c>
      <c r="B59" s="4">
        <v>450773.87</v>
      </c>
      <c r="C59" s="4">
        <v>250243.62999999998</v>
      </c>
      <c r="D59" s="4">
        <v>274670.96000000002</v>
      </c>
      <c r="E59" s="4">
        <v>731626.71</v>
      </c>
      <c r="F59" s="4">
        <v>266247.82999999984</v>
      </c>
    </row>
    <row r="60" spans="1:6" x14ac:dyDescent="0.25">
      <c r="A60" s="3" t="s">
        <v>25</v>
      </c>
      <c r="B60" s="4">
        <v>614174.61999999988</v>
      </c>
      <c r="C60" s="4">
        <v>648351.96</v>
      </c>
      <c r="D60" s="4">
        <v>560993.61999999976</v>
      </c>
      <c r="E60" s="4">
        <v>827482.7300000001</v>
      </c>
      <c r="F60" s="4">
        <v>714746.1</v>
      </c>
    </row>
    <row r="61" spans="1:6" x14ac:dyDescent="0.25">
      <c r="A61" s="3" t="s">
        <v>30</v>
      </c>
      <c r="B61" s="4">
        <v>333090.74</v>
      </c>
      <c r="C61" s="4">
        <v>46891.48000000004</v>
      </c>
      <c r="D61" s="4">
        <v>88202.329999999958</v>
      </c>
      <c r="E61" s="4">
        <v>44298.79</v>
      </c>
      <c r="F61" s="4">
        <v>213938.04</v>
      </c>
    </row>
    <row r="62" spans="1:6" x14ac:dyDescent="0.25">
      <c r="A62" s="3" t="s">
        <v>26</v>
      </c>
      <c r="B62" s="4">
        <v>391255.30000000005</v>
      </c>
      <c r="C62" s="4">
        <v>168445.62999999995</v>
      </c>
      <c r="D62" s="4">
        <v>107909.23999999999</v>
      </c>
      <c r="E62" s="4">
        <v>359287.68999999977</v>
      </c>
      <c r="F62" s="4">
        <v>715089.8600000001</v>
      </c>
    </row>
    <row r="63" spans="1:6" x14ac:dyDescent="0.25">
      <c r="A63" s="3" t="s">
        <v>31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</row>
    <row r="64" spans="1:6" x14ac:dyDescent="0.25">
      <c r="A64" s="3" t="s">
        <v>21</v>
      </c>
      <c r="B64" s="4">
        <v>365837.70000000019</v>
      </c>
      <c r="C64" s="4">
        <v>340858.48000000033</v>
      </c>
      <c r="D64" s="4">
        <v>274165.26</v>
      </c>
      <c r="E64" s="4">
        <v>430497.09000000008</v>
      </c>
      <c r="F64" s="4">
        <v>1077563.3700000003</v>
      </c>
    </row>
    <row r="65" spans="1:6" x14ac:dyDescent="0.25">
      <c r="A65" s="3" t="s">
        <v>32</v>
      </c>
      <c r="B65" s="4">
        <v>36175.099999999991</v>
      </c>
      <c r="C65" s="4">
        <v>156647.98999999996</v>
      </c>
      <c r="D65" s="4">
        <v>217562.8900000001</v>
      </c>
      <c r="E65" s="4">
        <v>202496.27000000011</v>
      </c>
      <c r="F65" s="4">
        <v>187235.64000000007</v>
      </c>
    </row>
    <row r="66" spans="1:6" x14ac:dyDescent="0.25">
      <c r="A66" s="3" t="s">
        <v>33</v>
      </c>
      <c r="B66" s="4">
        <v>28925.58</v>
      </c>
      <c r="C66" s="4">
        <v>432592.02999999991</v>
      </c>
      <c r="D66" s="4">
        <v>228369.12999999995</v>
      </c>
      <c r="E66" s="4">
        <v>365360.35999999993</v>
      </c>
      <c r="F66" s="4">
        <v>383748.02000000014</v>
      </c>
    </row>
    <row r="67" spans="1:6" x14ac:dyDescent="0.25">
      <c r="A67" s="3" t="s">
        <v>34</v>
      </c>
      <c r="B67" s="4">
        <v>0</v>
      </c>
      <c r="C67" s="4">
        <v>0</v>
      </c>
      <c r="D67" s="4">
        <v>0</v>
      </c>
      <c r="E67" s="4">
        <v>737510.35</v>
      </c>
      <c r="F67" s="4">
        <v>135343.88000000006</v>
      </c>
    </row>
    <row r="68" spans="1:6" x14ac:dyDescent="0.25">
      <c r="A68" s="3" t="s">
        <v>35</v>
      </c>
      <c r="B68" s="4">
        <v>0</v>
      </c>
      <c r="C68" s="4">
        <v>0</v>
      </c>
      <c r="D68" s="4">
        <v>16061.700000000003</v>
      </c>
      <c r="E68" s="4">
        <v>38725.32</v>
      </c>
      <c r="F68" s="4">
        <v>31556.570000000003</v>
      </c>
    </row>
    <row r="69" spans="1:6" x14ac:dyDescent="0.25">
      <c r="A69" s="3" t="s">
        <v>16</v>
      </c>
      <c r="B69" s="4">
        <v>490940.85000000038</v>
      </c>
      <c r="C69" s="4">
        <v>497598.0399999998</v>
      </c>
      <c r="D69" s="4">
        <v>1024411.0199999987</v>
      </c>
      <c r="E69" s="4">
        <v>701187.72999999975</v>
      </c>
      <c r="F69" s="4">
        <v>746268.13</v>
      </c>
    </row>
    <row r="70" spans="1:6" x14ac:dyDescent="0.25">
      <c r="A70" s="3" t="s">
        <v>36</v>
      </c>
      <c r="B70" s="4">
        <v>2671697.1899999995</v>
      </c>
      <c r="C70" s="4">
        <v>105048.74999999997</v>
      </c>
      <c r="D70" s="4">
        <v>21743.380000000005</v>
      </c>
      <c r="E70" s="4">
        <v>120790.60999999993</v>
      </c>
      <c r="F70" s="4">
        <v>100568.19999999997</v>
      </c>
    </row>
    <row r="71" spans="1:6" x14ac:dyDescent="0.25">
      <c r="A71" s="3" t="s">
        <v>37</v>
      </c>
      <c r="B71" s="4">
        <v>183932.33000000002</v>
      </c>
      <c r="C71" s="4">
        <v>453735.6</v>
      </c>
      <c r="D71" s="4">
        <v>964573.49999999965</v>
      </c>
      <c r="E71" s="4">
        <v>737068.12000000034</v>
      </c>
      <c r="F71" s="4">
        <v>383339.44999999984</v>
      </c>
    </row>
    <row r="72" spans="1:6" x14ac:dyDescent="0.25">
      <c r="A72" s="3" t="s">
        <v>38</v>
      </c>
      <c r="B72" s="4">
        <v>135560.66999999998</v>
      </c>
      <c r="C72" s="4">
        <v>124080.07000000004</v>
      </c>
      <c r="D72" s="4">
        <v>4733919.6800000044</v>
      </c>
      <c r="E72" s="4">
        <v>490756.96999999968</v>
      </c>
      <c r="F72" s="4">
        <v>100936.39000000004</v>
      </c>
    </row>
    <row r="73" spans="1:6" x14ac:dyDescent="0.25">
      <c r="A73" s="3" t="s">
        <v>39</v>
      </c>
      <c r="B73" s="4">
        <v>173804.11999999985</v>
      </c>
      <c r="C73" s="4">
        <v>93590.68</v>
      </c>
      <c r="D73" s="4">
        <v>67219.879999999976</v>
      </c>
      <c r="E73" s="4">
        <v>179356.60000000006</v>
      </c>
      <c r="F73" s="4">
        <v>73519.76999999996</v>
      </c>
    </row>
    <row r="74" spans="1:6" x14ac:dyDescent="0.25">
      <c r="A74" s="3" t="s">
        <v>40</v>
      </c>
      <c r="B74" s="4">
        <v>140541.51999999996</v>
      </c>
      <c r="C74" s="4">
        <v>209084.51999999993</v>
      </c>
      <c r="D74" s="4">
        <v>146872.81999999989</v>
      </c>
      <c r="E74" s="4">
        <v>514052.36000000022</v>
      </c>
      <c r="F74" s="4">
        <v>58569.99000000002</v>
      </c>
    </row>
    <row r="75" spans="1:6" x14ac:dyDescent="0.25">
      <c r="A75" s="3" t="s">
        <v>41</v>
      </c>
      <c r="B75" s="4">
        <v>255723.80000000028</v>
      </c>
      <c r="C75" s="4">
        <v>-110696.77999999998</v>
      </c>
      <c r="D75" s="4">
        <v>766539.7799999998</v>
      </c>
      <c r="E75" s="4">
        <v>191928.69999999984</v>
      </c>
      <c r="F75" s="4">
        <v>356497.96000000014</v>
      </c>
    </row>
    <row r="76" spans="1:6" x14ac:dyDescent="0.25">
      <c r="A76" s="3" t="s">
        <v>42</v>
      </c>
      <c r="B76" s="4">
        <v>171824.22999999998</v>
      </c>
      <c r="C76" s="4">
        <v>1380599.3900000006</v>
      </c>
      <c r="D76" s="4">
        <v>143846.30000000002</v>
      </c>
      <c r="E76" s="4">
        <v>499976.5500000001</v>
      </c>
      <c r="F76" s="4">
        <v>92865.000000000044</v>
      </c>
    </row>
    <row r="77" spans="1:6" x14ac:dyDescent="0.25">
      <c r="A77" s="3" t="s">
        <v>43</v>
      </c>
      <c r="B77" s="4">
        <v>536941</v>
      </c>
      <c r="C77" s="4">
        <v>235529.92</v>
      </c>
      <c r="D77" s="4">
        <v>724807.58999999962</v>
      </c>
      <c r="E77" s="4">
        <v>416349.13000000006</v>
      </c>
      <c r="F77" s="4">
        <v>241347.80999999994</v>
      </c>
    </row>
    <row r="78" spans="1:6" x14ac:dyDescent="0.25">
      <c r="A78" s="3" t="s">
        <v>44</v>
      </c>
      <c r="B78" s="4">
        <v>463448.58000000019</v>
      </c>
      <c r="C78" s="4">
        <v>389983.94000000006</v>
      </c>
      <c r="D78" s="4">
        <v>621769.93999999983</v>
      </c>
      <c r="E78" s="4">
        <v>718551.56000000029</v>
      </c>
      <c r="F78" s="4">
        <v>920274.91</v>
      </c>
    </row>
    <row r="79" spans="1:6" x14ac:dyDescent="0.25">
      <c r="A79" s="6" t="s">
        <v>45</v>
      </c>
      <c r="B79" s="7">
        <f>SUBTOTAL(9,B56:B78)</f>
        <v>7799683.8900000006</v>
      </c>
      <c r="C79" s="7">
        <f>SUBTOTAL(9,C56:C78)</f>
        <v>5823132.1600000011</v>
      </c>
      <c r="D79" s="7">
        <f>SUBTOTAL(9,D56:D78)</f>
        <v>11209792.070000002</v>
      </c>
      <c r="E79" s="7">
        <f>SUBTOTAL(9,E56:E78)</f>
        <v>8765788.4100000001</v>
      </c>
      <c r="F79" s="7">
        <f>SUBTOTAL(9,F56:F78)</f>
        <v>7215827.0599999996</v>
      </c>
    </row>
    <row r="80" spans="1:6" ht="15.75" thickBot="1" x14ac:dyDescent="0.3">
      <c r="A80" s="9" t="s">
        <v>46</v>
      </c>
      <c r="B80" s="10">
        <f>SUBTOTAL(9,B6:B79)</f>
        <v>70245778.540000007</v>
      </c>
      <c r="C80" s="10">
        <f>SUBTOTAL(9,C6:C79)</f>
        <v>83012896.849999979</v>
      </c>
      <c r="D80" s="10">
        <f>SUBTOTAL(9,D6:D79)</f>
        <v>86719457.399999991</v>
      </c>
      <c r="E80" s="10">
        <f>SUBTOTAL(9,E6:E79)</f>
        <v>87416711.739999995</v>
      </c>
      <c r="F80" s="10">
        <f>SUBTOTAL(9,F6:F79)</f>
        <v>76260583.999999985</v>
      </c>
    </row>
    <row r="81" spans="1:6" ht="15.75" thickTop="1" x14ac:dyDescent="0.25"/>
    <row r="82" spans="1:6" x14ac:dyDescent="0.25">
      <c r="A82" s="12" t="s">
        <v>47</v>
      </c>
      <c r="B82" s="13"/>
      <c r="C82" s="13"/>
      <c r="D82" s="13"/>
      <c r="E82" s="14"/>
      <c r="F82" s="14"/>
    </row>
    <row r="83" spans="1:6" x14ac:dyDescent="0.25">
      <c r="A83" s="3" t="s">
        <v>10</v>
      </c>
      <c r="B83" s="15">
        <v>0</v>
      </c>
      <c r="C83" s="15">
        <v>0</v>
      </c>
      <c r="D83" s="15">
        <v>0</v>
      </c>
      <c r="E83" s="15">
        <v>1587411.68</v>
      </c>
      <c r="F83" s="15">
        <v>-198426.32000000007</v>
      </c>
    </row>
    <row r="84" spans="1:6" x14ac:dyDescent="0.25">
      <c r="A84" s="3" t="s">
        <v>12</v>
      </c>
      <c r="B84" s="15">
        <v>0</v>
      </c>
      <c r="C84" s="15">
        <v>0</v>
      </c>
      <c r="D84" s="15">
        <v>0</v>
      </c>
      <c r="E84" s="15">
        <v>3007597.2300000004</v>
      </c>
      <c r="F84" s="15">
        <v>-375949.47000000009</v>
      </c>
    </row>
    <row r="85" spans="1:6" x14ac:dyDescent="0.25">
      <c r="A85" s="6" t="s">
        <v>19</v>
      </c>
      <c r="B85" s="16">
        <f>SUM(B83:B84)</f>
        <v>0</v>
      </c>
      <c r="C85" s="16">
        <f>SUM(C83:C84)</f>
        <v>0</v>
      </c>
      <c r="D85" s="16">
        <f>SUM(D83:D84)</f>
        <v>0</v>
      </c>
      <c r="E85" s="16">
        <f>SUM(E83:E84)</f>
        <v>4595008.91</v>
      </c>
      <c r="F85" s="16">
        <f>SUM(F83:F84)</f>
        <v>-574375.79000000015</v>
      </c>
    </row>
    <row r="86" spans="1:6" x14ac:dyDescent="0.25">
      <c r="B86" s="15"/>
      <c r="C86" s="15"/>
      <c r="D86" s="15"/>
      <c r="E86" s="15"/>
      <c r="F86" s="15"/>
    </row>
    <row r="87" spans="1:6" x14ac:dyDescent="0.25">
      <c r="A87" s="3" t="s">
        <v>10</v>
      </c>
      <c r="B87" s="15">
        <v>0</v>
      </c>
      <c r="C87" s="15">
        <v>0</v>
      </c>
      <c r="D87" s="15">
        <v>0</v>
      </c>
      <c r="E87" s="15">
        <v>561450</v>
      </c>
      <c r="F87" s="15">
        <v>-70181.040000000008</v>
      </c>
    </row>
    <row r="88" spans="1:6" x14ac:dyDescent="0.25">
      <c r="A88" s="3" t="s">
        <v>12</v>
      </c>
      <c r="B88" s="15">
        <v>0</v>
      </c>
      <c r="C88" s="15">
        <v>0</v>
      </c>
      <c r="D88" s="15">
        <v>0</v>
      </c>
      <c r="E88" s="15">
        <v>2087724.83</v>
      </c>
      <c r="F88" s="15">
        <v>-260965.91000000003</v>
      </c>
    </row>
    <row r="89" spans="1:6" x14ac:dyDescent="0.25">
      <c r="A89" s="6" t="s">
        <v>20</v>
      </c>
      <c r="B89" s="16">
        <f>SUM(B87:B88)</f>
        <v>0</v>
      </c>
      <c r="C89" s="16">
        <f>SUM(C87:C88)</f>
        <v>0</v>
      </c>
      <c r="D89" s="16">
        <f>SUM(D87:D88)</f>
        <v>0</v>
      </c>
      <c r="E89" s="16">
        <f>SUM(E87:E88)</f>
        <v>2649174.83</v>
      </c>
      <c r="F89" s="16">
        <f>SUM(F87:F88)</f>
        <v>-331146.95000000007</v>
      </c>
    </row>
    <row r="90" spans="1:6" ht="15.75" thickBot="1" x14ac:dyDescent="0.3">
      <c r="A90" s="9" t="s">
        <v>48</v>
      </c>
      <c r="B90" s="17">
        <f>B85+B89</f>
        <v>0</v>
      </c>
      <c r="C90" s="17">
        <f>C85+C89</f>
        <v>0</v>
      </c>
      <c r="D90" s="17">
        <f>D85+D89</f>
        <v>0</v>
      </c>
      <c r="E90" s="17">
        <f>E85+E89</f>
        <v>7244183.7400000002</v>
      </c>
      <c r="F90" s="17">
        <f>F85+F89</f>
        <v>-905522.74000000022</v>
      </c>
    </row>
    <row r="91" spans="1:6" ht="15.75" thickTop="1" x14ac:dyDescent="0.25"/>
    <row r="92" spans="1:6" ht="15.75" thickBot="1" x14ac:dyDescent="0.3">
      <c r="A92" s="18" t="s">
        <v>49</v>
      </c>
      <c r="B92" s="36">
        <f>B90+B80</f>
        <v>70245778.540000007</v>
      </c>
      <c r="C92" s="36">
        <f>C90+C80</f>
        <v>83012896.849999979</v>
      </c>
      <c r="D92" s="36">
        <f>D90+D80</f>
        <v>86719457.399999991</v>
      </c>
      <c r="E92" s="36">
        <f>E90+E80</f>
        <v>94660895.479999989</v>
      </c>
      <c r="F92" s="36">
        <f>F90+F80</f>
        <v>75355061.25999999</v>
      </c>
    </row>
    <row r="93" spans="1:6" ht="15.75" thickTop="1" x14ac:dyDescent="0.25"/>
    <row r="94" spans="1:6" x14ac:dyDescent="0.25">
      <c r="A94" s="3"/>
    </row>
    <row r="95" spans="1:6" x14ac:dyDescent="0.25">
      <c r="A95" s="3"/>
    </row>
    <row r="96" spans="1:6" x14ac:dyDescent="0.25">
      <c r="A96" s="3"/>
    </row>
    <row r="97" spans="1:1" x14ac:dyDescent="0.25">
      <c r="A97" s="3"/>
    </row>
  </sheetData>
  <mergeCells count="3">
    <mergeCell ref="A1:F1"/>
    <mergeCell ref="A2:F2"/>
    <mergeCell ref="A3:F3"/>
  </mergeCells>
  <pageMargins left="0.7" right="0.7" top="0.75" bottom="0.75" header="0.3" footer="0.3"/>
  <pageSetup scale="79" fitToHeight="0" orientation="portrait" verticalDpi="1200" r:id="rId1"/>
  <headerFooter>
    <oddFooter>Page &amp;P of &amp;N</oddFooter>
  </headerFooter>
  <rowBreaks count="1" manualBreakCount="1">
    <brk id="55" max="16383" man="1"/>
  </rowBreaks>
  <ignoredErrors>
    <ignoredError sqref="B9:F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 Nucor DR2 Response 19a</vt:lpstr>
      <vt:lpstr>AG Nucor DR2 Response 19b</vt:lpstr>
      <vt:lpstr>'AG Nucor DR2 Response 19a'!Print_Titles</vt:lpstr>
      <vt:lpstr>'AG Nucor DR2 Response 19b'!Print_Titles</vt:lpstr>
    </vt:vector>
  </TitlesOfParts>
  <Company>East Kentcuky Power Cooperative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Vaughn</dc:creator>
  <cp:lastModifiedBy>Michelle Carpenter</cp:lastModifiedBy>
  <dcterms:created xsi:type="dcterms:W3CDTF">2021-06-11T17:08:02Z</dcterms:created>
  <dcterms:modified xsi:type="dcterms:W3CDTF">2021-06-11T17:43:49Z</dcterms:modified>
</cp:coreProperties>
</file>