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powersystem.sharepoint.com/sites/ext/EKPC2020RateStudy331/Shared Documents/Discovery/DR Responses/Nucor/Nucor DR1.7d Workpapers/"/>
    </mc:Choice>
  </mc:AlternateContent>
  <xr:revisionPtr revIDLastSave="0" documentId="8_{C3D91FDE-227A-40BC-897B-6F3B412A2EC2}" xr6:coauthVersionLast="45" xr6:coauthVersionMax="45" xr10:uidLastSave="{00000000-0000-0000-0000-000000000000}"/>
  <bookViews>
    <workbookView xWindow="-28920" yWindow="-120" windowWidth="29040" windowHeight="15840" tabRatio="934" xr2:uid="{00000000-000D-0000-FFFF-FFFF00000000}"/>
  </bookViews>
  <sheets>
    <sheet name="PSE 19 &quot;Clean&quot;" sheetId="23" r:id="rId1"/>
  </sheets>
  <definedNames>
    <definedName name="_xlnm.Print_Area" localSheetId="0">'PSE 19 "Clean"'!$A$1:$G$82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9" i="23" l="1"/>
  <c r="G53" i="23"/>
  <c r="A43" i="23"/>
  <c r="G38" i="23"/>
  <c r="G11" i="23"/>
  <c r="G81" i="23" l="1"/>
</calcChain>
</file>

<file path=xl/sharedStrings.xml><?xml version="1.0" encoding="utf-8"?>
<sst xmlns="http://schemas.openxmlformats.org/spreadsheetml/2006/main" count="141" uniqueCount="41">
  <si>
    <t>Page 1 of 2</t>
  </si>
  <si>
    <t>East Kentucky Power Cooperative</t>
  </si>
  <si>
    <t>Metering O&amp;M Expense - 2019</t>
  </si>
  <si>
    <t>Department 131--Measurement and Control (Metering) applicable expenses</t>
  </si>
  <si>
    <t>* Budget Code 1800 and directly charged 18xx accounts were allocated based on appropriate allocation methodologies.</t>
  </si>
  <si>
    <t>** Only applicable Itron MV90xi annual support</t>
  </si>
  <si>
    <t>Account</t>
  </si>
  <si>
    <t>Product</t>
  </si>
  <si>
    <t>Description</t>
  </si>
  <si>
    <t>Project</t>
  </si>
  <si>
    <t>Total</t>
  </si>
  <si>
    <t>Equip Rental/Mntc&amp;Svc Agreements**</t>
  </si>
  <si>
    <t>Total Expense Account 556000</t>
  </si>
  <si>
    <t>Straight Time Labor</t>
  </si>
  <si>
    <t>02661</t>
  </si>
  <si>
    <t>Meter Testing/Subs</t>
  </si>
  <si>
    <t>02662</t>
  </si>
  <si>
    <t>Meter Reading/Subs</t>
  </si>
  <si>
    <t>02665</t>
  </si>
  <si>
    <t>Meter Data Translation/Subs</t>
  </si>
  <si>
    <t>Accrued Labor</t>
  </si>
  <si>
    <t>Overtime Labor</t>
  </si>
  <si>
    <t>Benefit and Tax Allocation*</t>
  </si>
  <si>
    <t>Travel and Training</t>
  </si>
  <si>
    <t>V0000</t>
  </si>
  <si>
    <t>Summary Project for Vehicles</t>
  </si>
  <si>
    <t>Oper Material and Supplies</t>
  </si>
  <si>
    <t>Utilities</t>
  </si>
  <si>
    <t>Cellular Phone Service</t>
  </si>
  <si>
    <t>Equip Rental/Mntc&amp;Svc Agreements</t>
  </si>
  <si>
    <t>Outside Services</t>
  </si>
  <si>
    <t>Other Miscellaneous</t>
  </si>
  <si>
    <t>Total Expense Account 561000</t>
  </si>
  <si>
    <t>Page 2 of 2</t>
  </si>
  <si>
    <t>0300H</t>
  </si>
  <si>
    <t>Routine Meter Maintenance</t>
  </si>
  <si>
    <t>Maintenance/Mat'l/Contract Labor</t>
  </si>
  <si>
    <t>Total Expense Account 570000</t>
  </si>
  <si>
    <t xml:space="preserve">Travel and Training </t>
  </si>
  <si>
    <t>Total Expense Account 581000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</si>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</sst>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 Unicode MS"/>
    </font>
    <font>
      <b/>
      <sz val="10"/>
      <name val="Arial Unicode MS"/>
    </font>
    <font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rgb="FF0000FF"/>
      <name val="Arial"/>
      <family val="2"/>
    </font>
    <font>
      <i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164" fontId="5" fillId="0" borderId="0" xfId="3" applyNumberFormat="1" applyFont="1" applyFill="1"/>
    <xf numFmtId="44" fontId="6" fillId="0" borderId="0" xfId="4" applyFont="1" applyFill="1" applyAlignment="1">
      <alignment horizontal="center"/>
    </xf>
    <xf numFmtId="44" fontId="5" fillId="0" borderId="0" xfId="4" applyFont="1" applyFill="1"/>
    <xf numFmtId="0" fontId="5" fillId="0" borderId="0" xfId="2" applyFont="1" applyFill="1"/>
    <xf numFmtId="0" fontId="7" fillId="0" borderId="0" xfId="2" applyFont="1" applyFill="1"/>
    <xf numFmtId="164" fontId="9" fillId="0" borderId="0" xfId="3" applyNumberFormat="1" applyFont="1" applyFill="1" applyAlignment="1">
      <alignment horizontal="centerContinuous"/>
    </xf>
    <xf numFmtId="164" fontId="10" fillId="0" borderId="0" xfId="3" applyNumberFormat="1" applyFont="1" applyFill="1"/>
    <xf numFmtId="44" fontId="10" fillId="0" borderId="0" xfId="4" applyFont="1" applyFill="1"/>
    <xf numFmtId="44" fontId="10" fillId="0" borderId="2" xfId="4" applyFont="1" applyFill="1" applyBorder="1"/>
    <xf numFmtId="44" fontId="9" fillId="0" borderId="0" xfId="4" applyFont="1" applyFill="1" applyAlignment="1">
      <alignment horizontal="centerContinuous"/>
    </xf>
    <xf numFmtId="44" fontId="10" fillId="0" borderId="0" xfId="4" applyFont="1" applyFill="1" applyBorder="1"/>
    <xf numFmtId="44" fontId="10" fillId="0" borderId="1" xfId="4" applyFont="1" applyFill="1" applyBorder="1"/>
    <xf numFmtId="44" fontId="7" fillId="0" borderId="0" xfId="4" applyFont="1" applyFill="1"/>
    <xf numFmtId="44" fontId="10" fillId="0" borderId="3" xfId="4" applyFont="1" applyFill="1" applyBorder="1"/>
    <xf numFmtId="0" fontId="11" fillId="0" borderId="0" xfId="2" applyFont="1" applyFill="1"/>
    <xf numFmtId="44" fontId="10" fillId="0" borderId="0" xfId="1" applyFont="1" applyFill="1"/>
    <xf numFmtId="0" fontId="9" fillId="0" borderId="0" xfId="2" applyFont="1" applyFill="1" applyAlignment="1">
      <alignment horizontal="centerContinuous"/>
    </xf>
    <xf numFmtId="0" fontId="5" fillId="0" borderId="0" xfId="2" applyFont="1" applyFill="1" applyAlignment="1">
      <alignment horizontal="left"/>
    </xf>
    <xf numFmtId="0" fontId="5" fillId="0" borderId="0" xfId="2" applyFont="1" applyFill="1" applyAlignment="1">
      <alignment wrapText="1"/>
    </xf>
    <xf numFmtId="0" fontId="6" fillId="0" borderId="0" xfId="2" applyFont="1" applyFill="1" applyAlignment="1">
      <alignment horizontal="center"/>
    </xf>
    <xf numFmtId="44" fontId="12" fillId="0" borderId="0" xfId="4" applyFont="1" applyFill="1"/>
    <xf numFmtId="0" fontId="5" fillId="0" borderId="0" xfId="2" applyFont="1" applyFill="1" applyAlignment="1">
      <alignment horizontal="right" indent="1"/>
    </xf>
    <xf numFmtId="0" fontId="5" fillId="0" borderId="0" xfId="2" quotePrefix="1" applyFont="1" applyFill="1"/>
    <xf numFmtId="0" fontId="5" fillId="0" borderId="0" xfId="2" applyFont="1" applyFill="1" applyAlignment="1">
      <alignment horizontal="center"/>
    </xf>
    <xf numFmtId="0" fontId="8" fillId="0" borderId="0" xfId="2" applyFont="1" applyFill="1"/>
  </cellXfs>
  <cellStyles count="6">
    <cellStyle name="Comma 2" xfId="3" xr:uid="{00000000-0005-0000-0000-000000000000}"/>
    <cellStyle name="Currency" xfId="1" builtinId="4"/>
    <cellStyle name="Currency 2" xfId="4" xr:uid="{00000000-0005-0000-0000-000002000000}"/>
    <cellStyle name="Normal" xfId="0" builtinId="0"/>
    <cellStyle name="Normal 2" xfId="2" xr:uid="{00000000-0005-0000-0000-000004000000}"/>
    <cellStyle name="Normal 3" xfId="5" xr:uid="{00000000-0005-0000-0000-000005000000}"/>
  </cellStyles>
  <dxfs count="0"/>
  <tableStyles count="0" defaultTableStyle="TableStyleMedium2" defaultPivotStyle="PivotStyleLight16"/>
  <colors>
    <mruColors>
      <color rgb="FFFFCCFF"/>
      <color rgb="FFCC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0"/>
  <sheetViews>
    <sheetView tabSelected="1" zoomScaleNormal="100" workbookViewId="0">
      <selection activeCell="I66" sqref="I66"/>
    </sheetView>
  </sheetViews>
  <sheetFormatPr defaultColWidth="9.109375" defaultRowHeight="13.2" x14ac:dyDescent="0.25"/>
  <cols>
    <col min="1" max="2" width="9.109375" style="4"/>
    <col min="3" max="3" width="17" style="4" bestFit="1" customWidth="1"/>
    <col min="4" max="4" width="9.109375" style="4"/>
    <col min="5" max="5" width="35.5546875" style="4" customWidth="1"/>
    <col min="6" max="6" width="2.44140625" style="4" customWidth="1"/>
    <col min="7" max="7" width="18.6640625" style="7" customWidth="1"/>
    <col min="8" max="8" width="19.6640625" style="4" customWidth="1"/>
    <col min="9" max="16384" width="9.109375" style="4"/>
  </cols>
  <sheetData>
    <row r="1" spans="1:8" x14ac:dyDescent="0.25">
      <c r="G1" s="1" t="s">
        <v>0</v>
      </c>
    </row>
    <row r="2" spans="1:8" x14ac:dyDescent="0.25">
      <c r="A2" s="17" t="s">
        <v>1</v>
      </c>
      <c r="B2" s="17"/>
      <c r="C2" s="17"/>
      <c r="D2" s="17"/>
      <c r="E2" s="17"/>
      <c r="F2" s="17"/>
      <c r="G2" s="6"/>
    </row>
    <row r="3" spans="1:8" x14ac:dyDescent="0.25">
      <c r="A3" s="17" t="s">
        <v>2</v>
      </c>
      <c r="B3" s="17"/>
      <c r="C3" s="17"/>
      <c r="D3" s="17"/>
      <c r="E3" s="17"/>
      <c r="F3" s="17"/>
      <c r="G3" s="6"/>
    </row>
    <row r="4" spans="1:8" x14ac:dyDescent="0.25">
      <c r="A4" s="4" t="s">
        <v>3</v>
      </c>
      <c r="B4" s="18"/>
    </row>
    <row r="5" spans="1:8" x14ac:dyDescent="0.25">
      <c r="A5" s="4" t="s">
        <v>4</v>
      </c>
      <c r="B5" s="18"/>
      <c r="C5" s="19"/>
    </row>
    <row r="6" spans="1:8" x14ac:dyDescent="0.25">
      <c r="A6" s="4" t="s">
        <v>5</v>
      </c>
      <c r="B6" s="18"/>
    </row>
    <row r="9" spans="1:8" x14ac:dyDescent="0.25">
      <c r="A9" s="20" t="s">
        <v>6</v>
      </c>
      <c r="B9" s="20" t="s">
        <v>7</v>
      </c>
      <c r="C9" s="20" t="s">
        <v>8</v>
      </c>
      <c r="D9" s="20" t="s">
        <v>9</v>
      </c>
      <c r="E9" s="20" t="s">
        <v>8</v>
      </c>
      <c r="F9" s="20"/>
      <c r="G9" s="2" t="s">
        <v>10</v>
      </c>
    </row>
    <row r="10" spans="1:8" x14ac:dyDescent="0.25">
      <c r="A10" s="4">
        <v>556000</v>
      </c>
      <c r="B10" s="4">
        <v>4200</v>
      </c>
      <c r="C10" s="4" t="s">
        <v>11</v>
      </c>
      <c r="G10" s="21">
        <v>40266.15</v>
      </c>
      <c r="H10" s="15"/>
    </row>
    <row r="11" spans="1:8" x14ac:dyDescent="0.25">
      <c r="F11" s="22" t="s">
        <v>12</v>
      </c>
      <c r="G11" s="14">
        <f>SUM(G10)</f>
        <v>40266.15</v>
      </c>
    </row>
    <row r="12" spans="1:8" x14ac:dyDescent="0.25">
      <c r="G12" s="8"/>
    </row>
    <row r="13" spans="1:8" x14ac:dyDescent="0.25">
      <c r="A13" s="4">
        <v>561000</v>
      </c>
      <c r="B13" s="4">
        <v>1000</v>
      </c>
      <c r="C13" s="4" t="s">
        <v>13</v>
      </c>
      <c r="G13" s="8">
        <v>52264.24</v>
      </c>
    </row>
    <row r="14" spans="1:8" x14ac:dyDescent="0.25">
      <c r="A14" s="4">
        <v>561000</v>
      </c>
      <c r="B14" s="4">
        <v>1000</v>
      </c>
      <c r="C14" s="4" t="s">
        <v>13</v>
      </c>
      <c r="D14" s="23" t="s">
        <v>14</v>
      </c>
      <c r="E14" s="4" t="s">
        <v>15</v>
      </c>
      <c r="G14" s="8">
        <v>43385.96</v>
      </c>
    </row>
    <row r="15" spans="1:8" x14ac:dyDescent="0.25">
      <c r="A15" s="4">
        <v>561000</v>
      </c>
      <c r="B15" s="4">
        <v>1000</v>
      </c>
      <c r="C15" s="4" t="s">
        <v>13</v>
      </c>
      <c r="D15" s="23" t="s">
        <v>16</v>
      </c>
      <c r="E15" s="4" t="s">
        <v>17</v>
      </c>
      <c r="G15" s="8">
        <v>9151.91</v>
      </c>
    </row>
    <row r="16" spans="1:8" x14ac:dyDescent="0.25">
      <c r="A16" s="4">
        <v>561000</v>
      </c>
      <c r="B16" s="4">
        <v>1000</v>
      </c>
      <c r="C16" s="4" t="s">
        <v>13</v>
      </c>
      <c r="D16" s="23" t="s">
        <v>18</v>
      </c>
      <c r="E16" s="4" t="s">
        <v>19</v>
      </c>
      <c r="G16" s="8">
        <v>44160.46</v>
      </c>
    </row>
    <row r="17" spans="1:7" x14ac:dyDescent="0.25">
      <c r="A17" s="4">
        <v>561000</v>
      </c>
      <c r="B17" s="4">
        <v>1100</v>
      </c>
      <c r="C17" s="4" t="s">
        <v>20</v>
      </c>
      <c r="D17" s="23"/>
      <c r="G17" s="8">
        <v>-882.6</v>
      </c>
    </row>
    <row r="18" spans="1:7" x14ac:dyDescent="0.25">
      <c r="A18" s="4">
        <v>561000</v>
      </c>
      <c r="B18" s="4">
        <v>1100</v>
      </c>
      <c r="C18" s="4" t="s">
        <v>20</v>
      </c>
      <c r="D18" s="23" t="s">
        <v>14</v>
      </c>
      <c r="E18" s="4" t="s">
        <v>15</v>
      </c>
      <c r="G18" s="8">
        <v>2096.0100000000002</v>
      </c>
    </row>
    <row r="19" spans="1:7" x14ac:dyDescent="0.25">
      <c r="A19" s="4">
        <v>561000</v>
      </c>
      <c r="B19" s="4">
        <v>1100</v>
      </c>
      <c r="C19" s="4" t="s">
        <v>20</v>
      </c>
      <c r="D19" s="23" t="s">
        <v>16</v>
      </c>
      <c r="E19" s="4" t="s">
        <v>17</v>
      </c>
      <c r="G19" s="8">
        <v>-183.48</v>
      </c>
    </row>
    <row r="20" spans="1:7" x14ac:dyDescent="0.25">
      <c r="A20" s="4">
        <v>561000</v>
      </c>
      <c r="B20" s="4">
        <v>1100</v>
      </c>
      <c r="C20" s="4" t="s">
        <v>20</v>
      </c>
      <c r="D20" s="23" t="s">
        <v>18</v>
      </c>
      <c r="E20" s="4" t="s">
        <v>19</v>
      </c>
      <c r="G20" s="8">
        <v>1072.08</v>
      </c>
    </row>
    <row r="21" spans="1:7" x14ac:dyDescent="0.25">
      <c r="A21" s="4">
        <v>561000</v>
      </c>
      <c r="B21" s="4">
        <v>1400</v>
      </c>
      <c r="C21" s="4" t="s">
        <v>21</v>
      </c>
      <c r="D21" s="23"/>
      <c r="G21" s="8">
        <v>767.7</v>
      </c>
    </row>
    <row r="22" spans="1:7" x14ac:dyDescent="0.25">
      <c r="A22" s="4">
        <v>561000</v>
      </c>
      <c r="B22" s="4">
        <v>1400</v>
      </c>
      <c r="C22" s="4" t="s">
        <v>21</v>
      </c>
      <c r="D22" s="23" t="s">
        <v>14</v>
      </c>
      <c r="E22" s="4" t="s">
        <v>15</v>
      </c>
      <c r="G22" s="8">
        <v>4062.93</v>
      </c>
    </row>
    <row r="23" spans="1:7" x14ac:dyDescent="0.25">
      <c r="A23" s="4">
        <v>561000</v>
      </c>
      <c r="B23" s="4">
        <v>1400</v>
      </c>
      <c r="C23" s="4" t="s">
        <v>21</v>
      </c>
      <c r="D23" s="23" t="s">
        <v>16</v>
      </c>
      <c r="E23" s="4" t="s">
        <v>17</v>
      </c>
      <c r="G23" s="8">
        <v>407.11</v>
      </c>
    </row>
    <row r="24" spans="1:7" x14ac:dyDescent="0.25">
      <c r="A24" s="4">
        <v>561000</v>
      </c>
      <c r="B24" s="4">
        <v>1400</v>
      </c>
      <c r="C24" s="4" t="s">
        <v>21</v>
      </c>
      <c r="D24" s="23" t="s">
        <v>18</v>
      </c>
      <c r="E24" s="4" t="s">
        <v>19</v>
      </c>
      <c r="G24" s="8">
        <v>5288.25</v>
      </c>
    </row>
    <row r="25" spans="1:7" s="5" customFormat="1" x14ac:dyDescent="0.25">
      <c r="A25" s="4">
        <v>561000</v>
      </c>
      <c r="B25" s="4">
        <v>1800</v>
      </c>
      <c r="C25" s="4" t="s">
        <v>22</v>
      </c>
      <c r="D25" s="23"/>
      <c r="E25" s="4"/>
      <c r="G25" s="13">
        <v>69831.17</v>
      </c>
    </row>
    <row r="26" spans="1:7" s="5" customFormat="1" x14ac:dyDescent="0.25">
      <c r="A26" s="4">
        <v>561000</v>
      </c>
      <c r="B26" s="4">
        <v>2200</v>
      </c>
      <c r="C26" s="4" t="s">
        <v>23</v>
      </c>
      <c r="D26" s="23"/>
      <c r="E26" s="4"/>
      <c r="G26" s="3">
        <v>14</v>
      </c>
    </row>
    <row r="27" spans="1:7" x14ac:dyDescent="0.25">
      <c r="A27" s="4">
        <v>561000</v>
      </c>
      <c r="B27" s="4">
        <v>2200</v>
      </c>
      <c r="C27" s="4" t="s">
        <v>23</v>
      </c>
      <c r="D27" s="23" t="s">
        <v>14</v>
      </c>
      <c r="E27" s="4" t="s">
        <v>15</v>
      </c>
      <c r="G27" s="8">
        <v>887.63</v>
      </c>
    </row>
    <row r="28" spans="1:7" x14ac:dyDescent="0.25">
      <c r="A28" s="4">
        <v>561000</v>
      </c>
      <c r="B28" s="4">
        <v>2200</v>
      </c>
      <c r="C28" s="4" t="s">
        <v>23</v>
      </c>
      <c r="D28" s="23" t="s">
        <v>16</v>
      </c>
      <c r="E28" s="4" t="s">
        <v>17</v>
      </c>
      <c r="G28" s="8">
        <v>1277.23</v>
      </c>
    </row>
    <row r="29" spans="1:7" x14ac:dyDescent="0.25">
      <c r="A29" s="4">
        <v>561000</v>
      </c>
      <c r="B29" s="4">
        <v>2200</v>
      </c>
      <c r="C29" s="4" t="s">
        <v>23</v>
      </c>
      <c r="D29" s="23" t="s">
        <v>24</v>
      </c>
      <c r="E29" s="4" t="s">
        <v>25</v>
      </c>
      <c r="G29" s="8">
        <v>0</v>
      </c>
    </row>
    <row r="30" spans="1:7" x14ac:dyDescent="0.25">
      <c r="A30" s="4">
        <v>561000</v>
      </c>
      <c r="B30" s="4">
        <v>2600</v>
      </c>
      <c r="C30" s="4" t="s">
        <v>26</v>
      </c>
      <c r="G30" s="8">
        <v>1304.44</v>
      </c>
    </row>
    <row r="31" spans="1:7" x14ac:dyDescent="0.25">
      <c r="A31" s="4">
        <v>561000</v>
      </c>
      <c r="B31" s="4">
        <v>2600</v>
      </c>
      <c r="C31" s="4" t="s">
        <v>26</v>
      </c>
      <c r="D31" s="23" t="s">
        <v>14</v>
      </c>
      <c r="E31" s="4" t="s">
        <v>15</v>
      </c>
      <c r="G31" s="8">
        <v>0</v>
      </c>
    </row>
    <row r="32" spans="1:7" x14ac:dyDescent="0.25">
      <c r="A32" s="4">
        <v>561000</v>
      </c>
      <c r="B32" s="4">
        <v>3400</v>
      </c>
      <c r="C32" s="4" t="s">
        <v>27</v>
      </c>
      <c r="G32" s="8">
        <v>2325.86</v>
      </c>
    </row>
    <row r="33" spans="1:7" x14ac:dyDescent="0.25">
      <c r="A33" s="4">
        <v>561000</v>
      </c>
      <c r="B33" s="4">
        <v>3400</v>
      </c>
      <c r="C33" s="4" t="s">
        <v>27</v>
      </c>
      <c r="D33" s="23" t="s">
        <v>16</v>
      </c>
      <c r="E33" s="4" t="s">
        <v>17</v>
      </c>
      <c r="G33" s="8">
        <v>140126.99</v>
      </c>
    </row>
    <row r="34" spans="1:7" x14ac:dyDescent="0.25">
      <c r="A34" s="4">
        <v>561000</v>
      </c>
      <c r="B34" s="4">
        <v>3404</v>
      </c>
      <c r="C34" s="4" t="s">
        <v>28</v>
      </c>
      <c r="D34" s="23"/>
      <c r="G34" s="8">
        <v>-82.89</v>
      </c>
    </row>
    <row r="35" spans="1:7" x14ac:dyDescent="0.25">
      <c r="A35" s="4">
        <v>561000</v>
      </c>
      <c r="B35" s="4">
        <v>4200</v>
      </c>
      <c r="C35" s="4" t="s">
        <v>29</v>
      </c>
      <c r="D35" s="23"/>
      <c r="G35" s="8">
        <v>18883.900000000001</v>
      </c>
    </row>
    <row r="36" spans="1:7" x14ac:dyDescent="0.25">
      <c r="A36" s="4">
        <v>561000</v>
      </c>
      <c r="B36" s="4">
        <v>4800</v>
      </c>
      <c r="C36" s="4" t="s">
        <v>30</v>
      </c>
      <c r="G36" s="8">
        <v>2334.94</v>
      </c>
    </row>
    <row r="37" spans="1:7" x14ac:dyDescent="0.25">
      <c r="A37" s="4">
        <v>561000</v>
      </c>
      <c r="B37" s="4">
        <v>7400</v>
      </c>
      <c r="C37" s="4" t="s">
        <v>31</v>
      </c>
      <c r="G37" s="9">
        <v>8942.9699999999993</v>
      </c>
    </row>
    <row r="38" spans="1:7" x14ac:dyDescent="0.25">
      <c r="F38" s="22" t="s">
        <v>32</v>
      </c>
      <c r="G38" s="8">
        <f>SUM(G13:G37)</f>
        <v>407436.81</v>
      </c>
    </row>
    <row r="39" spans="1:7" x14ac:dyDescent="0.25">
      <c r="G39" s="8"/>
    </row>
    <row r="40" spans="1:7" x14ac:dyDescent="0.25">
      <c r="G40" s="8"/>
    </row>
    <row r="41" spans="1:7" x14ac:dyDescent="0.25">
      <c r="G41" s="3" t="s">
        <v>33</v>
      </c>
    </row>
    <row r="42" spans="1:7" x14ac:dyDescent="0.25">
      <c r="A42" s="17" t="s">
        <v>1</v>
      </c>
      <c r="B42" s="17"/>
      <c r="C42" s="17"/>
      <c r="D42" s="17"/>
      <c r="E42" s="17"/>
      <c r="F42" s="17"/>
      <c r="G42" s="10"/>
    </row>
    <row r="43" spans="1:7" x14ac:dyDescent="0.25">
      <c r="A43" s="17" t="str">
        <f>+A3</f>
        <v>Metering O&amp;M Expense - 2019</v>
      </c>
      <c r="B43" s="17"/>
      <c r="C43" s="17"/>
      <c r="D43" s="17"/>
      <c r="E43" s="17"/>
      <c r="F43" s="17"/>
      <c r="G43" s="10"/>
    </row>
    <row r="44" spans="1:7" x14ac:dyDescent="0.25">
      <c r="G44" s="8"/>
    </row>
    <row r="45" spans="1:7" x14ac:dyDescent="0.25">
      <c r="G45" s="8"/>
    </row>
    <row r="46" spans="1:7" x14ac:dyDescent="0.25">
      <c r="A46" s="4">
        <v>570000</v>
      </c>
      <c r="B46" s="4">
        <v>1000</v>
      </c>
      <c r="C46" s="4" t="s">
        <v>13</v>
      </c>
      <c r="D46" s="4" t="s">
        <v>34</v>
      </c>
      <c r="E46" s="4" t="s">
        <v>35</v>
      </c>
      <c r="G46" s="8">
        <v>35666.36</v>
      </c>
    </row>
    <row r="47" spans="1:7" x14ac:dyDescent="0.25">
      <c r="A47" s="4">
        <v>570000</v>
      </c>
      <c r="B47" s="4">
        <v>1100</v>
      </c>
      <c r="C47" s="4" t="s">
        <v>20</v>
      </c>
      <c r="D47" s="4" t="s">
        <v>34</v>
      </c>
      <c r="E47" s="4" t="s">
        <v>35</v>
      </c>
      <c r="G47" s="8">
        <v>-1078.47</v>
      </c>
    </row>
    <row r="48" spans="1:7" x14ac:dyDescent="0.25">
      <c r="A48" s="4">
        <v>570000</v>
      </c>
      <c r="B48" s="4">
        <v>1400</v>
      </c>
      <c r="C48" s="4" t="s">
        <v>21</v>
      </c>
      <c r="D48" s="4" t="s">
        <v>34</v>
      </c>
      <c r="E48" s="4" t="s">
        <v>35</v>
      </c>
      <c r="G48" s="8">
        <v>16037.87</v>
      </c>
    </row>
    <row r="49" spans="1:7" s="5" customFormat="1" x14ac:dyDescent="0.25">
      <c r="A49" s="4">
        <v>570000</v>
      </c>
      <c r="B49" s="4">
        <v>1800</v>
      </c>
      <c r="C49" s="4" t="s">
        <v>22</v>
      </c>
      <c r="D49" s="23"/>
      <c r="E49" s="4"/>
      <c r="G49" s="13">
        <v>17673.04</v>
      </c>
    </row>
    <row r="50" spans="1:7" x14ac:dyDescent="0.25">
      <c r="A50" s="4">
        <v>570000</v>
      </c>
      <c r="B50" s="4">
        <v>2200</v>
      </c>
      <c r="C50" s="4" t="s">
        <v>23</v>
      </c>
      <c r="D50" s="4" t="s">
        <v>34</v>
      </c>
      <c r="E50" s="4" t="s">
        <v>35</v>
      </c>
      <c r="G50" s="8">
        <v>9300.49</v>
      </c>
    </row>
    <row r="51" spans="1:7" x14ac:dyDescent="0.25">
      <c r="A51" s="4">
        <v>570000</v>
      </c>
      <c r="B51" s="4">
        <v>3000</v>
      </c>
      <c r="C51" s="4" t="s">
        <v>36</v>
      </c>
      <c r="D51" s="4" t="s">
        <v>34</v>
      </c>
      <c r="E51" s="4" t="s">
        <v>35</v>
      </c>
      <c r="G51" s="8">
        <v>397494</v>
      </c>
    </row>
    <row r="52" spans="1:7" x14ac:dyDescent="0.25">
      <c r="A52" s="4">
        <v>570000</v>
      </c>
      <c r="B52" s="4">
        <v>4200</v>
      </c>
      <c r="C52" s="4" t="s">
        <v>29</v>
      </c>
      <c r="D52" s="4" t="s">
        <v>34</v>
      </c>
      <c r="E52" s="4" t="s">
        <v>35</v>
      </c>
      <c r="G52" s="9">
        <v>0</v>
      </c>
    </row>
    <row r="53" spans="1:7" x14ac:dyDescent="0.25">
      <c r="F53" s="22" t="s">
        <v>37</v>
      </c>
      <c r="G53" s="8">
        <f>SUM(G46:G52)</f>
        <v>475093.29000000004</v>
      </c>
    </row>
    <row r="54" spans="1:7" x14ac:dyDescent="0.25">
      <c r="G54" s="8"/>
    </row>
    <row r="55" spans="1:7" x14ac:dyDescent="0.25">
      <c r="G55" s="8"/>
    </row>
    <row r="56" spans="1:7" x14ac:dyDescent="0.25">
      <c r="A56" s="4">
        <v>581000</v>
      </c>
      <c r="B56" s="4">
        <v>1000</v>
      </c>
      <c r="C56" s="4" t="s">
        <v>13</v>
      </c>
      <c r="G56" s="8">
        <v>26131.7</v>
      </c>
    </row>
    <row r="57" spans="1:7" x14ac:dyDescent="0.25">
      <c r="A57" s="4">
        <v>581000</v>
      </c>
      <c r="B57" s="4">
        <v>1000</v>
      </c>
      <c r="C57" s="4" t="s">
        <v>13</v>
      </c>
      <c r="D57" s="23" t="s">
        <v>14</v>
      </c>
      <c r="E57" s="4" t="s">
        <v>15</v>
      </c>
      <c r="G57" s="8">
        <v>36882.400000000001</v>
      </c>
    </row>
    <row r="58" spans="1:7" x14ac:dyDescent="0.25">
      <c r="A58" s="4">
        <v>581000</v>
      </c>
      <c r="B58" s="4">
        <v>1000</v>
      </c>
      <c r="C58" s="4" t="s">
        <v>13</v>
      </c>
      <c r="D58" s="23" t="s">
        <v>16</v>
      </c>
      <c r="E58" s="4" t="s">
        <v>17</v>
      </c>
      <c r="G58" s="8">
        <v>1050.46</v>
      </c>
    </row>
    <row r="59" spans="1:7" x14ac:dyDescent="0.25">
      <c r="A59" s="4">
        <v>581000</v>
      </c>
      <c r="B59" s="4">
        <v>1000</v>
      </c>
      <c r="C59" s="4" t="s">
        <v>13</v>
      </c>
      <c r="D59" s="23" t="s">
        <v>18</v>
      </c>
      <c r="E59" s="4" t="s">
        <v>19</v>
      </c>
      <c r="G59" s="8">
        <v>11791.36</v>
      </c>
    </row>
    <row r="60" spans="1:7" x14ac:dyDescent="0.25">
      <c r="A60" s="4">
        <v>581000</v>
      </c>
      <c r="B60" s="4">
        <v>1100</v>
      </c>
      <c r="C60" s="4" t="s">
        <v>20</v>
      </c>
      <c r="G60" s="8">
        <v>-1400.23</v>
      </c>
    </row>
    <row r="61" spans="1:7" x14ac:dyDescent="0.25">
      <c r="A61" s="4">
        <v>581000</v>
      </c>
      <c r="B61" s="4">
        <v>1100</v>
      </c>
      <c r="C61" s="4" t="s">
        <v>20</v>
      </c>
      <c r="D61" s="23" t="s">
        <v>14</v>
      </c>
      <c r="E61" s="4" t="s">
        <v>15</v>
      </c>
      <c r="G61" s="8">
        <v>1904.97</v>
      </c>
    </row>
    <row r="62" spans="1:7" x14ac:dyDescent="0.25">
      <c r="A62" s="4">
        <v>581000</v>
      </c>
      <c r="B62" s="4">
        <v>1100</v>
      </c>
      <c r="C62" s="4" t="s">
        <v>20</v>
      </c>
      <c r="D62" s="23" t="s">
        <v>16</v>
      </c>
      <c r="E62" s="4" t="s">
        <v>17</v>
      </c>
      <c r="G62" s="8">
        <v>0</v>
      </c>
    </row>
    <row r="63" spans="1:7" x14ac:dyDescent="0.25">
      <c r="A63" s="4">
        <v>581000</v>
      </c>
      <c r="B63" s="4">
        <v>1100</v>
      </c>
      <c r="C63" s="4" t="s">
        <v>20</v>
      </c>
      <c r="D63" s="23" t="s">
        <v>18</v>
      </c>
      <c r="E63" s="4" t="s">
        <v>19</v>
      </c>
      <c r="G63" s="8">
        <v>462.23</v>
      </c>
    </row>
    <row r="64" spans="1:7" x14ac:dyDescent="0.25">
      <c r="A64" s="4">
        <v>581000</v>
      </c>
      <c r="B64" s="4">
        <v>1400</v>
      </c>
      <c r="C64" s="4" t="s">
        <v>21</v>
      </c>
      <c r="D64" s="23"/>
      <c r="G64" s="8">
        <v>383.85</v>
      </c>
    </row>
    <row r="65" spans="1:7" x14ac:dyDescent="0.25">
      <c r="A65" s="4">
        <v>581000</v>
      </c>
      <c r="B65" s="4">
        <v>1400</v>
      </c>
      <c r="C65" s="4" t="s">
        <v>21</v>
      </c>
      <c r="D65" s="23" t="s">
        <v>14</v>
      </c>
      <c r="E65" s="4" t="s">
        <v>15</v>
      </c>
      <c r="G65" s="8">
        <v>3358.67</v>
      </c>
    </row>
    <row r="66" spans="1:7" x14ac:dyDescent="0.25">
      <c r="A66" s="4">
        <v>581000</v>
      </c>
      <c r="B66" s="4">
        <v>1400</v>
      </c>
      <c r="C66" s="4" t="s">
        <v>21</v>
      </c>
      <c r="D66" s="23" t="s">
        <v>16</v>
      </c>
      <c r="E66" s="4" t="s">
        <v>17</v>
      </c>
      <c r="G66" s="8">
        <v>201.14</v>
      </c>
    </row>
    <row r="67" spans="1:7" x14ac:dyDescent="0.25">
      <c r="A67" s="4">
        <v>581000</v>
      </c>
      <c r="B67" s="4">
        <v>1400</v>
      </c>
      <c r="C67" s="4" t="s">
        <v>21</v>
      </c>
      <c r="D67" s="23" t="s">
        <v>18</v>
      </c>
      <c r="E67" s="4" t="s">
        <v>19</v>
      </c>
      <c r="G67" s="8">
        <v>517.08000000000004</v>
      </c>
    </row>
    <row r="68" spans="1:7" s="5" customFormat="1" x14ac:dyDescent="0.25">
      <c r="A68" s="4">
        <v>581000</v>
      </c>
      <c r="B68" s="4">
        <v>1800</v>
      </c>
      <c r="C68" s="4" t="s">
        <v>22</v>
      </c>
      <c r="D68" s="23"/>
      <c r="E68" s="4"/>
      <c r="G68" s="13">
        <v>34803.89</v>
      </c>
    </row>
    <row r="69" spans="1:7" x14ac:dyDescent="0.25">
      <c r="A69" s="4">
        <v>581000</v>
      </c>
      <c r="B69" s="4">
        <v>2200</v>
      </c>
      <c r="C69" s="4" t="s">
        <v>38</v>
      </c>
      <c r="D69" s="23" t="s">
        <v>14</v>
      </c>
      <c r="E69" s="4" t="s">
        <v>15</v>
      </c>
      <c r="G69" s="8">
        <v>25.5</v>
      </c>
    </row>
    <row r="70" spans="1:7" x14ac:dyDescent="0.25">
      <c r="A70" s="4">
        <v>581000</v>
      </c>
      <c r="B70" s="4">
        <v>2200</v>
      </c>
      <c r="C70" s="4" t="s">
        <v>38</v>
      </c>
      <c r="D70" s="23" t="s">
        <v>16</v>
      </c>
      <c r="E70" s="4" t="s">
        <v>17</v>
      </c>
      <c r="G70" s="8">
        <v>119.35</v>
      </c>
    </row>
    <row r="71" spans="1:7" x14ac:dyDescent="0.25">
      <c r="A71" s="4">
        <v>581000</v>
      </c>
      <c r="B71" s="4">
        <v>2600</v>
      </c>
      <c r="C71" s="4" t="s">
        <v>26</v>
      </c>
      <c r="D71" s="23"/>
      <c r="G71" s="8">
        <v>209.05</v>
      </c>
    </row>
    <row r="72" spans="1:7" x14ac:dyDescent="0.25">
      <c r="A72" s="4">
        <v>581000</v>
      </c>
      <c r="B72" s="4">
        <v>2600</v>
      </c>
      <c r="C72" s="4" t="s">
        <v>26</v>
      </c>
      <c r="D72" s="23" t="s">
        <v>14</v>
      </c>
      <c r="E72" s="4" t="s">
        <v>15</v>
      </c>
      <c r="G72" s="8">
        <v>579.80999999999995</v>
      </c>
    </row>
    <row r="73" spans="1:7" x14ac:dyDescent="0.25">
      <c r="A73" s="4">
        <v>581000</v>
      </c>
      <c r="B73" s="4">
        <v>3400</v>
      </c>
      <c r="C73" s="4" t="s">
        <v>27</v>
      </c>
      <c r="G73" s="8">
        <v>293.02999999999997</v>
      </c>
    </row>
    <row r="74" spans="1:7" x14ac:dyDescent="0.25">
      <c r="A74" s="4">
        <v>581000</v>
      </c>
      <c r="B74" s="4">
        <v>3400</v>
      </c>
      <c r="C74" s="4" t="s">
        <v>27</v>
      </c>
      <c r="D74" s="23" t="s">
        <v>16</v>
      </c>
      <c r="E74" s="4" t="s">
        <v>17</v>
      </c>
      <c r="G74" s="8">
        <v>76928.77</v>
      </c>
    </row>
    <row r="75" spans="1:7" x14ac:dyDescent="0.25">
      <c r="A75" s="4">
        <v>581000</v>
      </c>
      <c r="B75" s="4">
        <v>3404</v>
      </c>
      <c r="C75" s="4" t="s">
        <v>28</v>
      </c>
      <c r="D75" s="23"/>
      <c r="G75" s="8">
        <v>-82.89</v>
      </c>
    </row>
    <row r="76" spans="1:7" x14ac:dyDescent="0.25">
      <c r="A76" s="4">
        <v>581000</v>
      </c>
      <c r="B76" s="4">
        <v>4200</v>
      </c>
      <c r="C76" s="4" t="s">
        <v>29</v>
      </c>
      <c r="D76" s="23"/>
      <c r="G76" s="8">
        <v>13684.6</v>
      </c>
    </row>
    <row r="77" spans="1:7" x14ac:dyDescent="0.25">
      <c r="A77" s="4">
        <v>581000</v>
      </c>
      <c r="B77" s="4">
        <v>4800</v>
      </c>
      <c r="C77" s="4" t="s">
        <v>30</v>
      </c>
      <c r="G77" s="8">
        <v>2334.92</v>
      </c>
    </row>
    <row r="78" spans="1:7" x14ac:dyDescent="0.25">
      <c r="A78" s="4">
        <v>581000</v>
      </c>
      <c r="B78" s="4">
        <v>7400</v>
      </c>
      <c r="C78" s="4" t="s">
        <v>31</v>
      </c>
      <c r="G78" s="9">
        <v>16662.05</v>
      </c>
    </row>
    <row r="79" spans="1:7" x14ac:dyDescent="0.25">
      <c r="F79" s="22" t="s">
        <v>39</v>
      </c>
      <c r="G79" s="8">
        <f>SUM(G56:G78)</f>
        <v>226841.71000000002</v>
      </c>
    </row>
    <row r="80" spans="1:7" x14ac:dyDescent="0.25">
      <c r="G80" s="8"/>
    </row>
    <row r="81" spans="5:8" ht="13.8" thickBot="1" x14ac:dyDescent="0.3">
      <c r="E81" s="24" t="s">
        <v>40</v>
      </c>
      <c r="G81" s="12">
        <f>+G11+G38+G53+G79</f>
        <v>1149637.96</v>
      </c>
    </row>
    <row r="82" spans="5:8" ht="13.8" thickTop="1" x14ac:dyDescent="0.25">
      <c r="G82" s="11"/>
    </row>
    <row r="83" spans="5:8" x14ac:dyDescent="0.25">
      <c r="G83" s="11"/>
      <c r="H83" s="25"/>
    </row>
    <row r="84" spans="5:8" x14ac:dyDescent="0.25">
      <c r="G84" s="11"/>
      <c r="H84" s="25"/>
    </row>
    <row r="85" spans="5:8" x14ac:dyDescent="0.25">
      <c r="E85" s="24"/>
      <c r="G85" s="11"/>
      <c r="H85" s="25"/>
    </row>
    <row r="86" spans="5:8" x14ac:dyDescent="0.25">
      <c r="G86" s="11"/>
      <c r="H86" s="25"/>
    </row>
    <row r="87" spans="5:8" x14ac:dyDescent="0.25">
      <c r="G87" s="11"/>
      <c r="H87" s="25"/>
    </row>
    <row r="89" spans="5:8" x14ac:dyDescent="0.25">
      <c r="G89" s="16"/>
    </row>
    <row r="90" spans="5:8" x14ac:dyDescent="0.25">
      <c r="G90" s="16"/>
    </row>
  </sheetData>
  <printOptions horizontalCentered="1"/>
  <pageMargins left="0.25" right="0.25" top="0.75" bottom="0.75" header="0.3" footer="0.3"/>
  <pageSetup fitToHeight="2" orientation="portrait" r:id="rId1"/>
  <headerFooter>
    <oddFooter>&amp;L&amp;F</oddFooter>
  </headerFooter>
  <rowBreaks count="1" manualBreakCount="1">
    <brk id="40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C6AA741667FF4A82780CF66C124CB2" ma:contentTypeVersion="" ma:contentTypeDescription="Create a new document." ma:contentTypeScope="" ma:versionID="15af1813f0a0126e1485f6d1811e0812">
  <xsd:schema xmlns:xsd="http://www.w3.org/2001/XMLSchema" xmlns:xs="http://www.w3.org/2001/XMLSchema" xmlns:p="http://schemas.microsoft.com/office/2006/metadata/properties" xmlns:ns2="8acc394e-5e36-476d-9223-cd9cbcf7a3fc" targetNamespace="http://schemas.microsoft.com/office/2006/metadata/properties" ma:root="true" ma:fieldsID="a19c7d1e08dba74e98a446c02524280c" ns2:_="">
    <xsd:import namespace="8acc394e-5e36-476d-9223-cd9cbcf7a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c394e-5e36-476d-9223-cd9cbcf7a3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B6D024-960E-422E-A434-89A4BAF457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cc394e-5e36-476d-9223-cd9cbcf7a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AD393E-3774-4361-B9A6-D100BECA76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6E08BA-83FC-4485-8F93-EB52A9FB81A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8acc394e-5e36-476d-9223-cd9cbcf7a3f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PSE 19 "Clean"</vt:lpstr>
      <vt:lpstr>'PSE 19 "Clean"'!Print_Area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Laslie, Jeffrey</cp:lastModifiedBy>
  <cp:revision/>
  <dcterms:created xsi:type="dcterms:W3CDTF">2020-05-18T15:56:41Z</dcterms:created>
  <dcterms:modified xsi:type="dcterms:W3CDTF">2021-05-26T17:01:03Z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0x0101006AC6AA741667FF4A82780CF66C124CB2</vt:lpwstr>
  </property>
</Properties>
</file>