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68\Documents\Rate Case 2020\Data Request 2\from H AGNUCOR\To be Reviewed by MKC\#56 (5-27)\AG Nucor DR1 Response 56\"/>
    </mc:Choice>
  </mc:AlternateContent>
  <bookViews>
    <workbookView xWindow="0" yWindow="0" windowWidth="28800" windowHeight="11400"/>
  </bookViews>
  <sheets>
    <sheet name="AG Nucor DR1 Response 56 18-19" sheetId="1" r:id="rId1"/>
    <sheet name="AG Nucor DR1 Response 56 2020" sheetId="2" r:id="rId2"/>
    <sheet name="AG Nucor DR1 Response 2021" sheetId="3" r:id="rId3"/>
  </sheets>
  <definedNames>
    <definedName name="APN" localSheetId="2">#REF!</definedName>
    <definedName name="APN" localSheetId="0">#REF!</definedName>
    <definedName name="APN" localSheetId="1">#REF!</definedName>
    <definedName name="APN">#REF!</definedName>
    <definedName name="ASD" localSheetId="2">#REF!</definedName>
    <definedName name="ASD" localSheetId="0">#REF!</definedName>
    <definedName name="ASD" localSheetId="1">#REF!</definedName>
    <definedName name="ASD">#REF!</definedName>
    <definedName name="NvsASD">"V2019-04-30"</definedName>
    <definedName name="NvsAutoDrillOk">"VN"</definedName>
    <definedName name="NvsElapsedTime">0.0000231481462833472</definedName>
    <definedName name="NvsEndTime">43595.6765162037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"VEKPC"</definedName>
    <definedName name="NvsReqBU">"VEKPC"</definedName>
    <definedName name="NvsReqBUOnly">"VY"</definedName>
    <definedName name="NvsTransLed">"VN"</definedName>
    <definedName name="NvsTreeASD">"V2019-04-30"</definedName>
    <definedName name="NvsValTbl.ACCOUNT">"GL_ACCOUNT_TBL"</definedName>
    <definedName name="NvsValTbl.PRODUCT">"PRODUCT_TBL"</definedName>
    <definedName name="runtime" localSheetId="2">#REF!</definedName>
    <definedName name="runtime" localSheetId="0">#REF!</definedName>
    <definedName name="runtime" localSheetId="1">#REF!</definedName>
    <definedName name="runtim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3" l="1"/>
  <c r="D46" i="3"/>
  <c r="C46" i="3"/>
  <c r="B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M46" i="2"/>
  <c r="L46" i="2"/>
  <c r="K46" i="2"/>
  <c r="J46" i="2"/>
  <c r="I46" i="2"/>
  <c r="H46" i="2"/>
  <c r="G46" i="2"/>
  <c r="F46" i="2"/>
  <c r="E46" i="2"/>
  <c r="D46" i="2"/>
  <c r="C46" i="2"/>
  <c r="B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F46" i="3" l="1"/>
  <c r="N46" i="2"/>
  <c r="C56" i="1" l="1"/>
  <c r="B56" i="1"/>
  <c r="C52" i="1"/>
  <c r="B52" i="1"/>
  <c r="C48" i="1"/>
  <c r="B48" i="1"/>
  <c r="C46" i="1" l="1"/>
  <c r="B46" i="1" l="1"/>
</calcChain>
</file>

<file path=xl/sharedStrings.xml><?xml version="1.0" encoding="utf-8"?>
<sst xmlns="http://schemas.openxmlformats.org/spreadsheetml/2006/main" count="176" uniqueCount="73">
  <si>
    <t>East Kentucky Power Cooperative, Inc.</t>
  </si>
  <si>
    <t>Case No. 2021-00103</t>
  </si>
  <si>
    <t>Year Ended 12/31/2018</t>
  </si>
  <si>
    <t>457(f) SERP</t>
  </si>
  <si>
    <t>TOTAL BENEFIT COST</t>
  </si>
  <si>
    <t>Retirement Benefits</t>
  </si>
  <si>
    <t>Sick Leave Accrual</t>
  </si>
  <si>
    <t>Dental/Vision Insurance</t>
  </si>
  <si>
    <t>401K-Employer 2% Contribution</t>
  </si>
  <si>
    <t>LTD Insurance</t>
  </si>
  <si>
    <t>Business Travel Insurance</t>
  </si>
  <si>
    <t>Employee Safety Awards</t>
  </si>
  <si>
    <t>Group Term Life/AD&amp;D</t>
  </si>
  <si>
    <t>Retired Employee Life Ins</t>
  </si>
  <si>
    <t>Vending Supplies</t>
  </si>
  <si>
    <t>Employee Food Certificates</t>
  </si>
  <si>
    <t>Employee Recreation</t>
  </si>
  <si>
    <t>Employee Recruiting Relocation</t>
  </si>
  <si>
    <t>Employee Assn Board Lunches</t>
  </si>
  <si>
    <t>Employee Service Awards</t>
  </si>
  <si>
    <t>Employee Physicals</t>
  </si>
  <si>
    <t>Employee Recognition Dinner</t>
  </si>
  <si>
    <t>Retiree Lunch</t>
  </si>
  <si>
    <t>Workers Compensation</t>
  </si>
  <si>
    <t>Key Contributor Award</t>
  </si>
  <si>
    <t>Employee Assistance Program</t>
  </si>
  <si>
    <t>Wellness Program</t>
  </si>
  <si>
    <t>Medical Surveillance</t>
  </si>
  <si>
    <t>CDL Physicals</t>
  </si>
  <si>
    <t>CDL Drug &amp; Alcohol Testing</t>
  </si>
  <si>
    <t>Corporate Drug/Alcohol Testing</t>
  </si>
  <si>
    <t>Medical Insurance PPO</t>
  </si>
  <si>
    <t>Retiree Medical-PPO</t>
  </si>
  <si>
    <t>401K-Employer 6% Contribution</t>
  </si>
  <si>
    <t>401K-Employer 4% Contribution</t>
  </si>
  <si>
    <t>Car Allowance</t>
  </si>
  <si>
    <t>Safety Incentive Program</t>
  </si>
  <si>
    <t>RS/SERP/DefComp/401K Admin Fee</t>
  </si>
  <si>
    <t>Section 125-Administrative Fee</t>
  </si>
  <si>
    <t>HSA Employer Contribution</t>
  </si>
  <si>
    <t>HRA Benefits</t>
  </si>
  <si>
    <t>Employer-Paid Short-Term Disab</t>
  </si>
  <si>
    <t>Year Ended 12/31/2019</t>
  </si>
  <si>
    <t>Benefit Description</t>
  </si>
  <si>
    <t>Month Ended 1/31/21</t>
  </si>
  <si>
    <t>Month Ended 1/31/20</t>
  </si>
  <si>
    <t>Month Ended 2/28/20</t>
  </si>
  <si>
    <t>Month Ended 3/31/20</t>
  </si>
  <si>
    <t>Month Ended 4/30/20</t>
  </si>
  <si>
    <t>Month Ended 5/31/20</t>
  </si>
  <si>
    <t>Month Ended 6/30/20</t>
  </si>
  <si>
    <t>Month Ended 7/31/20</t>
  </si>
  <si>
    <t>Month Ended 8/31/20</t>
  </si>
  <si>
    <t>Month Ended 9/30/20</t>
  </si>
  <si>
    <t>Month Ended 10/31/20</t>
  </si>
  <si>
    <t>Month Ended 11/30/20</t>
  </si>
  <si>
    <t>Month Ended 12/31/20</t>
  </si>
  <si>
    <t>Year Ended 12/31/20</t>
  </si>
  <si>
    <t>Base Capital Benefit Cost</t>
  </si>
  <si>
    <t>Environmental Surcharge Capital Benefit Cost</t>
  </si>
  <si>
    <t>TOTAL CAPITAL BENEFIT COST</t>
  </si>
  <si>
    <t>Base Expense Benefit Cost</t>
  </si>
  <si>
    <t>Environmental Surcharge Expense Benefit Cost</t>
  </si>
  <si>
    <t>TOTAL EXPENSE BENEFIT COST</t>
  </si>
  <si>
    <t>Month Ended 2/28/21</t>
  </si>
  <si>
    <t>Month Ended 3/31/21</t>
  </si>
  <si>
    <t>Month Ended 4/30/21</t>
  </si>
  <si>
    <t>Year-to-Date 2021</t>
  </si>
  <si>
    <t>Postemployment-LTD, WC</t>
  </si>
  <si>
    <t>Benefit Costs for Years Ended 2018 and 2019</t>
  </si>
  <si>
    <t>Benefit Costs by Month for Year Ended 2020</t>
  </si>
  <si>
    <t>Benefit Costs by Month for Year-to-Date 2021</t>
  </si>
  <si>
    <t>Post Retirement/ASC 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</si>
</sst>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Unicode MS"/>
    </font>
    <font>
      <b/>
      <sz val="10"/>
      <name val="Arial Unicode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Unicode MS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1" applyFont="1"/>
    <xf numFmtId="0" fontId="3" fillId="0" borderId="0" xfId="1" applyFont="1" applyFill="1" applyAlignment="1"/>
    <xf numFmtId="0" fontId="4" fillId="0" borderId="0" xfId="1" applyFont="1" applyFill="1"/>
    <xf numFmtId="0" fontId="2" fillId="0" borderId="0" xfId="1" applyFill="1"/>
    <xf numFmtId="0" fontId="3" fillId="0" borderId="0" xfId="1" applyFont="1"/>
    <xf numFmtId="0" fontId="2" fillId="0" borderId="0" xfId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7" fillId="0" borderId="0" xfId="2"/>
    <xf numFmtId="43" fontId="0" fillId="0" borderId="0" xfId="3" applyFont="1"/>
    <xf numFmtId="44" fontId="2" fillId="0" borderId="0" xfId="4" applyFont="1"/>
    <xf numFmtId="44" fontId="7" fillId="0" borderId="0" xfId="4" applyFont="1"/>
    <xf numFmtId="44" fontId="0" fillId="0" borderId="2" xfId="4" applyFont="1" applyBorder="1"/>
    <xf numFmtId="44" fontId="0" fillId="0" borderId="0" xfId="4" applyFont="1"/>
    <xf numFmtId="44" fontId="0" fillId="0" borderId="3" xfId="4" applyFont="1" applyBorder="1"/>
    <xf numFmtId="44" fontId="7" fillId="0" borderId="3" xfId="4" applyFont="1" applyBorder="1"/>
    <xf numFmtId="44" fontId="7" fillId="0" borderId="1" xfId="4" applyFont="1" applyBorder="1"/>
    <xf numFmtId="0" fontId="3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</cellXfs>
  <cellStyles count="6">
    <cellStyle name="Comma 2" xfId="3"/>
    <cellStyle name="Comma 2 2" xfId="5"/>
    <cellStyle name="Currency" xfId="4" builtinId="4"/>
    <cellStyle name="Normal" xfId="0" builtinId="0"/>
    <cellStyle name="Normal 2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tabSelected="1" workbookViewId="0">
      <selection activeCell="G44" sqref="G44"/>
    </sheetView>
  </sheetViews>
  <sheetFormatPr defaultColWidth="10.28515625" defaultRowHeight="15"/>
  <cols>
    <col min="1" max="1" width="56.28515625" style="9" customWidth="1"/>
    <col min="2" max="2" width="16.5703125" style="10" customWidth="1"/>
    <col min="3" max="3" width="15.28515625" style="9" bestFit="1" customWidth="1"/>
    <col min="4" max="16384" width="10.28515625" style="9"/>
  </cols>
  <sheetData>
    <row r="1" spans="1:3" s="1" customFormat="1" ht="15" customHeight="1">
      <c r="A1" s="18" t="s">
        <v>0</v>
      </c>
      <c r="B1" s="18"/>
      <c r="C1" s="18"/>
    </row>
    <row r="2" spans="1:3" s="3" customFormat="1" ht="16.5" customHeight="1">
      <c r="A2" s="19" t="s">
        <v>1</v>
      </c>
      <c r="B2" s="19"/>
      <c r="C2" s="19"/>
    </row>
    <row r="3" spans="1:3" s="4" customFormat="1" ht="12.75">
      <c r="A3" s="20" t="s">
        <v>69</v>
      </c>
      <c r="B3" s="20"/>
      <c r="C3" s="20"/>
    </row>
    <row r="4" spans="1:3" s="4" customFormat="1" ht="12.75">
      <c r="A4" s="5"/>
      <c r="B4" s="6"/>
      <c r="C4" s="2"/>
    </row>
    <row r="5" spans="1:3" ht="26.25">
      <c r="A5" s="7" t="s">
        <v>43</v>
      </c>
      <c r="B5" s="8" t="s">
        <v>2</v>
      </c>
      <c r="C5" s="8" t="s">
        <v>42</v>
      </c>
    </row>
    <row r="6" spans="1:3">
      <c r="A6" s="6" t="s">
        <v>5</v>
      </c>
      <c r="B6" s="11">
        <v>8434967.9000000004</v>
      </c>
      <c r="C6" s="12">
        <v>7877518.6799999997</v>
      </c>
    </row>
    <row r="7" spans="1:3">
      <c r="A7" s="6" t="s">
        <v>6</v>
      </c>
      <c r="B7" s="11">
        <v>6133.82</v>
      </c>
      <c r="C7" s="12">
        <v>6288.62</v>
      </c>
    </row>
    <row r="8" spans="1:3">
      <c r="A8" s="6" t="s">
        <v>7</v>
      </c>
      <c r="B8" s="11">
        <v>331598.50000000006</v>
      </c>
      <c r="C8" s="12">
        <v>300990.57</v>
      </c>
    </row>
    <row r="9" spans="1:3">
      <c r="A9" s="6" t="s">
        <v>8</v>
      </c>
      <c r="B9" s="11">
        <v>527731.6</v>
      </c>
      <c r="C9" s="12">
        <v>501984</v>
      </c>
    </row>
    <row r="10" spans="1:3">
      <c r="A10" s="6" t="s">
        <v>9</v>
      </c>
      <c r="B10" s="11">
        <v>455584.41000000009</v>
      </c>
      <c r="C10" s="12">
        <v>519213.34</v>
      </c>
    </row>
    <row r="11" spans="1:3">
      <c r="A11" s="6" t="s">
        <v>10</v>
      </c>
      <c r="B11" s="11">
        <v>2151</v>
      </c>
      <c r="C11" s="12">
        <v>2151</v>
      </c>
    </row>
    <row r="12" spans="1:3">
      <c r="A12" s="6" t="s">
        <v>11</v>
      </c>
      <c r="B12" s="11">
        <v>0</v>
      </c>
      <c r="C12" s="12">
        <v>6805.83</v>
      </c>
    </row>
    <row r="13" spans="1:3">
      <c r="A13" s="6" t="s">
        <v>12</v>
      </c>
      <c r="B13" s="11">
        <v>306916.38</v>
      </c>
      <c r="C13" s="12">
        <v>312721.90000000002</v>
      </c>
    </row>
    <row r="14" spans="1:3">
      <c r="A14" s="6" t="s">
        <v>13</v>
      </c>
      <c r="B14" s="11">
        <v>37671.799999999996</v>
      </c>
      <c r="C14" s="12">
        <v>42334.02</v>
      </c>
    </row>
    <row r="15" spans="1:3">
      <c r="A15" s="6" t="s">
        <v>14</v>
      </c>
      <c r="B15" s="11">
        <v>58590.139999999948</v>
      </c>
      <c r="C15" s="12">
        <v>70033.539999999994</v>
      </c>
    </row>
    <row r="16" spans="1:3">
      <c r="A16" s="6" t="s">
        <v>68</v>
      </c>
      <c r="B16" s="11">
        <v>0</v>
      </c>
      <c r="C16" s="12">
        <v>0</v>
      </c>
    </row>
    <row r="17" spans="1:3">
      <c r="A17" s="6" t="s">
        <v>72</v>
      </c>
      <c r="B17" s="11">
        <v>3879635</v>
      </c>
      <c r="C17" s="12">
        <v>3280634</v>
      </c>
    </row>
    <row r="18" spans="1:3">
      <c r="A18" s="6" t="s">
        <v>15</v>
      </c>
      <c r="B18" s="11">
        <v>37489.53</v>
      </c>
      <c r="C18" s="12">
        <v>38949.11</v>
      </c>
    </row>
    <row r="19" spans="1:3">
      <c r="A19" s="6" t="s">
        <v>16</v>
      </c>
      <c r="B19" s="11">
        <v>55000</v>
      </c>
      <c r="C19" s="12">
        <v>55000</v>
      </c>
    </row>
    <row r="20" spans="1:3">
      <c r="A20" s="6" t="s">
        <v>17</v>
      </c>
      <c r="B20" s="11">
        <v>384321.01999999973</v>
      </c>
      <c r="C20" s="12">
        <v>312556.2</v>
      </c>
    </row>
    <row r="21" spans="1:3">
      <c r="A21" s="6" t="s">
        <v>18</v>
      </c>
      <c r="B21" s="11">
        <v>1485.9199999999998</v>
      </c>
      <c r="C21" s="12">
        <v>1645.77</v>
      </c>
    </row>
    <row r="22" spans="1:3">
      <c r="A22" s="6" t="s">
        <v>19</v>
      </c>
      <c r="B22" s="11">
        <v>98088.98</v>
      </c>
      <c r="C22" s="12">
        <v>108900</v>
      </c>
    </row>
    <row r="23" spans="1:3">
      <c r="A23" s="6" t="s">
        <v>20</v>
      </c>
      <c r="B23" s="11">
        <v>13409</v>
      </c>
      <c r="C23" s="12">
        <v>16888</v>
      </c>
    </row>
    <row r="24" spans="1:3">
      <c r="A24" s="6" t="s">
        <v>21</v>
      </c>
      <c r="B24" s="11">
        <v>95072.299999999988</v>
      </c>
      <c r="C24" s="12">
        <v>94211.73</v>
      </c>
    </row>
    <row r="25" spans="1:3">
      <c r="A25" s="6" t="s">
        <v>3</v>
      </c>
      <c r="B25" s="11">
        <v>533576.14</v>
      </c>
      <c r="C25" s="12">
        <v>561620.57999999996</v>
      </c>
    </row>
    <row r="26" spans="1:3">
      <c r="A26" s="6" t="s">
        <v>22</v>
      </c>
      <c r="B26" s="11">
        <v>3201.47</v>
      </c>
      <c r="C26" s="12">
        <v>5631</v>
      </c>
    </row>
    <row r="27" spans="1:3">
      <c r="A27" s="6" t="s">
        <v>23</v>
      </c>
      <c r="B27" s="11">
        <v>390731.84999999992</v>
      </c>
      <c r="C27" s="12">
        <v>443824.17</v>
      </c>
    </row>
    <row r="28" spans="1:3">
      <c r="A28" s="6" t="s">
        <v>24</v>
      </c>
      <c r="B28" s="11">
        <v>74205.95</v>
      </c>
      <c r="C28" s="12">
        <v>220050</v>
      </c>
    </row>
    <row r="29" spans="1:3">
      <c r="A29" s="6" t="s">
        <v>25</v>
      </c>
      <c r="B29" s="11">
        <v>32465.840000000004</v>
      </c>
      <c r="C29" s="12">
        <v>26285.18</v>
      </c>
    </row>
    <row r="30" spans="1:3">
      <c r="A30" s="6" t="s">
        <v>26</v>
      </c>
      <c r="B30" s="11">
        <v>45093.450000000004</v>
      </c>
      <c r="C30" s="12">
        <v>79283.539999999994</v>
      </c>
    </row>
    <row r="31" spans="1:3">
      <c r="A31" s="6" t="s">
        <v>27</v>
      </c>
      <c r="B31" s="11">
        <v>32761</v>
      </c>
      <c r="C31" s="12">
        <v>25825</v>
      </c>
    </row>
    <row r="32" spans="1:3">
      <c r="A32" s="6" t="s">
        <v>28</v>
      </c>
      <c r="B32" s="11">
        <v>4664</v>
      </c>
      <c r="C32" s="12">
        <v>5082</v>
      </c>
    </row>
    <row r="33" spans="1:3">
      <c r="A33" s="6" t="s">
        <v>29</v>
      </c>
      <c r="B33" s="11">
        <v>2600</v>
      </c>
      <c r="C33" s="12">
        <v>3057</v>
      </c>
    </row>
    <row r="34" spans="1:3">
      <c r="A34" s="6" t="s">
        <v>30</v>
      </c>
      <c r="B34" s="11">
        <v>21167</v>
      </c>
      <c r="C34" s="12">
        <v>20815</v>
      </c>
    </row>
    <row r="35" spans="1:3">
      <c r="A35" s="6" t="s">
        <v>31</v>
      </c>
      <c r="B35" s="11">
        <v>6838949.7299999977</v>
      </c>
      <c r="C35" s="12">
        <v>8684917.7899999991</v>
      </c>
    </row>
    <row r="36" spans="1:3" ht="14.25" customHeight="1">
      <c r="A36" s="6" t="s">
        <v>32</v>
      </c>
      <c r="B36" s="11">
        <v>-199535.81</v>
      </c>
      <c r="C36" s="12">
        <v>-24633.34</v>
      </c>
    </row>
    <row r="37" spans="1:3">
      <c r="A37" s="6" t="s">
        <v>33</v>
      </c>
      <c r="B37" s="11">
        <v>1997865.0300000005</v>
      </c>
      <c r="C37" s="12">
        <v>2175427.16</v>
      </c>
    </row>
    <row r="38" spans="1:3">
      <c r="A38" s="6" t="s">
        <v>34</v>
      </c>
      <c r="B38" s="11">
        <v>1235918.52</v>
      </c>
      <c r="C38" s="12">
        <v>1360088.54</v>
      </c>
    </row>
    <row r="39" spans="1:3">
      <c r="A39" s="6" t="s">
        <v>35</v>
      </c>
      <c r="B39" s="11">
        <v>90000</v>
      </c>
      <c r="C39" s="12">
        <v>78500</v>
      </c>
    </row>
    <row r="40" spans="1:3">
      <c r="A40" s="6" t="s">
        <v>36</v>
      </c>
      <c r="B40" s="11">
        <v>0</v>
      </c>
      <c r="C40" s="12">
        <v>4886.84</v>
      </c>
    </row>
    <row r="41" spans="1:3">
      <c r="A41" s="6" t="s">
        <v>37</v>
      </c>
      <c r="B41" s="11">
        <v>358327.95000000007</v>
      </c>
      <c r="C41" s="12">
        <v>354838.45</v>
      </c>
    </row>
    <row r="42" spans="1:3">
      <c r="A42" s="6" t="s">
        <v>38</v>
      </c>
      <c r="B42" s="11">
        <v>7896.5</v>
      </c>
      <c r="C42" s="12">
        <v>5706.34</v>
      </c>
    </row>
    <row r="43" spans="1:3">
      <c r="A43" s="6" t="s">
        <v>39</v>
      </c>
      <c r="B43" s="11">
        <v>9930</v>
      </c>
      <c r="C43" s="12">
        <v>11980</v>
      </c>
    </row>
    <row r="44" spans="1:3">
      <c r="A44" s="6" t="s">
        <v>40</v>
      </c>
      <c r="B44" s="11">
        <v>226302.02000000005</v>
      </c>
      <c r="C44" s="12">
        <v>198881.07</v>
      </c>
    </row>
    <row r="45" spans="1:3">
      <c r="A45" s="6" t="s">
        <v>41</v>
      </c>
      <c r="B45" s="11">
        <v>0</v>
      </c>
      <c r="C45" s="12">
        <v>161438.41</v>
      </c>
    </row>
    <row r="46" spans="1:3" ht="15.75" thickBot="1">
      <c r="A46" s="9" t="s">
        <v>4</v>
      </c>
      <c r="B46" s="13">
        <f>SUM(B6:B45)</f>
        <v>26431967.940000001</v>
      </c>
      <c r="C46" s="13">
        <f>SUM(C6:C45)</f>
        <v>27952331.039999995</v>
      </c>
    </row>
    <row r="47" spans="1:3" ht="15.75" thickTop="1"/>
    <row r="48" spans="1:3">
      <c r="A48" s="12" t="s">
        <v>58</v>
      </c>
      <c r="B48" s="14">
        <f>B50-B49</f>
        <v>1178093.54</v>
      </c>
      <c r="C48" s="14">
        <f>C50-C49</f>
        <v>1212671.06</v>
      </c>
    </row>
    <row r="49" spans="1:3">
      <c r="A49" s="12" t="s">
        <v>59</v>
      </c>
      <c r="B49" s="14">
        <v>148329.53</v>
      </c>
      <c r="C49" s="12">
        <v>233728.88</v>
      </c>
    </row>
    <row r="50" spans="1:3">
      <c r="A50" s="12" t="s">
        <v>60</v>
      </c>
      <c r="B50" s="15">
        <v>1326423.07</v>
      </c>
      <c r="C50" s="16">
        <v>1446399.94</v>
      </c>
    </row>
    <row r="51" spans="1:3">
      <c r="A51" s="12"/>
      <c r="B51" s="14"/>
      <c r="C51" s="12"/>
    </row>
    <row r="52" spans="1:3">
      <c r="A52" s="12" t="s">
        <v>61</v>
      </c>
      <c r="B52" s="14">
        <f>B54-B53</f>
        <v>24725466.780000001</v>
      </c>
      <c r="C52" s="14">
        <f>C54-C53</f>
        <v>26123219.830000002</v>
      </c>
    </row>
    <row r="53" spans="1:3">
      <c r="A53" s="12" t="s">
        <v>62</v>
      </c>
      <c r="B53" s="14">
        <v>380078.09</v>
      </c>
      <c r="C53" s="12">
        <v>382711.27</v>
      </c>
    </row>
    <row r="54" spans="1:3">
      <c r="A54" s="12" t="s">
        <v>63</v>
      </c>
      <c r="B54" s="15">
        <v>25105544.870000001</v>
      </c>
      <c r="C54" s="16">
        <v>26505931.100000001</v>
      </c>
    </row>
    <row r="55" spans="1:3">
      <c r="A55" s="12"/>
      <c r="B55" s="14"/>
      <c r="C55" s="12"/>
    </row>
    <row r="56" spans="1:3" ht="15.75" thickBot="1">
      <c r="A56" s="12" t="s">
        <v>4</v>
      </c>
      <c r="B56" s="13">
        <f>B50+B54</f>
        <v>26431967.940000001</v>
      </c>
      <c r="C56" s="13">
        <f>C50+C54</f>
        <v>27952331.040000003</v>
      </c>
    </row>
    <row r="57" spans="1:3" ht="15.75" thickTop="1"/>
  </sheetData>
  <mergeCells count="3">
    <mergeCell ref="A1:C1"/>
    <mergeCell ref="A2:C2"/>
    <mergeCell ref="A3:C3"/>
  </mergeCells>
  <printOptions horizontalCentered="1"/>
  <pageMargins left="0.25" right="0.25" top="0.75" bottom="0.75" header="0.3" footer="0.3"/>
  <pageSetup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opLeftCell="A20" workbookViewId="0">
      <selection activeCell="N36" sqref="N36"/>
    </sheetView>
  </sheetViews>
  <sheetFormatPr defaultColWidth="10.28515625" defaultRowHeight="15"/>
  <cols>
    <col min="1" max="1" width="44.42578125" style="9" customWidth="1"/>
    <col min="2" max="12" width="14.28515625" style="9" bestFit="1" customWidth="1"/>
    <col min="13" max="13" width="15" style="9" bestFit="1" customWidth="1"/>
    <col min="14" max="14" width="15.28515625" style="9" bestFit="1" customWidth="1"/>
    <col min="15" max="16384" width="10.28515625" style="9"/>
  </cols>
  <sheetData>
    <row r="1" spans="1:14" s="1" customFormat="1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3" customFormat="1" ht="16.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4" customFormat="1" ht="12.75">
      <c r="A3" s="20" t="s">
        <v>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4" customFormat="1" ht="12.75">
      <c r="A4" s="5"/>
    </row>
    <row r="5" spans="1:14" ht="26.25">
      <c r="A5" s="7" t="s">
        <v>43</v>
      </c>
      <c r="B5" s="8" t="s">
        <v>45</v>
      </c>
      <c r="C5" s="8" t="s">
        <v>46</v>
      </c>
      <c r="D5" s="8" t="s">
        <v>47</v>
      </c>
      <c r="E5" s="8" t="s">
        <v>48</v>
      </c>
      <c r="F5" s="8" t="s">
        <v>49</v>
      </c>
      <c r="G5" s="8" t="s">
        <v>50</v>
      </c>
      <c r="H5" s="8" t="s">
        <v>51</v>
      </c>
      <c r="I5" s="8" t="s">
        <v>52</v>
      </c>
      <c r="J5" s="8" t="s">
        <v>53</v>
      </c>
      <c r="K5" s="8" t="s">
        <v>54</v>
      </c>
      <c r="L5" s="8" t="s">
        <v>55</v>
      </c>
      <c r="M5" s="8" t="s">
        <v>56</v>
      </c>
      <c r="N5" s="8" t="s">
        <v>57</v>
      </c>
    </row>
    <row r="6" spans="1:14">
      <c r="A6" s="6" t="s">
        <v>5</v>
      </c>
      <c r="B6" s="12">
        <v>1035566.99</v>
      </c>
      <c r="C6" s="12">
        <v>1023509.47</v>
      </c>
      <c r="D6" s="12">
        <v>957219.77</v>
      </c>
      <c r="E6" s="12">
        <v>1088173.52</v>
      </c>
      <c r="F6" s="12">
        <v>510139.98</v>
      </c>
      <c r="G6" s="12">
        <v>0</v>
      </c>
      <c r="H6" s="12">
        <v>1014791.52</v>
      </c>
      <c r="I6" s="12">
        <v>505502.54</v>
      </c>
      <c r="J6" s="12">
        <v>500596.81</v>
      </c>
      <c r="K6" s="12">
        <v>494649.68</v>
      </c>
      <c r="L6" s="12">
        <v>494649.68</v>
      </c>
      <c r="M6" s="12">
        <v>464976.5</v>
      </c>
      <c r="N6" s="12">
        <f>SUM(B6:M6)</f>
        <v>8089776.459999999</v>
      </c>
    </row>
    <row r="7" spans="1:14">
      <c r="A7" s="6" t="s">
        <v>6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3346.16</v>
      </c>
      <c r="M7" s="12">
        <v>0</v>
      </c>
      <c r="N7" s="12">
        <f t="shared" ref="N7:N45" si="0">SUM(B7:M7)</f>
        <v>3346.16</v>
      </c>
    </row>
    <row r="8" spans="1:14">
      <c r="A8" s="6" t="s">
        <v>7</v>
      </c>
      <c r="B8" s="12">
        <v>18505.489999999998</v>
      </c>
      <c r="C8" s="12">
        <v>19278.96</v>
      </c>
      <c r="D8" s="12">
        <v>18272.969999999998</v>
      </c>
      <c r="E8" s="12">
        <v>19871.71</v>
      </c>
      <c r="F8" s="12">
        <v>19985.099999999999</v>
      </c>
      <c r="G8" s="12">
        <v>20021.57</v>
      </c>
      <c r="H8" s="12">
        <v>18415.54</v>
      </c>
      <c r="I8" s="12">
        <v>19909.490000000002</v>
      </c>
      <c r="J8" s="12">
        <v>20432.489999999998</v>
      </c>
      <c r="K8" s="12">
        <v>18935.689999999999</v>
      </c>
      <c r="L8" s="12">
        <v>20156.68</v>
      </c>
      <c r="M8" s="12">
        <v>10895.540000000006</v>
      </c>
      <c r="N8" s="12">
        <f t="shared" si="0"/>
        <v>224681.23</v>
      </c>
    </row>
    <row r="9" spans="1:14">
      <c r="A9" s="6" t="s">
        <v>8</v>
      </c>
      <c r="B9" s="12">
        <v>39638.490000000005</v>
      </c>
      <c r="C9" s="12">
        <v>39478.369999999995</v>
      </c>
      <c r="D9" s="12">
        <v>39493.089999999997</v>
      </c>
      <c r="E9" s="12">
        <v>39183.46</v>
      </c>
      <c r="F9" s="12">
        <v>56901.9</v>
      </c>
      <c r="G9" s="12">
        <v>37743</v>
      </c>
      <c r="H9" s="12">
        <v>37673.86</v>
      </c>
      <c r="I9" s="12">
        <v>37503.32</v>
      </c>
      <c r="J9" s="12">
        <v>40010.800000000003</v>
      </c>
      <c r="K9" s="12">
        <v>57322.880000000005</v>
      </c>
      <c r="L9" s="12">
        <v>38290.69</v>
      </c>
      <c r="M9" s="12">
        <v>37444.36</v>
      </c>
      <c r="N9" s="12">
        <f t="shared" si="0"/>
        <v>500684.22</v>
      </c>
    </row>
    <row r="10" spans="1:14">
      <c r="A10" s="6" t="s">
        <v>9</v>
      </c>
      <c r="B10" s="12">
        <v>37085.19</v>
      </c>
      <c r="C10" s="12">
        <v>37063.69</v>
      </c>
      <c r="D10" s="12">
        <v>37259.81</v>
      </c>
      <c r="E10" s="12">
        <v>37054.879999999997</v>
      </c>
      <c r="F10" s="12">
        <v>37619.29</v>
      </c>
      <c r="G10" s="12">
        <v>38215.54</v>
      </c>
      <c r="H10" s="12">
        <v>37700.54</v>
      </c>
      <c r="I10" s="12">
        <v>38248.629999999997</v>
      </c>
      <c r="J10" s="12">
        <v>38874.050000000003</v>
      </c>
      <c r="K10" s="12">
        <v>0</v>
      </c>
      <c r="L10" s="12">
        <v>77909.87</v>
      </c>
      <c r="M10" s="12">
        <v>-80324</v>
      </c>
      <c r="N10" s="12">
        <f t="shared" si="0"/>
        <v>336707.49</v>
      </c>
    </row>
    <row r="11" spans="1:14">
      <c r="A11" s="6" t="s">
        <v>10</v>
      </c>
      <c r="B11" s="12">
        <v>27</v>
      </c>
      <c r="C11" s="12">
        <v>27</v>
      </c>
      <c r="D11" s="12">
        <v>27</v>
      </c>
      <c r="E11" s="12">
        <v>27</v>
      </c>
      <c r="F11" s="12">
        <v>27</v>
      </c>
      <c r="G11" s="12">
        <v>27</v>
      </c>
      <c r="H11" s="12">
        <v>27</v>
      </c>
      <c r="I11" s="12">
        <v>27</v>
      </c>
      <c r="J11" s="12">
        <v>27</v>
      </c>
      <c r="K11" s="12">
        <v>27</v>
      </c>
      <c r="L11" s="12">
        <v>1827</v>
      </c>
      <c r="M11" s="12">
        <v>117</v>
      </c>
      <c r="N11" s="12">
        <f t="shared" si="0"/>
        <v>2214</v>
      </c>
    </row>
    <row r="12" spans="1:14">
      <c r="A12" s="6" t="s">
        <v>11</v>
      </c>
      <c r="B12" s="12">
        <v>1724.01</v>
      </c>
      <c r="C12" s="12">
        <v>1390</v>
      </c>
      <c r="D12" s="12">
        <v>10</v>
      </c>
      <c r="E12" s="12">
        <v>0</v>
      </c>
      <c r="F12" s="12">
        <v>350</v>
      </c>
      <c r="G12" s="12">
        <v>0</v>
      </c>
      <c r="H12" s="12">
        <v>0</v>
      </c>
      <c r="I12" s="12">
        <v>1359.42</v>
      </c>
      <c r="J12" s="12">
        <v>5180.05</v>
      </c>
      <c r="K12" s="12">
        <v>-164.31</v>
      </c>
      <c r="L12" s="12">
        <v>1264.83</v>
      </c>
      <c r="M12" s="12">
        <v>50</v>
      </c>
      <c r="N12" s="12">
        <f t="shared" si="0"/>
        <v>11164</v>
      </c>
    </row>
    <row r="13" spans="1:14">
      <c r="A13" s="6" t="s">
        <v>12</v>
      </c>
      <c r="B13" s="12">
        <v>27918.62</v>
      </c>
      <c r="C13" s="12">
        <v>28061.530000000002</v>
      </c>
      <c r="D13" s="12">
        <v>27981.449999999997</v>
      </c>
      <c r="E13" s="12">
        <v>28085.01</v>
      </c>
      <c r="F13" s="12">
        <v>28174.07</v>
      </c>
      <c r="G13" s="12">
        <v>28107.75</v>
      </c>
      <c r="H13" s="12">
        <v>28276.86</v>
      </c>
      <c r="I13" s="12">
        <v>28164.47</v>
      </c>
      <c r="J13" s="12">
        <v>28173.4</v>
      </c>
      <c r="K13" s="12">
        <v>28000.58</v>
      </c>
      <c r="L13" s="12">
        <v>27907.3</v>
      </c>
      <c r="M13" s="12">
        <v>30846.27</v>
      </c>
      <c r="N13" s="12">
        <f t="shared" si="0"/>
        <v>339697.31</v>
      </c>
    </row>
    <row r="14" spans="1:14">
      <c r="A14" s="6" t="s">
        <v>13</v>
      </c>
      <c r="B14" s="12">
        <v>3190.4300000000003</v>
      </c>
      <c r="C14" s="12">
        <v>-856.73999999999978</v>
      </c>
      <c r="D14" s="12">
        <v>3290.4500000000003</v>
      </c>
      <c r="E14" s="12">
        <v>3325.43</v>
      </c>
      <c r="F14" s="12">
        <v>2920.19</v>
      </c>
      <c r="G14" s="12">
        <v>4569.4400000000005</v>
      </c>
      <c r="H14" s="12">
        <v>3567.7500000000005</v>
      </c>
      <c r="I14" s="12">
        <v>2709.1699999999996</v>
      </c>
      <c r="J14" s="12">
        <v>4041.9300000000003</v>
      </c>
      <c r="K14" s="12">
        <v>4101.7699999999995</v>
      </c>
      <c r="L14" s="12">
        <v>3258.6099999999997</v>
      </c>
      <c r="M14" s="12">
        <v>4876.1899999999996</v>
      </c>
      <c r="N14" s="12">
        <f t="shared" si="0"/>
        <v>38994.620000000003</v>
      </c>
    </row>
    <row r="15" spans="1:14">
      <c r="A15" s="6" t="s">
        <v>14</v>
      </c>
      <c r="B15" s="12">
        <v>4771.4399999999969</v>
      </c>
      <c r="C15" s="12">
        <v>4122.1099999999997</v>
      </c>
      <c r="D15" s="12">
        <v>5752.3800000000019</v>
      </c>
      <c r="E15" s="12">
        <v>3987.8299999999949</v>
      </c>
      <c r="F15" s="12">
        <v>3253.7399999999989</v>
      </c>
      <c r="G15" s="12">
        <v>5574.3700000000017</v>
      </c>
      <c r="H15" s="12">
        <v>5326.0199999999977</v>
      </c>
      <c r="I15" s="12">
        <v>2853.17</v>
      </c>
      <c r="J15" s="12">
        <v>4940.22</v>
      </c>
      <c r="K15" s="12">
        <v>6059.1699999999992</v>
      </c>
      <c r="L15" s="12">
        <v>5879.4800000000023</v>
      </c>
      <c r="M15" s="12">
        <v>5100.1400000000003</v>
      </c>
      <c r="N15" s="12">
        <f t="shared" si="0"/>
        <v>57620.069999999992</v>
      </c>
    </row>
    <row r="16" spans="1:14">
      <c r="A16" s="6" t="s">
        <v>68</v>
      </c>
      <c r="B16" s="12">
        <v>316.87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f t="shared" si="0"/>
        <v>316.87</v>
      </c>
    </row>
    <row r="17" spans="1:14">
      <c r="A17" s="6" t="s">
        <v>72</v>
      </c>
      <c r="B17" s="12">
        <v>273386.17</v>
      </c>
      <c r="C17" s="12">
        <v>-97063.97</v>
      </c>
      <c r="D17" s="12">
        <v>88161.08</v>
      </c>
      <c r="E17" s="12">
        <v>88161.08</v>
      </c>
      <c r="F17" s="12">
        <v>88161.08</v>
      </c>
      <c r="G17" s="12">
        <v>88161.08</v>
      </c>
      <c r="H17" s="12">
        <v>88161.08</v>
      </c>
      <c r="I17" s="12">
        <v>88161.08</v>
      </c>
      <c r="J17" s="12">
        <v>88161.08</v>
      </c>
      <c r="K17" s="12">
        <v>88161.08</v>
      </c>
      <c r="L17" s="12">
        <v>88161.08</v>
      </c>
      <c r="M17" s="12">
        <v>88161.08</v>
      </c>
      <c r="N17" s="12">
        <f t="shared" si="0"/>
        <v>1057932.9999999998</v>
      </c>
    </row>
    <row r="18" spans="1:14">
      <c r="A18" s="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74854.69</v>
      </c>
      <c r="M18" s="12">
        <v>55581.8</v>
      </c>
      <c r="N18" s="12">
        <f t="shared" si="0"/>
        <v>130436.49</v>
      </c>
    </row>
    <row r="19" spans="1:14">
      <c r="A19" s="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f t="shared" si="0"/>
        <v>0</v>
      </c>
    </row>
    <row r="20" spans="1:14">
      <c r="A20" s="6" t="s">
        <v>17</v>
      </c>
      <c r="B20" s="12">
        <v>29039.420000000002</v>
      </c>
      <c r="C20" s="12">
        <v>12120.35</v>
      </c>
      <c r="D20" s="12">
        <v>12684.900000000001</v>
      </c>
      <c r="E20" s="12">
        <v>23967.16</v>
      </c>
      <c r="F20" s="12">
        <v>4240.5</v>
      </c>
      <c r="G20" s="12">
        <v>21609.96</v>
      </c>
      <c r="H20" s="12">
        <v>23475.160000000003</v>
      </c>
      <c r="I20" s="12">
        <v>3094.7299999999996</v>
      </c>
      <c r="J20" s="12">
        <v>7362.3</v>
      </c>
      <c r="K20" s="12">
        <v>9453.4700000000012</v>
      </c>
      <c r="L20" s="12">
        <v>13598.929999999998</v>
      </c>
      <c r="M20" s="12">
        <v>54105.34</v>
      </c>
      <c r="N20" s="12">
        <f t="shared" si="0"/>
        <v>214752.22</v>
      </c>
    </row>
    <row r="21" spans="1:14">
      <c r="A21" s="6" t="s">
        <v>18</v>
      </c>
      <c r="B21" s="12">
        <v>65.239999999999995</v>
      </c>
      <c r="C21" s="12">
        <v>59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f t="shared" si="0"/>
        <v>124.24</v>
      </c>
    </row>
    <row r="22" spans="1:14">
      <c r="A22" s="6" t="s">
        <v>19</v>
      </c>
      <c r="B22" s="12">
        <v>4400</v>
      </c>
      <c r="C22" s="12">
        <v>1280</v>
      </c>
      <c r="D22" s="12">
        <v>0</v>
      </c>
      <c r="E22" s="12">
        <v>0</v>
      </c>
      <c r="F22" s="12">
        <v>1440</v>
      </c>
      <c r="G22" s="12">
        <v>2840</v>
      </c>
      <c r="H22" s="12">
        <v>0</v>
      </c>
      <c r="I22" s="12">
        <v>1120</v>
      </c>
      <c r="J22" s="12">
        <v>0</v>
      </c>
      <c r="K22" s="12">
        <v>3520</v>
      </c>
      <c r="L22" s="12">
        <v>640</v>
      </c>
      <c r="M22" s="12">
        <v>92430</v>
      </c>
      <c r="N22" s="12">
        <f t="shared" si="0"/>
        <v>107670</v>
      </c>
    </row>
    <row r="23" spans="1:14">
      <c r="A23" s="6" t="s">
        <v>20</v>
      </c>
      <c r="B23" s="12">
        <v>1533</v>
      </c>
      <c r="C23" s="12">
        <v>1129</v>
      </c>
      <c r="D23" s="12">
        <v>236</v>
      </c>
      <c r="E23" s="12">
        <v>961</v>
      </c>
      <c r="F23" s="12">
        <v>3998</v>
      </c>
      <c r="G23" s="12">
        <v>2355.5</v>
      </c>
      <c r="H23" s="12">
        <v>1863</v>
      </c>
      <c r="I23" s="12">
        <v>0</v>
      </c>
      <c r="J23" s="12">
        <v>1236</v>
      </c>
      <c r="K23" s="12">
        <v>803</v>
      </c>
      <c r="L23" s="12">
        <v>3280.5</v>
      </c>
      <c r="M23" s="12">
        <v>1164</v>
      </c>
      <c r="N23" s="12">
        <f t="shared" si="0"/>
        <v>18559</v>
      </c>
    </row>
    <row r="24" spans="1:14">
      <c r="A24" s="6" t="s">
        <v>21</v>
      </c>
      <c r="B24" s="12">
        <v>1268.6400000000031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1134.69</v>
      </c>
      <c r="N24" s="12">
        <f t="shared" si="0"/>
        <v>2403.3300000000031</v>
      </c>
    </row>
    <row r="25" spans="1:14">
      <c r="A25" s="6" t="s">
        <v>3</v>
      </c>
      <c r="B25" s="12">
        <v>556428.81000000006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70439.100000000006</v>
      </c>
      <c r="N25" s="12">
        <f t="shared" si="0"/>
        <v>626867.91</v>
      </c>
    </row>
    <row r="26" spans="1:14">
      <c r="A26" s="6" t="s">
        <v>22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f t="shared" si="0"/>
        <v>0</v>
      </c>
    </row>
    <row r="27" spans="1:14">
      <c r="A27" s="6" t="s">
        <v>23</v>
      </c>
      <c r="B27" s="12">
        <v>30035.86</v>
      </c>
      <c r="C27" s="12">
        <v>30035.86</v>
      </c>
      <c r="D27" s="12">
        <v>69341.25</v>
      </c>
      <c r="E27" s="12">
        <v>30035.86</v>
      </c>
      <c r="F27" s="12">
        <v>33420.61</v>
      </c>
      <c r="G27" s="12">
        <v>36982.44</v>
      </c>
      <c r="H27" s="12">
        <v>31728.240000000002</v>
      </c>
      <c r="I27" s="12">
        <v>31728.23</v>
      </c>
      <c r="J27" s="12">
        <v>36552.44</v>
      </c>
      <c r="K27" s="12">
        <v>34738.21</v>
      </c>
      <c r="L27" s="12">
        <v>39562.47</v>
      </c>
      <c r="M27" s="12">
        <v>-178.27999999999884</v>
      </c>
      <c r="N27" s="12">
        <f t="shared" si="0"/>
        <v>403983.18999999994</v>
      </c>
    </row>
    <row r="28" spans="1:14">
      <c r="A28" s="6" t="s">
        <v>24</v>
      </c>
      <c r="B28" s="12">
        <v>4000</v>
      </c>
      <c r="C28" s="12">
        <v>13200</v>
      </c>
      <c r="D28" s="12">
        <v>4500</v>
      </c>
      <c r="E28" s="12">
        <v>0</v>
      </c>
      <c r="F28" s="12">
        <v>0</v>
      </c>
      <c r="G28" s="12">
        <v>0</v>
      </c>
      <c r="H28" s="12">
        <v>16750</v>
      </c>
      <c r="I28" s="12">
        <v>4600</v>
      </c>
      <c r="J28" s="12">
        <v>0</v>
      </c>
      <c r="K28" s="12">
        <v>252000</v>
      </c>
      <c r="L28" s="12">
        <v>0</v>
      </c>
      <c r="M28" s="12">
        <v>14250</v>
      </c>
      <c r="N28" s="12">
        <f t="shared" si="0"/>
        <v>309300</v>
      </c>
    </row>
    <row r="29" spans="1:14">
      <c r="A29" s="6" t="s">
        <v>25</v>
      </c>
      <c r="B29" s="12">
        <v>6577.2</v>
      </c>
      <c r="C29" s="12">
        <v>0</v>
      </c>
      <c r="D29" s="12">
        <v>0</v>
      </c>
      <c r="E29" s="12">
        <v>6579.15</v>
      </c>
      <c r="F29" s="12">
        <v>0</v>
      </c>
      <c r="G29" s="12">
        <v>-1.89</v>
      </c>
      <c r="H29" s="12">
        <v>6580.98</v>
      </c>
      <c r="I29" s="12">
        <v>-3.78</v>
      </c>
      <c r="J29" s="12">
        <v>0</v>
      </c>
      <c r="K29" s="12">
        <v>6579.09</v>
      </c>
      <c r="L29" s="12">
        <v>0</v>
      </c>
      <c r="M29" s="12">
        <v>0</v>
      </c>
      <c r="N29" s="12">
        <f t="shared" si="0"/>
        <v>26310.75</v>
      </c>
    </row>
    <row r="30" spans="1:14">
      <c r="A30" s="6" t="s">
        <v>26</v>
      </c>
      <c r="B30" s="12">
        <v>5200.5499999999993</v>
      </c>
      <c r="C30" s="12">
        <v>6644</v>
      </c>
      <c r="D30" s="12">
        <v>2697</v>
      </c>
      <c r="E30" s="12">
        <v>8325.57</v>
      </c>
      <c r="F30" s="12">
        <v>15272.000000000002</v>
      </c>
      <c r="G30" s="12">
        <v>21406.77</v>
      </c>
      <c r="H30" s="12">
        <v>10378</v>
      </c>
      <c r="I30" s="12">
        <v>4900</v>
      </c>
      <c r="J30" s="12">
        <v>9598</v>
      </c>
      <c r="K30" s="12">
        <v>1598</v>
      </c>
      <c r="L30" s="12">
        <v>2997</v>
      </c>
      <c r="M30" s="12">
        <v>12250.8</v>
      </c>
      <c r="N30" s="12">
        <f t="shared" si="0"/>
        <v>101267.69</v>
      </c>
    </row>
    <row r="31" spans="1:14">
      <c r="A31" s="6" t="s">
        <v>27</v>
      </c>
      <c r="B31" s="12">
        <v>475</v>
      </c>
      <c r="C31" s="12">
        <v>385</v>
      </c>
      <c r="D31" s="12">
        <v>320</v>
      </c>
      <c r="E31" s="12">
        <v>118</v>
      </c>
      <c r="F31" s="12">
        <v>448</v>
      </c>
      <c r="G31" s="12">
        <v>0</v>
      </c>
      <c r="H31" s="12">
        <v>240</v>
      </c>
      <c r="I31" s="12">
        <v>825</v>
      </c>
      <c r="J31" s="12">
        <v>2770.0000000000005</v>
      </c>
      <c r="K31" s="12">
        <v>5431</v>
      </c>
      <c r="L31" s="12">
        <v>4137</v>
      </c>
      <c r="M31" s="12">
        <v>3368</v>
      </c>
      <c r="N31" s="12">
        <f t="shared" si="0"/>
        <v>18517</v>
      </c>
    </row>
    <row r="32" spans="1:14">
      <c r="A32" s="6" t="s">
        <v>28</v>
      </c>
      <c r="B32" s="12">
        <v>895</v>
      </c>
      <c r="C32" s="12">
        <v>247</v>
      </c>
      <c r="D32" s="12">
        <v>138</v>
      </c>
      <c r="E32" s="12">
        <v>155</v>
      </c>
      <c r="F32" s="12">
        <v>83</v>
      </c>
      <c r="G32" s="12">
        <v>747</v>
      </c>
      <c r="H32" s="12">
        <v>846</v>
      </c>
      <c r="I32" s="12">
        <v>0</v>
      </c>
      <c r="J32" s="12">
        <v>726</v>
      </c>
      <c r="K32" s="12">
        <v>553</v>
      </c>
      <c r="L32" s="12">
        <v>249</v>
      </c>
      <c r="M32" s="12">
        <v>228</v>
      </c>
      <c r="N32" s="12">
        <f t="shared" si="0"/>
        <v>4867</v>
      </c>
    </row>
    <row r="33" spans="1:14">
      <c r="A33" s="6" t="s">
        <v>29</v>
      </c>
      <c r="B33" s="12">
        <v>258</v>
      </c>
      <c r="C33" s="12">
        <v>620</v>
      </c>
      <c r="D33" s="12">
        <v>293</v>
      </c>
      <c r="E33" s="12">
        <v>0</v>
      </c>
      <c r="F33" s="12">
        <v>0</v>
      </c>
      <c r="G33" s="12">
        <v>0</v>
      </c>
      <c r="H33" s="12">
        <v>70</v>
      </c>
      <c r="I33" s="12">
        <v>0</v>
      </c>
      <c r="J33" s="12">
        <v>0</v>
      </c>
      <c r="K33" s="12">
        <v>0</v>
      </c>
      <c r="L33" s="12">
        <v>0</v>
      </c>
      <c r="M33" s="12">
        <v>558</v>
      </c>
      <c r="N33" s="12">
        <f t="shared" si="0"/>
        <v>1799</v>
      </c>
    </row>
    <row r="34" spans="1:14">
      <c r="A34" s="6" t="s">
        <v>30</v>
      </c>
      <c r="B34" s="12">
        <v>1706</v>
      </c>
      <c r="C34" s="12">
        <v>2054</v>
      </c>
      <c r="D34" s="12">
        <v>1326</v>
      </c>
      <c r="E34" s="12">
        <v>896</v>
      </c>
      <c r="F34" s="12">
        <v>15</v>
      </c>
      <c r="G34" s="12">
        <v>144</v>
      </c>
      <c r="H34" s="12">
        <v>526</v>
      </c>
      <c r="I34" s="12">
        <v>255</v>
      </c>
      <c r="J34" s="12">
        <v>377</v>
      </c>
      <c r="K34" s="12">
        <v>344</v>
      </c>
      <c r="L34" s="12">
        <v>328</v>
      </c>
      <c r="M34" s="12">
        <v>256</v>
      </c>
      <c r="N34" s="12">
        <f t="shared" si="0"/>
        <v>8227</v>
      </c>
    </row>
    <row r="35" spans="1:14">
      <c r="A35" s="6" t="s">
        <v>31</v>
      </c>
      <c r="B35" s="12">
        <v>912241</v>
      </c>
      <c r="C35" s="12">
        <v>729358.1399999999</v>
      </c>
      <c r="D35" s="12">
        <v>733929.58</v>
      </c>
      <c r="E35" s="12">
        <v>750129.38</v>
      </c>
      <c r="F35" s="12">
        <v>759308.66999999993</v>
      </c>
      <c r="G35" s="12">
        <v>758282.82</v>
      </c>
      <c r="H35" s="12">
        <v>680328.82000000007</v>
      </c>
      <c r="I35" s="12">
        <v>747231.5</v>
      </c>
      <c r="J35" s="12">
        <v>748763.43</v>
      </c>
      <c r="K35" s="12">
        <v>1429564.68</v>
      </c>
      <c r="L35" s="12">
        <v>767110.83</v>
      </c>
      <c r="M35" s="12">
        <v>-458221.9599999999</v>
      </c>
      <c r="N35" s="12">
        <f t="shared" si="0"/>
        <v>8558026.8900000006</v>
      </c>
    </row>
    <row r="36" spans="1:14" ht="14.25" customHeight="1">
      <c r="A36" s="6" t="s">
        <v>32</v>
      </c>
      <c r="B36" s="12">
        <v>214636.52000000002</v>
      </c>
      <c r="C36" s="12">
        <v>109728.5</v>
      </c>
      <c r="D36" s="12">
        <v>128605.52999999998</v>
      </c>
      <c r="E36" s="12">
        <v>92253.29</v>
      </c>
      <c r="F36" s="12">
        <v>82875.91</v>
      </c>
      <c r="G36" s="12">
        <v>45036.43</v>
      </c>
      <c r="H36" s="12">
        <v>164334.69</v>
      </c>
      <c r="I36" s="12">
        <v>100882.73000000001</v>
      </c>
      <c r="J36" s="12">
        <v>112503.07</v>
      </c>
      <c r="K36" s="12">
        <v>111685.29</v>
      </c>
      <c r="L36" s="12">
        <v>43894.210000000006</v>
      </c>
      <c r="M36" s="12">
        <v>-1398495.32</v>
      </c>
      <c r="N36" s="12">
        <f t="shared" si="0"/>
        <v>-192059.14999999991</v>
      </c>
    </row>
    <row r="37" spans="1:14">
      <c r="A37" s="6" t="s">
        <v>33</v>
      </c>
      <c r="B37" s="12">
        <v>178976.05000000002</v>
      </c>
      <c r="C37" s="12">
        <v>178737.19</v>
      </c>
      <c r="D37" s="12">
        <v>177786.25</v>
      </c>
      <c r="E37" s="12">
        <v>179083.84</v>
      </c>
      <c r="F37" s="12">
        <v>273054.22000000003</v>
      </c>
      <c r="G37" s="12">
        <v>183855.69</v>
      </c>
      <c r="H37" s="12">
        <v>182548.87</v>
      </c>
      <c r="I37" s="12">
        <v>181902.39</v>
      </c>
      <c r="J37" s="12">
        <v>194594.78</v>
      </c>
      <c r="K37" s="12">
        <v>279932.89</v>
      </c>
      <c r="L37" s="12">
        <v>188157.47</v>
      </c>
      <c r="M37" s="12">
        <v>187472.05</v>
      </c>
      <c r="N37" s="12">
        <f t="shared" si="0"/>
        <v>2386101.69</v>
      </c>
    </row>
    <row r="38" spans="1:14">
      <c r="A38" s="6" t="s">
        <v>34</v>
      </c>
      <c r="B38" s="12">
        <v>113413.74999999999</v>
      </c>
      <c r="C38" s="12">
        <v>113022.35</v>
      </c>
      <c r="D38" s="12">
        <v>112388.6</v>
      </c>
      <c r="E38" s="12">
        <v>113360.29000000001</v>
      </c>
      <c r="F38" s="12">
        <v>173264.2</v>
      </c>
      <c r="G38" s="12">
        <v>116528.26999999999</v>
      </c>
      <c r="H38" s="12">
        <v>115839.05</v>
      </c>
      <c r="I38" s="12">
        <v>115425.82999999999</v>
      </c>
      <c r="J38" s="12">
        <v>123676.59</v>
      </c>
      <c r="K38" s="12">
        <v>178499.39</v>
      </c>
      <c r="L38" s="12">
        <v>120094.6</v>
      </c>
      <c r="M38" s="12">
        <v>119525.79000000001</v>
      </c>
      <c r="N38" s="12">
        <f t="shared" si="0"/>
        <v>1515038.71</v>
      </c>
    </row>
    <row r="39" spans="1:14">
      <c r="A39" s="6" t="s">
        <v>35</v>
      </c>
      <c r="B39" s="12">
        <v>6500</v>
      </c>
      <c r="C39" s="12">
        <v>7000</v>
      </c>
      <c r="D39" s="12">
        <v>7000</v>
      </c>
      <c r="E39" s="12">
        <v>7000</v>
      </c>
      <c r="F39" s="12">
        <v>10500</v>
      </c>
      <c r="G39" s="12">
        <v>7000</v>
      </c>
      <c r="H39" s="12">
        <v>7000</v>
      </c>
      <c r="I39" s="12">
        <v>7000</v>
      </c>
      <c r="J39" s="12">
        <v>7000</v>
      </c>
      <c r="K39" s="12">
        <v>10500</v>
      </c>
      <c r="L39" s="12">
        <v>7000</v>
      </c>
      <c r="M39" s="12">
        <v>7000</v>
      </c>
      <c r="N39" s="12">
        <f t="shared" si="0"/>
        <v>90500</v>
      </c>
    </row>
    <row r="40" spans="1:14">
      <c r="A40" s="6" t="s">
        <v>36</v>
      </c>
      <c r="B40" s="12">
        <v>293.21000000000004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-5180.05</v>
      </c>
      <c r="K40" s="12">
        <v>0</v>
      </c>
      <c r="L40" s="12">
        <v>0</v>
      </c>
      <c r="M40" s="12">
        <v>0</v>
      </c>
      <c r="N40" s="12">
        <f t="shared" si="0"/>
        <v>-4886.84</v>
      </c>
    </row>
    <row r="41" spans="1:14">
      <c r="A41" s="6" t="s">
        <v>37</v>
      </c>
      <c r="B41" s="12">
        <v>50064.369999999995</v>
      </c>
      <c r="C41" s="12">
        <v>21149.23</v>
      </c>
      <c r="D41" s="12">
        <v>21082.5</v>
      </c>
      <c r="E41" s="12">
        <v>49748.5</v>
      </c>
      <c r="F41" s="12">
        <v>21082.5</v>
      </c>
      <c r="G41" s="12">
        <v>3500</v>
      </c>
      <c r="H41" s="12">
        <v>58152.18</v>
      </c>
      <c r="I41" s="12">
        <v>20890.849999999999</v>
      </c>
      <c r="J41" s="12">
        <v>33140.119999999995</v>
      </c>
      <c r="K41" s="12">
        <v>49108.34</v>
      </c>
      <c r="L41" s="12">
        <v>20442.34</v>
      </c>
      <c r="M41" s="12">
        <v>20402.95</v>
      </c>
      <c r="N41" s="12">
        <f t="shared" si="0"/>
        <v>368763.88</v>
      </c>
    </row>
    <row r="42" spans="1:14">
      <c r="A42" s="6" t="s">
        <v>38</v>
      </c>
      <c r="B42" s="12">
        <v>336</v>
      </c>
      <c r="C42" s="12">
        <v>599.25</v>
      </c>
      <c r="D42" s="12">
        <v>582.25</v>
      </c>
      <c r="E42" s="12">
        <v>0</v>
      </c>
      <c r="F42" s="12">
        <v>0</v>
      </c>
      <c r="G42" s="12">
        <v>0</v>
      </c>
      <c r="H42" s="12">
        <v>2346</v>
      </c>
      <c r="I42" s="12">
        <v>595</v>
      </c>
      <c r="J42" s="12">
        <v>590.75</v>
      </c>
      <c r="K42" s="12">
        <v>578</v>
      </c>
      <c r="L42" s="12">
        <v>629</v>
      </c>
      <c r="M42" s="12">
        <v>522.5</v>
      </c>
      <c r="N42" s="12">
        <f t="shared" si="0"/>
        <v>6778.75</v>
      </c>
    </row>
    <row r="43" spans="1:14">
      <c r="A43" s="6" t="s">
        <v>39</v>
      </c>
      <c r="B43" s="12">
        <v>760</v>
      </c>
      <c r="C43" s="12">
        <v>760</v>
      </c>
      <c r="D43" s="12">
        <v>800</v>
      </c>
      <c r="E43" s="12">
        <v>880</v>
      </c>
      <c r="F43" s="12">
        <v>900</v>
      </c>
      <c r="G43" s="12">
        <v>1000</v>
      </c>
      <c r="H43" s="12">
        <v>1000</v>
      </c>
      <c r="I43" s="12">
        <v>1000</v>
      </c>
      <c r="J43" s="12">
        <v>1000</v>
      </c>
      <c r="K43" s="12">
        <v>1000</v>
      </c>
      <c r="L43" s="12">
        <v>960</v>
      </c>
      <c r="M43" s="12">
        <v>960</v>
      </c>
      <c r="N43" s="12">
        <f t="shared" si="0"/>
        <v>11020</v>
      </c>
    </row>
    <row r="44" spans="1:14">
      <c r="A44" s="6" t="s">
        <v>40</v>
      </c>
      <c r="B44" s="12">
        <v>49296.58</v>
      </c>
      <c r="C44" s="12">
        <v>38151</v>
      </c>
      <c r="D44" s="12">
        <v>32402.720000000001</v>
      </c>
      <c r="E44" s="12">
        <v>44508.97</v>
      </c>
      <c r="F44" s="12">
        <v>-14223.05</v>
      </c>
      <c r="G44" s="12">
        <v>17701.13</v>
      </c>
      <c r="H44" s="12">
        <v>26218.65</v>
      </c>
      <c r="I44" s="12">
        <v>13267.86</v>
      </c>
      <c r="J44" s="12">
        <v>14278.93</v>
      </c>
      <c r="K44" s="12">
        <v>11782.3</v>
      </c>
      <c r="L44" s="12">
        <v>14204.91</v>
      </c>
      <c r="M44" s="12">
        <v>13626.12</v>
      </c>
      <c r="N44" s="12">
        <f t="shared" si="0"/>
        <v>261216.12000000002</v>
      </c>
    </row>
    <row r="45" spans="1:14">
      <c r="A45" s="6" t="s">
        <v>41</v>
      </c>
      <c r="B45" s="12">
        <v>18192.09</v>
      </c>
      <c r="C45" s="12">
        <v>22149.57</v>
      </c>
      <c r="D45" s="12">
        <v>20271.68</v>
      </c>
      <c r="E45" s="12">
        <v>20160.18</v>
      </c>
      <c r="F45" s="12">
        <v>20467.259999999998</v>
      </c>
      <c r="G45" s="12">
        <v>20791.66</v>
      </c>
      <c r="H45" s="12">
        <v>20511.46</v>
      </c>
      <c r="I45" s="12">
        <v>20809.66</v>
      </c>
      <c r="J45" s="12">
        <v>21149.94</v>
      </c>
      <c r="K45" s="12">
        <v>0</v>
      </c>
      <c r="L45" s="12">
        <v>42387.869999999995</v>
      </c>
      <c r="M45" s="12">
        <v>21586.240000000002</v>
      </c>
      <c r="N45" s="12">
        <f t="shared" si="0"/>
        <v>248477.61</v>
      </c>
    </row>
    <row r="46" spans="1:14" ht="15.75" thickBot="1">
      <c r="A46" s="9" t="s">
        <v>4</v>
      </c>
      <c r="B46" s="13">
        <f t="shared" ref="B46:N46" si="1">SUM(B6:B45)</f>
        <v>3628722.9899999998</v>
      </c>
      <c r="C46" s="13">
        <f t="shared" si="1"/>
        <v>2343439.86</v>
      </c>
      <c r="D46" s="13">
        <f t="shared" si="1"/>
        <v>2503853.2599999998</v>
      </c>
      <c r="E46" s="13">
        <f t="shared" si="1"/>
        <v>2636032.1100000003</v>
      </c>
      <c r="F46" s="13">
        <f t="shared" si="1"/>
        <v>2133679.17</v>
      </c>
      <c r="G46" s="13">
        <f t="shared" si="1"/>
        <v>1462199.5299999998</v>
      </c>
      <c r="H46" s="13">
        <f t="shared" si="1"/>
        <v>2584677.2700000005</v>
      </c>
      <c r="I46" s="13">
        <f t="shared" si="1"/>
        <v>1979963.29</v>
      </c>
      <c r="J46" s="13">
        <f t="shared" si="1"/>
        <v>2040577.1300000001</v>
      </c>
      <c r="K46" s="13">
        <f t="shared" si="1"/>
        <v>3084764.1999999997</v>
      </c>
      <c r="L46" s="13">
        <f t="shared" si="1"/>
        <v>2107180.1999999997</v>
      </c>
      <c r="M46" s="13">
        <f t="shared" si="1"/>
        <v>-617891.1</v>
      </c>
      <c r="N46" s="13">
        <f t="shared" si="1"/>
        <v>25887197.910000004</v>
      </c>
    </row>
    <row r="47" spans="1:14" ht="15.75" thickTop="1"/>
    <row r="48" spans="1:14">
      <c r="A48" s="12" t="s">
        <v>58</v>
      </c>
      <c r="B48" s="14">
        <v>85851.259999999878</v>
      </c>
      <c r="C48" s="14">
        <v>111254.1899999999</v>
      </c>
      <c r="D48" s="14">
        <v>142051.44</v>
      </c>
      <c r="E48" s="14">
        <v>110049.55999999997</v>
      </c>
      <c r="F48" s="14">
        <v>96560.049999999959</v>
      </c>
      <c r="G48" s="14">
        <v>66623.300000000047</v>
      </c>
      <c r="H48" s="14">
        <v>106681.45999999993</v>
      </c>
      <c r="I48" s="14">
        <v>82696.340000000069</v>
      </c>
      <c r="J48" s="14">
        <v>86870.12999999999</v>
      </c>
      <c r="K48" s="14">
        <v>175834.85000000009</v>
      </c>
      <c r="L48" s="14">
        <v>145083.97999999978</v>
      </c>
      <c r="M48" s="14">
        <v>40296.469999999812</v>
      </c>
      <c r="N48" s="12">
        <v>1249853.0299999993</v>
      </c>
    </row>
    <row r="49" spans="1:14">
      <c r="A49" s="12" t="s">
        <v>59</v>
      </c>
      <c r="B49" s="12">
        <v>34778.289999999994</v>
      </c>
      <c r="C49" s="12">
        <v>40693.449999999997</v>
      </c>
      <c r="D49" s="12">
        <v>48353.72</v>
      </c>
      <c r="E49" s="12">
        <v>52670.37</v>
      </c>
      <c r="F49" s="12">
        <v>57338.48</v>
      </c>
      <c r="G49" s="12">
        <v>30794.35</v>
      </c>
      <c r="H49" s="12">
        <v>52768.56</v>
      </c>
      <c r="I49" s="12">
        <v>57470.67</v>
      </c>
      <c r="J49" s="12">
        <v>56407.92</v>
      </c>
      <c r="K49" s="12">
        <v>87206.38</v>
      </c>
      <c r="L49" s="12">
        <v>60975.969999999994</v>
      </c>
      <c r="M49" s="12">
        <v>68003.950000000012</v>
      </c>
      <c r="N49" s="17">
        <v>647462.10999999987</v>
      </c>
    </row>
    <row r="50" spans="1:14">
      <c r="A50" s="12" t="s">
        <v>60</v>
      </c>
      <c r="B50" s="16">
        <v>120629.54999999987</v>
      </c>
      <c r="C50" s="16">
        <v>151947.6399999999</v>
      </c>
      <c r="D50" s="16">
        <v>190405.16</v>
      </c>
      <c r="E50" s="16">
        <v>162719.92999999996</v>
      </c>
      <c r="F50" s="16">
        <v>153898.52999999997</v>
      </c>
      <c r="G50" s="16">
        <v>97417.650000000052</v>
      </c>
      <c r="H50" s="16">
        <v>159450.01999999993</v>
      </c>
      <c r="I50" s="16">
        <v>140167.01000000007</v>
      </c>
      <c r="J50" s="16">
        <v>143278.04999999999</v>
      </c>
      <c r="K50" s="16">
        <v>263041.2300000001</v>
      </c>
      <c r="L50" s="16">
        <v>206059.94999999978</v>
      </c>
      <c r="M50" s="16">
        <v>108300.41999999982</v>
      </c>
      <c r="N50" s="12">
        <v>1897315.1399999992</v>
      </c>
    </row>
    <row r="5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>
      <c r="A52" s="12" t="s">
        <v>61</v>
      </c>
      <c r="B52" s="14">
        <v>3472547.7199999993</v>
      </c>
      <c r="C52" s="14">
        <v>2161292.5799999996</v>
      </c>
      <c r="D52" s="14">
        <v>2274481.6800000006</v>
      </c>
      <c r="E52" s="14">
        <v>2417631.87</v>
      </c>
      <c r="F52" s="14">
        <v>1940224.73</v>
      </c>
      <c r="G52" s="14">
        <v>1342885.5799999998</v>
      </c>
      <c r="H52" s="14">
        <v>2392124.810000001</v>
      </c>
      <c r="I52" s="14">
        <v>1809305.7099999997</v>
      </c>
      <c r="J52" s="14">
        <v>1868634.6700000002</v>
      </c>
      <c r="K52" s="14">
        <v>2762594.39</v>
      </c>
      <c r="L52" s="14">
        <v>1873469.0800000005</v>
      </c>
      <c r="M52" s="14">
        <v>-710225.99</v>
      </c>
      <c r="N52" s="12">
        <v>23604966.830000006</v>
      </c>
    </row>
    <row r="53" spans="1:14">
      <c r="A53" s="12" t="s">
        <v>62</v>
      </c>
      <c r="B53" s="12">
        <v>35545.72</v>
      </c>
      <c r="C53" s="12">
        <v>30199.640000000003</v>
      </c>
      <c r="D53" s="12">
        <v>38966.420000000006</v>
      </c>
      <c r="E53" s="12">
        <v>55680.31</v>
      </c>
      <c r="F53" s="12">
        <v>39555.909999999996</v>
      </c>
      <c r="G53" s="12">
        <v>21896.3</v>
      </c>
      <c r="H53" s="12">
        <v>33102.44</v>
      </c>
      <c r="I53" s="12">
        <v>30490.57</v>
      </c>
      <c r="J53" s="12">
        <v>28664.41</v>
      </c>
      <c r="K53" s="12">
        <v>59128.579999999994</v>
      </c>
      <c r="L53" s="12">
        <v>27517.65</v>
      </c>
      <c r="M53" s="12">
        <v>-15832.010000000002</v>
      </c>
      <c r="N53" s="17">
        <v>384915.94</v>
      </c>
    </row>
    <row r="54" spans="1:14">
      <c r="A54" s="12" t="s">
        <v>63</v>
      </c>
      <c r="B54" s="16">
        <v>3508093.4399999995</v>
      </c>
      <c r="C54" s="16">
        <v>2191492.2199999997</v>
      </c>
      <c r="D54" s="16">
        <v>2313448.1000000006</v>
      </c>
      <c r="E54" s="16">
        <v>2473312.1800000002</v>
      </c>
      <c r="F54" s="16">
        <v>1979780.64</v>
      </c>
      <c r="G54" s="16">
        <v>1364781.88</v>
      </c>
      <c r="H54" s="16">
        <v>2425227.2500000009</v>
      </c>
      <c r="I54" s="16">
        <v>1839796.2799999998</v>
      </c>
      <c r="J54" s="16">
        <v>1897299.08</v>
      </c>
      <c r="K54" s="16">
        <v>2821722.97</v>
      </c>
      <c r="L54" s="16">
        <v>1900986.7300000004</v>
      </c>
      <c r="M54" s="16">
        <v>-726058</v>
      </c>
      <c r="N54" s="12">
        <v>23989882.77</v>
      </c>
    </row>
    <row r="55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 ht="15.75" thickBot="1">
      <c r="A56" s="12" t="s">
        <v>4</v>
      </c>
      <c r="B56" s="13">
        <v>3628722.9899999993</v>
      </c>
      <c r="C56" s="13">
        <v>2343439.8599999994</v>
      </c>
      <c r="D56" s="13">
        <v>2503853.2600000007</v>
      </c>
      <c r="E56" s="13">
        <v>2636032.1100000003</v>
      </c>
      <c r="F56" s="13">
        <v>2133679.17</v>
      </c>
      <c r="G56" s="13">
        <v>1462199.53</v>
      </c>
      <c r="H56" s="13">
        <v>2584677.2700000009</v>
      </c>
      <c r="I56" s="13">
        <v>1979963.2899999998</v>
      </c>
      <c r="J56" s="13">
        <v>2040577.1300000001</v>
      </c>
      <c r="K56" s="13">
        <v>3084764.2</v>
      </c>
      <c r="L56" s="13">
        <v>2107046.6800000002</v>
      </c>
      <c r="M56" s="13">
        <v>-617757.58000000019</v>
      </c>
      <c r="N56" s="13">
        <v>25887197.91</v>
      </c>
    </row>
    <row r="57" spans="1:14" ht="15.75" thickTop="1"/>
  </sheetData>
  <mergeCells count="3">
    <mergeCell ref="A1:N1"/>
    <mergeCell ref="A2:N2"/>
    <mergeCell ref="A3:N3"/>
  </mergeCells>
  <pageMargins left="0.25" right="0.25" top="0.75" bottom="0.75" header="0.3" footer="0.3"/>
  <pageSetup scale="5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opLeftCell="A7" workbookViewId="0">
      <selection activeCell="A17" sqref="A17"/>
    </sheetView>
  </sheetViews>
  <sheetFormatPr defaultColWidth="10.28515625" defaultRowHeight="15"/>
  <cols>
    <col min="1" max="1" width="44.42578125" style="9" customWidth="1"/>
    <col min="2" max="6" width="14.28515625" style="9" bestFit="1" customWidth="1"/>
    <col min="7" max="16384" width="10.28515625" style="9"/>
  </cols>
  <sheetData>
    <row r="1" spans="1:6" s="1" customFormat="1" ht="15" customHeight="1">
      <c r="A1" s="18" t="s">
        <v>0</v>
      </c>
      <c r="B1" s="18"/>
      <c r="C1" s="18"/>
      <c r="D1" s="18"/>
      <c r="E1" s="18"/>
      <c r="F1" s="18"/>
    </row>
    <row r="2" spans="1:6" s="3" customFormat="1" ht="16.5" customHeight="1">
      <c r="A2" s="19" t="s">
        <v>1</v>
      </c>
      <c r="B2" s="19"/>
      <c r="C2" s="19"/>
      <c r="D2" s="19"/>
      <c r="E2" s="19"/>
      <c r="F2" s="19"/>
    </row>
    <row r="3" spans="1:6" s="4" customFormat="1" ht="12.75">
      <c r="A3" s="20" t="s">
        <v>71</v>
      </c>
      <c r="B3" s="20"/>
      <c r="C3" s="20"/>
      <c r="D3" s="20"/>
      <c r="E3" s="20"/>
      <c r="F3" s="20"/>
    </row>
    <row r="4" spans="1:6" s="4" customFormat="1" ht="12.75">
      <c r="A4" s="5"/>
    </row>
    <row r="5" spans="1:6" ht="26.25">
      <c r="A5" s="7" t="s">
        <v>43</v>
      </c>
      <c r="B5" s="8" t="s">
        <v>44</v>
      </c>
      <c r="C5" s="8" t="s">
        <v>64</v>
      </c>
      <c r="D5" s="8" t="s">
        <v>65</v>
      </c>
      <c r="E5" s="8" t="s">
        <v>66</v>
      </c>
      <c r="F5" s="8" t="s">
        <v>67</v>
      </c>
    </row>
    <row r="6" spans="1:6">
      <c r="A6" s="6" t="s">
        <v>5</v>
      </c>
      <c r="B6" s="12">
        <v>699512.38</v>
      </c>
      <c r="C6" s="12">
        <v>714702.98</v>
      </c>
      <c r="D6" s="12">
        <v>663607.49</v>
      </c>
      <c r="E6" s="12">
        <v>663607.49</v>
      </c>
      <c r="F6" s="12">
        <f>SUM(B6:E6)</f>
        <v>2741430.34</v>
      </c>
    </row>
    <row r="7" spans="1:6">
      <c r="A7" s="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ref="F7:F45" si="0">SUM(B7:E7)</f>
        <v>0</v>
      </c>
    </row>
    <row r="8" spans="1:6">
      <c r="A8" s="6" t="s">
        <v>7</v>
      </c>
      <c r="B8" s="12">
        <v>-20138.849999999995</v>
      </c>
      <c r="C8" s="12">
        <v>19702.670000000002</v>
      </c>
      <c r="D8" s="12">
        <v>20217.600000000002</v>
      </c>
      <c r="E8" s="12">
        <v>19726.670000000002</v>
      </c>
      <c r="F8" s="12">
        <f t="shared" si="0"/>
        <v>39508.090000000011</v>
      </c>
    </row>
    <row r="9" spans="1:6">
      <c r="A9" s="6" t="s">
        <v>8</v>
      </c>
      <c r="B9" s="12">
        <v>39724.07</v>
      </c>
      <c r="C9" s="12">
        <v>37595.509999999995</v>
      </c>
      <c r="D9" s="12">
        <v>37402.770000000004</v>
      </c>
      <c r="E9" s="12">
        <v>55477.689999999995</v>
      </c>
      <c r="F9" s="12">
        <f t="shared" si="0"/>
        <v>170200.03999999998</v>
      </c>
    </row>
    <row r="10" spans="1:6">
      <c r="A10" s="6" t="s">
        <v>9</v>
      </c>
      <c r="B10" s="12">
        <v>39085.75</v>
      </c>
      <c r="C10" s="12">
        <v>38321.24</v>
      </c>
      <c r="D10" s="12">
        <v>38421.230000000003</v>
      </c>
      <c r="E10" s="12">
        <v>38538.25</v>
      </c>
      <c r="F10" s="12">
        <f t="shared" si="0"/>
        <v>154366.47</v>
      </c>
    </row>
    <row r="11" spans="1:6">
      <c r="A11" s="6" t="s">
        <v>10</v>
      </c>
      <c r="B11" s="12">
        <v>27</v>
      </c>
      <c r="C11" s="12">
        <v>27</v>
      </c>
      <c r="D11" s="12">
        <v>27</v>
      </c>
      <c r="E11" s="12">
        <v>27</v>
      </c>
      <c r="F11" s="12">
        <f t="shared" si="0"/>
        <v>108</v>
      </c>
    </row>
    <row r="12" spans="1:6">
      <c r="A12" s="6" t="s">
        <v>11</v>
      </c>
      <c r="B12" s="12">
        <v>0</v>
      </c>
      <c r="C12" s="12">
        <v>0</v>
      </c>
      <c r="D12" s="12">
        <v>1250</v>
      </c>
      <c r="E12" s="12">
        <v>-136.77999999999997</v>
      </c>
      <c r="F12" s="12">
        <f t="shared" si="0"/>
        <v>1113.22</v>
      </c>
    </row>
    <row r="13" spans="1:6">
      <c r="A13" s="6" t="s">
        <v>12</v>
      </c>
      <c r="B13" s="12">
        <v>30119.17</v>
      </c>
      <c r="C13" s="12">
        <v>29946.29</v>
      </c>
      <c r="D13" s="12">
        <v>30000.76</v>
      </c>
      <c r="E13" s="12">
        <v>29962.240000000002</v>
      </c>
      <c r="F13" s="12">
        <f t="shared" si="0"/>
        <v>120028.46</v>
      </c>
    </row>
    <row r="14" spans="1:6">
      <c r="A14" s="6" t="s">
        <v>13</v>
      </c>
      <c r="B14" s="12">
        <v>3559.78</v>
      </c>
      <c r="C14" s="12">
        <v>920.77000000000044</v>
      </c>
      <c r="D14" s="12">
        <v>4198.55</v>
      </c>
      <c r="E14" s="12">
        <v>3938.8699999999994</v>
      </c>
      <c r="F14" s="12">
        <f t="shared" si="0"/>
        <v>12617.970000000001</v>
      </c>
    </row>
    <row r="15" spans="1:6">
      <c r="A15" s="6" t="s">
        <v>14</v>
      </c>
      <c r="B15" s="12">
        <v>4697.6200000000017</v>
      </c>
      <c r="C15" s="12">
        <v>4002.5500000000006</v>
      </c>
      <c r="D15" s="12">
        <v>4340.2100000000019</v>
      </c>
      <c r="E15" s="12">
        <v>3442.7900000000004</v>
      </c>
      <c r="F15" s="12">
        <f t="shared" si="0"/>
        <v>16483.170000000006</v>
      </c>
    </row>
    <row r="16" spans="1:6">
      <c r="A16" s="6" t="s">
        <v>68</v>
      </c>
      <c r="B16" s="12">
        <v>0</v>
      </c>
      <c r="C16" s="12">
        <v>0</v>
      </c>
      <c r="D16" s="12">
        <v>0</v>
      </c>
      <c r="E16" s="12">
        <v>0</v>
      </c>
      <c r="F16" s="12">
        <f t="shared" si="0"/>
        <v>0</v>
      </c>
    </row>
    <row r="17" spans="1:6">
      <c r="A17" s="6" t="s">
        <v>72</v>
      </c>
      <c r="B17" s="12">
        <v>88161.08</v>
      </c>
      <c r="C17" s="12">
        <v>2010.22</v>
      </c>
      <c r="D17" s="12">
        <v>45085.67</v>
      </c>
      <c r="E17" s="12">
        <v>45085.67</v>
      </c>
      <c r="F17" s="12">
        <f t="shared" si="0"/>
        <v>180342.64</v>
      </c>
    </row>
    <row r="18" spans="1:6">
      <c r="A18" s="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0"/>
        <v>0</v>
      </c>
    </row>
    <row r="19" spans="1:6">
      <c r="A19" s="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0"/>
        <v>0</v>
      </c>
    </row>
    <row r="20" spans="1:6">
      <c r="A20" s="6" t="s">
        <v>17</v>
      </c>
      <c r="B20" s="12">
        <v>14399.4</v>
      </c>
      <c r="C20" s="12">
        <v>47912.810000000005</v>
      </c>
      <c r="D20" s="12">
        <v>60815.85</v>
      </c>
      <c r="E20" s="12">
        <v>95339.510000000009</v>
      </c>
      <c r="F20" s="12">
        <f t="shared" si="0"/>
        <v>218467.57</v>
      </c>
    </row>
    <row r="21" spans="1:6">
      <c r="A21" s="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0"/>
        <v>0</v>
      </c>
    </row>
    <row r="22" spans="1:6">
      <c r="A22" s="6" t="s">
        <v>19</v>
      </c>
      <c r="B22" s="12">
        <v>11960</v>
      </c>
      <c r="C22" s="12">
        <v>1000</v>
      </c>
      <c r="D22" s="12">
        <v>2720</v>
      </c>
      <c r="E22" s="12">
        <v>0</v>
      </c>
      <c r="F22" s="12">
        <f t="shared" si="0"/>
        <v>15680</v>
      </c>
    </row>
    <row r="23" spans="1:6">
      <c r="A23" s="6" t="s">
        <v>20</v>
      </c>
      <c r="B23" s="12">
        <v>884</v>
      </c>
      <c r="C23" s="12">
        <v>176</v>
      </c>
      <c r="D23" s="12">
        <v>236</v>
      </c>
      <c r="E23" s="12">
        <v>971</v>
      </c>
      <c r="F23" s="12">
        <f t="shared" si="0"/>
        <v>2267</v>
      </c>
    </row>
    <row r="24" spans="1:6">
      <c r="A24" s="6" t="s">
        <v>21</v>
      </c>
      <c r="B24" s="12">
        <v>0</v>
      </c>
      <c r="C24" s="12">
        <v>0</v>
      </c>
      <c r="D24" s="12">
        <v>0</v>
      </c>
      <c r="E24" s="12">
        <v>0</v>
      </c>
      <c r="F24" s="12">
        <f t="shared" si="0"/>
        <v>0</v>
      </c>
    </row>
    <row r="25" spans="1:6">
      <c r="A25" s="6" t="s">
        <v>3</v>
      </c>
      <c r="B25" s="12">
        <v>587243.27</v>
      </c>
      <c r="C25" s="12">
        <v>0</v>
      </c>
      <c r="D25" s="12">
        <v>0</v>
      </c>
      <c r="E25" s="12">
        <v>0</v>
      </c>
      <c r="F25" s="12">
        <f t="shared" si="0"/>
        <v>587243.27</v>
      </c>
    </row>
    <row r="26" spans="1:6">
      <c r="A26" s="6" t="s">
        <v>22</v>
      </c>
      <c r="B26" s="12">
        <v>0</v>
      </c>
      <c r="C26" s="12">
        <v>0</v>
      </c>
      <c r="D26" s="12">
        <v>0</v>
      </c>
      <c r="E26" s="12">
        <v>0</v>
      </c>
      <c r="F26" s="12">
        <f t="shared" si="0"/>
        <v>0</v>
      </c>
    </row>
    <row r="27" spans="1:6">
      <c r="A27" s="6" t="s">
        <v>23</v>
      </c>
      <c r="B27" s="12">
        <v>39562.47</v>
      </c>
      <c r="C27" s="12">
        <v>34738.269999999997</v>
      </c>
      <c r="D27" s="12">
        <v>36322.5</v>
      </c>
      <c r="E27" s="12">
        <v>83387.070000000007</v>
      </c>
      <c r="F27" s="12">
        <f t="shared" si="0"/>
        <v>194010.31</v>
      </c>
    </row>
    <row r="28" spans="1:6">
      <c r="A28" s="6" t="s">
        <v>24</v>
      </c>
      <c r="B28" s="12">
        <v>4500</v>
      </c>
      <c r="C28" s="12">
        <v>3500</v>
      </c>
      <c r="D28" s="12">
        <v>6000</v>
      </c>
      <c r="E28" s="12">
        <v>53300</v>
      </c>
      <c r="F28" s="12">
        <f t="shared" si="0"/>
        <v>67300</v>
      </c>
    </row>
    <row r="29" spans="1:6">
      <c r="A29" s="6" t="s">
        <v>25</v>
      </c>
      <c r="B29" s="12">
        <v>6582.87</v>
      </c>
      <c r="C29" s="12">
        <v>0</v>
      </c>
      <c r="D29" s="12">
        <v>0</v>
      </c>
      <c r="E29" s="12">
        <v>6580.74</v>
      </c>
      <c r="F29" s="12">
        <f t="shared" si="0"/>
        <v>13163.61</v>
      </c>
    </row>
    <row r="30" spans="1:6">
      <c r="A30" s="6" t="s">
        <v>26</v>
      </c>
      <c r="B30" s="12">
        <v>799</v>
      </c>
      <c r="C30" s="12">
        <v>3218.5600000000004</v>
      </c>
      <c r="D30" s="12">
        <v>2397</v>
      </c>
      <c r="E30" s="12">
        <v>4998</v>
      </c>
      <c r="F30" s="12">
        <f t="shared" si="0"/>
        <v>11412.560000000001</v>
      </c>
    </row>
    <row r="31" spans="1:6">
      <c r="A31" s="6" t="s">
        <v>27</v>
      </c>
      <c r="B31" s="12">
        <v>622</v>
      </c>
      <c r="C31" s="12">
        <v>160</v>
      </c>
      <c r="D31" s="12">
        <v>0</v>
      </c>
      <c r="E31" s="12">
        <v>257</v>
      </c>
      <c r="F31" s="12">
        <f t="shared" si="0"/>
        <v>1039</v>
      </c>
    </row>
    <row r="32" spans="1:6">
      <c r="A32" s="6" t="s">
        <v>28</v>
      </c>
      <c r="B32" s="12">
        <v>581</v>
      </c>
      <c r="C32" s="12">
        <v>343</v>
      </c>
      <c r="D32" s="12">
        <v>383</v>
      </c>
      <c r="E32" s="12">
        <v>166</v>
      </c>
      <c r="F32" s="12">
        <f t="shared" si="0"/>
        <v>1473</v>
      </c>
    </row>
    <row r="33" spans="1:6">
      <c r="A33" s="6" t="s">
        <v>29</v>
      </c>
      <c r="B33" s="12">
        <v>1141</v>
      </c>
      <c r="C33" s="12">
        <v>75</v>
      </c>
      <c r="D33" s="12">
        <v>0</v>
      </c>
      <c r="E33" s="12">
        <v>48</v>
      </c>
      <c r="F33" s="12">
        <f t="shared" si="0"/>
        <v>1264</v>
      </c>
    </row>
    <row r="34" spans="1:6">
      <c r="A34" s="6" t="s">
        <v>30</v>
      </c>
      <c r="B34" s="12">
        <v>271</v>
      </c>
      <c r="C34" s="12">
        <v>60</v>
      </c>
      <c r="D34" s="12">
        <v>48</v>
      </c>
      <c r="E34" s="12">
        <v>240</v>
      </c>
      <c r="F34" s="12">
        <f t="shared" si="0"/>
        <v>619</v>
      </c>
    </row>
    <row r="35" spans="1:6">
      <c r="A35" s="6" t="s">
        <v>31</v>
      </c>
      <c r="B35" s="12">
        <v>784982.42999999993</v>
      </c>
      <c r="C35" s="12">
        <v>774641.14999999991</v>
      </c>
      <c r="D35" s="12">
        <v>770845.99999999988</v>
      </c>
      <c r="E35" s="12">
        <v>768442.37</v>
      </c>
      <c r="F35" s="12">
        <f t="shared" si="0"/>
        <v>3098911.9499999997</v>
      </c>
    </row>
    <row r="36" spans="1:6" ht="14.25" customHeight="1">
      <c r="A36" s="6" t="s">
        <v>32</v>
      </c>
      <c r="B36" s="12">
        <v>40723.570000000007</v>
      </c>
      <c r="C36" s="12">
        <v>46581.91</v>
      </c>
      <c r="D36" s="12">
        <v>267169.13</v>
      </c>
      <c r="E36" s="12">
        <v>106270.77000000002</v>
      </c>
      <c r="F36" s="12">
        <f t="shared" si="0"/>
        <v>460745.38</v>
      </c>
    </row>
    <row r="37" spans="1:6">
      <c r="A37" s="6" t="s">
        <v>33</v>
      </c>
      <c r="B37" s="12">
        <v>198729.27</v>
      </c>
      <c r="C37" s="12">
        <v>193800.53</v>
      </c>
      <c r="D37" s="12">
        <v>196599.51</v>
      </c>
      <c r="E37" s="12">
        <v>294537.53000000003</v>
      </c>
      <c r="F37" s="12">
        <f t="shared" si="0"/>
        <v>883666.84000000008</v>
      </c>
    </row>
    <row r="38" spans="1:6">
      <c r="A38" s="6" t="s">
        <v>34</v>
      </c>
      <c r="B38" s="12">
        <v>127906.53</v>
      </c>
      <c r="C38" s="12">
        <v>123973.74</v>
      </c>
      <c r="D38" s="12">
        <v>125558.06</v>
      </c>
      <c r="E38" s="12">
        <v>188472.97</v>
      </c>
      <c r="F38" s="12">
        <f t="shared" si="0"/>
        <v>565911.30000000005</v>
      </c>
    </row>
    <row r="39" spans="1:6">
      <c r="A39" s="6" t="s">
        <v>35</v>
      </c>
      <c r="B39" s="12">
        <v>7000</v>
      </c>
      <c r="C39" s="12">
        <v>7000</v>
      </c>
      <c r="D39" s="12">
        <v>7000</v>
      </c>
      <c r="E39" s="12">
        <v>10500</v>
      </c>
      <c r="F39" s="12">
        <f t="shared" si="0"/>
        <v>31500</v>
      </c>
    </row>
    <row r="40" spans="1:6">
      <c r="A40" s="6" t="s">
        <v>36</v>
      </c>
      <c r="B40" s="12">
        <v>0</v>
      </c>
      <c r="C40" s="12">
        <v>0</v>
      </c>
      <c r="D40" s="12">
        <v>0</v>
      </c>
      <c r="E40" s="12">
        <v>0</v>
      </c>
      <c r="F40" s="12">
        <f t="shared" si="0"/>
        <v>0</v>
      </c>
    </row>
    <row r="41" spans="1:6">
      <c r="A41" s="6" t="s">
        <v>37</v>
      </c>
      <c r="B41" s="12">
        <v>21707.43</v>
      </c>
      <c r="C41" s="12">
        <v>20841.89</v>
      </c>
      <c r="D41" s="12">
        <v>55199.490000000005</v>
      </c>
      <c r="E41" s="12">
        <v>55199.490000000005</v>
      </c>
      <c r="F41" s="12">
        <f t="shared" si="0"/>
        <v>152948.29999999999</v>
      </c>
    </row>
    <row r="42" spans="1:6">
      <c r="A42" s="6" t="s">
        <v>38</v>
      </c>
      <c r="B42" s="12">
        <v>535.5</v>
      </c>
      <c r="C42" s="12">
        <v>539.75</v>
      </c>
      <c r="D42" s="12">
        <v>527</v>
      </c>
      <c r="E42" s="12">
        <v>522.75</v>
      </c>
      <c r="F42" s="12">
        <f t="shared" si="0"/>
        <v>2125</v>
      </c>
    </row>
    <row r="43" spans="1:6">
      <c r="A43" s="6" t="s">
        <v>39</v>
      </c>
      <c r="B43" s="12">
        <v>920</v>
      </c>
      <c r="C43" s="12">
        <v>840</v>
      </c>
      <c r="D43" s="12">
        <v>880</v>
      </c>
      <c r="E43" s="12">
        <v>880</v>
      </c>
      <c r="F43" s="12">
        <f t="shared" si="0"/>
        <v>3520</v>
      </c>
    </row>
    <row r="44" spans="1:6">
      <c r="A44" s="6" t="s">
        <v>40</v>
      </c>
      <c r="B44" s="12">
        <v>40236.36</v>
      </c>
      <c r="C44" s="12">
        <v>26869.89</v>
      </c>
      <c r="D44" s="12">
        <v>38424.270000000004</v>
      </c>
      <c r="E44" s="12">
        <v>35468.660000000003</v>
      </c>
      <c r="F44" s="12">
        <f t="shared" si="0"/>
        <v>140999.18</v>
      </c>
    </row>
    <row r="45" spans="1:6">
      <c r="A45" s="6" t="s">
        <v>41</v>
      </c>
      <c r="B45" s="12">
        <v>21265.1</v>
      </c>
      <c r="C45" s="12">
        <v>20849.16</v>
      </c>
      <c r="D45" s="12">
        <v>20902.62</v>
      </c>
      <c r="E45" s="12">
        <v>20966.29</v>
      </c>
      <c r="F45" s="12">
        <f t="shared" si="0"/>
        <v>83983.169999999984</v>
      </c>
    </row>
    <row r="46" spans="1:6" ht="15.75" thickBot="1">
      <c r="A46" s="9" t="s">
        <v>4</v>
      </c>
      <c r="B46" s="13">
        <f t="shared" ref="B46:F46" si="1">SUM(B6:B45)</f>
        <v>2797300.1999999997</v>
      </c>
      <c r="C46" s="13">
        <f t="shared" si="1"/>
        <v>2154350.89</v>
      </c>
      <c r="D46" s="13">
        <f t="shared" si="1"/>
        <v>2436579.71</v>
      </c>
      <c r="E46" s="13">
        <f t="shared" si="1"/>
        <v>2586218.0400000005</v>
      </c>
      <c r="F46" s="13">
        <f t="shared" si="1"/>
        <v>9974448.8400000017</v>
      </c>
    </row>
    <row r="47" spans="1:6" ht="15.75" thickTop="1"/>
    <row r="48" spans="1:6">
      <c r="A48" s="12" t="s">
        <v>58</v>
      </c>
      <c r="B48" s="14">
        <v>33988.869999999923</v>
      </c>
      <c r="C48" s="14">
        <v>66147.320000000182</v>
      </c>
      <c r="D48" s="14">
        <v>66470.969999999914</v>
      </c>
      <c r="E48" s="14">
        <v>96213.419999999984</v>
      </c>
      <c r="F48" s="14">
        <v>262820.58</v>
      </c>
    </row>
    <row r="49" spans="1:6">
      <c r="A49" s="12" t="s">
        <v>59</v>
      </c>
      <c r="B49" s="12">
        <v>69042.900000000009</v>
      </c>
      <c r="C49" s="12">
        <v>70238.089999999851</v>
      </c>
      <c r="D49" s="12">
        <v>65026.410000000033</v>
      </c>
      <c r="E49" s="12">
        <v>75536.149999999994</v>
      </c>
      <c r="F49" s="12">
        <v>279843.54999999993</v>
      </c>
    </row>
    <row r="50" spans="1:6">
      <c r="A50" s="12" t="s">
        <v>60</v>
      </c>
      <c r="B50" s="16">
        <v>103031.76999999993</v>
      </c>
      <c r="C50" s="16">
        <v>136385.41000000003</v>
      </c>
      <c r="D50" s="16">
        <v>131497.37999999995</v>
      </c>
      <c r="E50" s="16">
        <v>171749.56999999998</v>
      </c>
      <c r="F50" s="16">
        <v>542664.12999999989</v>
      </c>
    </row>
    <row r="51" spans="1:6">
      <c r="A51" s="12"/>
      <c r="B51" s="12"/>
      <c r="C51" s="12"/>
      <c r="D51" s="12"/>
      <c r="E51" s="12"/>
      <c r="F51" s="12"/>
    </row>
    <row r="52" spans="1:6">
      <c r="A52" s="12" t="s">
        <v>61</v>
      </c>
      <c r="B52" s="14">
        <v>2664066.3800000004</v>
      </c>
      <c r="C52" s="14">
        <v>1981933.63</v>
      </c>
      <c r="D52" s="14">
        <v>2267919.87</v>
      </c>
      <c r="E52" s="14">
        <v>2375036.9200000004</v>
      </c>
      <c r="F52" s="14">
        <v>9288956.8000000007</v>
      </c>
    </row>
    <row r="53" spans="1:6">
      <c r="A53" s="12" t="s">
        <v>62</v>
      </c>
      <c r="B53" s="12">
        <v>30202.05</v>
      </c>
      <c r="C53" s="12">
        <v>36031.85</v>
      </c>
      <c r="D53" s="12">
        <v>37162.46</v>
      </c>
      <c r="E53" s="12">
        <v>39431.550000000003</v>
      </c>
      <c r="F53" s="12">
        <v>142827.90999999997</v>
      </c>
    </row>
    <row r="54" spans="1:6">
      <c r="A54" s="12" t="s">
        <v>63</v>
      </c>
      <c r="B54" s="16">
        <v>2694268.43</v>
      </c>
      <c r="C54" s="16">
        <v>2017965.48</v>
      </c>
      <c r="D54" s="16">
        <v>2305082.33</v>
      </c>
      <c r="E54" s="16">
        <v>2414468.4700000002</v>
      </c>
      <c r="F54" s="16">
        <v>9431784.7100000009</v>
      </c>
    </row>
    <row r="55" spans="1:6">
      <c r="A55" s="12"/>
      <c r="B55" s="12"/>
      <c r="C55" s="12"/>
      <c r="D55" s="12"/>
      <c r="E55" s="12"/>
      <c r="F55" s="12"/>
    </row>
    <row r="56" spans="1:6" ht="15.75" thickBot="1">
      <c r="A56" s="12" t="s">
        <v>4</v>
      </c>
      <c r="B56" s="13">
        <v>2797300.2</v>
      </c>
      <c r="C56" s="13">
        <v>2154350.89</v>
      </c>
      <c r="D56" s="13">
        <v>2436579.71</v>
      </c>
      <c r="E56" s="13">
        <v>2586218.04</v>
      </c>
      <c r="F56" s="13">
        <v>9974448.8399999999</v>
      </c>
    </row>
    <row r="57" spans="1:6" ht="15.75" thickTop="1"/>
  </sheetData>
  <mergeCells count="3">
    <mergeCell ref="A1:F1"/>
    <mergeCell ref="A2:F2"/>
    <mergeCell ref="A3:F3"/>
  </mergeCells>
  <printOptions horizontalCentered="1"/>
  <pageMargins left="0.25" right="0.25" top="0.75" bottom="0.75" header="0.3" footer="0.3"/>
  <pageSetup scale="8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 Nucor DR1 Response 56 18-19</vt:lpstr>
      <vt:lpstr>AG Nucor DR1 Response 56 2020</vt:lpstr>
      <vt:lpstr>AG Nucor DR1 Response 2021</vt:lpstr>
    </vt:vector>
  </TitlesOfParts>
  <Company>East Kentcuky Power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Vaughn</dc:creator>
  <cp:lastModifiedBy>Michelle Carpenter</cp:lastModifiedBy>
  <cp:lastPrinted>2021-05-27T13:13:15Z</cp:lastPrinted>
  <dcterms:created xsi:type="dcterms:W3CDTF">2021-05-20T00:33:36Z</dcterms:created>
  <dcterms:modified xsi:type="dcterms:W3CDTF">2021-05-27T20:19:49Z</dcterms:modified>
</cp:coreProperties>
</file>