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21-00103 - Rate Case\DR1 - Dated 03-04-2021\Excel Files for Upload-Filing - PUBLIC\"/>
    </mc:Choice>
  </mc:AlternateContent>
  <bookViews>
    <workbookView xWindow="0" yWindow="0" windowWidth="28800" windowHeight="11700" activeTab="2"/>
  </bookViews>
  <sheets>
    <sheet name="Schedule L3" sheetId="7" r:id="rId1"/>
    <sheet name="Account Detail" sheetId="3" r:id="rId2"/>
    <sheet name="AP Vouchered Detail" sheetId="6" r:id="rId3"/>
  </sheets>
  <definedNames>
    <definedName name="_xlnm.Print_Titles" localSheetId="1">'Account Detail'!$1:$6</definedName>
    <definedName name="_xlnm.Print_Titles" localSheetId="2">'AP Vouchered Detail'!$1:$6</definedName>
  </definedNames>
  <calcPr calcId="162913"/>
</workbook>
</file>

<file path=xl/calcChain.xml><?xml version="1.0" encoding="utf-8"?>
<calcChain xmlns="http://schemas.openxmlformats.org/spreadsheetml/2006/main">
  <c r="C20" i="7" l="1"/>
  <c r="C18" i="7"/>
  <c r="C16" i="7"/>
  <c r="C14" i="7"/>
  <c r="C12" i="7"/>
  <c r="D141" i="3"/>
  <c r="D139" i="3"/>
  <c r="C142" i="3"/>
  <c r="C141" i="3"/>
  <c r="E142" i="3"/>
  <c r="E141" i="3"/>
  <c r="E140" i="3"/>
  <c r="D143" i="3"/>
  <c r="H82" i="3"/>
  <c r="H83" i="3" s="1"/>
  <c r="H123" i="3"/>
  <c r="H125" i="3" l="1"/>
  <c r="E139" i="3"/>
  <c r="E143" i="3" s="1"/>
  <c r="C143" i="3"/>
  <c r="C98" i="6" l="1"/>
  <c r="C83" i="6"/>
</calcChain>
</file>

<file path=xl/sharedStrings.xml><?xml version="1.0" encoding="utf-8"?>
<sst xmlns="http://schemas.openxmlformats.org/spreadsheetml/2006/main" count="1265" uniqueCount="524">
  <si>
    <t>Journal ID</t>
  </si>
  <si>
    <t>Account</t>
  </si>
  <si>
    <t>Dept</t>
  </si>
  <si>
    <t>0000046641</t>
  </si>
  <si>
    <t>426400</t>
  </si>
  <si>
    <t>010</t>
  </si>
  <si>
    <t>BENEFITS ALLOCATION - LABOR $</t>
  </si>
  <si>
    <t>0000046642</t>
  </si>
  <si>
    <t>0000046758</t>
  </si>
  <si>
    <t>426500</t>
  </si>
  <si>
    <t>037</t>
  </si>
  <si>
    <t>To revrse c/o transfrm CO#1057</t>
  </si>
  <si>
    <t>0000047269</t>
  </si>
  <si>
    <t>SMITH item 36311 MSR0102719</t>
  </si>
  <si>
    <t>0000048589</t>
  </si>
  <si>
    <t>Cooper Investment Recovery Ite</t>
  </si>
  <si>
    <t>Spurlock Investment Recovery</t>
  </si>
  <si>
    <t>0000048638</t>
  </si>
  <si>
    <t>REVRSE 2018 IR CHARGEOUTS</t>
  </si>
  <si>
    <t>0000048645</t>
  </si>
  <si>
    <t>Winchester Investement Recover</t>
  </si>
  <si>
    <t>0000048759</t>
  </si>
  <si>
    <t>corr 8 OCRs on MSR0103976</t>
  </si>
  <si>
    <t>0000048795</t>
  </si>
  <si>
    <t>Spurlock Investment Recover</t>
  </si>
  <si>
    <t>Winchester Investment Recovery</t>
  </si>
  <si>
    <t>0000049057</t>
  </si>
  <si>
    <t>Record 8 OCRS as scrap</t>
  </si>
  <si>
    <t>0000049069</t>
  </si>
  <si>
    <t>2019 Obsolete Inventory</t>
  </si>
  <si>
    <t>0000049420</t>
  </si>
  <si>
    <t>Write-off accounts receivable</t>
  </si>
  <si>
    <t>000046641R</t>
  </si>
  <si>
    <t>000046642R</t>
  </si>
  <si>
    <t>ACTUARYADJ</t>
  </si>
  <si>
    <t>2018 ACTUARIAL YE ALO</t>
  </si>
  <si>
    <t>AL00000001</t>
  </si>
  <si>
    <t>007</t>
  </si>
  <si>
    <t>BENEFITS ALLOCATION - TAXES</t>
  </si>
  <si>
    <t>AL00000002</t>
  </si>
  <si>
    <t>AL00000003</t>
  </si>
  <si>
    <t>BENEFITS ALLOCATION - LBR HRS</t>
  </si>
  <si>
    <t>AP00046165</t>
  </si>
  <si>
    <t>426100</t>
  </si>
  <si>
    <t>060</t>
  </si>
  <si>
    <t>AP00046210</t>
  </si>
  <si>
    <t>300</t>
  </si>
  <si>
    <t>AP00046237</t>
  </si>
  <si>
    <t>AP00046415</t>
  </si>
  <si>
    <t>AP00046418</t>
  </si>
  <si>
    <t>AP00046580</t>
  </si>
  <si>
    <t>AP00046590</t>
  </si>
  <si>
    <t>AP00046778</t>
  </si>
  <si>
    <t>AP00046783</t>
  </si>
  <si>
    <t>AP00046965</t>
  </si>
  <si>
    <t>AP00047069</t>
  </si>
  <si>
    <t>AP00047149</t>
  </si>
  <si>
    <t>AP00047163</t>
  </si>
  <si>
    <t>400</t>
  </si>
  <si>
    <t>AP00047327</t>
  </si>
  <si>
    <t>AP00047670</t>
  </si>
  <si>
    <t>AP00048120</t>
  </si>
  <si>
    <t>AP00048126</t>
  </si>
  <si>
    <t>AP00048309</t>
  </si>
  <si>
    <t>AP00048344</t>
  </si>
  <si>
    <t>AP00048401</t>
  </si>
  <si>
    <t>AP00048569</t>
  </si>
  <si>
    <t>AP00048578</t>
  </si>
  <si>
    <t>AP00048765</t>
  </si>
  <si>
    <t>AP00048772</t>
  </si>
  <si>
    <t>AP00048986</t>
  </si>
  <si>
    <t>AP00048987</t>
  </si>
  <si>
    <t>AP00049008</t>
  </si>
  <si>
    <t>AP00049151</t>
  </si>
  <si>
    <t>ARDJ048740</t>
  </si>
  <si>
    <t>AR Direct Cash Journal</t>
  </si>
  <si>
    <t>ARMT046717</t>
  </si>
  <si>
    <t>003</t>
  </si>
  <si>
    <t>AR Online Maintenance</t>
  </si>
  <si>
    <t>ARMT046718</t>
  </si>
  <si>
    <t>ARMT046719</t>
  </si>
  <si>
    <t>Oth Deductns-Regulated</t>
  </si>
  <si>
    <t>ARMT046720</t>
  </si>
  <si>
    <t>ARMT046721</t>
  </si>
  <si>
    <t>ARMT046722</t>
  </si>
  <si>
    <t>ARMT046723</t>
  </si>
  <si>
    <t>ARMT046724</t>
  </si>
  <si>
    <t>ARMT046725</t>
  </si>
  <si>
    <t>ARMT046726</t>
  </si>
  <si>
    <t>INV0046389</t>
  </si>
  <si>
    <t>Inventory Transactions</t>
  </si>
  <si>
    <t>INV0046589</t>
  </si>
  <si>
    <t>INV0046759</t>
  </si>
  <si>
    <t>INV0046920</t>
  </si>
  <si>
    <t>INV0048352</t>
  </si>
  <si>
    <t>INV0048479</t>
  </si>
  <si>
    <t>INV0048566</t>
  </si>
  <si>
    <t>INV0048752</t>
  </si>
  <si>
    <t>INV0048979</t>
  </si>
  <si>
    <t>MED_ALLOC</t>
  </si>
  <si>
    <t>2018 MED_ADJ YE ALO</t>
  </si>
  <si>
    <t>PR00046055</t>
  </si>
  <si>
    <t>Payroll</t>
  </si>
  <si>
    <t>PR00046132</t>
  </si>
  <si>
    <t>PR00046223</t>
  </si>
  <si>
    <t>PR00046350</t>
  </si>
  <si>
    <t>PR00046439</t>
  </si>
  <si>
    <t>PR00046528</t>
  </si>
  <si>
    <t>PR00046762</t>
  </si>
  <si>
    <t>PR00046763</t>
  </si>
  <si>
    <t>PR00046765</t>
  </si>
  <si>
    <t>PR00046907</t>
  </si>
  <si>
    <t>PR00046921</t>
  </si>
  <si>
    <t>PR00047058</t>
  </si>
  <si>
    <t>PR00047116</t>
  </si>
  <si>
    <t>PR00047262</t>
  </si>
  <si>
    <t>PR00047321</t>
  </si>
  <si>
    <t>PR00048071</t>
  </si>
  <si>
    <t>PR00048072</t>
  </si>
  <si>
    <t>PR00048119</t>
  </si>
  <si>
    <t>PR00048233</t>
  </si>
  <si>
    <t>PR00048340</t>
  </si>
  <si>
    <t>PR00048498</t>
  </si>
  <si>
    <t>PR00048552</t>
  </si>
  <si>
    <t>PR00048673</t>
  </si>
  <si>
    <t>PR00048742</t>
  </si>
  <si>
    <t>PR00048902</t>
  </si>
  <si>
    <t>PR00048946</t>
  </si>
  <si>
    <t>WRKCLTD_AL</t>
  </si>
  <si>
    <t>2018 WRKCMPLTD YE ALO</t>
  </si>
  <si>
    <t>YEPRACRL18</t>
  </si>
  <si>
    <t>2018 Year-end payroll accrual</t>
  </si>
  <si>
    <t>YEPRACRL19</t>
  </si>
  <si>
    <t>2019 Year-end payroll accrual</t>
  </si>
  <si>
    <t>Journal Date</t>
  </si>
  <si>
    <t>Posted</t>
  </si>
  <si>
    <t>Sum Amount</t>
  </si>
  <si>
    <t>Payroll Journal</t>
  </si>
  <si>
    <t>Benefits Allocation - Taxes</t>
  </si>
  <si>
    <t>Benefits Allocation - Labor $</t>
  </si>
  <si>
    <t>Benefits Allocation - Lbr Hrs</t>
  </si>
  <si>
    <t>To Reverse 2018 Year End Payroll Accrual</t>
  </si>
  <si>
    <t>To Record Manual Allocation of NRECA True-Up</t>
  </si>
  <si>
    <t>To Reverse Manual Allocation of NRECA True-Up</t>
  </si>
  <si>
    <t>To Record Manual Allocation of NRECA True-up Over Labor Dollars</t>
  </si>
  <si>
    <t>To Reverse Entry to Record Manual Allocation of NRECA True-up Over Labor Dollars</t>
  </si>
  <si>
    <t>To write-off Cooper and Spurlock investment recovery items charged out.</t>
  </si>
  <si>
    <t>To correct charge out of Winchester investment recovery items recognized at YE 2018</t>
  </si>
  <si>
    <t>To write-off Winchester investment recovery items charged out.</t>
  </si>
  <si>
    <t>AR Direct Cash Journal - 033121116</t>
  </si>
  <si>
    <t>To record charge out of investment recovery items.</t>
  </si>
  <si>
    <t>To Record 2019 Year End Payroll Accrual true-up</t>
  </si>
  <si>
    <t>To write-off obsolete inventory at 12/31/2019.</t>
  </si>
  <si>
    <t>To Allocate 2019 WRKCMPLTD Adjustment on Labor Dollars</t>
  </si>
  <si>
    <t>2019 Actuarial Adjustment Allocation Based on 2019 Labor Dollars</t>
  </si>
  <si>
    <t>To Allocate Medical and Dental/Vision Reserves Adjustments on Labor Hours</t>
  </si>
  <si>
    <t>To write-off uncollectible accounts receivable balances.</t>
  </si>
  <si>
    <t>Voucher</t>
  </si>
  <si>
    <t>Amount</t>
  </si>
  <si>
    <t>Acctg Date</t>
  </si>
  <si>
    <t>Name</t>
  </si>
  <si>
    <t>Invoice</t>
  </si>
  <si>
    <t>Invoice Date</t>
  </si>
  <si>
    <t>PO No.</t>
  </si>
  <si>
    <t>Payment</t>
  </si>
  <si>
    <t>00622042</t>
  </si>
  <si>
    <t>Kentucky Tonight -</t>
  </si>
  <si>
    <t>COMMONWEALTH FUND FOR KET INC</t>
  </si>
  <si>
    <t>U1811236</t>
  </si>
  <si>
    <t>9000134361</t>
  </si>
  <si>
    <t>00623312</t>
  </si>
  <si>
    <t>Annual Sponsorship</t>
  </si>
  <si>
    <t>MAYSVILLE MASON CO AREA CHAMBER OF COMM</t>
  </si>
  <si>
    <t>20064844</t>
  </si>
  <si>
    <t>9000134964</t>
  </si>
  <si>
    <t>00623701</t>
  </si>
  <si>
    <t>2019 World Class Sponsor</t>
  </si>
  <si>
    <t>SOMERSET PULASKI CO CHAMBER OF COMMERCE</t>
  </si>
  <si>
    <t>13303</t>
  </si>
  <si>
    <t>9000135202</t>
  </si>
  <si>
    <t>00626515</t>
  </si>
  <si>
    <t>KIT, CONFINED SPACE ENTRY</t>
  </si>
  <si>
    <t>MATNEY ENTERPRISES INC</t>
  </si>
  <si>
    <t>3682</t>
  </si>
  <si>
    <t>0000130401</t>
  </si>
  <si>
    <t>9000137112</t>
  </si>
  <si>
    <t>00629503</t>
  </si>
  <si>
    <t>Donation - Project Graduation</t>
  </si>
  <si>
    <t>WINCHESTER DRUG COALITION</t>
  </si>
  <si>
    <t>2019</t>
  </si>
  <si>
    <t>9000137651</t>
  </si>
  <si>
    <t>00629504</t>
  </si>
  <si>
    <t>2019 Field Signs</t>
  </si>
  <si>
    <t>MASON COUNTY FOOTBALL</t>
  </si>
  <si>
    <t>9000137551</t>
  </si>
  <si>
    <t>MASON COUNTY HIGH SCHOOL</t>
  </si>
  <si>
    <t>00629505</t>
  </si>
  <si>
    <t>2019 Donation</t>
  </si>
  <si>
    <t>LAKE CUMBERLAND SLAVES MEMORIAL</t>
  </si>
  <si>
    <t>9000137662</t>
  </si>
  <si>
    <t>00629642</t>
  </si>
  <si>
    <t>For Good Giving Committee</t>
  </si>
  <si>
    <t>4538124_00000000000000056</t>
  </si>
  <si>
    <t>00629769</t>
  </si>
  <si>
    <t>Good Giving Comm - Mutt Madnes</t>
  </si>
  <si>
    <t>4538124_00000000000000183</t>
  </si>
  <si>
    <t>00632076</t>
  </si>
  <si>
    <t>Donation</t>
  </si>
  <si>
    <t>WOMEN'S CRISIS CENTER</t>
  </si>
  <si>
    <t>9000138627</t>
  </si>
  <si>
    <t>00632077</t>
  </si>
  <si>
    <t>Donation - Oktoberfest</t>
  </si>
  <si>
    <t>MAYSVILLE ROTARY CLUB</t>
  </si>
  <si>
    <t>9000138601</t>
  </si>
  <si>
    <t>00632078</t>
  </si>
  <si>
    <t>2019 Farm to Fork</t>
  </si>
  <si>
    <t>9000138626</t>
  </si>
  <si>
    <t>00632079</t>
  </si>
  <si>
    <t>2019 MaysvilleOpoly</t>
  </si>
  <si>
    <t>9000138588</t>
  </si>
  <si>
    <t>00632089</t>
  </si>
  <si>
    <t>2018 MINT Donation</t>
  </si>
  <si>
    <t>B MICHAEL CAUDILL MIDDLE SCHOOL</t>
  </si>
  <si>
    <t>MINT 2018</t>
  </si>
  <si>
    <t>9000138733</t>
  </si>
  <si>
    <t>00632090</t>
  </si>
  <si>
    <t>BOY SCOUTS OF AMERICA TROOP 22</t>
  </si>
  <si>
    <t>9000138592</t>
  </si>
  <si>
    <t>BOY SCOUTS OF AMERICA</t>
  </si>
  <si>
    <t>00632091</t>
  </si>
  <si>
    <t>BOY SCOUT TROOP 56</t>
  </si>
  <si>
    <t>9000138591</t>
  </si>
  <si>
    <t>00632092</t>
  </si>
  <si>
    <t>9000138590</t>
  </si>
  <si>
    <t>00632093</t>
  </si>
  <si>
    <t>BOY SCOUTS OF AMERICA TROOP 135</t>
  </si>
  <si>
    <t>9000138593</t>
  </si>
  <si>
    <t>00632094</t>
  </si>
  <si>
    <t>BOY SCOUTS OF AMERICA CUB SCOUT PACK 134</t>
  </si>
  <si>
    <t>9000138594</t>
  </si>
  <si>
    <t>00632095</t>
  </si>
  <si>
    <t>ROBERT CAMPBELL MIDDLE SCHOOL</t>
  </si>
  <si>
    <t>9000138720</t>
  </si>
  <si>
    <t>00632096</t>
  </si>
  <si>
    <t>DANVILLE CHRISTIAN ACADEMY</t>
  </si>
  <si>
    <t>9000138734</t>
  </si>
  <si>
    <t>00632097</t>
  </si>
  <si>
    <t>GRC HOOPS</t>
  </si>
  <si>
    <t>9000138585</t>
  </si>
  <si>
    <t>00632098</t>
  </si>
  <si>
    <t>GODS PANTRY FOOD BANK</t>
  </si>
  <si>
    <t>9000138635</t>
  </si>
  <si>
    <t>00632099</t>
  </si>
  <si>
    <t>MADISON CENTRAL BAND BOOSTERS</t>
  </si>
  <si>
    <t>9000138623</t>
  </si>
  <si>
    <t>00632100</t>
  </si>
  <si>
    <t>SOMERSET HIGH SCHOOL</t>
  </si>
  <si>
    <t>9000138680</t>
  </si>
  <si>
    <t>00632101</t>
  </si>
  <si>
    <t>SOUTHWESTERN HIGH SCHOOL VOLLEYBALL</t>
  </si>
  <si>
    <t>9000138634</t>
  </si>
  <si>
    <t>00632102</t>
  </si>
  <si>
    <t>ENGINEERS WITHOUT BORDERS</t>
  </si>
  <si>
    <t>9000138735</t>
  </si>
  <si>
    <t>00633118</t>
  </si>
  <si>
    <t>Program Sponsorship</t>
  </si>
  <si>
    <t>HENRY CLAY CENTER FOR STATESMANSHIP</t>
  </si>
  <si>
    <t>AP031419HCCS</t>
  </si>
  <si>
    <t>9000139266</t>
  </si>
  <si>
    <t>00634269</t>
  </si>
  <si>
    <t>Contribution</t>
  </si>
  <si>
    <t>SHRINERS PIG OUT TRANSPORTATION FUND</t>
  </si>
  <si>
    <t>AP051519SPOTF</t>
  </si>
  <si>
    <t>9000139453</t>
  </si>
  <si>
    <t>00634270</t>
  </si>
  <si>
    <t>Donation - 2 Campers</t>
  </si>
  <si>
    <t>CLARK COUNTY 4H COUNCIL INC</t>
  </si>
  <si>
    <t>AP050819CC4H</t>
  </si>
  <si>
    <t>9000139415</t>
  </si>
  <si>
    <t>00634271</t>
  </si>
  <si>
    <t>Donation - Publication</t>
  </si>
  <si>
    <t>CLARK COUNTY COMMUNITY</t>
  </si>
  <si>
    <t>AP050819CCCE</t>
  </si>
  <si>
    <t>9000139411</t>
  </si>
  <si>
    <t>00634822</t>
  </si>
  <si>
    <t>AP050819MCHS</t>
  </si>
  <si>
    <t>9000139657</t>
  </si>
  <si>
    <t>00634823</t>
  </si>
  <si>
    <t>Donation - Biztown</t>
  </si>
  <si>
    <t>JUNIOR ACHIEVEMENT OF THE BLUEGRASS INC</t>
  </si>
  <si>
    <t>AP050819JA</t>
  </si>
  <si>
    <t>9000139685</t>
  </si>
  <si>
    <t>00636839</t>
  </si>
  <si>
    <t>KENTUCKY FOOTHILLS THERAPEUTIC</t>
  </si>
  <si>
    <t>R06112019</t>
  </si>
  <si>
    <t>9000140533</t>
  </si>
  <si>
    <t>00637423</t>
  </si>
  <si>
    <t>Fall Festival - Contribution</t>
  </si>
  <si>
    <t>ST PATRICK SCHOOL</t>
  </si>
  <si>
    <t>AP051019SPS</t>
  </si>
  <si>
    <t>9000140716</t>
  </si>
  <si>
    <t>00637424</t>
  </si>
  <si>
    <t>2019 Sponsorship</t>
  </si>
  <si>
    <t>DANIEL BOONE PIONEER FESTIVAL INC</t>
  </si>
  <si>
    <t>AP052019DBPF</t>
  </si>
  <si>
    <t>9000140776</t>
  </si>
  <si>
    <t>00637425</t>
  </si>
  <si>
    <t>SPECTRUM JOURNEYS OF KENTUCKY</t>
  </si>
  <si>
    <t>AP041519SJK</t>
  </si>
  <si>
    <t>9000140789</t>
  </si>
  <si>
    <t>00637427</t>
  </si>
  <si>
    <t>KENTUCKY ROUNDTABLE FOR UTILITY SAFETY</t>
  </si>
  <si>
    <t>AP061819KRUS</t>
  </si>
  <si>
    <t>9000140759</t>
  </si>
  <si>
    <t>00638723</t>
  </si>
  <si>
    <t>MEMBER DUES &amp; APP</t>
  </si>
  <si>
    <t>4620541_00000000000000295</t>
  </si>
  <si>
    <t>00639942</t>
  </si>
  <si>
    <t>Golf Scramble - Scholars Progr</t>
  </si>
  <si>
    <t>SOUTH KENTUCKY RECC</t>
  </si>
  <si>
    <t>AP062819SKRECCC</t>
  </si>
  <si>
    <t>9000141745</t>
  </si>
  <si>
    <t>00639943</t>
  </si>
  <si>
    <t>Co-Sponsor - Carter Co Thunder</t>
  </si>
  <si>
    <t>GRAYSON RECC</t>
  </si>
  <si>
    <t>AP062519GRECC</t>
  </si>
  <si>
    <t>9000141764</t>
  </si>
  <si>
    <t>00640642</t>
  </si>
  <si>
    <t>Donation - Turkey Trot</t>
  </si>
  <si>
    <t>CLARK COUNTY COMMUNITY SERVICES</t>
  </si>
  <si>
    <t>AP072219CCCS</t>
  </si>
  <si>
    <t>9000142046</t>
  </si>
  <si>
    <t>00640643</t>
  </si>
  <si>
    <t>BLUEGRASS COUNCIL</t>
  </si>
  <si>
    <t>AP072219BSA</t>
  </si>
  <si>
    <t>9000142030</t>
  </si>
  <si>
    <t>00640989</t>
  </si>
  <si>
    <t>Governors' Scholar Program lun</t>
  </si>
  <si>
    <t>4645511_00000000000000002</t>
  </si>
  <si>
    <t>00643599</t>
  </si>
  <si>
    <t>47th Annual Heritage Day</t>
  </si>
  <si>
    <t>AUGUSTA ROTARY CLUB</t>
  </si>
  <si>
    <t>AP081419ARC</t>
  </si>
  <si>
    <t>9000143337</t>
  </si>
  <si>
    <t>00646621</t>
  </si>
  <si>
    <t>Good Giving Committee Supplies</t>
  </si>
  <si>
    <t>JV641178</t>
  </si>
  <si>
    <t>Lunch while picking up good gi</t>
  </si>
  <si>
    <t>Good Giving Committee Luncheon</t>
  </si>
  <si>
    <t>00645305</t>
  </si>
  <si>
    <t>Calendar - Donation</t>
  </si>
  <si>
    <t>CLARK COUNTY FIRE DEPARTMENT</t>
  </si>
  <si>
    <t>R081219</t>
  </si>
  <si>
    <t>9000144014</t>
  </si>
  <si>
    <t>00646971</t>
  </si>
  <si>
    <t>Sponsorship - Donation</t>
  </si>
  <si>
    <t>SVDP</t>
  </si>
  <si>
    <t>AP092619SVDP</t>
  </si>
  <si>
    <t>9000144437</t>
  </si>
  <si>
    <t>00648285</t>
  </si>
  <si>
    <t>2019 Charity Gala</t>
  </si>
  <si>
    <t>HOSPICE OF HOPE</t>
  </si>
  <si>
    <t>AP101119HOH</t>
  </si>
  <si>
    <t>9000144946</t>
  </si>
  <si>
    <t>00648293</t>
  </si>
  <si>
    <t>BLUEGRASS TOMORROW</t>
  </si>
  <si>
    <t>AP101019BT</t>
  </si>
  <si>
    <t>9000144952</t>
  </si>
  <si>
    <t>00649601</t>
  </si>
  <si>
    <t>Power in Pink T-Shirts</t>
  </si>
  <si>
    <t>4715907_00000000000000037</t>
  </si>
  <si>
    <t>00649630</t>
  </si>
  <si>
    <t>GOOD GIVING SUPPLIES FOR BBQ L</t>
  </si>
  <si>
    <t>4715907_00000000000000066</t>
  </si>
  <si>
    <t>00649758</t>
  </si>
  <si>
    <t>Good Giving Committee - 2019 P</t>
  </si>
  <si>
    <t>4715907_00000000000000194</t>
  </si>
  <si>
    <t>00649799</t>
  </si>
  <si>
    <t>Good Giving Committee- Breakfa</t>
  </si>
  <si>
    <t>4715907_00000000000000235</t>
  </si>
  <si>
    <t>00651316</t>
  </si>
  <si>
    <t>EMC - Sponsorship</t>
  </si>
  <si>
    <t>KENTUCKY ASSOCIATION OF ELECTRIC COOP</t>
  </si>
  <si>
    <t>11629624</t>
  </si>
  <si>
    <t>9000146989</t>
  </si>
  <si>
    <t>00651446</t>
  </si>
  <si>
    <t>Shop with a Cop Donation</t>
  </si>
  <si>
    <t>WINCHESTER CLARK COUNTY FOP LODGE #34</t>
  </si>
  <si>
    <t>R11192019</t>
  </si>
  <si>
    <t>9000146249</t>
  </si>
  <si>
    <t>00651447</t>
  </si>
  <si>
    <t>Chamber Day Sponsorship</t>
  </si>
  <si>
    <t>11629620</t>
  </si>
  <si>
    <t>00652001</t>
  </si>
  <si>
    <t>LIVING LANDS &amp; WATERS</t>
  </si>
  <si>
    <t>AP110419LL&amp;W</t>
  </si>
  <si>
    <t>9000146624</t>
  </si>
  <si>
    <t>00652360</t>
  </si>
  <si>
    <t>Chili-Cookoff Winners giftcard</t>
  </si>
  <si>
    <t>4739208_00000000000000036</t>
  </si>
  <si>
    <t>Supplies for GGC Chili-Cookoff</t>
  </si>
  <si>
    <t>GGC- raffle winner gift card-</t>
  </si>
  <si>
    <t>00652387</t>
  </si>
  <si>
    <t>Supplied for Good Giving Chili</t>
  </si>
  <si>
    <t>4739208_00000000000000063</t>
  </si>
  <si>
    <t>00652515</t>
  </si>
  <si>
    <t>Good Giving - Power In Pink Ca</t>
  </si>
  <si>
    <t>4739208_00000000000000191</t>
  </si>
  <si>
    <t>00654411</t>
  </si>
  <si>
    <t>KENTUCKY COMMUNITY &amp; TECHNICAL COLLEGE</t>
  </si>
  <si>
    <t>AP121319KCTCS</t>
  </si>
  <si>
    <t>9000147454</t>
  </si>
  <si>
    <t>00655461</t>
  </si>
  <si>
    <t>AED to donate to USS Iwo Jima</t>
  </si>
  <si>
    <t>4763201_00000000000000191</t>
  </si>
  <si>
    <t>00655546</t>
  </si>
  <si>
    <t>Thank you gifts-GGC</t>
  </si>
  <si>
    <t>4763201_00000000000000276</t>
  </si>
  <si>
    <t>Gift bags for GGC</t>
  </si>
  <si>
    <t>00656235</t>
  </si>
  <si>
    <t>KCA's Annual Mtg 1/3 Sponsorsh</t>
  </si>
  <si>
    <t>11631435</t>
  </si>
  <si>
    <t>9000148605</t>
  </si>
  <si>
    <t>00625260</t>
  </si>
  <si>
    <t>1/19 Cell/Data/iPad</t>
  </si>
  <si>
    <t>AT&amp;T</t>
  </si>
  <si>
    <t>14513398</t>
  </si>
  <si>
    <t>9000135999</t>
  </si>
  <si>
    <t>00626978</t>
  </si>
  <si>
    <t>2/19 Cell/iPad/Data/Air Card</t>
  </si>
  <si>
    <t>AT&amp;T MOBILITY</t>
  </si>
  <si>
    <t>14623266</t>
  </si>
  <si>
    <t>9000136459</t>
  </si>
  <si>
    <t>00629552</t>
  </si>
  <si>
    <t>Cell/Data/iPad Charges</t>
  </si>
  <si>
    <t>14734096</t>
  </si>
  <si>
    <t>9000137524</t>
  </si>
  <si>
    <t>00633121</t>
  </si>
  <si>
    <t>Cell,AirCards,iPad</t>
  </si>
  <si>
    <t>14845992</t>
  </si>
  <si>
    <t>9000139109</t>
  </si>
  <si>
    <t>00638426</t>
  </si>
  <si>
    <t>JV636025</t>
  </si>
  <si>
    <t>00641398</t>
  </si>
  <si>
    <t>Cell/Data</t>
  </si>
  <si>
    <t>15072608</t>
  </si>
  <si>
    <t>9000142277</t>
  </si>
  <si>
    <t>00641904</t>
  </si>
  <si>
    <t>Data-iPad,Air Card,Cell</t>
  </si>
  <si>
    <t>15187261</t>
  </si>
  <si>
    <t>9000142476</t>
  </si>
  <si>
    <t>00647210</t>
  </si>
  <si>
    <t>Cell and device data</t>
  </si>
  <si>
    <t>15302883CORR</t>
  </si>
  <si>
    <t>9000144681</t>
  </si>
  <si>
    <t>00647687</t>
  </si>
  <si>
    <t>15419366</t>
  </si>
  <si>
    <t>00650291</t>
  </si>
  <si>
    <t>Data, Air-time, etc.</t>
  </si>
  <si>
    <t>15536761</t>
  </si>
  <si>
    <t>9000145715</t>
  </si>
  <si>
    <t>00656707</t>
  </si>
  <si>
    <t>Cell Phone/Air Card/iPad data</t>
  </si>
  <si>
    <t>15655152</t>
  </si>
  <si>
    <t>9000148409</t>
  </si>
  <si>
    <t>00656716</t>
  </si>
  <si>
    <t>15774372</t>
  </si>
  <si>
    <t>Full balance in Account 426.100</t>
  </si>
  <si>
    <t>Full balance in Account 426.400; also recommended by Ann Bridges for Lobbying Expenses</t>
  </si>
  <si>
    <t>As of 10/22/20, will retain 426.500 as it reflects inventory adjustments</t>
  </si>
  <si>
    <t>PSC DR1 Response 47c.xlsx</t>
  </si>
  <si>
    <t>Description</t>
  </si>
  <si>
    <t>Line Description</t>
  </si>
  <si>
    <t>Journal Description</t>
  </si>
  <si>
    <t>Accounts Payable - See AP Vouchered Detail</t>
  </si>
  <si>
    <t xml:space="preserve">AR Online Maintenance - Small balance write off </t>
  </si>
  <si>
    <t>AR Online Maintenance - Small balance write off</t>
  </si>
  <si>
    <t xml:space="preserve">AR Online Maintenance - Small Balance Write Off </t>
  </si>
  <si>
    <t xml:space="preserve">AR Online Maintenance - Small balance write-off </t>
  </si>
  <si>
    <t xml:space="preserve">To clear account 154099 - difference between IBU shipment and IBU receipt  </t>
  </si>
  <si>
    <t>To correct charge out of 8 OCRs on MSR0103976</t>
  </si>
  <si>
    <t>To record 8 OCRs known to be scrap at YE</t>
  </si>
  <si>
    <t>To reverse putaway and charge out of transformer CO# 1057</t>
  </si>
  <si>
    <t>Breakdown - Account 426, all subaccounts</t>
  </si>
  <si>
    <t>Please see Recap at the end of this Account Detail for Schedule L3 classification totals.</t>
  </si>
  <si>
    <t>Schedule L3 - "Political Activities" Class:</t>
  </si>
  <si>
    <t>Total Schedule L3 - "Political Activities" Class</t>
  </si>
  <si>
    <t>Total Account 426400</t>
  </si>
  <si>
    <t>Schedule L3 - "Other" Class:</t>
  </si>
  <si>
    <t>Total Schedule L3 - "Other" Class and Total Account 426500</t>
  </si>
  <si>
    <t>Total Account 426, all subaccounts</t>
  </si>
  <si>
    <t>AP Vouchered</t>
  </si>
  <si>
    <t>Detail</t>
  </si>
  <si>
    <t>Combined</t>
  </si>
  <si>
    <t>Above</t>
  </si>
  <si>
    <t>Spreadsheet</t>
  </si>
  <si>
    <t>Total</t>
  </si>
  <si>
    <t>Totals</t>
  </si>
  <si>
    <t>Recap of Schedule L3 Classes</t>
  </si>
  <si>
    <t>Schedule L3 Classes</t>
  </si>
  <si>
    <t>Donations</t>
  </si>
  <si>
    <t>Civic Activities</t>
  </si>
  <si>
    <t>Political Activities</t>
  </si>
  <si>
    <t>Other</t>
  </si>
  <si>
    <t>AP Vouchered Detail - Account 426, all applicable subaccounts</t>
  </si>
  <si>
    <t>Schedule L3 - "Donations" Class:</t>
  </si>
  <si>
    <t>Total Schedule L3 - "Donations" Class and Total Account 426100</t>
  </si>
  <si>
    <t>Total Schedule L3 - "Political Activities" Class and Total Account 426400</t>
  </si>
  <si>
    <t>Schedule L3</t>
  </si>
  <si>
    <t>East Kentucky Power Cooperative, Inc.</t>
  </si>
  <si>
    <t>Case No. 2021-00103</t>
  </si>
  <si>
    <t>Analysis of Account No. 426 - Other Income Deductions</t>
  </si>
  <si>
    <t>For the Test Year</t>
  </si>
  <si>
    <t>Line</t>
  </si>
  <si>
    <t>No.</t>
  </si>
  <si>
    <t>Item</t>
  </si>
  <si>
    <t>(a)</t>
  </si>
  <si>
    <t>(b)</t>
  </si>
  <si>
    <t xml:space="preserve">Note:  </t>
  </si>
  <si>
    <t>Include detailed workpapers supporting this analysis.  Expend-</t>
  </si>
  <si>
    <t>itures under $500 are to be grouped by the classes shown on</t>
  </si>
  <si>
    <t>this Form.</t>
  </si>
  <si>
    <t>EKPC has removed for rate-making purposes the amounts</t>
  </si>
  <si>
    <t>shown above for Donations and Political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</si>
</sst>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1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0" applyFont="1"/>
    <xf numFmtId="43" fontId="4" fillId="0" borderId="0" xfId="1" applyFont="1"/>
    <xf numFmtId="1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8" fontId="4" fillId="0" borderId="0" xfId="1" applyNumberFormat="1" applyFont="1"/>
    <xf numFmtId="0" fontId="1" fillId="2" borderId="1" xfId="0" applyFont="1" applyFill="1" applyBorder="1" applyAlignment="1">
      <alignment horizontal="center"/>
    </xf>
    <xf numFmtId="43" fontId="1" fillId="2" borderId="1" xfId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2" xfId="1" applyFont="1" applyBorder="1"/>
    <xf numFmtId="43" fontId="6" fillId="0" borderId="3" xfId="1" applyFont="1" applyBorder="1"/>
    <xf numFmtId="43" fontId="6" fillId="0" borderId="0" xfId="1" applyFont="1" applyBorder="1"/>
    <xf numFmtId="0" fontId="5" fillId="0" borderId="0" xfId="0" applyFont="1" applyFill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43" fontId="5" fillId="0" borderId="0" xfId="1" applyFont="1" applyBorder="1"/>
    <xf numFmtId="8" fontId="4" fillId="0" borderId="2" xfId="1" applyNumberFormat="1" applyFont="1" applyBorder="1"/>
    <xf numFmtId="8" fontId="5" fillId="0" borderId="4" xfId="1" applyNumberFormat="1" applyFont="1" applyBorder="1"/>
    <xf numFmtId="8" fontId="5" fillId="0" borderId="5" xfId="1" applyNumberFormat="1" applyFont="1" applyBorder="1"/>
    <xf numFmtId="43" fontId="5" fillId="0" borderId="5" xfId="1" applyNumberFormat="1" applyFont="1" applyBorder="1"/>
    <xf numFmtId="8" fontId="5" fillId="0" borderId="0" xfId="1" applyNumberFormat="1" applyFont="1" applyBorder="1"/>
    <xf numFmtId="43" fontId="5" fillId="0" borderId="3" xfId="1" applyNumberFormat="1" applyFont="1" applyBorder="1"/>
    <xf numFmtId="0" fontId="4" fillId="0" borderId="0" xfId="0" applyFont="1" applyFill="1" applyAlignment="1">
      <alignment horizontal="center"/>
    </xf>
    <xf numFmtId="14" fontId="0" fillId="0" borderId="0" xfId="0" applyNumberFormat="1" applyFill="1"/>
    <xf numFmtId="1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/>
    <xf numFmtId="8" fontId="4" fillId="0" borderId="0" xfId="0" applyNumberFormat="1" applyFont="1" applyFill="1"/>
    <xf numFmtId="8" fontId="4" fillId="0" borderId="0" xfId="0" applyNumberFormat="1" applyFont="1" applyFill="1" applyBorder="1"/>
    <xf numFmtId="8" fontId="4" fillId="0" borderId="2" xfId="0" applyNumberFormat="1" applyFont="1" applyFill="1" applyBorder="1"/>
    <xf numFmtId="8" fontId="4" fillId="0" borderId="5" xfId="0" applyNumberFormat="1" applyFont="1" applyFill="1" applyBorder="1"/>
    <xf numFmtId="164" fontId="4" fillId="0" borderId="0" xfId="0" applyNumberFormat="1" applyFont="1"/>
    <xf numFmtId="0" fontId="5" fillId="0" borderId="0" xfId="0" applyFont="1" applyAlignment="1">
      <alignment horizontal="left"/>
    </xf>
    <xf numFmtId="8" fontId="4" fillId="0" borderId="0" xfId="1" applyNumberFormat="1" applyFont="1" applyBorder="1"/>
    <xf numFmtId="0" fontId="4" fillId="0" borderId="0" xfId="0" applyFont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right"/>
    </xf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6" fontId="4" fillId="0" borderId="11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6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90" zoomScaleNormal="90" workbookViewId="0">
      <selection activeCell="C23" sqref="C23"/>
    </sheetView>
  </sheetViews>
  <sheetFormatPr defaultColWidth="15.7109375" defaultRowHeight="15" x14ac:dyDescent="0.25"/>
  <cols>
    <col min="1" max="1" width="10.85546875" customWidth="1"/>
    <col min="2" max="2" width="45.7109375" customWidth="1"/>
  </cols>
  <sheetData>
    <row r="1" spans="1:11" x14ac:dyDescent="0.25">
      <c r="A1" s="3" t="s">
        <v>470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thickTop="1" x14ac:dyDescent="0.25">
      <c r="A3" s="39"/>
      <c r="B3" s="40"/>
      <c r="C3" s="41" t="s">
        <v>508</v>
      </c>
      <c r="D3" s="3"/>
      <c r="E3" s="3"/>
      <c r="F3" s="3"/>
      <c r="G3" s="3"/>
      <c r="H3" s="3"/>
      <c r="I3" s="3"/>
      <c r="J3" s="3"/>
      <c r="K3" s="3"/>
    </row>
    <row r="4" spans="1:11" x14ac:dyDescent="0.25">
      <c r="A4" s="58" t="s">
        <v>509</v>
      </c>
      <c r="B4" s="59"/>
      <c r="C4" s="60"/>
      <c r="D4" s="3"/>
      <c r="E4" s="3"/>
      <c r="F4" s="3"/>
      <c r="G4" s="3"/>
      <c r="H4" s="3"/>
      <c r="I4" s="3"/>
      <c r="J4" s="3"/>
      <c r="K4" s="3"/>
    </row>
    <row r="5" spans="1:11" x14ac:dyDescent="0.25">
      <c r="A5" s="58" t="s">
        <v>510</v>
      </c>
      <c r="B5" s="59"/>
      <c r="C5" s="60"/>
      <c r="D5" s="3"/>
      <c r="E5" s="3"/>
      <c r="F5" s="3"/>
      <c r="G5" s="3"/>
      <c r="H5" s="3"/>
      <c r="I5" s="3"/>
      <c r="J5" s="3"/>
      <c r="K5" s="3"/>
    </row>
    <row r="6" spans="1:11" x14ac:dyDescent="0.25">
      <c r="A6" s="42"/>
      <c r="B6" s="43"/>
      <c r="C6" s="44"/>
      <c r="D6" s="3"/>
      <c r="E6" s="3"/>
      <c r="F6" s="3"/>
      <c r="G6" s="3"/>
      <c r="H6" s="3"/>
      <c r="I6" s="3"/>
      <c r="J6" s="3"/>
      <c r="K6" s="3"/>
    </row>
    <row r="7" spans="1:11" x14ac:dyDescent="0.25">
      <c r="A7" s="58" t="s">
        <v>511</v>
      </c>
      <c r="B7" s="59"/>
      <c r="C7" s="60"/>
      <c r="D7" s="3"/>
      <c r="E7" s="3"/>
      <c r="F7" s="3"/>
      <c r="G7" s="3"/>
      <c r="H7" s="3"/>
      <c r="I7" s="3"/>
      <c r="J7" s="3"/>
      <c r="K7" s="3"/>
    </row>
    <row r="8" spans="1:11" ht="15.75" thickBot="1" x14ac:dyDescent="0.3">
      <c r="A8" s="61" t="s">
        <v>512</v>
      </c>
      <c r="B8" s="62"/>
      <c r="C8" s="63"/>
      <c r="D8" s="3"/>
      <c r="E8" s="3"/>
      <c r="F8" s="3"/>
      <c r="G8" s="3"/>
      <c r="H8" s="3"/>
      <c r="I8" s="3"/>
      <c r="J8" s="3"/>
      <c r="K8" s="3"/>
    </row>
    <row r="9" spans="1:11" ht="15.75" thickTop="1" x14ac:dyDescent="0.25">
      <c r="A9" s="45" t="s">
        <v>513</v>
      </c>
      <c r="B9" s="46" t="s">
        <v>515</v>
      </c>
      <c r="C9" s="47" t="s">
        <v>158</v>
      </c>
      <c r="D9" s="3"/>
      <c r="E9" s="3"/>
      <c r="F9" s="3"/>
      <c r="G9" s="3"/>
      <c r="H9" s="3"/>
      <c r="I9" s="3"/>
      <c r="J9" s="3"/>
      <c r="K9" s="3"/>
    </row>
    <row r="10" spans="1:11" ht="15.75" thickBot="1" x14ac:dyDescent="0.3">
      <c r="A10" s="48" t="s">
        <v>514</v>
      </c>
      <c r="B10" s="49" t="s">
        <v>516</v>
      </c>
      <c r="C10" s="50" t="s">
        <v>517</v>
      </c>
      <c r="D10" s="3"/>
      <c r="E10" s="3"/>
      <c r="F10" s="3"/>
      <c r="G10" s="3"/>
      <c r="H10" s="3"/>
      <c r="I10" s="3"/>
      <c r="J10" s="3"/>
      <c r="K10" s="3"/>
    </row>
    <row r="11" spans="1:11" ht="15.75" thickTop="1" x14ac:dyDescent="0.25">
      <c r="A11" s="39"/>
      <c r="B11" s="54"/>
      <c r="C11" s="51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52">
        <v>1</v>
      </c>
      <c r="B12" s="55" t="s">
        <v>500</v>
      </c>
      <c r="C12" s="57">
        <f>ROUND('Account Detail'!E139,0)</f>
        <v>160656</v>
      </c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52"/>
      <c r="B13" s="55"/>
      <c r="C13" s="57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52">
        <v>2</v>
      </c>
      <c r="B14" s="55" t="s">
        <v>501</v>
      </c>
      <c r="C14" s="57">
        <f>ROUND('Account Detail'!E140,0)</f>
        <v>0</v>
      </c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52"/>
      <c r="B15" s="55"/>
      <c r="C15" s="57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52">
        <v>3</v>
      </c>
      <c r="B16" s="55" t="s">
        <v>502</v>
      </c>
      <c r="C16" s="57">
        <f>ROUND('Account Detail'!E141,0)</f>
        <v>12252</v>
      </c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52"/>
      <c r="B17" s="55"/>
      <c r="C17" s="57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52">
        <v>4</v>
      </c>
      <c r="B18" s="55" t="s">
        <v>503</v>
      </c>
      <c r="C18" s="57">
        <f>ROUND('Account Detail'!E142,0)</f>
        <v>694242</v>
      </c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52"/>
      <c r="B19" s="55"/>
      <c r="C19" s="57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52">
        <v>5</v>
      </c>
      <c r="B20" s="55" t="s">
        <v>496</v>
      </c>
      <c r="C20" s="57">
        <f>SUM(C12:C18)</f>
        <v>867150</v>
      </c>
      <c r="D20" s="3"/>
      <c r="E20" s="3"/>
      <c r="F20" s="3"/>
      <c r="G20" s="3"/>
      <c r="H20" s="3"/>
      <c r="I20" s="3"/>
      <c r="J20" s="3"/>
      <c r="K20" s="3"/>
    </row>
    <row r="21" spans="1:11" ht="15.75" thickBot="1" x14ac:dyDescent="0.3">
      <c r="A21" s="48"/>
      <c r="B21" s="56"/>
      <c r="C21" s="53"/>
      <c r="D21" s="3"/>
      <c r="E21" s="3"/>
      <c r="F21" s="3"/>
      <c r="G21" s="3"/>
      <c r="H21" s="3"/>
      <c r="I21" s="3"/>
      <c r="J21" s="3"/>
      <c r="K21" s="3"/>
    </row>
    <row r="22" spans="1:11" ht="15.75" thickTop="1" x14ac:dyDescent="0.25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8" t="s">
        <v>518</v>
      </c>
      <c r="B23" s="3" t="s">
        <v>519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 t="s">
        <v>520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 t="s">
        <v>521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 t="s">
        <v>522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 t="s">
        <v>523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mergeCells count="4">
    <mergeCell ref="A4:C4"/>
    <mergeCell ref="A5:C5"/>
    <mergeCell ref="A7:C7"/>
    <mergeCell ref="A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zoomScale="90" zoomScaleNormal="90" workbookViewId="0">
      <selection activeCell="B75" sqref="B75"/>
    </sheetView>
  </sheetViews>
  <sheetFormatPr defaultRowHeight="15" x14ac:dyDescent="0.25"/>
  <cols>
    <col min="1" max="1" width="14.7109375" customWidth="1"/>
    <col min="2" max="2" width="83.7109375" bestFit="1" customWidth="1"/>
    <col min="3" max="5" width="15.7109375" customWidth="1"/>
    <col min="7" max="7" width="36.5703125" bestFit="1" customWidth="1"/>
    <col min="8" max="8" width="16.7109375" style="2" customWidth="1"/>
  </cols>
  <sheetData>
    <row r="1" spans="1:8" x14ac:dyDescent="0.25">
      <c r="A1" s="3" t="s">
        <v>470</v>
      </c>
      <c r="B1" s="3"/>
      <c r="C1" s="3"/>
      <c r="D1" s="3"/>
      <c r="E1" s="3"/>
      <c r="F1" s="3"/>
      <c r="G1" s="3"/>
      <c r="H1" s="4"/>
    </row>
    <row r="2" spans="1:8" x14ac:dyDescent="0.25">
      <c r="A2" s="3"/>
      <c r="B2" s="3"/>
      <c r="C2" s="3"/>
      <c r="D2" s="3"/>
      <c r="E2" s="3"/>
      <c r="F2" s="3"/>
      <c r="G2" s="3"/>
      <c r="H2" s="4"/>
    </row>
    <row r="3" spans="1:8" x14ac:dyDescent="0.25">
      <c r="A3" s="16" t="s">
        <v>483</v>
      </c>
      <c r="B3" s="17"/>
      <c r="C3" s="16" t="s">
        <v>484</v>
      </c>
      <c r="D3" s="3"/>
      <c r="E3" s="3"/>
      <c r="F3" s="3"/>
      <c r="G3" s="3"/>
      <c r="H3" s="4"/>
    </row>
    <row r="4" spans="1:8" ht="15.75" thickBot="1" x14ac:dyDescent="0.3">
      <c r="A4" s="3"/>
      <c r="B4" s="3"/>
      <c r="C4" s="3"/>
      <c r="D4" s="3"/>
      <c r="E4" s="3"/>
      <c r="F4" s="3"/>
      <c r="G4" s="3"/>
      <c r="H4" s="4"/>
    </row>
    <row r="5" spans="1:8" ht="16.5" thickTop="1" thickBot="1" x14ac:dyDescent="0.3">
      <c r="A5" s="9" t="s">
        <v>0</v>
      </c>
      <c r="B5" s="9" t="s">
        <v>473</v>
      </c>
      <c r="C5" s="9" t="s">
        <v>134</v>
      </c>
      <c r="D5" s="9" t="s">
        <v>135</v>
      </c>
      <c r="E5" s="9" t="s">
        <v>1</v>
      </c>
      <c r="F5" s="9" t="s">
        <v>2</v>
      </c>
      <c r="G5" s="9" t="s">
        <v>472</v>
      </c>
      <c r="H5" s="10" t="s">
        <v>136</v>
      </c>
    </row>
    <row r="6" spans="1:8" ht="15.75" thickTop="1" x14ac:dyDescent="0.25">
      <c r="A6" s="3"/>
      <c r="B6" s="3"/>
      <c r="C6" s="5"/>
      <c r="D6" s="5"/>
      <c r="E6" s="3"/>
      <c r="F6" s="3"/>
      <c r="G6" s="3"/>
      <c r="H6" s="4"/>
    </row>
    <row r="7" spans="1:8" ht="15.75" thickBot="1" x14ac:dyDescent="0.3">
      <c r="A7" s="3"/>
      <c r="B7" s="11" t="s">
        <v>474</v>
      </c>
      <c r="C7" s="5"/>
      <c r="D7" s="5"/>
      <c r="E7" s="12">
        <v>426100</v>
      </c>
      <c r="F7" s="3"/>
      <c r="G7" s="3"/>
      <c r="H7" s="14">
        <v>160655.84</v>
      </c>
    </row>
    <row r="8" spans="1:8" ht="15.75" thickTop="1" x14ac:dyDescent="0.25">
      <c r="A8" s="3"/>
      <c r="B8" s="11"/>
      <c r="C8" s="5"/>
      <c r="D8" s="5"/>
      <c r="E8" s="12"/>
      <c r="F8" s="3"/>
      <c r="G8" s="3"/>
      <c r="H8" s="15"/>
    </row>
    <row r="9" spans="1:8" x14ac:dyDescent="0.25">
      <c r="A9" s="3"/>
      <c r="B9" s="11" t="s">
        <v>474</v>
      </c>
      <c r="C9" s="5"/>
      <c r="D9" s="5"/>
      <c r="E9" s="12">
        <v>426400</v>
      </c>
      <c r="F9" s="3"/>
      <c r="G9" s="3"/>
      <c r="H9" s="13">
        <v>81.290000000000006</v>
      </c>
    </row>
    <row r="10" spans="1:8" x14ac:dyDescent="0.25">
      <c r="A10" s="3"/>
      <c r="B10" s="6" t="s">
        <v>485</v>
      </c>
      <c r="C10" s="5"/>
      <c r="D10" s="5"/>
      <c r="E10" s="18"/>
      <c r="F10" s="3"/>
      <c r="G10" s="3"/>
      <c r="H10" s="19"/>
    </row>
    <row r="11" spans="1:8" x14ac:dyDescent="0.25">
      <c r="A11" s="3" t="s">
        <v>34</v>
      </c>
      <c r="B11" s="3" t="s">
        <v>154</v>
      </c>
      <c r="C11" s="5">
        <v>43830</v>
      </c>
      <c r="D11" s="5">
        <v>43860</v>
      </c>
      <c r="E11" s="7" t="s">
        <v>4</v>
      </c>
      <c r="F11" s="7" t="s">
        <v>5</v>
      </c>
      <c r="G11" s="3" t="s">
        <v>35</v>
      </c>
      <c r="H11" s="8">
        <v>-446.62</v>
      </c>
    </row>
    <row r="12" spans="1:8" x14ac:dyDescent="0.25">
      <c r="A12" s="3" t="s">
        <v>39</v>
      </c>
      <c r="B12" s="3" t="s">
        <v>139</v>
      </c>
      <c r="C12" s="5">
        <v>43496</v>
      </c>
      <c r="D12" s="5">
        <v>43507</v>
      </c>
      <c r="E12" s="7" t="s">
        <v>4</v>
      </c>
      <c r="F12" s="7" t="s">
        <v>5</v>
      </c>
      <c r="G12" s="3" t="s">
        <v>6</v>
      </c>
      <c r="H12" s="8">
        <v>370.17</v>
      </c>
    </row>
    <row r="13" spans="1:8" x14ac:dyDescent="0.25">
      <c r="A13" s="3" t="s">
        <v>39</v>
      </c>
      <c r="B13" s="3" t="s">
        <v>139</v>
      </c>
      <c r="C13" s="5">
        <v>43524</v>
      </c>
      <c r="D13" s="5">
        <v>43529</v>
      </c>
      <c r="E13" s="7" t="s">
        <v>4</v>
      </c>
      <c r="F13" s="7" t="s">
        <v>5</v>
      </c>
      <c r="G13" s="3" t="s">
        <v>6</v>
      </c>
      <c r="H13" s="8">
        <v>214.73</v>
      </c>
    </row>
    <row r="14" spans="1:8" x14ac:dyDescent="0.25">
      <c r="A14" s="3" t="s">
        <v>39</v>
      </c>
      <c r="B14" s="3" t="s">
        <v>139</v>
      </c>
      <c r="C14" s="5">
        <v>43555</v>
      </c>
      <c r="D14" s="5">
        <v>43559</v>
      </c>
      <c r="E14" s="7" t="s">
        <v>4</v>
      </c>
      <c r="F14" s="7" t="s">
        <v>5</v>
      </c>
      <c r="G14" s="3" t="s">
        <v>6</v>
      </c>
      <c r="H14" s="8">
        <v>215.79</v>
      </c>
    </row>
    <row r="15" spans="1:8" x14ac:dyDescent="0.25">
      <c r="A15" s="3" t="s">
        <v>39</v>
      </c>
      <c r="B15" s="3" t="s">
        <v>139</v>
      </c>
      <c r="C15" s="5">
        <v>43585</v>
      </c>
      <c r="D15" s="5">
        <v>43591</v>
      </c>
      <c r="E15" s="7" t="s">
        <v>4</v>
      </c>
      <c r="F15" s="7" t="s">
        <v>5</v>
      </c>
      <c r="G15" s="3" t="s">
        <v>6</v>
      </c>
      <c r="H15" s="8">
        <v>234.05</v>
      </c>
    </row>
    <row r="16" spans="1:8" x14ac:dyDescent="0.25">
      <c r="A16" s="3" t="s">
        <v>39</v>
      </c>
      <c r="B16" s="3" t="s">
        <v>139</v>
      </c>
      <c r="C16" s="5">
        <v>43616</v>
      </c>
      <c r="D16" s="5">
        <v>43621</v>
      </c>
      <c r="E16" s="7" t="s">
        <v>4</v>
      </c>
      <c r="F16" s="7" t="s">
        <v>5</v>
      </c>
      <c r="G16" s="3" t="s">
        <v>6</v>
      </c>
      <c r="H16" s="8">
        <v>240.4</v>
      </c>
    </row>
    <row r="17" spans="1:8" x14ac:dyDescent="0.25">
      <c r="A17" s="3" t="s">
        <v>39</v>
      </c>
      <c r="B17" s="3" t="s">
        <v>139</v>
      </c>
      <c r="C17" s="5">
        <v>43646</v>
      </c>
      <c r="D17" s="5">
        <v>43649</v>
      </c>
      <c r="E17" s="7" t="s">
        <v>4</v>
      </c>
      <c r="F17" s="7" t="s">
        <v>5</v>
      </c>
      <c r="G17" s="3" t="s">
        <v>6</v>
      </c>
      <c r="H17" s="8">
        <v>216.76</v>
      </c>
    </row>
    <row r="18" spans="1:8" x14ac:dyDescent="0.25">
      <c r="A18" s="3" t="s">
        <v>39</v>
      </c>
      <c r="B18" s="3" t="s">
        <v>139</v>
      </c>
      <c r="C18" s="5">
        <v>43677</v>
      </c>
      <c r="D18" s="5">
        <v>43682</v>
      </c>
      <c r="E18" s="7" t="s">
        <v>4</v>
      </c>
      <c r="F18" s="7" t="s">
        <v>5</v>
      </c>
      <c r="G18" s="3" t="s">
        <v>6</v>
      </c>
      <c r="H18" s="8">
        <v>230.79</v>
      </c>
    </row>
    <row r="19" spans="1:8" x14ac:dyDescent="0.25">
      <c r="A19" s="3" t="s">
        <v>39</v>
      </c>
      <c r="B19" s="3" t="s">
        <v>139</v>
      </c>
      <c r="C19" s="5">
        <v>43708</v>
      </c>
      <c r="D19" s="5">
        <v>43714</v>
      </c>
      <c r="E19" s="7" t="s">
        <v>4</v>
      </c>
      <c r="F19" s="7" t="s">
        <v>5</v>
      </c>
      <c r="G19" s="3" t="s">
        <v>6</v>
      </c>
      <c r="H19" s="8">
        <v>225.31</v>
      </c>
    </row>
    <row r="20" spans="1:8" x14ac:dyDescent="0.25">
      <c r="A20" s="3" t="s">
        <v>39</v>
      </c>
      <c r="B20" s="3" t="s">
        <v>139</v>
      </c>
      <c r="C20" s="5">
        <v>43738</v>
      </c>
      <c r="D20" s="5">
        <v>43742</v>
      </c>
      <c r="E20" s="7" t="s">
        <v>4</v>
      </c>
      <c r="F20" s="7" t="s">
        <v>5</v>
      </c>
      <c r="G20" s="3" t="s">
        <v>6</v>
      </c>
      <c r="H20" s="8">
        <v>92.82</v>
      </c>
    </row>
    <row r="21" spans="1:8" x14ac:dyDescent="0.25">
      <c r="A21" s="3" t="s">
        <v>39</v>
      </c>
      <c r="B21" s="3" t="s">
        <v>139</v>
      </c>
      <c r="C21" s="5">
        <v>43769</v>
      </c>
      <c r="D21" s="5">
        <v>43774</v>
      </c>
      <c r="E21" s="7" t="s">
        <v>4</v>
      </c>
      <c r="F21" s="7" t="s">
        <v>5</v>
      </c>
      <c r="G21" s="3" t="s">
        <v>6</v>
      </c>
      <c r="H21" s="8">
        <v>101.45</v>
      </c>
    </row>
    <row r="22" spans="1:8" x14ac:dyDescent="0.25">
      <c r="A22" s="3" t="s">
        <v>39</v>
      </c>
      <c r="B22" s="3" t="s">
        <v>139</v>
      </c>
      <c r="C22" s="5">
        <v>43799</v>
      </c>
      <c r="D22" s="5">
        <v>43803</v>
      </c>
      <c r="E22" s="7" t="s">
        <v>4</v>
      </c>
      <c r="F22" s="7" t="s">
        <v>5</v>
      </c>
      <c r="G22" s="3" t="s">
        <v>6</v>
      </c>
      <c r="H22" s="8">
        <v>116.23</v>
      </c>
    </row>
    <row r="23" spans="1:8" x14ac:dyDescent="0.25">
      <c r="A23" s="3" t="s">
        <v>39</v>
      </c>
      <c r="B23" s="3" t="s">
        <v>139</v>
      </c>
      <c r="C23" s="5">
        <v>43830</v>
      </c>
      <c r="D23" s="5">
        <v>43840</v>
      </c>
      <c r="E23" s="7" t="s">
        <v>4</v>
      </c>
      <c r="F23" s="7" t="s">
        <v>5</v>
      </c>
      <c r="G23" s="3" t="s">
        <v>6</v>
      </c>
      <c r="H23" s="8">
        <v>86.17</v>
      </c>
    </row>
    <row r="24" spans="1:8" x14ac:dyDescent="0.25">
      <c r="A24" s="3" t="s">
        <v>40</v>
      </c>
      <c r="B24" s="3" t="s">
        <v>140</v>
      </c>
      <c r="C24" s="5">
        <v>43496</v>
      </c>
      <c r="D24" s="5">
        <v>43507</v>
      </c>
      <c r="E24" s="7" t="s">
        <v>4</v>
      </c>
      <c r="F24" s="7" t="s">
        <v>5</v>
      </c>
      <c r="G24" s="3" t="s">
        <v>41</v>
      </c>
      <c r="H24" s="8">
        <v>85.77</v>
      </c>
    </row>
    <row r="25" spans="1:8" x14ac:dyDescent="0.25">
      <c r="A25" s="3" t="s">
        <v>40</v>
      </c>
      <c r="B25" s="3" t="s">
        <v>140</v>
      </c>
      <c r="C25" s="5">
        <v>43524</v>
      </c>
      <c r="D25" s="5">
        <v>43529</v>
      </c>
      <c r="E25" s="7" t="s">
        <v>4</v>
      </c>
      <c r="F25" s="7" t="s">
        <v>5</v>
      </c>
      <c r="G25" s="3" t="s">
        <v>41</v>
      </c>
      <c r="H25" s="8">
        <v>55.44</v>
      </c>
    </row>
    <row r="26" spans="1:8" x14ac:dyDescent="0.25">
      <c r="A26" s="3" t="s">
        <v>40</v>
      </c>
      <c r="B26" s="3" t="s">
        <v>140</v>
      </c>
      <c r="C26" s="5">
        <v>43555</v>
      </c>
      <c r="D26" s="5">
        <v>43559</v>
      </c>
      <c r="E26" s="7" t="s">
        <v>4</v>
      </c>
      <c r="F26" s="7" t="s">
        <v>5</v>
      </c>
      <c r="G26" s="3" t="s">
        <v>41</v>
      </c>
      <c r="H26" s="8">
        <v>54.07</v>
      </c>
    </row>
    <row r="27" spans="1:8" x14ac:dyDescent="0.25">
      <c r="A27" s="3" t="s">
        <v>40</v>
      </c>
      <c r="B27" s="3" t="s">
        <v>140</v>
      </c>
      <c r="C27" s="5">
        <v>43585</v>
      </c>
      <c r="D27" s="5">
        <v>43591</v>
      </c>
      <c r="E27" s="7" t="s">
        <v>4</v>
      </c>
      <c r="F27" s="7" t="s">
        <v>5</v>
      </c>
      <c r="G27" s="3" t="s">
        <v>41</v>
      </c>
      <c r="H27" s="8">
        <v>54.2</v>
      </c>
    </row>
    <row r="28" spans="1:8" x14ac:dyDescent="0.25">
      <c r="A28" s="3" t="s">
        <v>40</v>
      </c>
      <c r="B28" s="3" t="s">
        <v>140</v>
      </c>
      <c r="C28" s="5">
        <v>43616</v>
      </c>
      <c r="D28" s="5">
        <v>43621</v>
      </c>
      <c r="E28" s="7" t="s">
        <v>4</v>
      </c>
      <c r="F28" s="7" t="s">
        <v>5</v>
      </c>
      <c r="G28" s="3" t="s">
        <v>41</v>
      </c>
      <c r="H28" s="8">
        <v>54.26</v>
      </c>
    </row>
    <row r="29" spans="1:8" x14ac:dyDescent="0.25">
      <c r="A29" s="3" t="s">
        <v>40</v>
      </c>
      <c r="B29" s="3" t="s">
        <v>140</v>
      </c>
      <c r="C29" s="5">
        <v>43646</v>
      </c>
      <c r="D29" s="5">
        <v>43649</v>
      </c>
      <c r="E29" s="7" t="s">
        <v>4</v>
      </c>
      <c r="F29" s="7" t="s">
        <v>5</v>
      </c>
      <c r="G29" s="3" t="s">
        <v>41</v>
      </c>
      <c r="H29" s="8">
        <v>52.3</v>
      </c>
    </row>
    <row r="30" spans="1:8" x14ac:dyDescent="0.25">
      <c r="A30" s="3" t="s">
        <v>40</v>
      </c>
      <c r="B30" s="3" t="s">
        <v>140</v>
      </c>
      <c r="C30" s="5">
        <v>43677</v>
      </c>
      <c r="D30" s="5">
        <v>43682</v>
      </c>
      <c r="E30" s="7" t="s">
        <v>4</v>
      </c>
      <c r="F30" s="7" t="s">
        <v>5</v>
      </c>
      <c r="G30" s="3" t="s">
        <v>41</v>
      </c>
      <c r="H30" s="8">
        <v>53.48</v>
      </c>
    </row>
    <row r="31" spans="1:8" x14ac:dyDescent="0.25">
      <c r="A31" s="3" t="s">
        <v>40</v>
      </c>
      <c r="B31" s="3" t="s">
        <v>140</v>
      </c>
      <c r="C31" s="5">
        <v>43708</v>
      </c>
      <c r="D31" s="5">
        <v>43714</v>
      </c>
      <c r="E31" s="7" t="s">
        <v>4</v>
      </c>
      <c r="F31" s="7" t="s">
        <v>5</v>
      </c>
      <c r="G31" s="3" t="s">
        <v>41</v>
      </c>
      <c r="H31" s="8">
        <v>52.7</v>
      </c>
    </row>
    <row r="32" spans="1:8" x14ac:dyDescent="0.25">
      <c r="A32" s="3" t="s">
        <v>40</v>
      </c>
      <c r="B32" s="3" t="s">
        <v>140</v>
      </c>
      <c r="C32" s="5">
        <v>43738</v>
      </c>
      <c r="D32" s="5">
        <v>43742</v>
      </c>
      <c r="E32" s="7" t="s">
        <v>4</v>
      </c>
      <c r="F32" s="7" t="s">
        <v>5</v>
      </c>
      <c r="G32" s="3" t="s">
        <v>41</v>
      </c>
      <c r="H32" s="8">
        <v>56.84</v>
      </c>
    </row>
    <row r="33" spans="1:8" x14ac:dyDescent="0.25">
      <c r="A33" s="3" t="s">
        <v>40</v>
      </c>
      <c r="B33" s="3" t="s">
        <v>140</v>
      </c>
      <c r="C33" s="5">
        <v>43769</v>
      </c>
      <c r="D33" s="5">
        <v>43774</v>
      </c>
      <c r="E33" s="7" t="s">
        <v>4</v>
      </c>
      <c r="F33" s="7" t="s">
        <v>5</v>
      </c>
      <c r="G33" s="3" t="s">
        <v>41</v>
      </c>
      <c r="H33" s="8">
        <v>55.66</v>
      </c>
    </row>
    <row r="34" spans="1:8" x14ac:dyDescent="0.25">
      <c r="A34" s="3" t="s">
        <v>40</v>
      </c>
      <c r="B34" s="3" t="s">
        <v>140</v>
      </c>
      <c r="C34" s="5">
        <v>43799</v>
      </c>
      <c r="D34" s="5">
        <v>43803</v>
      </c>
      <c r="E34" s="7" t="s">
        <v>4</v>
      </c>
      <c r="F34" s="7" t="s">
        <v>5</v>
      </c>
      <c r="G34" s="3" t="s">
        <v>41</v>
      </c>
      <c r="H34" s="8">
        <v>58.18</v>
      </c>
    </row>
    <row r="35" spans="1:8" x14ac:dyDescent="0.25">
      <c r="A35" s="3" t="s">
        <v>40</v>
      </c>
      <c r="B35" s="3" t="s">
        <v>140</v>
      </c>
      <c r="C35" s="5">
        <v>43830</v>
      </c>
      <c r="D35" s="5">
        <v>43840</v>
      </c>
      <c r="E35" s="7" t="s">
        <v>4</v>
      </c>
      <c r="F35" s="7" t="s">
        <v>5</v>
      </c>
      <c r="G35" s="3" t="s">
        <v>41</v>
      </c>
      <c r="H35" s="8">
        <v>84.24</v>
      </c>
    </row>
    <row r="36" spans="1:8" x14ac:dyDescent="0.25">
      <c r="A36" s="3" t="s">
        <v>36</v>
      </c>
      <c r="B36" s="3" t="s">
        <v>138</v>
      </c>
      <c r="C36" s="5">
        <v>43496</v>
      </c>
      <c r="D36" s="5">
        <v>43507</v>
      </c>
      <c r="E36" s="7" t="s">
        <v>4</v>
      </c>
      <c r="F36" s="7" t="s">
        <v>37</v>
      </c>
      <c r="G36" s="3" t="s">
        <v>38</v>
      </c>
      <c r="H36" s="8">
        <v>88.71</v>
      </c>
    </row>
    <row r="37" spans="1:8" x14ac:dyDescent="0.25">
      <c r="A37" s="3" t="s">
        <v>36</v>
      </c>
      <c r="B37" s="3" t="s">
        <v>138</v>
      </c>
      <c r="C37" s="5">
        <v>43524</v>
      </c>
      <c r="D37" s="5">
        <v>43529</v>
      </c>
      <c r="E37" s="7" t="s">
        <v>4</v>
      </c>
      <c r="F37" s="7" t="s">
        <v>37</v>
      </c>
      <c r="G37" s="3" t="s">
        <v>38</v>
      </c>
      <c r="H37" s="8">
        <v>48.47</v>
      </c>
    </row>
    <row r="38" spans="1:8" x14ac:dyDescent="0.25">
      <c r="A38" s="3" t="s">
        <v>36</v>
      </c>
      <c r="B38" s="3" t="s">
        <v>138</v>
      </c>
      <c r="C38" s="5">
        <v>43555</v>
      </c>
      <c r="D38" s="5">
        <v>43559</v>
      </c>
      <c r="E38" s="7" t="s">
        <v>4</v>
      </c>
      <c r="F38" s="7" t="s">
        <v>37</v>
      </c>
      <c r="G38" s="3" t="s">
        <v>38</v>
      </c>
      <c r="H38" s="8">
        <v>46.53</v>
      </c>
    </row>
    <row r="39" spans="1:8" x14ac:dyDescent="0.25">
      <c r="A39" s="3" t="s">
        <v>36</v>
      </c>
      <c r="B39" s="3" t="s">
        <v>138</v>
      </c>
      <c r="C39" s="5">
        <v>43585</v>
      </c>
      <c r="D39" s="5">
        <v>43591</v>
      </c>
      <c r="E39" s="7" t="s">
        <v>4</v>
      </c>
      <c r="F39" s="7" t="s">
        <v>37</v>
      </c>
      <c r="G39" s="3" t="s">
        <v>38</v>
      </c>
      <c r="H39" s="8">
        <v>46.37</v>
      </c>
    </row>
    <row r="40" spans="1:8" x14ac:dyDescent="0.25">
      <c r="A40" s="3" t="s">
        <v>36</v>
      </c>
      <c r="B40" s="3" t="s">
        <v>138</v>
      </c>
      <c r="C40" s="5">
        <v>43616</v>
      </c>
      <c r="D40" s="5">
        <v>43621</v>
      </c>
      <c r="E40" s="7" t="s">
        <v>4</v>
      </c>
      <c r="F40" s="7" t="s">
        <v>37</v>
      </c>
      <c r="G40" s="3" t="s">
        <v>38</v>
      </c>
      <c r="H40" s="8">
        <v>70.22</v>
      </c>
    </row>
    <row r="41" spans="1:8" x14ac:dyDescent="0.25">
      <c r="A41" s="3" t="s">
        <v>36</v>
      </c>
      <c r="B41" s="3" t="s">
        <v>138</v>
      </c>
      <c r="C41" s="5">
        <v>43646</v>
      </c>
      <c r="D41" s="5">
        <v>43649</v>
      </c>
      <c r="E41" s="7" t="s">
        <v>4</v>
      </c>
      <c r="F41" s="7" t="s">
        <v>37</v>
      </c>
      <c r="G41" s="3" t="s">
        <v>38</v>
      </c>
      <c r="H41" s="8">
        <v>46.2</v>
      </c>
    </row>
    <row r="42" spans="1:8" x14ac:dyDescent="0.25">
      <c r="A42" s="3" t="s">
        <v>36</v>
      </c>
      <c r="B42" s="3" t="s">
        <v>138</v>
      </c>
      <c r="C42" s="5">
        <v>43677</v>
      </c>
      <c r="D42" s="5">
        <v>43682</v>
      </c>
      <c r="E42" s="7" t="s">
        <v>4</v>
      </c>
      <c r="F42" s="7" t="s">
        <v>37</v>
      </c>
      <c r="G42" s="3" t="s">
        <v>38</v>
      </c>
      <c r="H42" s="8">
        <v>48.29</v>
      </c>
    </row>
    <row r="43" spans="1:8" x14ac:dyDescent="0.25">
      <c r="A43" s="3" t="s">
        <v>36</v>
      </c>
      <c r="B43" s="3" t="s">
        <v>138</v>
      </c>
      <c r="C43" s="5">
        <v>43708</v>
      </c>
      <c r="D43" s="5">
        <v>43714</v>
      </c>
      <c r="E43" s="7" t="s">
        <v>4</v>
      </c>
      <c r="F43" s="7" t="s">
        <v>37</v>
      </c>
      <c r="G43" s="3" t="s">
        <v>38</v>
      </c>
      <c r="H43" s="8">
        <v>48.58</v>
      </c>
    </row>
    <row r="44" spans="1:8" x14ac:dyDescent="0.25">
      <c r="A44" s="3" t="s">
        <v>36</v>
      </c>
      <c r="B44" s="3" t="s">
        <v>138</v>
      </c>
      <c r="C44" s="5">
        <v>43738</v>
      </c>
      <c r="D44" s="5">
        <v>43742</v>
      </c>
      <c r="E44" s="7" t="s">
        <v>4</v>
      </c>
      <c r="F44" s="7" t="s">
        <v>37</v>
      </c>
      <c r="G44" s="3" t="s">
        <v>38</v>
      </c>
      <c r="H44" s="8">
        <v>47.55</v>
      </c>
    </row>
    <row r="45" spans="1:8" x14ac:dyDescent="0.25">
      <c r="A45" s="3" t="s">
        <v>36</v>
      </c>
      <c r="B45" s="3" t="s">
        <v>138</v>
      </c>
      <c r="C45" s="5">
        <v>43769</v>
      </c>
      <c r="D45" s="5">
        <v>43774</v>
      </c>
      <c r="E45" s="7" t="s">
        <v>4</v>
      </c>
      <c r="F45" s="7" t="s">
        <v>37</v>
      </c>
      <c r="G45" s="3" t="s">
        <v>38</v>
      </c>
      <c r="H45" s="8">
        <v>46.94</v>
      </c>
    </row>
    <row r="46" spans="1:8" x14ac:dyDescent="0.25">
      <c r="A46" s="3" t="s">
        <v>36</v>
      </c>
      <c r="B46" s="3" t="s">
        <v>138</v>
      </c>
      <c r="C46" s="5">
        <v>43799</v>
      </c>
      <c r="D46" s="5">
        <v>43803</v>
      </c>
      <c r="E46" s="7" t="s">
        <v>4</v>
      </c>
      <c r="F46" s="7" t="s">
        <v>37</v>
      </c>
      <c r="G46" s="3" t="s">
        <v>38</v>
      </c>
      <c r="H46" s="8">
        <v>70.94</v>
      </c>
    </row>
    <row r="47" spans="1:8" x14ac:dyDescent="0.25">
      <c r="A47" s="3" t="s">
        <v>36</v>
      </c>
      <c r="B47" s="3" t="s">
        <v>138</v>
      </c>
      <c r="C47" s="5">
        <v>43830</v>
      </c>
      <c r="D47" s="5">
        <v>43840</v>
      </c>
      <c r="E47" s="7" t="s">
        <v>4</v>
      </c>
      <c r="F47" s="7" t="s">
        <v>37</v>
      </c>
      <c r="G47" s="3" t="s">
        <v>38</v>
      </c>
      <c r="H47" s="8">
        <v>43.62</v>
      </c>
    </row>
    <row r="48" spans="1:8" x14ac:dyDescent="0.25">
      <c r="A48" s="3" t="s">
        <v>101</v>
      </c>
      <c r="B48" s="3" t="s">
        <v>137</v>
      </c>
      <c r="C48" s="5">
        <v>43496</v>
      </c>
      <c r="D48" s="5">
        <v>43502</v>
      </c>
      <c r="E48" s="7" t="s">
        <v>4</v>
      </c>
      <c r="F48" s="7" t="s">
        <v>44</v>
      </c>
      <c r="G48" s="3" t="s">
        <v>102</v>
      </c>
      <c r="H48" s="8">
        <v>709.65</v>
      </c>
    </row>
    <row r="49" spans="1:8" x14ac:dyDescent="0.25">
      <c r="A49" s="3" t="s">
        <v>103</v>
      </c>
      <c r="B49" s="3" t="s">
        <v>137</v>
      </c>
      <c r="C49" s="5">
        <v>43496</v>
      </c>
      <c r="D49" s="5">
        <v>43502</v>
      </c>
      <c r="E49" s="7" t="s">
        <v>4</v>
      </c>
      <c r="F49" s="7" t="s">
        <v>44</v>
      </c>
      <c r="G49" s="3" t="s">
        <v>102</v>
      </c>
      <c r="H49" s="8">
        <v>317.35000000000002</v>
      </c>
    </row>
    <row r="50" spans="1:8" x14ac:dyDescent="0.25">
      <c r="A50" s="3" t="s">
        <v>104</v>
      </c>
      <c r="B50" s="3" t="s">
        <v>137</v>
      </c>
      <c r="C50" s="5">
        <v>43524</v>
      </c>
      <c r="D50" s="5">
        <v>43522</v>
      </c>
      <c r="E50" s="7" t="s">
        <v>4</v>
      </c>
      <c r="F50" s="7" t="s">
        <v>44</v>
      </c>
      <c r="G50" s="3" t="s">
        <v>102</v>
      </c>
      <c r="H50" s="8">
        <v>317.35000000000002</v>
      </c>
    </row>
    <row r="51" spans="1:8" x14ac:dyDescent="0.25">
      <c r="A51" s="3" t="s">
        <v>105</v>
      </c>
      <c r="B51" s="3" t="s">
        <v>137</v>
      </c>
      <c r="C51" s="5">
        <v>43524</v>
      </c>
      <c r="D51" s="5">
        <v>43522</v>
      </c>
      <c r="E51" s="7" t="s">
        <v>4</v>
      </c>
      <c r="F51" s="7" t="s">
        <v>44</v>
      </c>
      <c r="G51" s="3" t="s">
        <v>102</v>
      </c>
      <c r="H51" s="8">
        <v>317.35000000000002</v>
      </c>
    </row>
    <row r="52" spans="1:8" x14ac:dyDescent="0.25">
      <c r="A52" s="3" t="s">
        <v>106</v>
      </c>
      <c r="B52" s="3" t="s">
        <v>137</v>
      </c>
      <c r="C52" s="5">
        <v>43555</v>
      </c>
      <c r="D52" s="5">
        <v>43549</v>
      </c>
      <c r="E52" s="7" t="s">
        <v>4</v>
      </c>
      <c r="F52" s="7" t="s">
        <v>44</v>
      </c>
      <c r="G52" s="3" t="s">
        <v>102</v>
      </c>
      <c r="H52" s="8">
        <v>317.35000000000002</v>
      </c>
    </row>
    <row r="53" spans="1:8" x14ac:dyDescent="0.25">
      <c r="A53" s="3" t="s">
        <v>107</v>
      </c>
      <c r="B53" s="3" t="s">
        <v>137</v>
      </c>
      <c r="C53" s="5">
        <v>43555</v>
      </c>
      <c r="D53" s="5">
        <v>43549</v>
      </c>
      <c r="E53" s="7" t="s">
        <v>4</v>
      </c>
      <c r="F53" s="7" t="s">
        <v>44</v>
      </c>
      <c r="G53" s="3" t="s">
        <v>102</v>
      </c>
      <c r="H53" s="8">
        <v>317.35000000000002</v>
      </c>
    </row>
    <row r="54" spans="1:8" x14ac:dyDescent="0.25">
      <c r="A54" s="3" t="s">
        <v>109</v>
      </c>
      <c r="B54" s="3" t="s">
        <v>137</v>
      </c>
      <c r="C54" s="5">
        <v>43585</v>
      </c>
      <c r="D54" s="5">
        <v>43587</v>
      </c>
      <c r="E54" s="7" t="s">
        <v>4</v>
      </c>
      <c r="F54" s="7" t="s">
        <v>44</v>
      </c>
      <c r="G54" s="3" t="s">
        <v>102</v>
      </c>
      <c r="H54" s="8">
        <v>317.35000000000002</v>
      </c>
    </row>
    <row r="55" spans="1:8" x14ac:dyDescent="0.25">
      <c r="A55" s="3" t="s">
        <v>108</v>
      </c>
      <c r="B55" s="3" t="s">
        <v>137</v>
      </c>
      <c r="C55" s="5">
        <v>43585</v>
      </c>
      <c r="D55" s="5">
        <v>43587</v>
      </c>
      <c r="E55" s="7" t="s">
        <v>4</v>
      </c>
      <c r="F55" s="7" t="s">
        <v>44</v>
      </c>
      <c r="G55" s="3" t="s">
        <v>102</v>
      </c>
      <c r="H55" s="8">
        <v>317.35000000000002</v>
      </c>
    </row>
    <row r="56" spans="1:8" x14ac:dyDescent="0.25">
      <c r="A56" s="3" t="s">
        <v>110</v>
      </c>
      <c r="B56" s="3" t="s">
        <v>137</v>
      </c>
      <c r="C56" s="5">
        <v>43616</v>
      </c>
      <c r="D56" s="5">
        <v>43599</v>
      </c>
      <c r="E56" s="7" t="s">
        <v>4</v>
      </c>
      <c r="F56" s="7" t="s">
        <v>44</v>
      </c>
      <c r="G56" s="3" t="s">
        <v>102</v>
      </c>
      <c r="H56" s="8">
        <v>317.35000000000002</v>
      </c>
    </row>
    <row r="57" spans="1:8" x14ac:dyDescent="0.25">
      <c r="A57" s="3" t="s">
        <v>111</v>
      </c>
      <c r="B57" s="3" t="s">
        <v>137</v>
      </c>
      <c r="C57" s="5">
        <v>43616</v>
      </c>
      <c r="D57" s="5">
        <v>43613</v>
      </c>
      <c r="E57" s="7" t="s">
        <v>4</v>
      </c>
      <c r="F57" s="7" t="s">
        <v>44</v>
      </c>
      <c r="G57" s="3" t="s">
        <v>102</v>
      </c>
      <c r="H57" s="8">
        <v>317.35000000000002</v>
      </c>
    </row>
    <row r="58" spans="1:8" x14ac:dyDescent="0.25">
      <c r="A58" s="3" t="s">
        <v>112</v>
      </c>
      <c r="B58" s="3" t="s">
        <v>137</v>
      </c>
      <c r="C58" s="5">
        <v>43616</v>
      </c>
      <c r="D58" s="5">
        <v>43616</v>
      </c>
      <c r="E58" s="7" t="s">
        <v>4</v>
      </c>
      <c r="F58" s="7" t="s">
        <v>44</v>
      </c>
      <c r="G58" s="3" t="s">
        <v>102</v>
      </c>
      <c r="H58" s="8">
        <v>317.35000000000002</v>
      </c>
    </row>
    <row r="59" spans="1:8" x14ac:dyDescent="0.25">
      <c r="A59" s="3" t="s">
        <v>113</v>
      </c>
      <c r="B59" s="3" t="s">
        <v>137</v>
      </c>
      <c r="C59" s="5">
        <v>43646</v>
      </c>
      <c r="D59" s="5">
        <v>43629</v>
      </c>
      <c r="E59" s="7" t="s">
        <v>4</v>
      </c>
      <c r="F59" s="7" t="s">
        <v>44</v>
      </c>
      <c r="G59" s="3" t="s">
        <v>102</v>
      </c>
      <c r="H59" s="8">
        <v>317.35000000000002</v>
      </c>
    </row>
    <row r="60" spans="1:8" x14ac:dyDescent="0.25">
      <c r="A60" s="3" t="s">
        <v>114</v>
      </c>
      <c r="B60" s="3" t="s">
        <v>137</v>
      </c>
      <c r="C60" s="5">
        <v>43646</v>
      </c>
      <c r="D60" s="5">
        <v>43644</v>
      </c>
      <c r="E60" s="7" t="s">
        <v>4</v>
      </c>
      <c r="F60" s="7" t="s">
        <v>44</v>
      </c>
      <c r="G60" s="3" t="s">
        <v>102</v>
      </c>
      <c r="H60" s="8">
        <v>317.35000000000002</v>
      </c>
    </row>
    <row r="61" spans="1:8" x14ac:dyDescent="0.25">
      <c r="A61" s="3" t="s">
        <v>115</v>
      </c>
      <c r="B61" s="3" t="s">
        <v>137</v>
      </c>
      <c r="C61" s="5">
        <v>43677</v>
      </c>
      <c r="D61" s="5">
        <v>43670</v>
      </c>
      <c r="E61" s="7" t="s">
        <v>4</v>
      </c>
      <c r="F61" s="7" t="s">
        <v>44</v>
      </c>
      <c r="G61" s="3" t="s">
        <v>102</v>
      </c>
      <c r="H61" s="8">
        <v>336.42</v>
      </c>
    </row>
    <row r="62" spans="1:8" x14ac:dyDescent="0.25">
      <c r="A62" s="3" t="s">
        <v>116</v>
      </c>
      <c r="B62" s="3" t="s">
        <v>137</v>
      </c>
      <c r="C62" s="5">
        <v>43677</v>
      </c>
      <c r="D62" s="5">
        <v>43670</v>
      </c>
      <c r="E62" s="7" t="s">
        <v>4</v>
      </c>
      <c r="F62" s="7" t="s">
        <v>44</v>
      </c>
      <c r="G62" s="3" t="s">
        <v>102</v>
      </c>
      <c r="H62" s="8">
        <v>336.3</v>
      </c>
    </row>
    <row r="63" spans="1:8" x14ac:dyDescent="0.25">
      <c r="A63" s="3" t="s">
        <v>117</v>
      </c>
      <c r="B63" s="3" t="s">
        <v>137</v>
      </c>
      <c r="C63" s="5">
        <v>43708</v>
      </c>
      <c r="D63" s="5">
        <v>43707</v>
      </c>
      <c r="E63" s="7" t="s">
        <v>4</v>
      </c>
      <c r="F63" s="7" t="s">
        <v>44</v>
      </c>
      <c r="G63" s="3" t="s">
        <v>102</v>
      </c>
      <c r="H63" s="8">
        <v>336.3</v>
      </c>
    </row>
    <row r="64" spans="1:8" x14ac:dyDescent="0.25">
      <c r="A64" s="3" t="s">
        <v>118</v>
      </c>
      <c r="B64" s="3" t="s">
        <v>137</v>
      </c>
      <c r="C64" s="5">
        <v>43708</v>
      </c>
      <c r="D64" s="5">
        <v>43707</v>
      </c>
      <c r="E64" s="7" t="s">
        <v>4</v>
      </c>
      <c r="F64" s="7" t="s">
        <v>44</v>
      </c>
      <c r="G64" s="3" t="s">
        <v>102</v>
      </c>
      <c r="H64" s="8">
        <v>336.3</v>
      </c>
    </row>
    <row r="65" spans="1:8" x14ac:dyDescent="0.25">
      <c r="A65" s="3" t="s">
        <v>119</v>
      </c>
      <c r="B65" s="3" t="s">
        <v>137</v>
      </c>
      <c r="C65" s="5">
        <v>43738</v>
      </c>
      <c r="D65" s="5">
        <v>43731</v>
      </c>
      <c r="E65" s="7" t="s">
        <v>4</v>
      </c>
      <c r="F65" s="7" t="s">
        <v>44</v>
      </c>
      <c r="G65" s="3" t="s">
        <v>102</v>
      </c>
      <c r="H65" s="8">
        <v>336.3</v>
      </c>
    </row>
    <row r="66" spans="1:8" x14ac:dyDescent="0.25">
      <c r="A66" s="3" t="s">
        <v>120</v>
      </c>
      <c r="B66" s="3" t="s">
        <v>137</v>
      </c>
      <c r="C66" s="5">
        <v>43738</v>
      </c>
      <c r="D66" s="5">
        <v>43731</v>
      </c>
      <c r="E66" s="7" t="s">
        <v>4</v>
      </c>
      <c r="F66" s="7" t="s">
        <v>44</v>
      </c>
      <c r="G66" s="3" t="s">
        <v>102</v>
      </c>
      <c r="H66" s="8">
        <v>336.3</v>
      </c>
    </row>
    <row r="67" spans="1:8" x14ac:dyDescent="0.25">
      <c r="A67" s="3" t="s">
        <v>121</v>
      </c>
      <c r="B67" s="3" t="s">
        <v>137</v>
      </c>
      <c r="C67" s="5">
        <v>43769</v>
      </c>
      <c r="D67" s="5">
        <v>43760</v>
      </c>
      <c r="E67" s="7" t="s">
        <v>4</v>
      </c>
      <c r="F67" s="7" t="s">
        <v>44</v>
      </c>
      <c r="G67" s="3" t="s">
        <v>102</v>
      </c>
      <c r="H67" s="8">
        <v>336.3</v>
      </c>
    </row>
    <row r="68" spans="1:8" x14ac:dyDescent="0.25">
      <c r="A68" s="3" t="s">
        <v>122</v>
      </c>
      <c r="B68" s="3" t="s">
        <v>137</v>
      </c>
      <c r="C68" s="5">
        <v>43769</v>
      </c>
      <c r="D68" s="5">
        <v>43760</v>
      </c>
      <c r="E68" s="7" t="s">
        <v>4</v>
      </c>
      <c r="F68" s="7" t="s">
        <v>44</v>
      </c>
      <c r="G68" s="3" t="s">
        <v>102</v>
      </c>
      <c r="H68" s="8">
        <v>336.3</v>
      </c>
    </row>
    <row r="69" spans="1:8" x14ac:dyDescent="0.25">
      <c r="A69" s="3" t="s">
        <v>123</v>
      </c>
      <c r="B69" s="3" t="s">
        <v>137</v>
      </c>
      <c r="C69" s="5">
        <v>43799</v>
      </c>
      <c r="D69" s="5">
        <v>43791</v>
      </c>
      <c r="E69" s="7" t="s">
        <v>4</v>
      </c>
      <c r="F69" s="7" t="s">
        <v>44</v>
      </c>
      <c r="G69" s="3" t="s">
        <v>102</v>
      </c>
      <c r="H69" s="8">
        <v>336.3</v>
      </c>
    </row>
    <row r="70" spans="1:8" x14ac:dyDescent="0.25">
      <c r="A70" s="3" t="s">
        <v>124</v>
      </c>
      <c r="B70" s="3" t="s">
        <v>137</v>
      </c>
      <c r="C70" s="5">
        <v>43799</v>
      </c>
      <c r="D70" s="5">
        <v>43791</v>
      </c>
      <c r="E70" s="7" t="s">
        <v>4</v>
      </c>
      <c r="F70" s="7" t="s">
        <v>44</v>
      </c>
      <c r="G70" s="3" t="s">
        <v>102</v>
      </c>
      <c r="H70" s="8">
        <v>336.3</v>
      </c>
    </row>
    <row r="71" spans="1:8" x14ac:dyDescent="0.25">
      <c r="A71" s="3" t="s">
        <v>125</v>
      </c>
      <c r="B71" s="3" t="s">
        <v>137</v>
      </c>
      <c r="C71" s="5">
        <v>43799</v>
      </c>
      <c r="D71" s="5">
        <v>43802</v>
      </c>
      <c r="E71" s="7" t="s">
        <v>4</v>
      </c>
      <c r="F71" s="7" t="s">
        <v>44</v>
      </c>
      <c r="G71" s="3" t="s">
        <v>102</v>
      </c>
      <c r="H71" s="8">
        <v>336.3</v>
      </c>
    </row>
    <row r="72" spans="1:8" x14ac:dyDescent="0.25">
      <c r="A72" s="3" t="s">
        <v>126</v>
      </c>
      <c r="B72" s="3" t="s">
        <v>137</v>
      </c>
      <c r="C72" s="5">
        <v>43830</v>
      </c>
      <c r="D72" s="5">
        <v>43833</v>
      </c>
      <c r="E72" s="7" t="s">
        <v>4</v>
      </c>
      <c r="F72" s="7" t="s">
        <v>44</v>
      </c>
      <c r="G72" s="3" t="s">
        <v>102</v>
      </c>
      <c r="H72" s="8">
        <v>336.3</v>
      </c>
    </row>
    <row r="73" spans="1:8" x14ac:dyDescent="0.25">
      <c r="A73" s="3" t="s">
        <v>127</v>
      </c>
      <c r="B73" s="3" t="s">
        <v>137</v>
      </c>
      <c r="C73" s="5">
        <v>43830</v>
      </c>
      <c r="D73" s="5">
        <v>43833</v>
      </c>
      <c r="E73" s="7" t="s">
        <v>4</v>
      </c>
      <c r="F73" s="7" t="s">
        <v>44</v>
      </c>
      <c r="G73" s="3" t="s">
        <v>102</v>
      </c>
      <c r="H73" s="8">
        <v>336.3</v>
      </c>
    </row>
    <row r="74" spans="1:8" x14ac:dyDescent="0.25">
      <c r="A74" s="3" t="s">
        <v>128</v>
      </c>
      <c r="B74" s="3" t="s">
        <v>153</v>
      </c>
      <c r="C74" s="5">
        <v>43830</v>
      </c>
      <c r="D74" s="5">
        <v>43860</v>
      </c>
      <c r="E74" s="7" t="s">
        <v>4</v>
      </c>
      <c r="F74" s="7" t="s">
        <v>5</v>
      </c>
      <c r="G74" s="3" t="s">
        <v>129</v>
      </c>
      <c r="H74" s="8">
        <v>21.05</v>
      </c>
    </row>
    <row r="75" spans="1:8" x14ac:dyDescent="0.25">
      <c r="A75" s="3" t="s">
        <v>99</v>
      </c>
      <c r="B75" s="3" t="s">
        <v>155</v>
      </c>
      <c r="C75" s="5">
        <v>43830</v>
      </c>
      <c r="D75" s="5">
        <v>43860</v>
      </c>
      <c r="E75" s="7" t="s">
        <v>4</v>
      </c>
      <c r="F75" s="7" t="s">
        <v>5</v>
      </c>
      <c r="G75" s="3" t="s">
        <v>100</v>
      </c>
      <c r="H75" s="8">
        <v>5.46</v>
      </c>
    </row>
    <row r="76" spans="1:8" x14ac:dyDescent="0.25">
      <c r="A76" s="3" t="s">
        <v>132</v>
      </c>
      <c r="B76" s="3" t="s">
        <v>151</v>
      </c>
      <c r="C76" s="5">
        <v>43830</v>
      </c>
      <c r="D76" s="5">
        <v>43851</v>
      </c>
      <c r="E76" s="7" t="s">
        <v>4</v>
      </c>
      <c r="F76" s="7" t="s">
        <v>44</v>
      </c>
      <c r="G76" s="3" t="s">
        <v>133</v>
      </c>
      <c r="H76" s="8">
        <v>49.97</v>
      </c>
    </row>
    <row r="77" spans="1:8" x14ac:dyDescent="0.25">
      <c r="A77" s="3" t="s">
        <v>3</v>
      </c>
      <c r="B77" s="3" t="s">
        <v>142</v>
      </c>
      <c r="C77" s="5">
        <v>43555</v>
      </c>
      <c r="D77" s="5">
        <v>43567</v>
      </c>
      <c r="E77" s="7" t="s">
        <v>4</v>
      </c>
      <c r="F77" s="7" t="s">
        <v>5</v>
      </c>
      <c r="G77" s="3" t="s">
        <v>6</v>
      </c>
      <c r="H77" s="8">
        <v>10.85</v>
      </c>
    </row>
    <row r="78" spans="1:8" x14ac:dyDescent="0.25">
      <c r="A78" s="3" t="s">
        <v>7</v>
      </c>
      <c r="B78" s="3" t="s">
        <v>144</v>
      </c>
      <c r="C78" s="5">
        <v>43555</v>
      </c>
      <c r="D78" s="5">
        <v>43567</v>
      </c>
      <c r="E78" s="7" t="s">
        <v>4</v>
      </c>
      <c r="F78" s="7" t="s">
        <v>5</v>
      </c>
      <c r="G78" s="3" t="s">
        <v>6</v>
      </c>
      <c r="H78" s="8">
        <v>10.85</v>
      </c>
    </row>
    <row r="79" spans="1:8" x14ac:dyDescent="0.25">
      <c r="A79" s="3" t="s">
        <v>130</v>
      </c>
      <c r="B79" s="3" t="s">
        <v>141</v>
      </c>
      <c r="C79" s="5">
        <v>43496</v>
      </c>
      <c r="D79" s="5">
        <v>43517</v>
      </c>
      <c r="E79" s="7" t="s">
        <v>4</v>
      </c>
      <c r="F79" s="7" t="s">
        <v>44</v>
      </c>
      <c r="G79" s="3" t="s">
        <v>131</v>
      </c>
      <c r="H79" s="8">
        <v>-63.54</v>
      </c>
    </row>
    <row r="80" spans="1:8" x14ac:dyDescent="0.25">
      <c r="A80" s="3" t="s">
        <v>33</v>
      </c>
      <c r="B80" s="3" t="s">
        <v>145</v>
      </c>
      <c r="C80" s="5">
        <v>43555</v>
      </c>
      <c r="D80" s="5">
        <v>43567</v>
      </c>
      <c r="E80" s="7" t="s">
        <v>4</v>
      </c>
      <c r="F80" s="7" t="s">
        <v>5</v>
      </c>
      <c r="G80" s="3" t="s">
        <v>6</v>
      </c>
      <c r="H80" s="8">
        <v>-10.85</v>
      </c>
    </row>
    <row r="81" spans="1:8" x14ac:dyDescent="0.25">
      <c r="A81" s="3" t="s">
        <v>32</v>
      </c>
      <c r="B81" s="3" t="s">
        <v>143</v>
      </c>
      <c r="C81" s="5">
        <v>43555</v>
      </c>
      <c r="D81" s="5">
        <v>43567</v>
      </c>
      <c r="E81" s="7" t="s">
        <v>4</v>
      </c>
      <c r="F81" s="7" t="s">
        <v>5</v>
      </c>
      <c r="G81" s="3" t="s">
        <v>6</v>
      </c>
      <c r="H81" s="20">
        <v>-10.85</v>
      </c>
    </row>
    <row r="82" spans="1:8" x14ac:dyDescent="0.25">
      <c r="A82" s="3"/>
      <c r="B82" s="6" t="s">
        <v>486</v>
      </c>
      <c r="C82" s="5"/>
      <c r="D82" s="5"/>
      <c r="E82" s="7"/>
      <c r="F82" s="7"/>
      <c r="G82" s="3"/>
      <c r="H82" s="21">
        <f>SUM(H11:H81)</f>
        <v>12170.419999999993</v>
      </c>
    </row>
    <row r="83" spans="1:8" ht="15.75" thickBot="1" x14ac:dyDescent="0.3">
      <c r="A83" s="3"/>
      <c r="B83" s="6" t="s">
        <v>487</v>
      </c>
      <c r="C83" s="5"/>
      <c r="D83" s="5"/>
      <c r="E83" s="7"/>
      <c r="F83" s="7"/>
      <c r="G83" s="3"/>
      <c r="H83" s="23">
        <f>H9+H82</f>
        <v>12251.709999999994</v>
      </c>
    </row>
    <row r="84" spans="1:8" ht="15.75" thickTop="1" x14ac:dyDescent="0.25">
      <c r="A84" s="3"/>
      <c r="B84" s="3"/>
      <c r="C84" s="5"/>
      <c r="D84" s="5"/>
      <c r="E84" s="7"/>
      <c r="F84" s="7"/>
      <c r="G84" s="3"/>
      <c r="H84" s="8"/>
    </row>
    <row r="85" spans="1:8" x14ac:dyDescent="0.25">
      <c r="A85" s="3"/>
      <c r="B85" s="6" t="s">
        <v>488</v>
      </c>
      <c r="C85" s="5"/>
      <c r="D85" s="5"/>
      <c r="E85" s="7"/>
      <c r="F85" s="7"/>
      <c r="G85" s="3"/>
      <c r="H85" s="8"/>
    </row>
    <row r="86" spans="1:8" x14ac:dyDescent="0.25">
      <c r="A86" s="3" t="s">
        <v>74</v>
      </c>
      <c r="B86" s="3" t="s">
        <v>149</v>
      </c>
      <c r="C86" s="5">
        <v>43799</v>
      </c>
      <c r="D86" s="5">
        <v>43794</v>
      </c>
      <c r="E86" s="7" t="s">
        <v>9</v>
      </c>
      <c r="F86" s="7" t="s">
        <v>10</v>
      </c>
      <c r="G86" s="3" t="s">
        <v>75</v>
      </c>
      <c r="H86" s="8">
        <v>-157.5</v>
      </c>
    </row>
    <row r="87" spans="1:8" x14ac:dyDescent="0.25">
      <c r="A87" s="3" t="s">
        <v>87</v>
      </c>
      <c r="B87" s="3" t="s">
        <v>475</v>
      </c>
      <c r="C87" s="5">
        <v>43585</v>
      </c>
      <c r="D87" s="5">
        <v>43586</v>
      </c>
      <c r="E87" s="7" t="s">
        <v>9</v>
      </c>
      <c r="F87" s="7" t="s">
        <v>77</v>
      </c>
      <c r="G87" s="3" t="s">
        <v>78</v>
      </c>
      <c r="H87" s="8">
        <v>0.08</v>
      </c>
    </row>
    <row r="88" spans="1:8" x14ac:dyDescent="0.25">
      <c r="A88" s="3" t="s">
        <v>86</v>
      </c>
      <c r="B88" s="3" t="s">
        <v>475</v>
      </c>
      <c r="C88" s="5">
        <v>43585</v>
      </c>
      <c r="D88" s="5">
        <v>43586</v>
      </c>
      <c r="E88" s="7" t="s">
        <v>9</v>
      </c>
      <c r="F88" s="7" t="s">
        <v>77</v>
      </c>
      <c r="G88" s="3" t="s">
        <v>81</v>
      </c>
      <c r="H88" s="8">
        <v>-0.52</v>
      </c>
    </row>
    <row r="89" spans="1:8" x14ac:dyDescent="0.25">
      <c r="A89" s="3" t="s">
        <v>79</v>
      </c>
      <c r="B89" s="3" t="s">
        <v>475</v>
      </c>
      <c r="C89" s="5">
        <v>43585</v>
      </c>
      <c r="D89" s="5">
        <v>43586</v>
      </c>
      <c r="E89" s="7" t="s">
        <v>9</v>
      </c>
      <c r="F89" s="7" t="s">
        <v>77</v>
      </c>
      <c r="G89" s="3" t="s">
        <v>78</v>
      </c>
      <c r="H89" s="8">
        <v>0.01</v>
      </c>
    </row>
    <row r="90" spans="1:8" x14ac:dyDescent="0.25">
      <c r="A90" s="3" t="s">
        <v>88</v>
      </c>
      <c r="B90" s="3" t="s">
        <v>476</v>
      </c>
      <c r="C90" s="5">
        <v>43585</v>
      </c>
      <c r="D90" s="5">
        <v>43586</v>
      </c>
      <c r="E90" s="7" t="s">
        <v>9</v>
      </c>
      <c r="F90" s="7" t="s">
        <v>77</v>
      </c>
      <c r="G90" s="3" t="s">
        <v>78</v>
      </c>
      <c r="H90" s="8">
        <v>0.09</v>
      </c>
    </row>
    <row r="91" spans="1:8" x14ac:dyDescent="0.25">
      <c r="A91" s="3" t="s">
        <v>76</v>
      </c>
      <c r="B91" s="3" t="s">
        <v>477</v>
      </c>
      <c r="C91" s="5">
        <v>43585</v>
      </c>
      <c r="D91" s="5">
        <v>43586</v>
      </c>
      <c r="E91" s="7" t="s">
        <v>9</v>
      </c>
      <c r="F91" s="7" t="s">
        <v>77</v>
      </c>
      <c r="G91" s="3" t="s">
        <v>78</v>
      </c>
      <c r="H91" s="8">
        <v>0.1</v>
      </c>
    </row>
    <row r="92" spans="1:8" x14ac:dyDescent="0.25">
      <c r="A92" s="3" t="s">
        <v>85</v>
      </c>
      <c r="B92" s="3" t="s">
        <v>475</v>
      </c>
      <c r="C92" s="5">
        <v>43585</v>
      </c>
      <c r="D92" s="5">
        <v>43586</v>
      </c>
      <c r="E92" s="7" t="s">
        <v>9</v>
      </c>
      <c r="F92" s="7" t="s">
        <v>77</v>
      </c>
      <c r="G92" s="3" t="s">
        <v>81</v>
      </c>
      <c r="H92" s="8">
        <v>-1</v>
      </c>
    </row>
    <row r="93" spans="1:8" x14ac:dyDescent="0.25">
      <c r="A93" s="3" t="s">
        <v>85</v>
      </c>
      <c r="B93" s="3" t="s">
        <v>475</v>
      </c>
      <c r="C93" s="5">
        <v>43585</v>
      </c>
      <c r="D93" s="5">
        <v>43586</v>
      </c>
      <c r="E93" s="7" t="s">
        <v>9</v>
      </c>
      <c r="F93" s="7" t="s">
        <v>77</v>
      </c>
      <c r="G93" s="3" t="s">
        <v>78</v>
      </c>
      <c r="H93" s="8">
        <v>0.01</v>
      </c>
    </row>
    <row r="94" spans="1:8" x14ac:dyDescent="0.25">
      <c r="A94" s="3" t="s">
        <v>82</v>
      </c>
      <c r="B94" s="3" t="s">
        <v>478</v>
      </c>
      <c r="C94" s="5">
        <v>43585</v>
      </c>
      <c r="D94" s="5">
        <v>43586</v>
      </c>
      <c r="E94" s="7" t="s">
        <v>9</v>
      </c>
      <c r="F94" s="7" t="s">
        <v>77</v>
      </c>
      <c r="G94" s="3" t="s">
        <v>81</v>
      </c>
      <c r="H94" s="8">
        <v>-0.68</v>
      </c>
    </row>
    <row r="95" spans="1:8" x14ac:dyDescent="0.25">
      <c r="A95" s="3" t="s">
        <v>84</v>
      </c>
      <c r="B95" s="3" t="s">
        <v>478</v>
      </c>
      <c r="C95" s="5">
        <v>43585</v>
      </c>
      <c r="D95" s="5">
        <v>43586</v>
      </c>
      <c r="E95" s="7" t="s">
        <v>9</v>
      </c>
      <c r="F95" s="7" t="s">
        <v>77</v>
      </c>
      <c r="G95" s="3" t="s">
        <v>81</v>
      </c>
      <c r="H95" s="8">
        <v>-0.5</v>
      </c>
    </row>
    <row r="96" spans="1:8" x14ac:dyDescent="0.25">
      <c r="A96" s="3" t="s">
        <v>80</v>
      </c>
      <c r="B96" s="3" t="s">
        <v>478</v>
      </c>
      <c r="C96" s="5">
        <v>43585</v>
      </c>
      <c r="D96" s="5">
        <v>43586</v>
      </c>
      <c r="E96" s="7" t="s">
        <v>9</v>
      </c>
      <c r="F96" s="7" t="s">
        <v>77</v>
      </c>
      <c r="G96" s="3" t="s">
        <v>81</v>
      </c>
      <c r="H96" s="8">
        <v>-0.5</v>
      </c>
    </row>
    <row r="97" spans="1:8" x14ac:dyDescent="0.25">
      <c r="A97" s="3" t="s">
        <v>83</v>
      </c>
      <c r="B97" s="3" t="s">
        <v>478</v>
      </c>
      <c r="C97" s="5">
        <v>43585</v>
      </c>
      <c r="D97" s="5">
        <v>43586</v>
      </c>
      <c r="E97" s="7" t="s">
        <v>9</v>
      </c>
      <c r="F97" s="7" t="s">
        <v>77</v>
      </c>
      <c r="G97" s="3" t="s">
        <v>81</v>
      </c>
      <c r="H97" s="8">
        <v>-1</v>
      </c>
    </row>
    <row r="98" spans="1:8" x14ac:dyDescent="0.25">
      <c r="A98" s="3" t="s">
        <v>89</v>
      </c>
      <c r="B98" s="3" t="s">
        <v>90</v>
      </c>
      <c r="C98" s="5">
        <v>43524</v>
      </c>
      <c r="D98" s="5">
        <v>43523</v>
      </c>
      <c r="E98" s="7" t="s">
        <v>9</v>
      </c>
      <c r="F98" s="7" t="s">
        <v>10</v>
      </c>
      <c r="G98" s="3" t="s">
        <v>90</v>
      </c>
      <c r="H98" s="8">
        <v>42.69</v>
      </c>
    </row>
    <row r="99" spans="1:8" x14ac:dyDescent="0.25">
      <c r="A99" s="3" t="s">
        <v>91</v>
      </c>
      <c r="B99" s="3" t="s">
        <v>90</v>
      </c>
      <c r="C99" s="5">
        <v>43555</v>
      </c>
      <c r="D99" s="5">
        <v>43558</v>
      </c>
      <c r="E99" s="7" t="s">
        <v>9</v>
      </c>
      <c r="F99" s="7" t="s">
        <v>10</v>
      </c>
      <c r="G99" s="3" t="s">
        <v>90</v>
      </c>
      <c r="H99" s="8">
        <v>7381.65</v>
      </c>
    </row>
    <row r="100" spans="1:8" x14ac:dyDescent="0.25">
      <c r="A100" s="3" t="s">
        <v>92</v>
      </c>
      <c r="B100" s="3" t="s">
        <v>90</v>
      </c>
      <c r="C100" s="5">
        <v>43585</v>
      </c>
      <c r="D100" s="5">
        <v>43588</v>
      </c>
      <c r="E100" s="7" t="s">
        <v>9</v>
      </c>
      <c r="F100" s="7" t="s">
        <v>10</v>
      </c>
      <c r="G100" s="3" t="s">
        <v>90</v>
      </c>
      <c r="H100" s="8">
        <v>115176.43</v>
      </c>
    </row>
    <row r="101" spans="1:8" x14ac:dyDescent="0.25">
      <c r="A101" s="3" t="s">
        <v>93</v>
      </c>
      <c r="B101" s="3" t="s">
        <v>90</v>
      </c>
      <c r="C101" s="5">
        <v>43616</v>
      </c>
      <c r="D101" s="5">
        <v>43620</v>
      </c>
      <c r="E101" s="7" t="s">
        <v>9</v>
      </c>
      <c r="F101" s="7" t="s">
        <v>10</v>
      </c>
      <c r="G101" s="3" t="s">
        <v>90</v>
      </c>
      <c r="H101" s="8">
        <v>-99151.63</v>
      </c>
    </row>
    <row r="102" spans="1:8" x14ac:dyDescent="0.25">
      <c r="A102" s="3" t="s">
        <v>94</v>
      </c>
      <c r="B102" s="3" t="s">
        <v>90</v>
      </c>
      <c r="C102" s="5">
        <v>43738</v>
      </c>
      <c r="D102" s="5">
        <v>43741</v>
      </c>
      <c r="E102" s="7" t="s">
        <v>9</v>
      </c>
      <c r="F102" s="7" t="s">
        <v>10</v>
      </c>
      <c r="G102" s="3" t="s">
        <v>90</v>
      </c>
      <c r="H102" s="8">
        <v>256789.08</v>
      </c>
    </row>
    <row r="103" spans="1:8" x14ac:dyDescent="0.25">
      <c r="A103" s="3" t="s">
        <v>96</v>
      </c>
      <c r="B103" s="3" t="s">
        <v>90</v>
      </c>
      <c r="C103" s="5">
        <v>43769</v>
      </c>
      <c r="D103" s="5">
        <v>43772</v>
      </c>
      <c r="E103" s="7" t="s">
        <v>9</v>
      </c>
      <c r="F103" s="7" t="s">
        <v>10</v>
      </c>
      <c r="G103" s="3" t="s">
        <v>90</v>
      </c>
      <c r="H103" s="8">
        <v>53490.44</v>
      </c>
    </row>
    <row r="104" spans="1:8" x14ac:dyDescent="0.25">
      <c r="A104" s="3" t="s">
        <v>95</v>
      </c>
      <c r="B104" s="3" t="s">
        <v>90</v>
      </c>
      <c r="C104" s="5">
        <v>43769</v>
      </c>
      <c r="D104" s="5">
        <v>43774</v>
      </c>
      <c r="E104" s="7" t="s">
        <v>9</v>
      </c>
      <c r="F104" s="7" t="s">
        <v>10</v>
      </c>
      <c r="G104" s="3" t="s">
        <v>90</v>
      </c>
      <c r="H104" s="8">
        <v>105191.1</v>
      </c>
    </row>
    <row r="105" spans="1:8" x14ac:dyDescent="0.25">
      <c r="A105" s="3" t="s">
        <v>97</v>
      </c>
      <c r="B105" s="3" t="s">
        <v>90</v>
      </c>
      <c r="C105" s="5">
        <v>43799</v>
      </c>
      <c r="D105" s="5">
        <v>43803</v>
      </c>
      <c r="E105" s="7" t="s">
        <v>9</v>
      </c>
      <c r="F105" s="7" t="s">
        <v>10</v>
      </c>
      <c r="G105" s="3" t="s">
        <v>90</v>
      </c>
      <c r="H105" s="8">
        <v>158819.81</v>
      </c>
    </row>
    <row r="106" spans="1:8" x14ac:dyDescent="0.25">
      <c r="A106" s="3" t="s">
        <v>97</v>
      </c>
      <c r="B106" s="3" t="s">
        <v>90</v>
      </c>
      <c r="C106" s="5">
        <v>43799</v>
      </c>
      <c r="D106" s="5">
        <v>43803</v>
      </c>
      <c r="E106" s="7" t="s">
        <v>9</v>
      </c>
      <c r="F106" s="7" t="s">
        <v>10</v>
      </c>
      <c r="G106" s="3" t="s">
        <v>90</v>
      </c>
      <c r="H106" s="8">
        <v>139530.39000000001</v>
      </c>
    </row>
    <row r="107" spans="1:8" x14ac:dyDescent="0.25">
      <c r="A107" s="3" t="s">
        <v>98</v>
      </c>
      <c r="B107" s="3" t="s">
        <v>90</v>
      </c>
      <c r="C107" s="5">
        <v>43830</v>
      </c>
      <c r="D107" s="5">
        <v>43837</v>
      </c>
      <c r="E107" s="7" t="s">
        <v>9</v>
      </c>
      <c r="F107" s="7" t="s">
        <v>10</v>
      </c>
      <c r="G107" s="3" t="s">
        <v>90</v>
      </c>
      <c r="H107" s="8">
        <v>-60462.559999999998</v>
      </c>
    </row>
    <row r="108" spans="1:8" x14ac:dyDescent="0.25">
      <c r="A108" s="3" t="s">
        <v>12</v>
      </c>
      <c r="B108" s="3" t="s">
        <v>479</v>
      </c>
      <c r="C108" s="5">
        <v>43646</v>
      </c>
      <c r="D108" s="5">
        <v>43658</v>
      </c>
      <c r="E108" s="7" t="s">
        <v>9</v>
      </c>
      <c r="F108" s="7" t="s">
        <v>10</v>
      </c>
      <c r="G108" s="3" t="s">
        <v>13</v>
      </c>
      <c r="H108" s="8">
        <v>-0.01</v>
      </c>
    </row>
    <row r="109" spans="1:8" x14ac:dyDescent="0.25">
      <c r="A109" s="3" t="s">
        <v>21</v>
      </c>
      <c r="B109" s="3" t="s">
        <v>480</v>
      </c>
      <c r="C109" s="5">
        <v>43799</v>
      </c>
      <c r="D109" s="5">
        <v>43803</v>
      </c>
      <c r="E109" s="7" t="s">
        <v>9</v>
      </c>
      <c r="F109" s="7" t="s">
        <v>10</v>
      </c>
      <c r="G109" s="3" t="s">
        <v>22</v>
      </c>
      <c r="H109" s="8">
        <v>-60462.559999999998</v>
      </c>
    </row>
    <row r="110" spans="1:8" x14ac:dyDescent="0.25">
      <c r="A110" s="3" t="s">
        <v>21</v>
      </c>
      <c r="B110" s="3" t="s">
        <v>480</v>
      </c>
      <c r="C110" s="5">
        <v>43830</v>
      </c>
      <c r="D110" s="5">
        <v>43841</v>
      </c>
      <c r="E110" s="7" t="s">
        <v>9</v>
      </c>
      <c r="F110" s="7" t="s">
        <v>10</v>
      </c>
      <c r="G110" s="3" t="s">
        <v>22</v>
      </c>
      <c r="H110" s="8">
        <v>60462.559999999998</v>
      </c>
    </row>
    <row r="111" spans="1:8" x14ac:dyDescent="0.25">
      <c r="A111" s="3" t="s">
        <v>17</v>
      </c>
      <c r="B111" s="3" t="s">
        <v>147</v>
      </c>
      <c r="C111" s="5">
        <v>43769</v>
      </c>
      <c r="D111" s="5">
        <v>43777</v>
      </c>
      <c r="E111" s="7" t="s">
        <v>9</v>
      </c>
      <c r="F111" s="7" t="s">
        <v>10</v>
      </c>
      <c r="G111" s="3" t="s">
        <v>18</v>
      </c>
      <c r="H111" s="8">
        <v>92493.06</v>
      </c>
    </row>
    <row r="112" spans="1:8" x14ac:dyDescent="0.25">
      <c r="A112" s="3" t="s">
        <v>17</v>
      </c>
      <c r="B112" s="3" t="s">
        <v>147</v>
      </c>
      <c r="C112" s="5">
        <v>43799</v>
      </c>
      <c r="D112" s="5">
        <v>43803</v>
      </c>
      <c r="E112" s="7" t="s">
        <v>9</v>
      </c>
      <c r="F112" s="7" t="s">
        <v>10</v>
      </c>
      <c r="G112" s="3" t="s">
        <v>18</v>
      </c>
      <c r="H112" s="8">
        <v>-92493.06</v>
      </c>
    </row>
    <row r="113" spans="1:8" x14ac:dyDescent="0.25">
      <c r="A113" s="3" t="s">
        <v>26</v>
      </c>
      <c r="B113" s="3" t="s">
        <v>481</v>
      </c>
      <c r="C113" s="5">
        <v>43830</v>
      </c>
      <c r="D113" s="5">
        <v>43843</v>
      </c>
      <c r="E113" s="7" t="s">
        <v>9</v>
      </c>
      <c r="F113" s="7" t="s">
        <v>10</v>
      </c>
      <c r="G113" s="3" t="s">
        <v>27</v>
      </c>
      <c r="H113" s="8">
        <v>60462.559999999998</v>
      </c>
    </row>
    <row r="114" spans="1:8" x14ac:dyDescent="0.25">
      <c r="A114" s="3" t="s">
        <v>23</v>
      </c>
      <c r="B114" s="3" t="s">
        <v>150</v>
      </c>
      <c r="C114" s="5">
        <v>43799</v>
      </c>
      <c r="D114" s="5">
        <v>43805</v>
      </c>
      <c r="E114" s="7" t="s">
        <v>9</v>
      </c>
      <c r="F114" s="7" t="s">
        <v>10</v>
      </c>
      <c r="G114" s="3" t="s">
        <v>24</v>
      </c>
      <c r="H114" s="8">
        <v>-1283.76</v>
      </c>
    </row>
    <row r="115" spans="1:8" x14ac:dyDescent="0.25">
      <c r="A115" s="3" t="s">
        <v>23</v>
      </c>
      <c r="B115" s="3" t="s">
        <v>150</v>
      </c>
      <c r="C115" s="5">
        <v>43799</v>
      </c>
      <c r="D115" s="5">
        <v>43805</v>
      </c>
      <c r="E115" s="7" t="s">
        <v>9</v>
      </c>
      <c r="F115" s="7" t="s">
        <v>10</v>
      </c>
      <c r="G115" s="3" t="s">
        <v>25</v>
      </c>
      <c r="H115" s="8">
        <v>-45786.6</v>
      </c>
    </row>
    <row r="116" spans="1:8" x14ac:dyDescent="0.25">
      <c r="A116" s="3" t="s">
        <v>8</v>
      </c>
      <c r="B116" s="3" t="s">
        <v>482</v>
      </c>
      <c r="C116" s="5">
        <v>43585</v>
      </c>
      <c r="D116" s="5">
        <v>43588</v>
      </c>
      <c r="E116" s="7" t="s">
        <v>9</v>
      </c>
      <c r="F116" s="7" t="s">
        <v>10</v>
      </c>
      <c r="G116" s="3" t="s">
        <v>11</v>
      </c>
      <c r="H116" s="8">
        <v>-115176.43</v>
      </c>
    </row>
    <row r="117" spans="1:8" x14ac:dyDescent="0.25">
      <c r="A117" s="3" t="s">
        <v>8</v>
      </c>
      <c r="B117" s="3" t="s">
        <v>482</v>
      </c>
      <c r="C117" s="5">
        <v>43616</v>
      </c>
      <c r="D117" s="5">
        <v>43622</v>
      </c>
      <c r="E117" s="7" t="s">
        <v>9</v>
      </c>
      <c r="F117" s="7" t="s">
        <v>10</v>
      </c>
      <c r="G117" s="3" t="s">
        <v>11</v>
      </c>
      <c r="H117" s="8">
        <v>115176.43</v>
      </c>
    </row>
    <row r="118" spans="1:8" x14ac:dyDescent="0.25">
      <c r="A118" s="3" t="s">
        <v>14</v>
      </c>
      <c r="B118" s="3" t="s">
        <v>146</v>
      </c>
      <c r="C118" s="5">
        <v>43769</v>
      </c>
      <c r="D118" s="5">
        <v>43776</v>
      </c>
      <c r="E118" s="7" t="s">
        <v>9</v>
      </c>
      <c r="F118" s="7" t="s">
        <v>10</v>
      </c>
      <c r="G118" s="3" t="s">
        <v>15</v>
      </c>
      <c r="H118" s="8">
        <v>-12612</v>
      </c>
    </row>
    <row r="119" spans="1:8" x14ac:dyDescent="0.25">
      <c r="A119" s="3" t="s">
        <v>14</v>
      </c>
      <c r="B119" s="3" t="s">
        <v>146</v>
      </c>
      <c r="C119" s="5">
        <v>43769</v>
      </c>
      <c r="D119" s="5">
        <v>43776</v>
      </c>
      <c r="E119" s="7" t="s">
        <v>9</v>
      </c>
      <c r="F119" s="7" t="s">
        <v>10</v>
      </c>
      <c r="G119" s="3" t="s">
        <v>16</v>
      </c>
      <c r="H119" s="8">
        <v>-40878.44</v>
      </c>
    </row>
    <row r="120" spans="1:8" x14ac:dyDescent="0.25">
      <c r="A120" s="3" t="s">
        <v>28</v>
      </c>
      <c r="B120" s="3" t="s">
        <v>152</v>
      </c>
      <c r="C120" s="5">
        <v>43830</v>
      </c>
      <c r="D120" s="5">
        <v>43852</v>
      </c>
      <c r="E120" s="7" t="s">
        <v>9</v>
      </c>
      <c r="F120" s="7" t="s">
        <v>10</v>
      </c>
      <c r="G120" s="3" t="s">
        <v>29</v>
      </c>
      <c r="H120" s="8">
        <v>101809.69</v>
      </c>
    </row>
    <row r="121" spans="1:8" x14ac:dyDescent="0.25">
      <c r="A121" s="3" t="s">
        <v>30</v>
      </c>
      <c r="B121" s="3" t="s">
        <v>156</v>
      </c>
      <c r="C121" s="5">
        <v>43830</v>
      </c>
      <c r="D121" s="5">
        <v>43864</v>
      </c>
      <c r="E121" s="7" t="s">
        <v>9</v>
      </c>
      <c r="F121" s="7" t="s">
        <v>10</v>
      </c>
      <c r="G121" s="3" t="s">
        <v>31</v>
      </c>
      <c r="H121" s="8">
        <v>48377.64</v>
      </c>
    </row>
    <row r="122" spans="1:8" x14ac:dyDescent="0.25">
      <c r="A122" s="3" t="s">
        <v>19</v>
      </c>
      <c r="B122" s="3" t="s">
        <v>148</v>
      </c>
      <c r="C122" s="5">
        <v>43769</v>
      </c>
      <c r="D122" s="5">
        <v>43780</v>
      </c>
      <c r="E122" s="7" t="s">
        <v>9</v>
      </c>
      <c r="F122" s="7" t="s">
        <v>10</v>
      </c>
      <c r="G122" s="3" t="s">
        <v>20</v>
      </c>
      <c r="H122" s="20">
        <v>-92493.06</v>
      </c>
    </row>
    <row r="123" spans="1:8" ht="15.75" thickBot="1" x14ac:dyDescent="0.3">
      <c r="A123" s="3"/>
      <c r="B123" s="6" t="s">
        <v>489</v>
      </c>
      <c r="C123" s="5"/>
      <c r="D123" s="5"/>
      <c r="E123" s="7"/>
      <c r="F123" s="7"/>
      <c r="G123" s="3"/>
      <c r="H123" s="22">
        <f>SUM(H86:H122)</f>
        <v>694242.01</v>
      </c>
    </row>
    <row r="124" spans="1:8" ht="15.75" thickTop="1" x14ac:dyDescent="0.25">
      <c r="A124" s="3"/>
      <c r="B124" s="6"/>
      <c r="C124" s="5"/>
      <c r="D124" s="5"/>
      <c r="E124" s="7"/>
      <c r="F124" s="7"/>
      <c r="G124" s="3"/>
      <c r="H124" s="24"/>
    </row>
    <row r="125" spans="1:8" ht="15.75" thickBot="1" x14ac:dyDescent="0.3">
      <c r="A125" s="3"/>
      <c r="B125" s="6" t="s">
        <v>490</v>
      </c>
      <c r="C125" s="5"/>
      <c r="D125" s="5"/>
      <c r="E125" s="7"/>
      <c r="F125" s="7"/>
      <c r="G125" s="3"/>
      <c r="H125" s="25">
        <f>H7+H82+H123</f>
        <v>867068.27</v>
      </c>
    </row>
    <row r="126" spans="1:8" ht="15.75" thickTop="1" x14ac:dyDescent="0.25">
      <c r="A126" s="3"/>
      <c r="B126" s="3"/>
      <c r="C126" s="5"/>
      <c r="D126" s="5"/>
      <c r="E126" s="7"/>
      <c r="F126" s="7"/>
      <c r="G126" s="3"/>
      <c r="H126" s="8"/>
    </row>
    <row r="127" spans="1:8" x14ac:dyDescent="0.25">
      <c r="A127" s="3"/>
      <c r="C127" s="3" t="s">
        <v>467</v>
      </c>
      <c r="D127" s="3"/>
      <c r="E127" s="3"/>
      <c r="F127" s="3"/>
      <c r="G127" s="3"/>
      <c r="H127" s="8">
        <v>160655.84</v>
      </c>
    </row>
    <row r="128" spans="1:8" x14ac:dyDescent="0.25">
      <c r="A128" s="3"/>
      <c r="B128" s="3"/>
      <c r="C128" s="3"/>
      <c r="D128" s="3"/>
      <c r="E128" s="3"/>
      <c r="F128" s="3"/>
      <c r="G128" s="3"/>
      <c r="H128" s="8"/>
    </row>
    <row r="129" spans="1:8" x14ac:dyDescent="0.25">
      <c r="A129" s="3"/>
      <c r="B129" s="3"/>
      <c r="C129" s="3"/>
      <c r="D129" s="3"/>
      <c r="E129" s="3"/>
      <c r="F129" s="3"/>
      <c r="G129" s="3"/>
      <c r="H129" s="8">
        <v>867149.56</v>
      </c>
    </row>
    <row r="130" spans="1:8" x14ac:dyDescent="0.25">
      <c r="A130" s="3"/>
      <c r="B130" s="3"/>
      <c r="C130" s="3" t="s">
        <v>468</v>
      </c>
      <c r="D130" s="3"/>
      <c r="E130" s="3"/>
      <c r="F130" s="3"/>
      <c r="G130" s="3"/>
      <c r="H130" s="8">
        <v>12251.71</v>
      </c>
    </row>
    <row r="131" spans="1:8" x14ac:dyDescent="0.25">
      <c r="A131" s="3"/>
      <c r="B131" s="3"/>
      <c r="C131" s="3" t="s">
        <v>469</v>
      </c>
      <c r="D131" s="3"/>
      <c r="E131" s="3"/>
      <c r="F131" s="3"/>
      <c r="G131" s="3"/>
      <c r="H131" s="8">
        <v>694242.01</v>
      </c>
    </row>
    <row r="132" spans="1:8" x14ac:dyDescent="0.25">
      <c r="A132" s="3"/>
      <c r="B132" s="3"/>
      <c r="C132" s="3"/>
      <c r="D132" s="3"/>
      <c r="E132" s="3"/>
      <c r="F132" s="3"/>
      <c r="G132" s="3"/>
      <c r="H132" s="8"/>
    </row>
    <row r="134" spans="1:8" ht="15.75" thickBot="1" x14ac:dyDescent="0.3">
      <c r="B134" s="64" t="s">
        <v>498</v>
      </c>
      <c r="C134" s="64"/>
      <c r="D134" s="64"/>
      <c r="E134" s="64"/>
    </row>
    <row r="135" spans="1:8" x14ac:dyDescent="0.25">
      <c r="B135" s="17"/>
      <c r="C135" s="26" t="s">
        <v>1</v>
      </c>
      <c r="D135" s="26" t="s">
        <v>491</v>
      </c>
      <c r="E135" s="26"/>
    </row>
    <row r="136" spans="1:8" x14ac:dyDescent="0.25">
      <c r="B136" s="27"/>
      <c r="C136" s="26" t="s">
        <v>492</v>
      </c>
      <c r="D136" s="26" t="s">
        <v>492</v>
      </c>
      <c r="E136" s="26" t="s">
        <v>493</v>
      </c>
    </row>
    <row r="137" spans="1:8" ht="15.75" thickBot="1" x14ac:dyDescent="0.3">
      <c r="B137" s="28" t="s">
        <v>499</v>
      </c>
      <c r="C137" s="29" t="s">
        <v>494</v>
      </c>
      <c r="D137" s="29" t="s">
        <v>495</v>
      </c>
      <c r="E137" s="29" t="s">
        <v>496</v>
      </c>
    </row>
    <row r="138" spans="1:8" x14ac:dyDescent="0.25">
      <c r="B138" s="17"/>
      <c r="C138" s="30"/>
      <c r="D138" s="30"/>
      <c r="E138" s="30"/>
    </row>
    <row r="139" spans="1:8" x14ac:dyDescent="0.25">
      <c r="B139" s="17" t="s">
        <v>500</v>
      </c>
      <c r="C139" s="31">
        <v>0</v>
      </c>
      <c r="D139" s="31">
        <f>'AP Vouchered Detail'!C83</f>
        <v>160655.83999999997</v>
      </c>
      <c r="E139" s="31">
        <f>C139+D139</f>
        <v>160655.83999999997</v>
      </c>
    </row>
    <row r="140" spans="1:8" x14ac:dyDescent="0.25">
      <c r="B140" s="17" t="s">
        <v>501</v>
      </c>
      <c r="C140" s="31">
        <v>0</v>
      </c>
      <c r="D140" s="32">
        <v>0</v>
      </c>
      <c r="E140" s="31">
        <f t="shared" ref="E140:E142" si="0">C140+D140</f>
        <v>0</v>
      </c>
    </row>
    <row r="141" spans="1:8" x14ac:dyDescent="0.25">
      <c r="B141" s="17" t="s">
        <v>502</v>
      </c>
      <c r="C141" s="31">
        <f>H82</f>
        <v>12170.419999999993</v>
      </c>
      <c r="D141" s="32">
        <f>'AP Vouchered Detail'!C98</f>
        <v>81.289999999999992</v>
      </c>
      <c r="E141" s="31">
        <f t="shared" si="0"/>
        <v>12251.709999999994</v>
      </c>
    </row>
    <row r="142" spans="1:8" x14ac:dyDescent="0.25">
      <c r="B142" s="17" t="s">
        <v>503</v>
      </c>
      <c r="C142" s="33">
        <f>H123</f>
        <v>694242.01</v>
      </c>
      <c r="D142" s="33">
        <v>0</v>
      </c>
      <c r="E142" s="31">
        <f t="shared" si="0"/>
        <v>694242.01</v>
      </c>
    </row>
    <row r="143" spans="1:8" ht="15.75" thickBot="1" x14ac:dyDescent="0.3">
      <c r="B143" s="17" t="s">
        <v>497</v>
      </c>
      <c r="C143" s="34">
        <f>SUM(C139:C142)</f>
        <v>706412.43</v>
      </c>
      <c r="D143" s="34">
        <f>SUM(D139:D142)</f>
        <v>160737.12999999998</v>
      </c>
      <c r="E143" s="34">
        <f>SUM(E139:E142)</f>
        <v>867149.55999999994</v>
      </c>
    </row>
    <row r="144" spans="1:8" ht="15.75" thickTop="1" x14ac:dyDescent="0.25"/>
  </sheetData>
  <sortState ref="A8:H153">
    <sortCondition ref="E8:E153"/>
    <sortCondition ref="B8:B153"/>
  </sortState>
  <mergeCells count="1">
    <mergeCell ref="B134:E134"/>
  </mergeCells>
  <pageMargins left="0.7" right="0.7" top="0.75" bottom="0.75" header="0.3" footer="0.3"/>
  <pageSetup scale="58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zoomScale="90" zoomScaleNormal="90" workbookViewId="0">
      <selection activeCell="H3" sqref="H3"/>
    </sheetView>
  </sheetViews>
  <sheetFormatPr defaultColWidth="10.28515625" defaultRowHeight="15" outlineLevelRow="1" x14ac:dyDescent="0.25"/>
  <cols>
    <col min="1" max="1" width="12.85546875" bestFit="1" customWidth="1"/>
    <col min="2" max="2" width="10.7109375" customWidth="1"/>
    <col min="3" max="3" width="13.28515625" style="2" bestFit="1" customWidth="1"/>
    <col min="4" max="4" width="38.5703125" bestFit="1" customWidth="1"/>
    <col min="5" max="5" width="11.28515625" style="1" bestFit="1" customWidth="1"/>
    <col min="6" max="6" width="9.85546875" customWidth="1"/>
    <col min="7" max="7" width="5.28515625" bestFit="1" customWidth="1"/>
    <col min="8" max="8" width="54.85546875" bestFit="1" customWidth="1"/>
    <col min="9" max="9" width="30.28515625" bestFit="1" customWidth="1"/>
    <col min="10" max="10" width="12.28515625" style="1" bestFit="1" customWidth="1"/>
    <col min="11" max="12" width="12.42578125" bestFit="1" customWidth="1"/>
  </cols>
  <sheetData>
    <row r="1" spans="1:12" x14ac:dyDescent="0.25">
      <c r="A1" s="3" t="s">
        <v>470</v>
      </c>
      <c r="B1" s="3"/>
      <c r="C1" s="4"/>
      <c r="D1" s="3"/>
      <c r="E1" s="5"/>
      <c r="F1" s="3"/>
      <c r="G1" s="3"/>
      <c r="H1" s="3"/>
      <c r="I1" s="3"/>
      <c r="J1" s="5"/>
      <c r="K1" s="3"/>
      <c r="L1" s="3"/>
    </row>
    <row r="2" spans="1:12" x14ac:dyDescent="0.25">
      <c r="A2" s="3"/>
      <c r="B2" s="3"/>
      <c r="C2" s="4"/>
      <c r="D2" s="3"/>
      <c r="E2" s="5"/>
      <c r="F2" s="3"/>
      <c r="G2" s="3"/>
      <c r="H2" s="3"/>
      <c r="I2" s="3"/>
      <c r="J2" s="5"/>
      <c r="K2" s="3"/>
      <c r="L2" s="3"/>
    </row>
    <row r="3" spans="1:12" x14ac:dyDescent="0.25">
      <c r="A3" s="11" t="s">
        <v>504</v>
      </c>
      <c r="B3" s="3"/>
      <c r="C3" s="35"/>
      <c r="D3" s="3"/>
      <c r="E3" s="5"/>
      <c r="F3" s="3"/>
      <c r="G3" s="3"/>
      <c r="H3" s="16"/>
      <c r="I3" s="3"/>
      <c r="J3" s="5"/>
      <c r="K3" s="3"/>
      <c r="L3" s="3"/>
    </row>
    <row r="4" spans="1:12" ht="15.75" thickBot="1" x14ac:dyDescent="0.3">
      <c r="A4" s="3"/>
      <c r="B4" s="3"/>
      <c r="C4" s="4"/>
      <c r="D4" s="3"/>
      <c r="E4" s="5"/>
      <c r="F4" s="3"/>
      <c r="G4" s="3"/>
      <c r="H4" s="3"/>
      <c r="I4" s="3"/>
      <c r="J4" s="5"/>
      <c r="K4" s="3"/>
      <c r="L4" s="3"/>
    </row>
    <row r="5" spans="1:12" ht="16.5" thickTop="1" thickBot="1" x14ac:dyDescent="0.3">
      <c r="A5" s="9" t="s">
        <v>0</v>
      </c>
      <c r="B5" s="9" t="s">
        <v>157</v>
      </c>
      <c r="C5" s="10" t="s">
        <v>158</v>
      </c>
      <c r="D5" s="9" t="s">
        <v>471</v>
      </c>
      <c r="E5" s="9" t="s">
        <v>159</v>
      </c>
      <c r="F5" s="9" t="s">
        <v>1</v>
      </c>
      <c r="G5" s="9" t="s">
        <v>2</v>
      </c>
      <c r="H5" s="9" t="s">
        <v>160</v>
      </c>
      <c r="I5" s="9" t="s">
        <v>161</v>
      </c>
      <c r="J5" s="9" t="s">
        <v>162</v>
      </c>
      <c r="K5" s="9" t="s">
        <v>163</v>
      </c>
      <c r="L5" s="9" t="s">
        <v>164</v>
      </c>
    </row>
    <row r="6" spans="1:12" ht="15.75" thickTop="1" x14ac:dyDescent="0.25">
      <c r="A6" s="3"/>
      <c r="B6" s="3"/>
      <c r="C6" s="4"/>
      <c r="D6" s="3"/>
      <c r="E6" s="5"/>
      <c r="F6" s="3"/>
      <c r="G6" s="3"/>
      <c r="H6" s="3"/>
      <c r="I6" s="3"/>
      <c r="J6" s="5"/>
      <c r="K6" s="3"/>
      <c r="L6" s="3"/>
    </row>
    <row r="7" spans="1:12" x14ac:dyDescent="0.25">
      <c r="A7" s="3"/>
      <c r="B7" s="6" t="s">
        <v>505</v>
      </c>
      <c r="C7" s="4"/>
      <c r="D7" s="3"/>
      <c r="E7" s="5"/>
      <c r="F7" s="3"/>
      <c r="G7" s="3"/>
      <c r="H7" s="3"/>
      <c r="I7" s="3"/>
      <c r="J7" s="5"/>
      <c r="K7" s="3"/>
      <c r="L7" s="3"/>
    </row>
    <row r="8" spans="1:12" x14ac:dyDescent="0.25">
      <c r="A8" s="3" t="s">
        <v>62</v>
      </c>
      <c r="B8" s="7" t="s">
        <v>339</v>
      </c>
      <c r="C8" s="8">
        <v>200</v>
      </c>
      <c r="D8" s="3" t="s">
        <v>340</v>
      </c>
      <c r="E8" s="5">
        <v>43705</v>
      </c>
      <c r="F8" s="7" t="s">
        <v>43</v>
      </c>
      <c r="G8" s="7" t="s">
        <v>44</v>
      </c>
      <c r="H8" s="3" t="s">
        <v>341</v>
      </c>
      <c r="I8" s="7" t="s">
        <v>342</v>
      </c>
      <c r="J8" s="5">
        <v>43691</v>
      </c>
      <c r="K8" s="7"/>
      <c r="L8" s="7" t="s">
        <v>343</v>
      </c>
    </row>
    <row r="9" spans="1:12" x14ac:dyDescent="0.25">
      <c r="A9" s="3" t="s">
        <v>52</v>
      </c>
      <c r="B9" s="7" t="s">
        <v>220</v>
      </c>
      <c r="C9" s="8">
        <v>250</v>
      </c>
      <c r="D9" s="3" t="s">
        <v>221</v>
      </c>
      <c r="E9" s="5">
        <v>43579</v>
      </c>
      <c r="F9" s="7" t="s">
        <v>43</v>
      </c>
      <c r="G9" s="7" t="s">
        <v>44</v>
      </c>
      <c r="H9" s="3" t="s">
        <v>222</v>
      </c>
      <c r="I9" s="7" t="s">
        <v>223</v>
      </c>
      <c r="J9" s="5">
        <v>43563</v>
      </c>
      <c r="K9" s="7"/>
      <c r="L9" s="7" t="s">
        <v>224</v>
      </c>
    </row>
    <row r="10" spans="1:12" x14ac:dyDescent="0.25">
      <c r="A10" s="3" t="s">
        <v>59</v>
      </c>
      <c r="B10" s="7" t="s">
        <v>332</v>
      </c>
      <c r="C10" s="8">
        <v>1000</v>
      </c>
      <c r="D10" s="3" t="s">
        <v>207</v>
      </c>
      <c r="E10" s="5">
        <v>43670</v>
      </c>
      <c r="F10" s="7" t="s">
        <v>43</v>
      </c>
      <c r="G10" s="7" t="s">
        <v>44</v>
      </c>
      <c r="H10" s="3" t="s">
        <v>333</v>
      </c>
      <c r="I10" s="7" t="s">
        <v>334</v>
      </c>
      <c r="J10" s="5">
        <v>43668</v>
      </c>
      <c r="K10" s="7"/>
      <c r="L10" s="7" t="s">
        <v>335</v>
      </c>
    </row>
    <row r="11" spans="1:12" x14ac:dyDescent="0.25">
      <c r="A11" s="3" t="s">
        <v>66</v>
      </c>
      <c r="B11" s="7" t="s">
        <v>364</v>
      </c>
      <c r="C11" s="8">
        <v>400</v>
      </c>
      <c r="D11" s="3" t="s">
        <v>270</v>
      </c>
      <c r="E11" s="5">
        <v>43754</v>
      </c>
      <c r="F11" s="7" t="s">
        <v>43</v>
      </c>
      <c r="G11" s="7" t="s">
        <v>44</v>
      </c>
      <c r="H11" s="3" t="s">
        <v>365</v>
      </c>
      <c r="I11" s="7" t="s">
        <v>366</v>
      </c>
      <c r="J11" s="5">
        <v>43748</v>
      </c>
      <c r="K11" s="7"/>
      <c r="L11" s="7" t="s">
        <v>367</v>
      </c>
    </row>
    <row r="12" spans="1:12" x14ac:dyDescent="0.25">
      <c r="A12" s="3" t="s">
        <v>52</v>
      </c>
      <c r="B12" s="7" t="s">
        <v>229</v>
      </c>
      <c r="C12" s="8">
        <v>800</v>
      </c>
      <c r="D12" s="3" t="s">
        <v>221</v>
      </c>
      <c r="E12" s="5">
        <v>43579</v>
      </c>
      <c r="F12" s="7" t="s">
        <v>43</v>
      </c>
      <c r="G12" s="7" t="s">
        <v>44</v>
      </c>
      <c r="H12" s="3" t="s">
        <v>230</v>
      </c>
      <c r="I12" s="7" t="s">
        <v>223</v>
      </c>
      <c r="J12" s="5">
        <v>43563</v>
      </c>
      <c r="K12" s="7"/>
      <c r="L12" s="7" t="s">
        <v>231</v>
      </c>
    </row>
    <row r="13" spans="1:12" x14ac:dyDescent="0.25">
      <c r="A13" s="3" t="s">
        <v>52</v>
      </c>
      <c r="B13" s="7" t="s">
        <v>232</v>
      </c>
      <c r="C13" s="8">
        <v>400</v>
      </c>
      <c r="D13" s="3" t="s">
        <v>221</v>
      </c>
      <c r="E13" s="5">
        <v>43579</v>
      </c>
      <c r="F13" s="7" t="s">
        <v>43</v>
      </c>
      <c r="G13" s="7" t="s">
        <v>44</v>
      </c>
      <c r="H13" s="3" t="s">
        <v>228</v>
      </c>
      <c r="I13" s="7" t="s">
        <v>223</v>
      </c>
      <c r="J13" s="5">
        <v>43563</v>
      </c>
      <c r="K13" s="7"/>
      <c r="L13" s="7" t="s">
        <v>233</v>
      </c>
    </row>
    <row r="14" spans="1:12" x14ac:dyDescent="0.25">
      <c r="A14" s="3" t="s">
        <v>52</v>
      </c>
      <c r="B14" s="7" t="s">
        <v>237</v>
      </c>
      <c r="C14" s="8">
        <v>400</v>
      </c>
      <c r="D14" s="3" t="s">
        <v>221</v>
      </c>
      <c r="E14" s="5">
        <v>43579</v>
      </c>
      <c r="F14" s="7" t="s">
        <v>43</v>
      </c>
      <c r="G14" s="7" t="s">
        <v>44</v>
      </c>
      <c r="H14" s="3" t="s">
        <v>238</v>
      </c>
      <c r="I14" s="7" t="s">
        <v>223</v>
      </c>
      <c r="J14" s="5">
        <v>43563</v>
      </c>
      <c r="K14" s="7"/>
      <c r="L14" s="7" t="s">
        <v>239</v>
      </c>
    </row>
    <row r="15" spans="1:12" x14ac:dyDescent="0.25">
      <c r="A15" s="3" t="s">
        <v>52</v>
      </c>
      <c r="B15" s="7" t="s">
        <v>234</v>
      </c>
      <c r="C15" s="8">
        <v>400</v>
      </c>
      <c r="D15" s="3" t="s">
        <v>221</v>
      </c>
      <c r="E15" s="5">
        <v>43579</v>
      </c>
      <c r="F15" s="7" t="s">
        <v>43</v>
      </c>
      <c r="G15" s="7" t="s">
        <v>44</v>
      </c>
      <c r="H15" s="3" t="s">
        <v>235</v>
      </c>
      <c r="I15" s="7" t="s">
        <v>223</v>
      </c>
      <c r="J15" s="5">
        <v>43563</v>
      </c>
      <c r="K15" s="7"/>
      <c r="L15" s="7" t="s">
        <v>236</v>
      </c>
    </row>
    <row r="16" spans="1:12" x14ac:dyDescent="0.25">
      <c r="A16" s="3" t="s">
        <v>52</v>
      </c>
      <c r="B16" s="7" t="s">
        <v>225</v>
      </c>
      <c r="C16" s="8">
        <v>400</v>
      </c>
      <c r="D16" s="3" t="s">
        <v>221</v>
      </c>
      <c r="E16" s="5">
        <v>43579</v>
      </c>
      <c r="F16" s="7" t="s">
        <v>43</v>
      </c>
      <c r="G16" s="7" t="s">
        <v>44</v>
      </c>
      <c r="H16" s="3" t="s">
        <v>226</v>
      </c>
      <c r="I16" s="7" t="s">
        <v>223</v>
      </c>
      <c r="J16" s="5">
        <v>43563</v>
      </c>
      <c r="K16" s="7"/>
      <c r="L16" s="7" t="s">
        <v>227</v>
      </c>
    </row>
    <row r="17" spans="1:12" x14ac:dyDescent="0.25">
      <c r="A17" s="3" t="s">
        <v>54</v>
      </c>
      <c r="B17" s="7" t="s">
        <v>274</v>
      </c>
      <c r="C17" s="8">
        <v>420</v>
      </c>
      <c r="D17" s="3" t="s">
        <v>275</v>
      </c>
      <c r="E17" s="5">
        <v>43600</v>
      </c>
      <c r="F17" s="7" t="s">
        <v>43</v>
      </c>
      <c r="G17" s="7" t="s">
        <v>44</v>
      </c>
      <c r="H17" s="3" t="s">
        <v>276</v>
      </c>
      <c r="I17" s="7" t="s">
        <v>277</v>
      </c>
      <c r="J17" s="5">
        <v>43593</v>
      </c>
      <c r="K17" s="7"/>
      <c r="L17" s="7" t="s">
        <v>278</v>
      </c>
    </row>
    <row r="18" spans="1:12" x14ac:dyDescent="0.25">
      <c r="A18" s="3" t="s">
        <v>54</v>
      </c>
      <c r="B18" s="7" t="s">
        <v>279</v>
      </c>
      <c r="C18" s="8">
        <v>300</v>
      </c>
      <c r="D18" s="3" t="s">
        <v>280</v>
      </c>
      <c r="E18" s="5">
        <v>43600</v>
      </c>
      <c r="F18" s="7" t="s">
        <v>43</v>
      </c>
      <c r="G18" s="7" t="s">
        <v>44</v>
      </c>
      <c r="H18" s="3" t="s">
        <v>281</v>
      </c>
      <c r="I18" s="7" t="s">
        <v>282</v>
      </c>
      <c r="J18" s="5">
        <v>43593</v>
      </c>
      <c r="K18" s="7"/>
      <c r="L18" s="7" t="s">
        <v>283</v>
      </c>
    </row>
    <row r="19" spans="1:12" x14ac:dyDescent="0.25">
      <c r="A19" s="3" t="s">
        <v>59</v>
      </c>
      <c r="B19" s="7" t="s">
        <v>327</v>
      </c>
      <c r="C19" s="8">
        <v>500</v>
      </c>
      <c r="D19" s="3" t="s">
        <v>328</v>
      </c>
      <c r="E19" s="5">
        <v>43670</v>
      </c>
      <c r="F19" s="7" t="s">
        <v>43</v>
      </c>
      <c r="G19" s="7" t="s">
        <v>44</v>
      </c>
      <c r="H19" s="3" t="s">
        <v>329</v>
      </c>
      <c r="I19" s="7" t="s">
        <v>330</v>
      </c>
      <c r="J19" s="5">
        <v>43668</v>
      </c>
      <c r="K19" s="7"/>
      <c r="L19" s="7" t="s">
        <v>331</v>
      </c>
    </row>
    <row r="20" spans="1:12" x14ac:dyDescent="0.25">
      <c r="A20" s="3" t="s">
        <v>64</v>
      </c>
      <c r="B20" s="7" t="s">
        <v>349</v>
      </c>
      <c r="C20" s="8">
        <v>150</v>
      </c>
      <c r="D20" s="3" t="s">
        <v>350</v>
      </c>
      <c r="E20" s="5">
        <v>43724</v>
      </c>
      <c r="F20" s="7" t="s">
        <v>43</v>
      </c>
      <c r="G20" s="7" t="s">
        <v>44</v>
      </c>
      <c r="H20" s="3" t="s">
        <v>351</v>
      </c>
      <c r="I20" s="7" t="s">
        <v>352</v>
      </c>
      <c r="J20" s="5">
        <v>43689</v>
      </c>
      <c r="K20" s="7"/>
      <c r="L20" s="7" t="s">
        <v>353</v>
      </c>
    </row>
    <row r="21" spans="1:12" x14ac:dyDescent="0.25">
      <c r="A21" s="3" t="s">
        <v>42</v>
      </c>
      <c r="B21" s="7" t="s">
        <v>165</v>
      </c>
      <c r="C21" s="8">
        <v>20000</v>
      </c>
      <c r="D21" s="3" t="s">
        <v>166</v>
      </c>
      <c r="E21" s="5">
        <v>43467</v>
      </c>
      <c r="F21" s="7" t="s">
        <v>43</v>
      </c>
      <c r="G21" s="7" t="s">
        <v>44</v>
      </c>
      <c r="H21" s="3" t="s">
        <v>167</v>
      </c>
      <c r="I21" s="7" t="s">
        <v>168</v>
      </c>
      <c r="J21" s="5">
        <v>43424</v>
      </c>
      <c r="K21" s="7"/>
      <c r="L21" s="7" t="s">
        <v>169</v>
      </c>
    </row>
    <row r="22" spans="1:12" x14ac:dyDescent="0.25">
      <c r="A22" s="3" t="s">
        <v>57</v>
      </c>
      <c r="B22" s="7" t="s">
        <v>301</v>
      </c>
      <c r="C22" s="8">
        <v>250</v>
      </c>
      <c r="D22" s="3" t="s">
        <v>302</v>
      </c>
      <c r="E22" s="5">
        <v>43635</v>
      </c>
      <c r="F22" s="7" t="s">
        <v>43</v>
      </c>
      <c r="G22" s="7" t="s">
        <v>44</v>
      </c>
      <c r="H22" s="3" t="s">
        <v>303</v>
      </c>
      <c r="I22" s="7" t="s">
        <v>304</v>
      </c>
      <c r="J22" s="5">
        <v>43605</v>
      </c>
      <c r="K22" s="7"/>
      <c r="L22" s="7" t="s">
        <v>305</v>
      </c>
    </row>
    <row r="23" spans="1:12" x14ac:dyDescent="0.25">
      <c r="A23" s="3" t="s">
        <v>52</v>
      </c>
      <c r="B23" s="7" t="s">
        <v>243</v>
      </c>
      <c r="C23" s="8">
        <v>400</v>
      </c>
      <c r="D23" s="3" t="s">
        <v>221</v>
      </c>
      <c r="E23" s="5">
        <v>43579</v>
      </c>
      <c r="F23" s="7" t="s">
        <v>43</v>
      </c>
      <c r="G23" s="7" t="s">
        <v>44</v>
      </c>
      <c r="H23" s="3" t="s">
        <v>244</v>
      </c>
      <c r="I23" s="7" t="s">
        <v>223</v>
      </c>
      <c r="J23" s="5">
        <v>43563</v>
      </c>
      <c r="K23" s="7"/>
      <c r="L23" s="7" t="s">
        <v>245</v>
      </c>
    </row>
    <row r="24" spans="1:12" x14ac:dyDescent="0.25">
      <c r="A24" s="3" t="s">
        <v>52</v>
      </c>
      <c r="B24" s="7" t="s">
        <v>261</v>
      </c>
      <c r="C24" s="8">
        <v>400</v>
      </c>
      <c r="D24" s="3" t="s">
        <v>221</v>
      </c>
      <c r="E24" s="5">
        <v>43580</v>
      </c>
      <c r="F24" s="7" t="s">
        <v>43</v>
      </c>
      <c r="G24" s="7" t="s">
        <v>44</v>
      </c>
      <c r="H24" s="3" t="s">
        <v>262</v>
      </c>
      <c r="I24" s="7" t="s">
        <v>223</v>
      </c>
      <c r="J24" s="5">
        <v>43563</v>
      </c>
      <c r="K24" s="7"/>
      <c r="L24" s="7" t="s">
        <v>263</v>
      </c>
    </row>
    <row r="25" spans="1:12" x14ac:dyDescent="0.25">
      <c r="A25" s="3" t="s">
        <v>52</v>
      </c>
      <c r="B25" s="7" t="s">
        <v>249</v>
      </c>
      <c r="C25" s="8">
        <v>50</v>
      </c>
      <c r="D25" s="3" t="s">
        <v>221</v>
      </c>
      <c r="E25" s="5">
        <v>43579</v>
      </c>
      <c r="F25" s="7" t="s">
        <v>43</v>
      </c>
      <c r="G25" s="7" t="s">
        <v>44</v>
      </c>
      <c r="H25" s="3" t="s">
        <v>250</v>
      </c>
      <c r="I25" s="7" t="s">
        <v>223</v>
      </c>
      <c r="J25" s="5">
        <v>43563</v>
      </c>
      <c r="K25" s="7"/>
      <c r="L25" s="7" t="s">
        <v>251</v>
      </c>
    </row>
    <row r="26" spans="1:12" x14ac:dyDescent="0.25">
      <c r="A26" s="3" t="s">
        <v>59</v>
      </c>
      <c r="B26" s="7" t="s">
        <v>322</v>
      </c>
      <c r="C26" s="8">
        <v>250</v>
      </c>
      <c r="D26" s="3" t="s">
        <v>323</v>
      </c>
      <c r="E26" s="5">
        <v>43661</v>
      </c>
      <c r="F26" s="7" t="s">
        <v>43</v>
      </c>
      <c r="G26" s="7" t="s">
        <v>44</v>
      </c>
      <c r="H26" s="3" t="s">
        <v>324</v>
      </c>
      <c r="I26" s="7" t="s">
        <v>325</v>
      </c>
      <c r="J26" s="5">
        <v>43641</v>
      </c>
      <c r="K26" s="7"/>
      <c r="L26" s="7" t="s">
        <v>326</v>
      </c>
    </row>
    <row r="27" spans="1:12" x14ac:dyDescent="0.25">
      <c r="A27" s="3" t="s">
        <v>52</v>
      </c>
      <c r="B27" s="7" t="s">
        <v>246</v>
      </c>
      <c r="C27" s="8">
        <v>400</v>
      </c>
      <c r="D27" s="3" t="s">
        <v>221</v>
      </c>
      <c r="E27" s="5">
        <v>43579</v>
      </c>
      <c r="F27" s="7" t="s">
        <v>43</v>
      </c>
      <c r="G27" s="7" t="s">
        <v>44</v>
      </c>
      <c r="H27" s="3" t="s">
        <v>247</v>
      </c>
      <c r="I27" s="7" t="s">
        <v>223</v>
      </c>
      <c r="J27" s="5">
        <v>43563</v>
      </c>
      <c r="K27" s="7"/>
      <c r="L27" s="7" t="s">
        <v>248</v>
      </c>
    </row>
    <row r="28" spans="1:12" x14ac:dyDescent="0.25">
      <c r="A28" s="3" t="s">
        <v>52</v>
      </c>
      <c r="B28" s="7" t="s">
        <v>264</v>
      </c>
      <c r="C28" s="8">
        <v>5000</v>
      </c>
      <c r="D28" s="3" t="s">
        <v>265</v>
      </c>
      <c r="E28" s="5">
        <v>43585</v>
      </c>
      <c r="F28" s="7" t="s">
        <v>43</v>
      </c>
      <c r="G28" s="7" t="s">
        <v>44</v>
      </c>
      <c r="H28" s="3" t="s">
        <v>266</v>
      </c>
      <c r="I28" s="7" t="s">
        <v>267</v>
      </c>
      <c r="J28" s="5">
        <v>43538</v>
      </c>
      <c r="K28" s="7"/>
      <c r="L28" s="7" t="s">
        <v>268</v>
      </c>
    </row>
    <row r="29" spans="1:12" x14ac:dyDescent="0.25">
      <c r="A29" s="3" t="s">
        <v>66</v>
      </c>
      <c r="B29" s="7" t="s">
        <v>359</v>
      </c>
      <c r="C29" s="8">
        <v>1000</v>
      </c>
      <c r="D29" s="3" t="s">
        <v>360</v>
      </c>
      <c r="E29" s="5">
        <v>43754</v>
      </c>
      <c r="F29" s="7" t="s">
        <v>43</v>
      </c>
      <c r="G29" s="7" t="s">
        <v>44</v>
      </c>
      <c r="H29" s="3" t="s">
        <v>361</v>
      </c>
      <c r="I29" s="7" t="s">
        <v>362</v>
      </c>
      <c r="J29" s="5">
        <v>43749</v>
      </c>
      <c r="K29" s="7"/>
      <c r="L29" s="7" t="s">
        <v>363</v>
      </c>
    </row>
    <row r="30" spans="1:12" x14ac:dyDescent="0.25">
      <c r="A30" s="3" t="s">
        <v>54</v>
      </c>
      <c r="B30" s="7" t="s">
        <v>287</v>
      </c>
      <c r="C30" s="8">
        <v>1000</v>
      </c>
      <c r="D30" s="3" t="s">
        <v>288</v>
      </c>
      <c r="E30" s="5">
        <v>43607</v>
      </c>
      <c r="F30" s="7" t="s">
        <v>43</v>
      </c>
      <c r="G30" s="7" t="s">
        <v>44</v>
      </c>
      <c r="H30" s="3" t="s">
        <v>289</v>
      </c>
      <c r="I30" s="7" t="s">
        <v>290</v>
      </c>
      <c r="J30" s="5">
        <v>43593</v>
      </c>
      <c r="K30" s="7"/>
      <c r="L30" s="7" t="s">
        <v>291</v>
      </c>
    </row>
    <row r="31" spans="1:12" x14ac:dyDescent="0.25">
      <c r="A31" s="3" t="s">
        <v>68</v>
      </c>
      <c r="B31" s="7" t="s">
        <v>390</v>
      </c>
      <c r="C31" s="8">
        <v>1750</v>
      </c>
      <c r="D31" s="3" t="s">
        <v>391</v>
      </c>
      <c r="E31" s="5">
        <v>43789</v>
      </c>
      <c r="F31" s="7" t="s">
        <v>43</v>
      </c>
      <c r="G31" s="7" t="s">
        <v>44</v>
      </c>
      <c r="H31" s="3" t="s">
        <v>382</v>
      </c>
      <c r="I31" s="7" t="s">
        <v>392</v>
      </c>
      <c r="J31" s="5">
        <v>43783</v>
      </c>
      <c r="K31" s="7"/>
      <c r="L31" s="7" t="s">
        <v>384</v>
      </c>
    </row>
    <row r="32" spans="1:12" x14ac:dyDescent="0.25">
      <c r="A32" s="3" t="s">
        <v>68</v>
      </c>
      <c r="B32" s="7" t="s">
        <v>380</v>
      </c>
      <c r="C32" s="8">
        <v>833.34</v>
      </c>
      <c r="D32" s="3" t="s">
        <v>381</v>
      </c>
      <c r="E32" s="5">
        <v>43787</v>
      </c>
      <c r="F32" s="7" t="s">
        <v>43</v>
      </c>
      <c r="G32" s="7" t="s">
        <v>44</v>
      </c>
      <c r="H32" s="3" t="s">
        <v>382</v>
      </c>
      <c r="I32" s="7" t="s">
        <v>383</v>
      </c>
      <c r="J32" s="5">
        <v>43783</v>
      </c>
      <c r="K32" s="7"/>
      <c r="L32" s="7" t="s">
        <v>384</v>
      </c>
    </row>
    <row r="33" spans="1:12" x14ac:dyDescent="0.25">
      <c r="A33" s="3" t="s">
        <v>72</v>
      </c>
      <c r="B33" s="7" t="s">
        <v>419</v>
      </c>
      <c r="C33" s="8">
        <v>2500</v>
      </c>
      <c r="D33" s="3" t="s">
        <v>420</v>
      </c>
      <c r="E33" s="5">
        <v>43830</v>
      </c>
      <c r="F33" s="7" t="s">
        <v>43</v>
      </c>
      <c r="G33" s="7" t="s">
        <v>44</v>
      </c>
      <c r="H33" s="3" t="s">
        <v>382</v>
      </c>
      <c r="I33" s="7" t="s">
        <v>421</v>
      </c>
      <c r="J33" s="5">
        <v>43829</v>
      </c>
      <c r="K33" s="7"/>
      <c r="L33" s="7" t="s">
        <v>422</v>
      </c>
    </row>
    <row r="34" spans="1:12" x14ac:dyDescent="0.25">
      <c r="A34" s="3" t="s">
        <v>70</v>
      </c>
      <c r="B34" s="7" t="s">
        <v>408</v>
      </c>
      <c r="C34" s="8">
        <v>60000</v>
      </c>
      <c r="D34" s="3" t="s">
        <v>207</v>
      </c>
      <c r="E34" s="5">
        <v>43818</v>
      </c>
      <c r="F34" s="7" t="s">
        <v>43</v>
      </c>
      <c r="G34" s="7" t="s">
        <v>44</v>
      </c>
      <c r="H34" s="3" t="s">
        <v>409</v>
      </c>
      <c r="I34" s="7" t="s">
        <v>410</v>
      </c>
      <c r="J34" s="5">
        <v>43812</v>
      </c>
      <c r="K34" s="7"/>
      <c r="L34" s="7" t="s">
        <v>411</v>
      </c>
    </row>
    <row r="35" spans="1:12" x14ac:dyDescent="0.25">
      <c r="A35" s="3" t="s">
        <v>55</v>
      </c>
      <c r="B35" s="7" t="s">
        <v>292</v>
      </c>
      <c r="C35" s="8">
        <v>20000</v>
      </c>
      <c r="D35" s="3" t="s">
        <v>207</v>
      </c>
      <c r="E35" s="5">
        <v>43628</v>
      </c>
      <c r="F35" s="7" t="s">
        <v>43</v>
      </c>
      <c r="G35" s="7" t="s">
        <v>44</v>
      </c>
      <c r="H35" s="3" t="s">
        <v>293</v>
      </c>
      <c r="I35" s="7" t="s">
        <v>294</v>
      </c>
      <c r="J35" s="5">
        <v>43627</v>
      </c>
      <c r="K35" s="7"/>
      <c r="L35" s="7" t="s">
        <v>295</v>
      </c>
    </row>
    <row r="36" spans="1:12" x14ac:dyDescent="0.25">
      <c r="A36" s="3" t="s">
        <v>57</v>
      </c>
      <c r="B36" s="7" t="s">
        <v>310</v>
      </c>
      <c r="C36" s="8">
        <v>400</v>
      </c>
      <c r="D36" s="3" t="s">
        <v>207</v>
      </c>
      <c r="E36" s="5">
        <v>43635</v>
      </c>
      <c r="F36" s="7" t="s">
        <v>43</v>
      </c>
      <c r="G36" s="7" t="s">
        <v>44</v>
      </c>
      <c r="H36" s="3" t="s">
        <v>311</v>
      </c>
      <c r="I36" s="7" t="s">
        <v>312</v>
      </c>
      <c r="J36" s="5">
        <v>43634</v>
      </c>
      <c r="K36" s="7"/>
      <c r="L36" s="7" t="s">
        <v>313</v>
      </c>
    </row>
    <row r="37" spans="1:12" x14ac:dyDescent="0.25">
      <c r="A37" s="3" t="s">
        <v>50</v>
      </c>
      <c r="B37" s="7" t="s">
        <v>196</v>
      </c>
      <c r="C37" s="8">
        <v>1000</v>
      </c>
      <c r="D37" s="3" t="s">
        <v>197</v>
      </c>
      <c r="E37" s="5">
        <v>43551</v>
      </c>
      <c r="F37" s="7" t="s">
        <v>43</v>
      </c>
      <c r="G37" s="7" t="s">
        <v>44</v>
      </c>
      <c r="H37" s="3" t="s">
        <v>198</v>
      </c>
      <c r="I37" s="7" t="s">
        <v>189</v>
      </c>
      <c r="J37" s="5">
        <v>43546</v>
      </c>
      <c r="K37" s="7"/>
      <c r="L37" s="7" t="s">
        <v>199</v>
      </c>
    </row>
    <row r="38" spans="1:12" x14ac:dyDescent="0.25">
      <c r="A38" s="3" t="s">
        <v>68</v>
      </c>
      <c r="B38" s="7" t="s">
        <v>393</v>
      </c>
      <c r="C38" s="8">
        <v>10000</v>
      </c>
      <c r="D38" s="3" t="s">
        <v>207</v>
      </c>
      <c r="E38" s="5">
        <v>43794</v>
      </c>
      <c r="F38" s="7" t="s">
        <v>43</v>
      </c>
      <c r="G38" s="7" t="s">
        <v>44</v>
      </c>
      <c r="H38" s="3" t="s">
        <v>394</v>
      </c>
      <c r="I38" s="7" t="s">
        <v>395</v>
      </c>
      <c r="J38" s="5">
        <v>43773</v>
      </c>
      <c r="K38" s="7"/>
      <c r="L38" s="7" t="s">
        <v>396</v>
      </c>
    </row>
    <row r="39" spans="1:12" x14ac:dyDescent="0.25">
      <c r="A39" s="3" t="s">
        <v>52</v>
      </c>
      <c r="B39" s="7" t="s">
        <v>252</v>
      </c>
      <c r="C39" s="8">
        <v>800</v>
      </c>
      <c r="D39" s="3" t="s">
        <v>221</v>
      </c>
      <c r="E39" s="5">
        <v>43579</v>
      </c>
      <c r="F39" s="7" t="s">
        <v>43</v>
      </c>
      <c r="G39" s="7" t="s">
        <v>44</v>
      </c>
      <c r="H39" s="3" t="s">
        <v>253</v>
      </c>
      <c r="I39" s="7" t="s">
        <v>223</v>
      </c>
      <c r="J39" s="5">
        <v>43563</v>
      </c>
      <c r="K39" s="7"/>
      <c r="L39" s="7" t="s">
        <v>254</v>
      </c>
    </row>
    <row r="40" spans="1:12" x14ac:dyDescent="0.25">
      <c r="A40" s="3" t="s">
        <v>50</v>
      </c>
      <c r="B40" s="7" t="s">
        <v>191</v>
      </c>
      <c r="C40" s="8">
        <v>300</v>
      </c>
      <c r="D40" s="3" t="s">
        <v>192</v>
      </c>
      <c r="E40" s="5">
        <v>43551</v>
      </c>
      <c r="F40" s="7" t="s">
        <v>43</v>
      </c>
      <c r="G40" s="7" t="s">
        <v>44</v>
      </c>
      <c r="H40" s="3" t="s">
        <v>193</v>
      </c>
      <c r="I40" s="7" t="s">
        <v>189</v>
      </c>
      <c r="J40" s="5">
        <v>43543</v>
      </c>
      <c r="K40" s="7"/>
      <c r="L40" s="7" t="s">
        <v>194</v>
      </c>
    </row>
    <row r="41" spans="1:12" x14ac:dyDescent="0.25">
      <c r="A41" s="3" t="s">
        <v>54</v>
      </c>
      <c r="B41" s="7" t="s">
        <v>284</v>
      </c>
      <c r="C41" s="8">
        <v>100</v>
      </c>
      <c r="D41" s="3" t="s">
        <v>207</v>
      </c>
      <c r="E41" s="5">
        <v>43607</v>
      </c>
      <c r="F41" s="7" t="s">
        <v>43</v>
      </c>
      <c r="G41" s="7" t="s">
        <v>44</v>
      </c>
      <c r="H41" s="3" t="s">
        <v>195</v>
      </c>
      <c r="I41" s="7" t="s">
        <v>285</v>
      </c>
      <c r="J41" s="5">
        <v>43593</v>
      </c>
      <c r="K41" s="7"/>
      <c r="L41" s="7" t="s">
        <v>286</v>
      </c>
    </row>
    <row r="42" spans="1:12" x14ac:dyDescent="0.25">
      <c r="A42" s="3" t="s">
        <v>48</v>
      </c>
      <c r="B42" s="7" t="s">
        <v>180</v>
      </c>
      <c r="C42" s="8">
        <v>5579.42</v>
      </c>
      <c r="D42" s="3" t="s">
        <v>181</v>
      </c>
      <c r="E42" s="5">
        <v>43521</v>
      </c>
      <c r="F42" s="7" t="s">
        <v>43</v>
      </c>
      <c r="G42" s="7" t="s">
        <v>44</v>
      </c>
      <c r="H42" s="3" t="s">
        <v>182</v>
      </c>
      <c r="I42" s="7" t="s">
        <v>183</v>
      </c>
      <c r="J42" s="5">
        <v>43485</v>
      </c>
      <c r="K42" s="7" t="s">
        <v>184</v>
      </c>
      <c r="L42" s="7" t="s">
        <v>185</v>
      </c>
    </row>
    <row r="43" spans="1:12" x14ac:dyDescent="0.25">
      <c r="A43" s="3" t="s">
        <v>45</v>
      </c>
      <c r="B43" s="7" t="s">
        <v>170</v>
      </c>
      <c r="C43" s="8">
        <v>2500</v>
      </c>
      <c r="D43" s="3" t="s">
        <v>171</v>
      </c>
      <c r="E43" s="5">
        <v>43482</v>
      </c>
      <c r="F43" s="7" t="s">
        <v>43</v>
      </c>
      <c r="G43" s="7" t="s">
        <v>44</v>
      </c>
      <c r="H43" s="3" t="s">
        <v>172</v>
      </c>
      <c r="I43" s="7" t="s">
        <v>173</v>
      </c>
      <c r="J43" s="5">
        <v>43460</v>
      </c>
      <c r="K43" s="7"/>
      <c r="L43" s="7" t="s">
        <v>174</v>
      </c>
    </row>
    <row r="44" spans="1:12" x14ac:dyDescent="0.25">
      <c r="A44" s="3" t="s">
        <v>52</v>
      </c>
      <c r="B44" s="7" t="s">
        <v>217</v>
      </c>
      <c r="C44" s="8">
        <v>1000</v>
      </c>
      <c r="D44" s="3" t="s">
        <v>207</v>
      </c>
      <c r="E44" s="5">
        <v>43579</v>
      </c>
      <c r="F44" s="7" t="s">
        <v>43</v>
      </c>
      <c r="G44" s="7" t="s">
        <v>44</v>
      </c>
      <c r="H44" s="3" t="s">
        <v>172</v>
      </c>
      <c r="I44" s="7" t="s">
        <v>218</v>
      </c>
      <c r="J44" s="5">
        <v>43572</v>
      </c>
      <c r="K44" s="7"/>
      <c r="L44" s="7" t="s">
        <v>219</v>
      </c>
    </row>
    <row r="45" spans="1:12" x14ac:dyDescent="0.25">
      <c r="A45" s="3" t="s">
        <v>52</v>
      </c>
      <c r="B45" s="7" t="s">
        <v>210</v>
      </c>
      <c r="C45" s="8">
        <v>500</v>
      </c>
      <c r="D45" s="3" t="s">
        <v>211</v>
      </c>
      <c r="E45" s="5">
        <v>43579</v>
      </c>
      <c r="F45" s="7" t="s">
        <v>43</v>
      </c>
      <c r="G45" s="7" t="s">
        <v>44</v>
      </c>
      <c r="H45" s="3" t="s">
        <v>212</v>
      </c>
      <c r="I45" s="7" t="s">
        <v>189</v>
      </c>
      <c r="J45" s="5">
        <v>43572</v>
      </c>
      <c r="K45" s="7"/>
      <c r="L45" s="7" t="s">
        <v>213</v>
      </c>
    </row>
    <row r="46" spans="1:12" x14ac:dyDescent="0.25">
      <c r="A46" s="3" t="s">
        <v>52</v>
      </c>
      <c r="B46" s="7" t="s">
        <v>240</v>
      </c>
      <c r="C46" s="8">
        <v>400</v>
      </c>
      <c r="D46" s="3" t="s">
        <v>221</v>
      </c>
      <c r="E46" s="5">
        <v>43579</v>
      </c>
      <c r="F46" s="7" t="s">
        <v>43</v>
      </c>
      <c r="G46" s="7" t="s">
        <v>44</v>
      </c>
      <c r="H46" s="3" t="s">
        <v>241</v>
      </c>
      <c r="I46" s="7" t="s">
        <v>223</v>
      </c>
      <c r="J46" s="5">
        <v>43563</v>
      </c>
      <c r="K46" s="7"/>
      <c r="L46" s="7" t="s">
        <v>242</v>
      </c>
    </row>
    <row r="47" spans="1:12" x14ac:dyDescent="0.25">
      <c r="A47" s="3" t="s">
        <v>54</v>
      </c>
      <c r="B47" s="7" t="s">
        <v>269</v>
      </c>
      <c r="C47" s="8">
        <v>500</v>
      </c>
      <c r="D47" s="3" t="s">
        <v>270</v>
      </c>
      <c r="E47" s="5">
        <v>43600</v>
      </c>
      <c r="F47" s="7" t="s">
        <v>43</v>
      </c>
      <c r="G47" s="7" t="s">
        <v>44</v>
      </c>
      <c r="H47" s="3" t="s">
        <v>271</v>
      </c>
      <c r="I47" s="7" t="s">
        <v>272</v>
      </c>
      <c r="J47" s="5">
        <v>43600</v>
      </c>
      <c r="K47" s="7"/>
      <c r="L47" s="7" t="s">
        <v>273</v>
      </c>
    </row>
    <row r="48" spans="1:12" x14ac:dyDescent="0.25">
      <c r="A48" s="3" t="s">
        <v>52</v>
      </c>
      <c r="B48" s="7" t="s">
        <v>255</v>
      </c>
      <c r="C48" s="8">
        <v>400</v>
      </c>
      <c r="D48" s="3" t="s">
        <v>221</v>
      </c>
      <c r="E48" s="5">
        <v>43579</v>
      </c>
      <c r="F48" s="7" t="s">
        <v>43</v>
      </c>
      <c r="G48" s="7" t="s">
        <v>44</v>
      </c>
      <c r="H48" s="3" t="s">
        <v>256</v>
      </c>
      <c r="I48" s="7" t="s">
        <v>223</v>
      </c>
      <c r="J48" s="5">
        <v>43563</v>
      </c>
      <c r="K48" s="7"/>
      <c r="L48" s="7" t="s">
        <v>257</v>
      </c>
    </row>
    <row r="49" spans="1:12" x14ac:dyDescent="0.25">
      <c r="A49" s="3" t="s">
        <v>45</v>
      </c>
      <c r="B49" s="7" t="s">
        <v>175</v>
      </c>
      <c r="C49" s="8">
        <v>5000</v>
      </c>
      <c r="D49" s="3" t="s">
        <v>176</v>
      </c>
      <c r="E49" s="5">
        <v>43487</v>
      </c>
      <c r="F49" s="7" t="s">
        <v>43</v>
      </c>
      <c r="G49" s="7" t="s">
        <v>46</v>
      </c>
      <c r="H49" s="3" t="s">
        <v>177</v>
      </c>
      <c r="I49" s="7" t="s">
        <v>178</v>
      </c>
      <c r="J49" s="5">
        <v>43479</v>
      </c>
      <c r="K49" s="7"/>
      <c r="L49" s="7" t="s">
        <v>179</v>
      </c>
    </row>
    <row r="50" spans="1:12" x14ac:dyDescent="0.25">
      <c r="A50" s="3" t="s">
        <v>59</v>
      </c>
      <c r="B50" s="7" t="s">
        <v>317</v>
      </c>
      <c r="C50" s="8">
        <v>1000</v>
      </c>
      <c r="D50" s="3" t="s">
        <v>318</v>
      </c>
      <c r="E50" s="5">
        <v>43661</v>
      </c>
      <c r="F50" s="7" t="s">
        <v>43</v>
      </c>
      <c r="G50" s="7" t="s">
        <v>44</v>
      </c>
      <c r="H50" s="3" t="s">
        <v>319</v>
      </c>
      <c r="I50" s="7" t="s">
        <v>320</v>
      </c>
      <c r="J50" s="5">
        <v>43644</v>
      </c>
      <c r="K50" s="7"/>
      <c r="L50" s="7" t="s">
        <v>321</v>
      </c>
    </row>
    <row r="51" spans="1:12" x14ac:dyDescent="0.25">
      <c r="A51" s="3" t="s">
        <v>52</v>
      </c>
      <c r="B51" s="7" t="s">
        <v>258</v>
      </c>
      <c r="C51" s="8">
        <v>400</v>
      </c>
      <c r="D51" s="3" t="s">
        <v>221</v>
      </c>
      <c r="E51" s="5">
        <v>43579</v>
      </c>
      <c r="F51" s="7" t="s">
        <v>43</v>
      </c>
      <c r="G51" s="7" t="s">
        <v>44</v>
      </c>
      <c r="H51" s="3" t="s">
        <v>259</v>
      </c>
      <c r="I51" s="7" t="s">
        <v>223</v>
      </c>
      <c r="J51" s="5">
        <v>43563</v>
      </c>
      <c r="K51" s="7"/>
      <c r="L51" s="7" t="s">
        <v>260</v>
      </c>
    </row>
    <row r="52" spans="1:12" x14ac:dyDescent="0.25">
      <c r="A52" s="3" t="s">
        <v>57</v>
      </c>
      <c r="B52" s="7" t="s">
        <v>306</v>
      </c>
      <c r="C52" s="8">
        <v>200</v>
      </c>
      <c r="D52" s="3" t="s">
        <v>207</v>
      </c>
      <c r="E52" s="5">
        <v>43635</v>
      </c>
      <c r="F52" s="7" t="s">
        <v>43</v>
      </c>
      <c r="G52" s="7" t="s">
        <v>44</v>
      </c>
      <c r="H52" s="3" t="s">
        <v>307</v>
      </c>
      <c r="I52" s="7" t="s">
        <v>308</v>
      </c>
      <c r="J52" s="5">
        <v>43570</v>
      </c>
      <c r="K52" s="7"/>
      <c r="L52" s="7" t="s">
        <v>309</v>
      </c>
    </row>
    <row r="53" spans="1:12" x14ac:dyDescent="0.25">
      <c r="A53" s="3" t="s">
        <v>57</v>
      </c>
      <c r="B53" s="7" t="s">
        <v>296</v>
      </c>
      <c r="C53" s="8">
        <v>250</v>
      </c>
      <c r="D53" s="3" t="s">
        <v>297</v>
      </c>
      <c r="E53" s="5">
        <v>43635</v>
      </c>
      <c r="F53" s="7" t="s">
        <v>43</v>
      </c>
      <c r="G53" s="7" t="s">
        <v>44</v>
      </c>
      <c r="H53" s="3" t="s">
        <v>298</v>
      </c>
      <c r="I53" s="7" t="s">
        <v>299</v>
      </c>
      <c r="J53" s="5">
        <v>43595</v>
      </c>
      <c r="K53" s="7"/>
      <c r="L53" s="7" t="s">
        <v>300</v>
      </c>
    </row>
    <row r="54" spans="1:12" x14ac:dyDescent="0.25">
      <c r="A54" s="3" t="s">
        <v>64</v>
      </c>
      <c r="B54" s="7" t="s">
        <v>354</v>
      </c>
      <c r="C54" s="8">
        <v>500</v>
      </c>
      <c r="D54" s="3" t="s">
        <v>355</v>
      </c>
      <c r="E54" s="5">
        <v>43738</v>
      </c>
      <c r="F54" s="7" t="s">
        <v>43</v>
      </c>
      <c r="G54" s="7" t="s">
        <v>44</v>
      </c>
      <c r="H54" s="3" t="s">
        <v>356</v>
      </c>
      <c r="I54" s="7" t="s">
        <v>357</v>
      </c>
      <c r="J54" s="5">
        <v>43734</v>
      </c>
      <c r="K54" s="7"/>
      <c r="L54" s="7" t="s">
        <v>358</v>
      </c>
    </row>
    <row r="55" spans="1:12" x14ac:dyDescent="0.25">
      <c r="A55" s="3" t="s">
        <v>68</v>
      </c>
      <c r="B55" s="7" t="s">
        <v>385</v>
      </c>
      <c r="C55" s="8">
        <v>500</v>
      </c>
      <c r="D55" s="3" t="s">
        <v>386</v>
      </c>
      <c r="E55" s="5">
        <v>43789</v>
      </c>
      <c r="F55" s="7" t="s">
        <v>43</v>
      </c>
      <c r="G55" s="7" t="s">
        <v>44</v>
      </c>
      <c r="H55" s="3" t="s">
        <v>387</v>
      </c>
      <c r="I55" s="7" t="s">
        <v>388</v>
      </c>
      <c r="J55" s="5">
        <v>43788</v>
      </c>
      <c r="K55" s="7"/>
      <c r="L55" s="7" t="s">
        <v>389</v>
      </c>
    </row>
    <row r="56" spans="1:12" x14ac:dyDescent="0.25">
      <c r="A56" s="3" t="s">
        <v>50</v>
      </c>
      <c r="B56" s="7" t="s">
        <v>186</v>
      </c>
      <c r="C56" s="8">
        <v>100</v>
      </c>
      <c r="D56" s="3" t="s">
        <v>187</v>
      </c>
      <c r="E56" s="5">
        <v>43551</v>
      </c>
      <c r="F56" s="7" t="s">
        <v>43</v>
      </c>
      <c r="G56" s="7" t="s">
        <v>44</v>
      </c>
      <c r="H56" s="3" t="s">
        <v>188</v>
      </c>
      <c r="I56" s="7" t="s">
        <v>189</v>
      </c>
      <c r="J56" s="5">
        <v>43469</v>
      </c>
      <c r="K56" s="7"/>
      <c r="L56" s="7" t="s">
        <v>190</v>
      </c>
    </row>
    <row r="57" spans="1:12" x14ac:dyDescent="0.25">
      <c r="A57" s="3" t="s">
        <v>52</v>
      </c>
      <c r="B57" s="7" t="s">
        <v>206</v>
      </c>
      <c r="C57" s="8">
        <v>500</v>
      </c>
      <c r="D57" s="3" t="s">
        <v>207</v>
      </c>
      <c r="E57" s="5">
        <v>43579</v>
      </c>
      <c r="F57" s="7" t="s">
        <v>43</v>
      </c>
      <c r="G57" s="7" t="s">
        <v>44</v>
      </c>
      <c r="H57" s="3" t="s">
        <v>208</v>
      </c>
      <c r="I57" s="7" t="s">
        <v>189</v>
      </c>
      <c r="J57" s="5">
        <v>43572</v>
      </c>
      <c r="K57" s="7"/>
      <c r="L57" s="7" t="s">
        <v>209</v>
      </c>
    </row>
    <row r="58" spans="1:12" x14ac:dyDescent="0.25">
      <c r="A58" s="3" t="s">
        <v>52</v>
      </c>
      <c r="B58" s="7" t="s">
        <v>214</v>
      </c>
      <c r="C58" s="8">
        <v>250</v>
      </c>
      <c r="D58" s="3" t="s">
        <v>207</v>
      </c>
      <c r="E58" s="5">
        <v>43579</v>
      </c>
      <c r="F58" s="7" t="s">
        <v>43</v>
      </c>
      <c r="G58" s="7" t="s">
        <v>44</v>
      </c>
      <c r="H58" s="3" t="s">
        <v>208</v>
      </c>
      <c r="I58" s="7" t="s">
        <v>215</v>
      </c>
      <c r="J58" s="5">
        <v>43572</v>
      </c>
      <c r="K58" s="7"/>
      <c r="L58" s="7" t="s">
        <v>216</v>
      </c>
    </row>
    <row r="59" spans="1:12" x14ac:dyDescent="0.25">
      <c r="A59" s="3" t="s">
        <v>71</v>
      </c>
      <c r="B59" s="7" t="s">
        <v>412</v>
      </c>
      <c r="C59" s="8">
        <v>1405</v>
      </c>
      <c r="D59" s="3" t="s">
        <v>413</v>
      </c>
      <c r="E59" s="5">
        <v>43830</v>
      </c>
      <c r="F59" s="7" t="s">
        <v>43</v>
      </c>
      <c r="G59" s="7" t="s">
        <v>44</v>
      </c>
      <c r="H59" s="3"/>
      <c r="I59" s="7" t="s">
        <v>414</v>
      </c>
      <c r="J59" s="5">
        <v>43815</v>
      </c>
      <c r="K59" s="7"/>
      <c r="L59" s="7"/>
    </row>
    <row r="60" spans="1:12" x14ac:dyDescent="0.25">
      <c r="A60" s="3" t="s">
        <v>68</v>
      </c>
      <c r="B60" s="7" t="s">
        <v>397</v>
      </c>
      <c r="C60" s="8">
        <v>60</v>
      </c>
      <c r="D60" s="3" t="s">
        <v>398</v>
      </c>
      <c r="E60" s="5">
        <v>43799</v>
      </c>
      <c r="F60" s="7" t="s">
        <v>43</v>
      </c>
      <c r="G60" s="7" t="s">
        <v>44</v>
      </c>
      <c r="H60" s="3"/>
      <c r="I60" s="7" t="s">
        <v>399</v>
      </c>
      <c r="J60" s="5">
        <v>43784</v>
      </c>
      <c r="K60" s="7"/>
      <c r="L60" s="7"/>
    </row>
    <row r="61" spans="1:12" x14ac:dyDescent="0.25">
      <c r="A61" s="3" t="s">
        <v>50</v>
      </c>
      <c r="B61" s="7" t="s">
        <v>200</v>
      </c>
      <c r="C61" s="8">
        <v>9.5299999999999994</v>
      </c>
      <c r="D61" s="3" t="s">
        <v>201</v>
      </c>
      <c r="E61" s="5">
        <v>43553</v>
      </c>
      <c r="F61" s="7" t="s">
        <v>43</v>
      </c>
      <c r="G61" s="7" t="s">
        <v>44</v>
      </c>
      <c r="H61" s="3"/>
      <c r="I61" s="7" t="s">
        <v>202</v>
      </c>
      <c r="J61" s="5">
        <v>43539</v>
      </c>
      <c r="K61" s="7"/>
      <c r="L61" s="7"/>
    </row>
    <row r="62" spans="1:12" x14ac:dyDescent="0.25">
      <c r="A62" s="3" t="s">
        <v>68</v>
      </c>
      <c r="B62" s="7" t="s">
        <v>397</v>
      </c>
      <c r="C62" s="8">
        <v>25</v>
      </c>
      <c r="D62" s="3" t="s">
        <v>401</v>
      </c>
      <c r="E62" s="5">
        <v>43799</v>
      </c>
      <c r="F62" s="7" t="s">
        <v>43</v>
      </c>
      <c r="G62" s="7" t="s">
        <v>44</v>
      </c>
      <c r="H62" s="3"/>
      <c r="I62" s="7" t="s">
        <v>399</v>
      </c>
      <c r="J62" s="5">
        <v>43784</v>
      </c>
      <c r="K62" s="7"/>
      <c r="L62" s="7"/>
    </row>
    <row r="63" spans="1:12" x14ac:dyDescent="0.25">
      <c r="A63" s="3" t="s">
        <v>71</v>
      </c>
      <c r="B63" s="7" t="s">
        <v>415</v>
      </c>
      <c r="C63" s="8">
        <v>12.72</v>
      </c>
      <c r="D63" s="3" t="s">
        <v>418</v>
      </c>
      <c r="E63" s="5">
        <v>43830</v>
      </c>
      <c r="F63" s="7" t="s">
        <v>43</v>
      </c>
      <c r="G63" s="7" t="s">
        <v>44</v>
      </c>
      <c r="H63" s="3"/>
      <c r="I63" s="7" t="s">
        <v>417</v>
      </c>
      <c r="J63" s="5">
        <v>43815</v>
      </c>
      <c r="K63" s="7"/>
      <c r="L63" s="7"/>
    </row>
    <row r="64" spans="1:12" x14ac:dyDescent="0.25">
      <c r="A64" s="3" t="s">
        <v>68</v>
      </c>
      <c r="B64" s="7" t="s">
        <v>405</v>
      </c>
      <c r="C64" s="8">
        <v>15.71</v>
      </c>
      <c r="D64" s="3" t="s">
        <v>406</v>
      </c>
      <c r="E64" s="5">
        <v>43799</v>
      </c>
      <c r="F64" s="7" t="s">
        <v>43</v>
      </c>
      <c r="G64" s="7" t="s">
        <v>44</v>
      </c>
      <c r="H64" s="3"/>
      <c r="I64" s="7" t="s">
        <v>407</v>
      </c>
      <c r="J64" s="5">
        <v>43784</v>
      </c>
      <c r="K64" s="7"/>
      <c r="L64" s="7"/>
    </row>
    <row r="65" spans="1:12" x14ac:dyDescent="0.25">
      <c r="A65" s="3" t="s">
        <v>50</v>
      </c>
      <c r="B65" s="7" t="s">
        <v>203</v>
      </c>
      <c r="C65" s="8">
        <v>24.17</v>
      </c>
      <c r="D65" s="3" t="s">
        <v>204</v>
      </c>
      <c r="E65" s="5">
        <v>43553</v>
      </c>
      <c r="F65" s="7" t="s">
        <v>43</v>
      </c>
      <c r="G65" s="7" t="s">
        <v>44</v>
      </c>
      <c r="H65" s="3"/>
      <c r="I65" s="7" t="s">
        <v>205</v>
      </c>
      <c r="J65" s="5">
        <v>43539</v>
      </c>
      <c r="K65" s="7"/>
      <c r="L65" s="7"/>
    </row>
    <row r="66" spans="1:12" x14ac:dyDescent="0.25">
      <c r="A66" s="3" t="s">
        <v>67</v>
      </c>
      <c r="B66" s="7" t="s">
        <v>374</v>
      </c>
      <c r="C66" s="8">
        <v>10.47</v>
      </c>
      <c r="D66" s="3" t="s">
        <v>375</v>
      </c>
      <c r="E66" s="5">
        <v>43769</v>
      </c>
      <c r="F66" s="7" t="s">
        <v>43</v>
      </c>
      <c r="G66" s="7" t="s">
        <v>44</v>
      </c>
      <c r="H66" s="3"/>
      <c r="I66" s="7" t="s">
        <v>376</v>
      </c>
      <c r="J66" s="5">
        <v>43753</v>
      </c>
      <c r="K66" s="7"/>
      <c r="L66" s="7"/>
    </row>
    <row r="67" spans="1:12" x14ac:dyDescent="0.25">
      <c r="A67" s="3" t="s">
        <v>67</v>
      </c>
      <c r="B67" s="7" t="s">
        <v>374</v>
      </c>
      <c r="C67" s="8">
        <v>14.84</v>
      </c>
      <c r="D67" s="3" t="s">
        <v>375</v>
      </c>
      <c r="E67" s="5">
        <v>43769</v>
      </c>
      <c r="F67" s="7" t="s">
        <v>43</v>
      </c>
      <c r="G67" s="7" t="s">
        <v>44</v>
      </c>
      <c r="H67" s="3"/>
      <c r="I67" s="7" t="s">
        <v>376</v>
      </c>
      <c r="J67" s="5">
        <v>43753</v>
      </c>
      <c r="K67" s="7"/>
      <c r="L67" s="7"/>
    </row>
    <row r="68" spans="1:12" x14ac:dyDescent="0.25">
      <c r="A68" s="3" t="s">
        <v>67</v>
      </c>
      <c r="B68" s="7" t="s">
        <v>377</v>
      </c>
      <c r="C68" s="8">
        <v>21.85</v>
      </c>
      <c r="D68" s="3" t="s">
        <v>378</v>
      </c>
      <c r="E68" s="5">
        <v>43769</v>
      </c>
      <c r="F68" s="7" t="s">
        <v>43</v>
      </c>
      <c r="G68" s="7" t="s">
        <v>44</v>
      </c>
      <c r="H68" s="3"/>
      <c r="I68" s="7" t="s">
        <v>379</v>
      </c>
      <c r="J68" s="5">
        <v>43753</v>
      </c>
      <c r="K68" s="7"/>
      <c r="L68" s="7"/>
    </row>
    <row r="69" spans="1:12" x14ac:dyDescent="0.25">
      <c r="A69" s="3" t="s">
        <v>63</v>
      </c>
      <c r="B69" s="7" t="s">
        <v>344</v>
      </c>
      <c r="C69" s="8">
        <v>476.09</v>
      </c>
      <c r="D69" s="3" t="s">
        <v>348</v>
      </c>
      <c r="E69" s="5">
        <v>43738</v>
      </c>
      <c r="F69" s="7" t="s">
        <v>43</v>
      </c>
      <c r="G69" s="7" t="s">
        <v>44</v>
      </c>
      <c r="H69" s="3"/>
      <c r="I69" s="7" t="s">
        <v>346</v>
      </c>
      <c r="J69" s="5">
        <v>43661</v>
      </c>
      <c r="K69" s="7"/>
      <c r="L69" s="7"/>
    </row>
    <row r="70" spans="1:12" x14ac:dyDescent="0.25">
      <c r="A70" s="3" t="s">
        <v>63</v>
      </c>
      <c r="B70" s="7" t="s">
        <v>344</v>
      </c>
      <c r="C70" s="8">
        <v>79</v>
      </c>
      <c r="D70" s="3" t="s">
        <v>348</v>
      </c>
      <c r="E70" s="5">
        <v>43738</v>
      </c>
      <c r="F70" s="7" t="s">
        <v>43</v>
      </c>
      <c r="G70" s="7" t="s">
        <v>44</v>
      </c>
      <c r="H70" s="3"/>
      <c r="I70" s="7" t="s">
        <v>346</v>
      </c>
      <c r="J70" s="5">
        <v>43661</v>
      </c>
      <c r="K70" s="7"/>
      <c r="L70" s="7"/>
    </row>
    <row r="71" spans="1:12" x14ac:dyDescent="0.25">
      <c r="A71" s="3" t="s">
        <v>63</v>
      </c>
      <c r="B71" s="7" t="s">
        <v>344</v>
      </c>
      <c r="C71" s="8">
        <v>16.96</v>
      </c>
      <c r="D71" s="3" t="s">
        <v>345</v>
      </c>
      <c r="E71" s="5">
        <v>43738</v>
      </c>
      <c r="F71" s="7" t="s">
        <v>43</v>
      </c>
      <c r="G71" s="7" t="s">
        <v>44</v>
      </c>
      <c r="H71" s="3"/>
      <c r="I71" s="7" t="s">
        <v>346</v>
      </c>
      <c r="J71" s="5">
        <v>43661</v>
      </c>
      <c r="K71" s="7"/>
      <c r="L71" s="7"/>
    </row>
    <row r="72" spans="1:12" x14ac:dyDescent="0.25">
      <c r="A72" s="3" t="s">
        <v>63</v>
      </c>
      <c r="B72" s="7" t="s">
        <v>344</v>
      </c>
      <c r="C72" s="8">
        <v>14.94</v>
      </c>
      <c r="D72" s="3" t="s">
        <v>345</v>
      </c>
      <c r="E72" s="5">
        <v>43738</v>
      </c>
      <c r="F72" s="7" t="s">
        <v>43</v>
      </c>
      <c r="G72" s="7" t="s">
        <v>44</v>
      </c>
      <c r="H72" s="3"/>
      <c r="I72" s="7" t="s">
        <v>346</v>
      </c>
      <c r="J72" s="5">
        <v>43661</v>
      </c>
      <c r="K72" s="7"/>
      <c r="L72" s="7"/>
    </row>
    <row r="73" spans="1:12" x14ac:dyDescent="0.25">
      <c r="A73" s="3" t="s">
        <v>67</v>
      </c>
      <c r="B73" s="7" t="s">
        <v>371</v>
      </c>
      <c r="C73" s="8">
        <v>164.34</v>
      </c>
      <c r="D73" s="3" t="s">
        <v>372</v>
      </c>
      <c r="E73" s="5">
        <v>43769</v>
      </c>
      <c r="F73" s="7" t="s">
        <v>43</v>
      </c>
      <c r="G73" s="7" t="s">
        <v>44</v>
      </c>
      <c r="H73" s="3"/>
      <c r="I73" s="7" t="s">
        <v>373</v>
      </c>
      <c r="J73" s="5">
        <v>43753</v>
      </c>
      <c r="K73" s="7"/>
      <c r="L73" s="7"/>
    </row>
    <row r="74" spans="1:12" x14ac:dyDescent="0.25">
      <c r="A74" s="3" t="s">
        <v>60</v>
      </c>
      <c r="B74" s="7" t="s">
        <v>336</v>
      </c>
      <c r="C74" s="8">
        <v>928.56</v>
      </c>
      <c r="D74" s="3" t="s">
        <v>337</v>
      </c>
      <c r="E74" s="5">
        <v>43677</v>
      </c>
      <c r="F74" s="7" t="s">
        <v>43</v>
      </c>
      <c r="G74" s="7" t="s">
        <v>44</v>
      </c>
      <c r="H74" s="3"/>
      <c r="I74" s="7" t="s">
        <v>338</v>
      </c>
      <c r="J74" s="5">
        <v>43661</v>
      </c>
      <c r="K74" s="7"/>
      <c r="L74" s="7"/>
    </row>
    <row r="75" spans="1:12" x14ac:dyDescent="0.25">
      <c r="A75" s="3" t="s">
        <v>63</v>
      </c>
      <c r="B75" s="7" t="s">
        <v>344</v>
      </c>
      <c r="C75" s="8">
        <v>27.27</v>
      </c>
      <c r="D75" s="3" t="s">
        <v>347</v>
      </c>
      <c r="E75" s="5">
        <v>43738</v>
      </c>
      <c r="F75" s="7" t="s">
        <v>43</v>
      </c>
      <c r="G75" s="7" t="s">
        <v>44</v>
      </c>
      <c r="H75" s="3"/>
      <c r="I75" s="7" t="s">
        <v>346</v>
      </c>
      <c r="J75" s="5">
        <v>43661</v>
      </c>
      <c r="K75" s="7"/>
      <c r="L75" s="7"/>
    </row>
    <row r="76" spans="1:12" x14ac:dyDescent="0.25">
      <c r="A76" s="3" t="s">
        <v>57</v>
      </c>
      <c r="B76" s="7" t="s">
        <v>314</v>
      </c>
      <c r="C76" s="8">
        <v>610</v>
      </c>
      <c r="D76" s="3" t="s">
        <v>315</v>
      </c>
      <c r="E76" s="5">
        <v>43646</v>
      </c>
      <c r="F76" s="7" t="s">
        <v>43</v>
      </c>
      <c r="G76" s="7" t="s">
        <v>58</v>
      </c>
      <c r="H76" s="3"/>
      <c r="I76" s="7" t="s">
        <v>316</v>
      </c>
      <c r="J76" s="5">
        <v>43633</v>
      </c>
      <c r="K76" s="7"/>
      <c r="L76" s="7"/>
    </row>
    <row r="77" spans="1:12" x14ac:dyDescent="0.25">
      <c r="A77" s="3" t="s">
        <v>67</v>
      </c>
      <c r="B77" s="7" t="s">
        <v>368</v>
      </c>
      <c r="C77" s="8">
        <v>2204.2399999999998</v>
      </c>
      <c r="D77" s="3" t="s">
        <v>369</v>
      </c>
      <c r="E77" s="5">
        <v>43769</v>
      </c>
      <c r="F77" s="7" t="s">
        <v>43</v>
      </c>
      <c r="G77" s="7" t="s">
        <v>44</v>
      </c>
      <c r="H77" s="3"/>
      <c r="I77" s="7" t="s">
        <v>370</v>
      </c>
      <c r="J77" s="5">
        <v>43753</v>
      </c>
      <c r="K77" s="7"/>
      <c r="L77" s="7"/>
    </row>
    <row r="78" spans="1:12" x14ac:dyDescent="0.25">
      <c r="A78" s="3" t="s">
        <v>67</v>
      </c>
      <c r="B78" s="7" t="s">
        <v>368</v>
      </c>
      <c r="C78" s="8">
        <v>2170.3000000000002</v>
      </c>
      <c r="D78" s="3" t="s">
        <v>369</v>
      </c>
      <c r="E78" s="5">
        <v>43769</v>
      </c>
      <c r="F78" s="7" t="s">
        <v>43</v>
      </c>
      <c r="G78" s="7" t="s">
        <v>44</v>
      </c>
      <c r="H78" s="3"/>
      <c r="I78" s="7" t="s">
        <v>370</v>
      </c>
      <c r="J78" s="5">
        <v>43753</v>
      </c>
      <c r="K78" s="7"/>
      <c r="L78" s="7"/>
    </row>
    <row r="79" spans="1:12" x14ac:dyDescent="0.25">
      <c r="A79" s="3" t="s">
        <v>67</v>
      </c>
      <c r="B79" s="7" t="s">
        <v>368</v>
      </c>
      <c r="C79" s="8">
        <v>310.33999999999997</v>
      </c>
      <c r="D79" s="3" t="s">
        <v>369</v>
      </c>
      <c r="E79" s="5">
        <v>43769</v>
      </c>
      <c r="F79" s="7" t="s">
        <v>43</v>
      </c>
      <c r="G79" s="7" t="s">
        <v>44</v>
      </c>
      <c r="H79" s="3"/>
      <c r="I79" s="7" t="s">
        <v>370</v>
      </c>
      <c r="J79" s="5">
        <v>43753</v>
      </c>
      <c r="K79" s="7"/>
      <c r="L79" s="7"/>
    </row>
    <row r="80" spans="1:12" x14ac:dyDescent="0.25">
      <c r="A80" s="3" t="s">
        <v>68</v>
      </c>
      <c r="B80" s="7" t="s">
        <v>402</v>
      </c>
      <c r="C80" s="8">
        <v>18.77</v>
      </c>
      <c r="D80" s="3" t="s">
        <v>403</v>
      </c>
      <c r="E80" s="5">
        <v>43799</v>
      </c>
      <c r="F80" s="7" t="s">
        <v>43</v>
      </c>
      <c r="G80" s="7" t="s">
        <v>44</v>
      </c>
      <c r="H80" s="3"/>
      <c r="I80" s="7" t="s">
        <v>404</v>
      </c>
      <c r="J80" s="5">
        <v>43784</v>
      </c>
      <c r="K80" s="7"/>
      <c r="L80" s="7"/>
    </row>
    <row r="81" spans="1:12" x14ac:dyDescent="0.25">
      <c r="A81" s="3" t="s">
        <v>68</v>
      </c>
      <c r="B81" s="7" t="s">
        <v>397</v>
      </c>
      <c r="C81" s="8">
        <v>98.38</v>
      </c>
      <c r="D81" s="3" t="s">
        <v>400</v>
      </c>
      <c r="E81" s="5">
        <v>43799</v>
      </c>
      <c r="F81" s="7" t="s">
        <v>43</v>
      </c>
      <c r="G81" s="7" t="s">
        <v>44</v>
      </c>
      <c r="H81" s="3"/>
      <c r="I81" s="7" t="s">
        <v>399</v>
      </c>
      <c r="J81" s="5">
        <v>43784</v>
      </c>
      <c r="K81" s="7"/>
      <c r="L81" s="7"/>
    </row>
    <row r="82" spans="1:12" x14ac:dyDescent="0.25">
      <c r="A82" s="3" t="s">
        <v>71</v>
      </c>
      <c r="B82" s="7" t="s">
        <v>415</v>
      </c>
      <c r="C82" s="20">
        <v>304.60000000000002</v>
      </c>
      <c r="D82" s="3" t="s">
        <v>416</v>
      </c>
      <c r="E82" s="5">
        <v>43830</v>
      </c>
      <c r="F82" s="7" t="s">
        <v>43</v>
      </c>
      <c r="G82" s="7" t="s">
        <v>44</v>
      </c>
      <c r="H82" s="3"/>
      <c r="I82" s="7" t="s">
        <v>417</v>
      </c>
      <c r="J82" s="5">
        <v>43815</v>
      </c>
      <c r="K82" s="7"/>
      <c r="L82" s="7"/>
    </row>
    <row r="83" spans="1:12" ht="15.75" thickBot="1" x14ac:dyDescent="0.3">
      <c r="A83" s="3"/>
      <c r="B83" s="7"/>
      <c r="C83" s="22">
        <f>SUM(C8:C82)</f>
        <v>160655.83999999997</v>
      </c>
      <c r="D83" s="6" t="s">
        <v>506</v>
      </c>
      <c r="E83" s="5"/>
      <c r="F83" s="7"/>
      <c r="G83" s="7"/>
      <c r="H83" s="3"/>
      <c r="I83" s="7"/>
      <c r="J83" s="5"/>
      <c r="K83" s="7"/>
      <c r="L83" s="7"/>
    </row>
    <row r="84" spans="1:12" ht="15.75" thickTop="1" x14ac:dyDescent="0.25">
      <c r="A84" s="3"/>
      <c r="B84" s="7"/>
      <c r="C84" s="8"/>
      <c r="D84" s="3"/>
      <c r="E84" s="5"/>
      <c r="F84" s="7"/>
      <c r="G84" s="7"/>
      <c r="H84" s="3"/>
      <c r="I84" s="7"/>
      <c r="J84" s="5"/>
      <c r="K84" s="7"/>
      <c r="L84" s="7"/>
    </row>
    <row r="85" spans="1:12" x14ac:dyDescent="0.25">
      <c r="A85" s="3"/>
      <c r="B85" s="36" t="s">
        <v>485</v>
      </c>
      <c r="C85" s="8"/>
      <c r="D85" s="3"/>
      <c r="E85" s="5"/>
      <c r="F85" s="7"/>
      <c r="G85" s="7"/>
      <c r="H85" s="3"/>
      <c r="I85" s="7"/>
      <c r="J85" s="5"/>
      <c r="K85" s="7"/>
      <c r="L85" s="7"/>
    </row>
    <row r="86" spans="1:12" x14ac:dyDescent="0.25">
      <c r="A86" s="3" t="s">
        <v>47</v>
      </c>
      <c r="B86" s="7" t="s">
        <v>423</v>
      </c>
      <c r="C86" s="8">
        <v>6.74</v>
      </c>
      <c r="D86" s="3" t="s">
        <v>424</v>
      </c>
      <c r="E86" s="5">
        <v>43496</v>
      </c>
      <c r="F86" s="7" t="s">
        <v>4</v>
      </c>
      <c r="G86" s="7" t="s">
        <v>44</v>
      </c>
      <c r="H86" s="3" t="s">
        <v>425</v>
      </c>
      <c r="I86" s="7" t="s">
        <v>426</v>
      </c>
      <c r="J86" s="5">
        <v>43481</v>
      </c>
      <c r="K86" s="7"/>
      <c r="L86" s="7" t="s">
        <v>427</v>
      </c>
    </row>
    <row r="87" spans="1:12" x14ac:dyDescent="0.25">
      <c r="A87" s="3" t="s">
        <v>49</v>
      </c>
      <c r="B87" s="7" t="s">
        <v>428</v>
      </c>
      <c r="C87" s="8">
        <v>6.82</v>
      </c>
      <c r="D87" s="3" t="s">
        <v>429</v>
      </c>
      <c r="E87" s="5">
        <v>43524</v>
      </c>
      <c r="F87" s="7" t="s">
        <v>4</v>
      </c>
      <c r="G87" s="7" t="s">
        <v>44</v>
      </c>
      <c r="H87" s="3" t="s">
        <v>430</v>
      </c>
      <c r="I87" s="7" t="s">
        <v>431</v>
      </c>
      <c r="J87" s="5">
        <v>43512</v>
      </c>
      <c r="K87" s="7"/>
      <c r="L87" s="7" t="s">
        <v>432</v>
      </c>
    </row>
    <row r="88" spans="1:12" x14ac:dyDescent="0.25">
      <c r="A88" s="3" t="s">
        <v>51</v>
      </c>
      <c r="B88" s="7" t="s">
        <v>433</v>
      </c>
      <c r="C88" s="8">
        <v>6.73</v>
      </c>
      <c r="D88" s="3" t="s">
        <v>434</v>
      </c>
      <c r="E88" s="5">
        <v>43552</v>
      </c>
      <c r="F88" s="7" t="s">
        <v>4</v>
      </c>
      <c r="G88" s="7" t="s">
        <v>44</v>
      </c>
      <c r="H88" s="3" t="s">
        <v>430</v>
      </c>
      <c r="I88" s="7" t="s">
        <v>435</v>
      </c>
      <c r="J88" s="5">
        <v>43540</v>
      </c>
      <c r="K88" s="7"/>
      <c r="L88" s="7" t="s">
        <v>436</v>
      </c>
    </row>
    <row r="89" spans="1:12" x14ac:dyDescent="0.25">
      <c r="A89" s="3" t="s">
        <v>53</v>
      </c>
      <c r="B89" s="7" t="s">
        <v>437</v>
      </c>
      <c r="C89" s="8">
        <v>6.72</v>
      </c>
      <c r="D89" s="3" t="s">
        <v>438</v>
      </c>
      <c r="E89" s="5">
        <v>43585</v>
      </c>
      <c r="F89" s="7" t="s">
        <v>4</v>
      </c>
      <c r="G89" s="7" t="s">
        <v>44</v>
      </c>
      <c r="H89" s="3" t="s">
        <v>430</v>
      </c>
      <c r="I89" s="7" t="s">
        <v>439</v>
      </c>
      <c r="J89" s="5">
        <v>43571</v>
      </c>
      <c r="K89" s="7"/>
      <c r="L89" s="7" t="s">
        <v>440</v>
      </c>
    </row>
    <row r="90" spans="1:12" x14ac:dyDescent="0.25">
      <c r="A90" s="3" t="s">
        <v>56</v>
      </c>
      <c r="B90" s="7" t="s">
        <v>441</v>
      </c>
      <c r="C90" s="8">
        <v>6.72</v>
      </c>
      <c r="D90" s="3" t="s">
        <v>434</v>
      </c>
      <c r="E90" s="5">
        <v>43645</v>
      </c>
      <c r="F90" s="7" t="s">
        <v>4</v>
      </c>
      <c r="G90" s="7" t="s">
        <v>44</v>
      </c>
      <c r="H90" s="3"/>
      <c r="I90" s="7" t="s">
        <v>442</v>
      </c>
      <c r="J90" s="5">
        <v>43601</v>
      </c>
      <c r="K90" s="7"/>
      <c r="L90" s="7"/>
    </row>
    <row r="91" spans="1:12" x14ac:dyDescent="0.25">
      <c r="A91" s="3" t="s">
        <v>60</v>
      </c>
      <c r="B91" s="7" t="s">
        <v>443</v>
      </c>
      <c r="C91" s="8">
        <v>6.72</v>
      </c>
      <c r="D91" s="3" t="s">
        <v>444</v>
      </c>
      <c r="E91" s="5">
        <v>43677</v>
      </c>
      <c r="F91" s="7" t="s">
        <v>4</v>
      </c>
      <c r="G91" s="7" t="s">
        <v>44</v>
      </c>
      <c r="H91" s="3" t="s">
        <v>430</v>
      </c>
      <c r="I91" s="7" t="s">
        <v>445</v>
      </c>
      <c r="J91" s="5">
        <v>43632</v>
      </c>
      <c r="K91" s="7"/>
      <c r="L91" s="7" t="s">
        <v>446</v>
      </c>
    </row>
    <row r="92" spans="1:12" x14ac:dyDescent="0.25">
      <c r="A92" s="3" t="s">
        <v>61</v>
      </c>
      <c r="B92" s="7" t="s">
        <v>447</v>
      </c>
      <c r="C92" s="8">
        <v>6.77</v>
      </c>
      <c r="D92" s="3" t="s">
        <v>448</v>
      </c>
      <c r="E92" s="5">
        <v>43684</v>
      </c>
      <c r="F92" s="7" t="s">
        <v>4</v>
      </c>
      <c r="G92" s="7" t="s">
        <v>44</v>
      </c>
      <c r="H92" s="3" t="s">
        <v>430</v>
      </c>
      <c r="I92" s="7" t="s">
        <v>449</v>
      </c>
      <c r="J92" s="5">
        <v>43662</v>
      </c>
      <c r="K92" s="7"/>
      <c r="L92" s="7" t="s">
        <v>450</v>
      </c>
    </row>
    <row r="93" spans="1:12" x14ac:dyDescent="0.25">
      <c r="A93" s="3" t="s">
        <v>65</v>
      </c>
      <c r="B93" s="7" t="s">
        <v>451</v>
      </c>
      <c r="C93" s="8">
        <v>6.87</v>
      </c>
      <c r="D93" s="3" t="s">
        <v>452</v>
      </c>
      <c r="E93" s="5">
        <v>43738</v>
      </c>
      <c r="F93" s="7" t="s">
        <v>4</v>
      </c>
      <c r="G93" s="7" t="s">
        <v>44</v>
      </c>
      <c r="H93" s="3" t="s">
        <v>430</v>
      </c>
      <c r="I93" s="7" t="s">
        <v>453</v>
      </c>
      <c r="J93" s="5">
        <v>43693</v>
      </c>
      <c r="K93" s="7"/>
      <c r="L93" s="7" t="s">
        <v>454</v>
      </c>
    </row>
    <row r="94" spans="1:12" x14ac:dyDescent="0.25">
      <c r="A94" s="3" t="s">
        <v>66</v>
      </c>
      <c r="B94" s="7" t="s">
        <v>455</v>
      </c>
      <c r="C94" s="8">
        <v>6.88</v>
      </c>
      <c r="D94" s="3" t="s">
        <v>452</v>
      </c>
      <c r="E94" s="5">
        <v>43747</v>
      </c>
      <c r="F94" s="7" t="s">
        <v>4</v>
      </c>
      <c r="G94" s="7" t="s">
        <v>44</v>
      </c>
      <c r="H94" s="3" t="s">
        <v>430</v>
      </c>
      <c r="I94" s="7" t="s">
        <v>456</v>
      </c>
      <c r="J94" s="5">
        <v>43724</v>
      </c>
      <c r="K94" s="7"/>
      <c r="L94" s="7" t="s">
        <v>454</v>
      </c>
    </row>
    <row r="95" spans="1:12" x14ac:dyDescent="0.25">
      <c r="A95" s="3" t="s">
        <v>69</v>
      </c>
      <c r="B95" s="7" t="s">
        <v>457</v>
      </c>
      <c r="C95" s="8">
        <v>6.78</v>
      </c>
      <c r="D95" s="3" t="s">
        <v>458</v>
      </c>
      <c r="E95" s="5">
        <v>43775</v>
      </c>
      <c r="F95" s="7" t="s">
        <v>4</v>
      </c>
      <c r="G95" s="7" t="s">
        <v>44</v>
      </c>
      <c r="H95" s="3" t="s">
        <v>430</v>
      </c>
      <c r="I95" s="7" t="s">
        <v>459</v>
      </c>
      <c r="J95" s="5">
        <v>43754</v>
      </c>
      <c r="K95" s="7"/>
      <c r="L95" s="7" t="s">
        <v>460</v>
      </c>
    </row>
    <row r="96" spans="1:12" x14ac:dyDescent="0.25">
      <c r="A96" s="3" t="s">
        <v>73</v>
      </c>
      <c r="B96" s="7" t="s">
        <v>461</v>
      </c>
      <c r="C96" s="8">
        <v>6.77</v>
      </c>
      <c r="D96" s="3" t="s">
        <v>462</v>
      </c>
      <c r="E96" s="5">
        <v>43830</v>
      </c>
      <c r="F96" s="7" t="s">
        <v>4</v>
      </c>
      <c r="G96" s="7" t="s">
        <v>44</v>
      </c>
      <c r="H96" s="3" t="s">
        <v>430</v>
      </c>
      <c r="I96" s="7" t="s">
        <v>463</v>
      </c>
      <c r="J96" s="5">
        <v>43785</v>
      </c>
      <c r="K96" s="7"/>
      <c r="L96" s="7" t="s">
        <v>464</v>
      </c>
    </row>
    <row r="97" spans="1:12" x14ac:dyDescent="0.25">
      <c r="A97" s="3" t="s">
        <v>73</v>
      </c>
      <c r="B97" s="7" t="s">
        <v>465</v>
      </c>
      <c r="C97" s="20">
        <v>6.77</v>
      </c>
      <c r="D97" s="3" t="s">
        <v>462</v>
      </c>
      <c r="E97" s="5">
        <v>43830</v>
      </c>
      <c r="F97" s="7" t="s">
        <v>4</v>
      </c>
      <c r="G97" s="7" t="s">
        <v>44</v>
      </c>
      <c r="H97" s="3" t="s">
        <v>430</v>
      </c>
      <c r="I97" s="7" t="s">
        <v>466</v>
      </c>
      <c r="J97" s="5">
        <v>43815</v>
      </c>
      <c r="K97" s="7"/>
      <c r="L97" s="7" t="s">
        <v>464</v>
      </c>
    </row>
    <row r="98" spans="1:12" ht="15.75" outlineLevel="1" thickBot="1" x14ac:dyDescent="0.3">
      <c r="A98" s="3"/>
      <c r="B98" s="3"/>
      <c r="C98" s="22">
        <f>SUM(C86:C97)</f>
        <v>81.289999999999992</v>
      </c>
      <c r="D98" s="36" t="s">
        <v>507</v>
      </c>
      <c r="E98" s="5"/>
      <c r="F98" s="6"/>
      <c r="G98" s="3"/>
      <c r="H98" s="3"/>
      <c r="I98" s="7"/>
      <c r="J98" s="5"/>
      <c r="K98" s="7"/>
      <c r="L98" s="7"/>
    </row>
    <row r="99" spans="1:12" ht="15.75" outlineLevel="1" thickTop="1" x14ac:dyDescent="0.25">
      <c r="A99" s="3"/>
      <c r="B99" s="3"/>
      <c r="C99" s="37"/>
      <c r="D99" s="3"/>
      <c r="E99" s="5"/>
      <c r="F99" s="6"/>
      <c r="G99" s="3"/>
      <c r="H99" s="3"/>
      <c r="I99" s="7"/>
      <c r="J99" s="5"/>
      <c r="K99" s="7"/>
      <c r="L99" s="7"/>
    </row>
  </sheetData>
  <sortState ref="A5:N80">
    <sortCondition ref="H5:H92"/>
    <sortCondition ref="D5:D92"/>
    <sortCondition ref="E5:E92"/>
  </sortState>
  <pageMargins left="0.7" right="0.7" top="0.75" bottom="0.75" header="0.3" footer="0.3"/>
  <pageSetup scale="5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 L3</vt:lpstr>
      <vt:lpstr>Account Detail</vt:lpstr>
      <vt:lpstr>AP Vouchered Detail</vt:lpstr>
      <vt:lpstr>'Account Detail'!Print_Titles</vt:lpstr>
      <vt:lpstr>'AP Vouchered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Scott</cp:lastModifiedBy>
  <cp:lastPrinted>2021-04-14T14:00:07Z</cp:lastPrinted>
  <dcterms:created xsi:type="dcterms:W3CDTF">2020-07-14T17:01:09Z</dcterms:created>
  <dcterms:modified xsi:type="dcterms:W3CDTF">2021-04-14T14:00:18Z</dcterms:modified>
</cp:coreProperties>
</file>