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Expense Detail" sheetId="1" r:id="rId1"/>
  </sheets>
  <definedNames/>
  <calcPr fullCalcOnLoad="1"/>
</workbook>
</file>

<file path=xl/sharedStrings.xml><?xml version="1.0" encoding="utf-8"?>
<sst xmlns="http://schemas.openxmlformats.org/spreadsheetml/2006/main" count="297" uniqueCount="161">
  <si>
    <t>Acctg Date</t>
  </si>
  <si>
    <t>Voucher</t>
  </si>
  <si>
    <t>Supplier</t>
  </si>
  <si>
    <t>Account</t>
  </si>
  <si>
    <t>Dept</t>
  </si>
  <si>
    <t>Amount</t>
  </si>
  <si>
    <t>PO No.</t>
  </si>
  <si>
    <t>Receipt No</t>
  </si>
  <si>
    <t>00690335</t>
  </si>
  <si>
    <t>5265</t>
  </si>
  <si>
    <t>923001</t>
  </si>
  <si>
    <t>075</t>
  </si>
  <si>
    <t>294407</t>
  </si>
  <si>
    <t>00690365</t>
  </si>
  <si>
    <t>5231</t>
  </si>
  <si>
    <t>00691126</t>
  </si>
  <si>
    <t>0673795736</t>
  </si>
  <si>
    <t>Depreciation Study 10/24-11/27</t>
  </si>
  <si>
    <t>026</t>
  </si>
  <si>
    <t>00691127</t>
  </si>
  <si>
    <t>0673795803</t>
  </si>
  <si>
    <t>Depreciation Study</t>
  </si>
  <si>
    <t>00694580</t>
  </si>
  <si>
    <t>0673795901</t>
  </si>
  <si>
    <t>295847</t>
  </si>
  <si>
    <t>00693522</t>
  </si>
  <si>
    <t>9036319</t>
  </si>
  <si>
    <t>921000</t>
  </si>
  <si>
    <t>073</t>
  </si>
  <si>
    <t>0000140300</t>
  </si>
  <si>
    <t>0000311646</t>
  </si>
  <si>
    <t>295913</t>
  </si>
  <si>
    <t>296494</t>
  </si>
  <si>
    <t>00697253</t>
  </si>
  <si>
    <t>5418</t>
  </si>
  <si>
    <t>296680</t>
  </si>
  <si>
    <t>00693797</t>
  </si>
  <si>
    <t>210108</t>
  </si>
  <si>
    <t>0000146536</t>
  </si>
  <si>
    <t>0000311796</t>
  </si>
  <si>
    <t>296887</t>
  </si>
  <si>
    <t>00690823</t>
  </si>
  <si>
    <t>9034230JV</t>
  </si>
  <si>
    <t>00690824</t>
  </si>
  <si>
    <t>9033853JV</t>
  </si>
  <si>
    <t>00690825</t>
  </si>
  <si>
    <t>9033565JV</t>
  </si>
  <si>
    <t>00690826</t>
  </si>
  <si>
    <t>9034488JV</t>
  </si>
  <si>
    <t>00690827</t>
  </si>
  <si>
    <t>9034772JV</t>
  </si>
  <si>
    <t>00690828</t>
  </si>
  <si>
    <t>9035415JV</t>
  </si>
  <si>
    <t>00690829</t>
  </si>
  <si>
    <t>0673795443JV</t>
  </si>
  <si>
    <t>00695726</t>
  </si>
  <si>
    <t>210207</t>
  </si>
  <si>
    <t>0000312761</t>
  </si>
  <si>
    <t>00698530</t>
  </si>
  <si>
    <t>067379111555</t>
  </si>
  <si>
    <t>Feb 2021 Depreciation Study</t>
  </si>
  <si>
    <t>00698558</t>
  </si>
  <si>
    <t>21034EB0</t>
  </si>
  <si>
    <t>00698559</t>
  </si>
  <si>
    <t>21034EB1</t>
  </si>
  <si>
    <t>00698560</t>
  </si>
  <si>
    <t>21034EC0</t>
  </si>
  <si>
    <t>00698561</t>
  </si>
  <si>
    <t>21034EC1</t>
  </si>
  <si>
    <t>00698562</t>
  </si>
  <si>
    <t>21034EF0</t>
  </si>
  <si>
    <t>00698563</t>
  </si>
  <si>
    <t>21034EF1</t>
  </si>
  <si>
    <t>00698564</t>
  </si>
  <si>
    <t>21034EG0</t>
  </si>
  <si>
    <t>00698565</t>
  </si>
  <si>
    <t>21034EI0</t>
  </si>
  <si>
    <t>00698566</t>
  </si>
  <si>
    <t>21034EJ0</t>
  </si>
  <si>
    <t>00698567</t>
  </si>
  <si>
    <t>21034EL0</t>
  </si>
  <si>
    <t>00698568</t>
  </si>
  <si>
    <t>21034EN0</t>
  </si>
  <si>
    <t>00698569</t>
  </si>
  <si>
    <t>21034EO0</t>
  </si>
  <si>
    <t>00698570</t>
  </si>
  <si>
    <t>21034ES1</t>
  </si>
  <si>
    <t>00698571</t>
  </si>
  <si>
    <t>21034ES0</t>
  </si>
  <si>
    <t>00698572</t>
  </si>
  <si>
    <t>21034ES2</t>
  </si>
  <si>
    <t>00698573</t>
  </si>
  <si>
    <t>21034ET0</t>
  </si>
  <si>
    <t>Check #</t>
  </si>
  <si>
    <t>East Kentucky Power Cooperative, Inc.</t>
  </si>
  <si>
    <t>Case No. 2021-00103</t>
  </si>
  <si>
    <t>Invoice Date</t>
  </si>
  <si>
    <t>Invoice Number</t>
  </si>
  <si>
    <t>Description</t>
  </si>
  <si>
    <t>Cost of Services Study and Rate Design Services</t>
  </si>
  <si>
    <t>Depreciation Study Thru 7/31/20</t>
  </si>
  <si>
    <t>Depreciation Study 1/2-1/29/21</t>
  </si>
  <si>
    <t>Prepare Owner Members' Flow-Through Rate Filings</t>
  </si>
  <si>
    <t>11/20 Base Rate Case - Professional Services</t>
  </si>
  <si>
    <t>12/20 Base Rate Case - Professional Services</t>
  </si>
  <si>
    <t>2/21 Base Rate Case - Professional Services</t>
  </si>
  <si>
    <t>3/21 Member Notices</t>
  </si>
  <si>
    <t>PSC DR1 Response 39a.xlsx</t>
  </si>
  <si>
    <t>Catalyst Consulting LLC</t>
  </si>
  <si>
    <t>Gannett Fleming Valuation &amp; Rate Consultants, LLC</t>
  </si>
  <si>
    <t>Goss Samford PLLC</t>
  </si>
  <si>
    <t>Kentucky Press Service Inc.</t>
  </si>
  <si>
    <t>Power System Engineering Inc.</t>
  </si>
  <si>
    <t>Accounting</t>
  </si>
  <si>
    <t>None</t>
  </si>
  <si>
    <t>Engineering</t>
  </si>
  <si>
    <t>Legal</t>
  </si>
  <si>
    <t>Total Legal</t>
  </si>
  <si>
    <t>Consultants - EKPC</t>
  </si>
  <si>
    <r>
      <t xml:space="preserve">  </t>
    </r>
    <r>
      <rPr>
        <b/>
        <sz val="11"/>
        <rFont val="Arial"/>
        <family val="2"/>
      </rPr>
      <t>Depreciation Study</t>
    </r>
  </si>
  <si>
    <t>Total Depreciation Study</t>
  </si>
  <si>
    <t xml:space="preserve">  Cost of Service Study</t>
  </si>
  <si>
    <t>Total Cost of Service Study</t>
  </si>
  <si>
    <t>Total Consultants - EKPC</t>
  </si>
  <si>
    <t>Consultants - Owner-Member Flow-Through Filings</t>
  </si>
  <si>
    <t>Total Consultants - Owner-Member Flow-Through Filings</t>
  </si>
  <si>
    <t>Other Expenses</t>
  </si>
  <si>
    <t>Total Other Expenses - Owner-Member Legal Notices</t>
  </si>
  <si>
    <t xml:space="preserve">  Owner-Member Legal Notices</t>
  </si>
  <si>
    <t>Total Rate Case Expenses through March 31, 2021</t>
  </si>
  <si>
    <t>Request 39a - Rate Case Expenses Incurred Thru March 31, 2021</t>
  </si>
  <si>
    <t>Hours</t>
  </si>
  <si>
    <t>Hourly Rates</t>
  </si>
  <si>
    <t>$120; $280</t>
  </si>
  <si>
    <t>$120; $170; $180; $280</t>
  </si>
  <si>
    <t>$120; $170; $280</t>
  </si>
  <si>
    <t>$120; $170; $180; $285</t>
  </si>
  <si>
    <t>$120; $170; $285</t>
  </si>
  <si>
    <t>$225; $300</t>
  </si>
  <si>
    <t>$225; $300; $325</t>
  </si>
  <si>
    <t>$5.38 - $13.40</t>
  </si>
  <si>
    <t>N/A</t>
  </si>
  <si>
    <t>$6.00 - $66.32</t>
  </si>
  <si>
    <t>$2.00 - $66.32</t>
  </si>
  <si>
    <t>$6.00 - $40.53</t>
  </si>
  <si>
    <t>$5.12 - $13.40</t>
  </si>
  <si>
    <t>$4.44 - $24.02</t>
  </si>
  <si>
    <t>$4.00 - $13.94</t>
  </si>
  <si>
    <t>$4,94 - $8.86</t>
  </si>
  <si>
    <t>$5.12 - $25.04</t>
  </si>
  <si>
    <t>$6.60 - $21.00</t>
  </si>
  <si>
    <t>$7.76 - $181.76</t>
  </si>
  <si>
    <t>$8.00 - $181.76</t>
  </si>
  <si>
    <t>$3.50 - $15.20</t>
  </si>
  <si>
    <t>$6.83 - $13.40</t>
  </si>
  <si>
    <t>$7.25 - $17.78</t>
  </si>
  <si>
    <t>$6.33 - $15.20</t>
  </si>
  <si>
    <t xml:space="preserve">Notes:  </t>
  </si>
  <si>
    <t>The range of rates shown for the Kentucky Press Service, Inc. reflect stated rates per square inch of ad space.</t>
  </si>
  <si>
    <t>See Note below</t>
  </si>
  <si>
    <t xml:space="preserve">The services from Power System Engineering, Inc. were stated as a total contract amount.  Thus, hourly rates are not available.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</si>
</sst>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#,##0.0_);[Red]\(#,##0.0\)"/>
  </numFmts>
  <fonts count="40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9" fillId="0" borderId="0" xfId="0" applyFont="1" applyAlignment="1">
      <alignment/>
    </xf>
    <xf numFmtId="43" fontId="0" fillId="0" borderId="0" xfId="42" applyFont="1" applyAlignment="1">
      <alignment/>
    </xf>
    <xf numFmtId="14" fontId="1" fillId="0" borderId="0" xfId="0" applyNumberFormat="1" applyFont="1" applyAlignment="1">
      <alignment horizontal="centerContinuous"/>
    </xf>
    <xf numFmtId="14" fontId="0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3" fontId="2" fillId="0" borderId="0" xfId="42" applyFont="1" applyAlignment="1">
      <alignment horizontal="centerContinuous"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0" fontId="3" fillId="0" borderId="10" xfId="0" applyFont="1" applyFill="1" applyBorder="1" applyAlignment="1">
      <alignment horizontal="center"/>
    </xf>
    <xf numFmtId="43" fontId="3" fillId="0" borderId="10" xfId="42" applyFont="1" applyFill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0" xfId="4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8" fontId="3" fillId="0" borderId="0" xfId="42" applyNumberFormat="1" applyFont="1" applyFill="1" applyBorder="1" applyAlignment="1">
      <alignment horizontal="right"/>
    </xf>
    <xf numFmtId="8" fontId="4" fillId="0" borderId="0" xfId="42" applyNumberFormat="1" applyFont="1" applyFill="1" applyBorder="1" applyAlignment="1">
      <alignment horizontal="right"/>
    </xf>
    <xf numFmtId="8" fontId="2" fillId="0" borderId="0" xfId="42" applyNumberFormat="1" applyFont="1" applyAlignment="1">
      <alignment horizontal="right"/>
    </xf>
    <xf numFmtId="8" fontId="2" fillId="0" borderId="10" xfId="42" applyNumberFormat="1" applyFont="1" applyBorder="1" applyAlignment="1">
      <alignment horizontal="right"/>
    </xf>
    <xf numFmtId="8" fontId="4" fillId="0" borderId="11" xfId="42" applyNumberFormat="1" applyFont="1" applyFill="1" applyBorder="1" applyAlignment="1">
      <alignment horizontal="right"/>
    </xf>
    <xf numFmtId="8" fontId="4" fillId="0" borderId="0" xfId="42" applyNumberFormat="1" applyFont="1" applyAlignment="1">
      <alignment horizontal="right"/>
    </xf>
    <xf numFmtId="8" fontId="4" fillId="0" borderId="12" xfId="42" applyNumberFormat="1" applyFont="1" applyFill="1" applyBorder="1" applyAlignment="1">
      <alignment horizontal="right"/>
    </xf>
    <xf numFmtId="8" fontId="2" fillId="0" borderId="11" xfId="42" applyNumberFormat="1" applyFont="1" applyBorder="1" applyAlignment="1">
      <alignment horizontal="right"/>
    </xf>
    <xf numFmtId="8" fontId="39" fillId="0" borderId="0" xfId="0" applyNumberFormat="1" applyFont="1" applyAlignment="1">
      <alignment horizontal="right"/>
    </xf>
    <xf numFmtId="8" fontId="0" fillId="0" borderId="0" xfId="42" applyNumberFormat="1" applyFont="1" applyAlignment="1">
      <alignment horizontal="right"/>
    </xf>
    <xf numFmtId="8" fontId="5" fillId="0" borderId="13" xfId="42" applyNumberFormat="1" applyFont="1" applyFill="1" applyBorder="1" applyAlignment="1">
      <alignment horizontal="right"/>
    </xf>
    <xf numFmtId="8" fontId="4" fillId="0" borderId="13" xfId="42" applyNumberFormat="1" applyFont="1" applyFill="1" applyBorder="1" applyAlignment="1">
      <alignment horizontal="right"/>
    </xf>
    <xf numFmtId="8" fontId="2" fillId="0" borderId="13" xfId="42" applyNumberFormat="1" applyFont="1" applyBorder="1" applyAlignment="1">
      <alignment horizontal="right"/>
    </xf>
    <xf numFmtId="167" fontId="5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39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6" fontId="5" fillId="0" borderId="0" xfId="0" applyNumberFormat="1" applyFont="1" applyFill="1" applyBorder="1" applyAlignment="1">
      <alignment horizontal="center"/>
    </xf>
    <xf numFmtId="6" fontId="3" fillId="0" borderId="0" xfId="0" applyNumberFormat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6" fontId="2" fillId="0" borderId="0" xfId="0" applyNumberFormat="1" applyFont="1" applyAlignment="1">
      <alignment horizontal="center"/>
    </xf>
    <xf numFmtId="6" fontId="4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6" fontId="39" fillId="0" borderId="0" xfId="0" applyNumberFormat="1" applyFont="1" applyAlignment="1">
      <alignment horizontal="center"/>
    </xf>
    <xf numFmtId="6" fontId="0" fillId="0" borderId="0" xfId="0" applyNumberFormat="1" applyAlignment="1">
      <alignment/>
    </xf>
    <xf numFmtId="40" fontId="4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0" zoomScaleNormal="80" zoomScalePageLayoutView="0" workbookViewId="0" topLeftCell="A1">
      <selection activeCell="C11" sqref="C11"/>
    </sheetView>
  </sheetViews>
  <sheetFormatPr defaultColWidth="9.7109375" defaultRowHeight="15"/>
  <cols>
    <col min="1" max="1" width="13.8515625" style="2" bestFit="1" customWidth="1"/>
    <col min="2" max="2" width="16.7109375" style="1" customWidth="1"/>
    <col min="3" max="3" width="11.28125" style="0" bestFit="1" customWidth="1"/>
    <col min="4" max="4" width="17.28125" style="0" bestFit="1" customWidth="1"/>
    <col min="5" max="5" width="53.57421875" style="0" bestFit="1" customWidth="1"/>
    <col min="6" max="6" width="54.421875" style="0" bestFit="1" customWidth="1"/>
    <col min="7" max="7" width="14.421875" style="4" bestFit="1" customWidth="1"/>
    <col min="8" max="8" width="9.57421875" style="0" bestFit="1" customWidth="1"/>
    <col min="9" max="9" width="5.8515625" style="0" bestFit="1" customWidth="1"/>
    <col min="10" max="10" width="7.421875" style="0" bestFit="1" customWidth="1"/>
    <col min="11" max="11" width="25.00390625" style="0" bestFit="1" customWidth="1"/>
    <col min="12" max="13" width="13.7109375" style="0" bestFit="1" customWidth="1"/>
    <col min="14" max="14" width="9.421875" style="0" bestFit="1" customWidth="1"/>
  </cols>
  <sheetData>
    <row r="1" spans="1:2" ht="15">
      <c r="A1" s="10" t="s">
        <v>107</v>
      </c>
      <c r="B1" s="2"/>
    </row>
    <row r="2" spans="1:15" ht="15">
      <c r="A2" s="5" t="s">
        <v>94</v>
      </c>
      <c r="B2" s="6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9"/>
    </row>
    <row r="3" spans="1:15" ht="15">
      <c r="A3" s="5" t="s">
        <v>95</v>
      </c>
      <c r="B3" s="6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7"/>
      <c r="O3" s="9"/>
    </row>
    <row r="4" spans="1:15" ht="15">
      <c r="A4" s="5" t="s">
        <v>130</v>
      </c>
      <c r="B4" s="6"/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9"/>
    </row>
    <row r="5" spans="1:15" ht="15">
      <c r="A5" s="10"/>
      <c r="B5" s="10"/>
      <c r="C5" s="11"/>
      <c r="D5" s="11"/>
      <c r="E5" s="11"/>
      <c r="F5" s="11"/>
      <c r="G5" s="12"/>
      <c r="H5" s="11"/>
      <c r="I5" s="11"/>
      <c r="J5" s="11"/>
      <c r="K5" s="11"/>
      <c r="L5" s="11"/>
      <c r="M5" s="11"/>
      <c r="N5" s="11"/>
      <c r="O5" s="9"/>
    </row>
    <row r="6" spans="1:15" ht="15">
      <c r="A6" s="20" t="s">
        <v>96</v>
      </c>
      <c r="B6" s="20" t="s">
        <v>0</v>
      </c>
      <c r="C6" s="20" t="s">
        <v>1</v>
      </c>
      <c r="D6" s="20" t="s">
        <v>97</v>
      </c>
      <c r="E6" s="13" t="s">
        <v>2</v>
      </c>
      <c r="F6" s="13" t="s">
        <v>98</v>
      </c>
      <c r="G6" s="14" t="s">
        <v>5</v>
      </c>
      <c r="H6" s="13" t="s">
        <v>3</v>
      </c>
      <c r="I6" s="13" t="s">
        <v>4</v>
      </c>
      <c r="J6" s="13" t="s">
        <v>131</v>
      </c>
      <c r="K6" s="13" t="s">
        <v>132</v>
      </c>
      <c r="L6" s="13" t="s">
        <v>6</v>
      </c>
      <c r="M6" s="13" t="s">
        <v>7</v>
      </c>
      <c r="N6" s="13" t="s">
        <v>93</v>
      </c>
      <c r="O6" s="9"/>
    </row>
    <row r="7" spans="1:15" ht="15">
      <c r="A7" s="22" t="s">
        <v>113</v>
      </c>
      <c r="B7" s="22"/>
      <c r="C7" s="22"/>
      <c r="D7" s="22"/>
      <c r="E7" s="23"/>
      <c r="F7" s="23"/>
      <c r="G7" s="24"/>
      <c r="H7" s="23"/>
      <c r="I7" s="23"/>
      <c r="J7" s="23"/>
      <c r="K7" s="23"/>
      <c r="L7" s="23"/>
      <c r="M7" s="23"/>
      <c r="N7" s="23"/>
      <c r="O7" s="9"/>
    </row>
    <row r="8" spans="1:15" ht="15.75" thickBot="1">
      <c r="A8" s="26"/>
      <c r="B8" s="26"/>
      <c r="C8" s="26"/>
      <c r="D8" s="26"/>
      <c r="E8" s="29" t="s">
        <v>114</v>
      </c>
      <c r="F8" s="27"/>
      <c r="G8" s="42">
        <v>0</v>
      </c>
      <c r="H8" s="27"/>
      <c r="I8" s="27"/>
      <c r="J8" s="45"/>
      <c r="K8" s="53"/>
      <c r="L8" s="27"/>
      <c r="M8" s="27"/>
      <c r="N8" s="27"/>
      <c r="O8" s="9"/>
    </row>
    <row r="9" spans="1:15" ht="15.75" thickTop="1">
      <c r="A9" s="22" t="s">
        <v>115</v>
      </c>
      <c r="B9" s="22"/>
      <c r="C9" s="22"/>
      <c r="D9" s="22"/>
      <c r="E9" s="22"/>
      <c r="F9" s="23"/>
      <c r="G9" s="32"/>
      <c r="H9" s="23"/>
      <c r="I9" s="23"/>
      <c r="J9" s="46"/>
      <c r="K9" s="54"/>
      <c r="L9" s="23"/>
      <c r="M9" s="23"/>
      <c r="N9" s="23"/>
      <c r="O9" s="9"/>
    </row>
    <row r="10" spans="1:15" ht="15.75" thickBot="1">
      <c r="A10" s="29"/>
      <c r="B10" s="29"/>
      <c r="C10" s="29"/>
      <c r="D10" s="29"/>
      <c r="E10" s="28" t="s">
        <v>114</v>
      </c>
      <c r="F10" s="25"/>
      <c r="G10" s="43">
        <v>0</v>
      </c>
      <c r="H10" s="25"/>
      <c r="I10" s="25"/>
      <c r="J10" s="47"/>
      <c r="K10" s="55"/>
      <c r="L10" s="25"/>
      <c r="M10" s="25"/>
      <c r="N10" s="25"/>
      <c r="O10" s="9"/>
    </row>
    <row r="11" spans="1:15" ht="15.75" thickTop="1">
      <c r="A11" s="22" t="s">
        <v>116</v>
      </c>
      <c r="B11" s="22"/>
      <c r="C11" s="22"/>
      <c r="D11" s="22"/>
      <c r="E11" s="22"/>
      <c r="F11" s="23"/>
      <c r="G11" s="32"/>
      <c r="H11" s="23"/>
      <c r="I11" s="23"/>
      <c r="J11" s="46"/>
      <c r="K11" s="54"/>
      <c r="L11" s="23"/>
      <c r="M11" s="23"/>
      <c r="N11" s="23"/>
      <c r="O11" s="9"/>
    </row>
    <row r="12" spans="1:15" ht="15">
      <c r="A12" s="18">
        <v>44170</v>
      </c>
      <c r="B12" s="18">
        <v>44196</v>
      </c>
      <c r="C12" s="19" t="s">
        <v>13</v>
      </c>
      <c r="D12" s="19" t="s">
        <v>14</v>
      </c>
      <c r="E12" s="11" t="s">
        <v>110</v>
      </c>
      <c r="F12" s="11" t="s">
        <v>103</v>
      </c>
      <c r="G12" s="34">
        <v>420</v>
      </c>
      <c r="H12" s="19" t="s">
        <v>10</v>
      </c>
      <c r="I12" s="19" t="s">
        <v>11</v>
      </c>
      <c r="J12" s="48">
        <v>1.4</v>
      </c>
      <c r="K12" s="56">
        <v>300</v>
      </c>
      <c r="L12" s="19"/>
      <c r="M12" s="19"/>
      <c r="N12" s="19" t="s">
        <v>12</v>
      </c>
      <c r="O12" s="9"/>
    </row>
    <row r="13" spans="1:15" ht="15">
      <c r="A13" s="18">
        <v>44194</v>
      </c>
      <c r="B13" s="18">
        <v>44196</v>
      </c>
      <c r="C13" s="19" t="s">
        <v>8</v>
      </c>
      <c r="D13" s="19" t="s">
        <v>9</v>
      </c>
      <c r="E13" s="11" t="s">
        <v>110</v>
      </c>
      <c r="F13" s="11" t="s">
        <v>104</v>
      </c>
      <c r="G13" s="34">
        <v>3795</v>
      </c>
      <c r="H13" s="19" t="s">
        <v>10</v>
      </c>
      <c r="I13" s="19" t="s">
        <v>11</v>
      </c>
      <c r="J13" s="48">
        <v>13.9</v>
      </c>
      <c r="K13" s="56" t="s">
        <v>138</v>
      </c>
      <c r="L13" s="19"/>
      <c r="M13" s="19"/>
      <c r="N13" s="19" t="s">
        <v>12</v>
      </c>
      <c r="O13" s="9"/>
    </row>
    <row r="14" spans="1:15" ht="15">
      <c r="A14" s="18">
        <v>44263</v>
      </c>
      <c r="B14" s="18">
        <v>44279</v>
      </c>
      <c r="C14" s="19" t="s">
        <v>33</v>
      </c>
      <c r="D14" s="19" t="s">
        <v>34</v>
      </c>
      <c r="E14" s="11" t="s">
        <v>110</v>
      </c>
      <c r="F14" s="11" t="s">
        <v>105</v>
      </c>
      <c r="G14" s="35">
        <v>19882.55</v>
      </c>
      <c r="H14" s="19" t="s">
        <v>10</v>
      </c>
      <c r="I14" s="19" t="s">
        <v>11</v>
      </c>
      <c r="J14" s="48">
        <v>73.2</v>
      </c>
      <c r="K14" s="56" t="s">
        <v>139</v>
      </c>
      <c r="L14" s="19"/>
      <c r="M14" s="19"/>
      <c r="N14" s="19" t="s">
        <v>35</v>
      </c>
      <c r="O14" s="9"/>
    </row>
    <row r="15" spans="1:15" ht="15.75" thickBot="1">
      <c r="A15" s="29"/>
      <c r="B15" s="29" t="s">
        <v>117</v>
      </c>
      <c r="C15" s="29"/>
      <c r="D15" s="29"/>
      <c r="E15" s="29"/>
      <c r="F15" s="25"/>
      <c r="G15" s="36">
        <f>SUM(G12:G14)</f>
        <v>24097.55</v>
      </c>
      <c r="H15" s="25"/>
      <c r="I15" s="25"/>
      <c r="J15" s="47"/>
      <c r="K15" s="55"/>
      <c r="L15" s="25"/>
      <c r="M15" s="25"/>
      <c r="N15" s="25"/>
      <c r="O15" s="9"/>
    </row>
    <row r="16" spans="1:15" ht="15.75" thickTop="1">
      <c r="A16" s="30" t="s">
        <v>118</v>
      </c>
      <c r="B16" s="29"/>
      <c r="C16" s="29"/>
      <c r="D16" s="29"/>
      <c r="E16" s="29"/>
      <c r="F16" s="25"/>
      <c r="G16" s="33"/>
      <c r="H16" s="25"/>
      <c r="I16" s="25"/>
      <c r="J16" s="47"/>
      <c r="K16" s="55"/>
      <c r="L16" s="25"/>
      <c r="M16" s="25"/>
      <c r="N16" s="25"/>
      <c r="O16" s="9"/>
    </row>
    <row r="17" spans="1:15" ht="15">
      <c r="A17" s="29" t="s">
        <v>119</v>
      </c>
      <c r="B17" s="29"/>
      <c r="C17" s="29"/>
      <c r="D17" s="29"/>
      <c r="E17" s="29"/>
      <c r="F17" s="25"/>
      <c r="G17" s="33"/>
      <c r="H17" s="25"/>
      <c r="I17" s="25"/>
      <c r="J17" s="47"/>
      <c r="K17" s="55"/>
      <c r="L17" s="25"/>
      <c r="M17" s="25"/>
      <c r="N17" s="25"/>
      <c r="O17" s="9"/>
    </row>
    <row r="18" spans="1:15" ht="15">
      <c r="A18" s="16">
        <v>44074</v>
      </c>
      <c r="B18" s="16">
        <v>44196</v>
      </c>
      <c r="C18" s="17" t="s">
        <v>53</v>
      </c>
      <c r="D18" s="17" t="s">
        <v>54</v>
      </c>
      <c r="E18" s="15" t="s">
        <v>109</v>
      </c>
      <c r="F18" s="15" t="s">
        <v>100</v>
      </c>
      <c r="G18" s="37">
        <v>660</v>
      </c>
      <c r="H18" s="17" t="s">
        <v>10</v>
      </c>
      <c r="I18" s="17" t="s">
        <v>18</v>
      </c>
      <c r="J18" s="49">
        <v>3.5</v>
      </c>
      <c r="K18" s="57" t="s">
        <v>133</v>
      </c>
      <c r="L18" s="17"/>
      <c r="M18" s="17"/>
      <c r="N18" s="17">
        <v>292422</v>
      </c>
      <c r="O18" s="9"/>
    </row>
    <row r="19" spans="1:15" ht="15">
      <c r="A19" s="18">
        <v>44193</v>
      </c>
      <c r="B19" s="18">
        <v>44196</v>
      </c>
      <c r="C19" s="19" t="s">
        <v>15</v>
      </c>
      <c r="D19" s="19" t="s">
        <v>16</v>
      </c>
      <c r="E19" s="15" t="s">
        <v>109</v>
      </c>
      <c r="F19" s="11" t="s">
        <v>17</v>
      </c>
      <c r="G19" s="34">
        <v>12150</v>
      </c>
      <c r="H19" s="19" t="s">
        <v>10</v>
      </c>
      <c r="I19" s="19" t="s">
        <v>18</v>
      </c>
      <c r="J19" s="48">
        <v>72.5</v>
      </c>
      <c r="K19" s="56" t="s">
        <v>134</v>
      </c>
      <c r="L19" s="19"/>
      <c r="M19" s="19"/>
      <c r="N19" s="19" t="s">
        <v>32</v>
      </c>
      <c r="O19" s="9"/>
    </row>
    <row r="20" spans="1:15" ht="15">
      <c r="A20" s="18">
        <v>44207</v>
      </c>
      <c r="B20" s="18">
        <v>44196</v>
      </c>
      <c r="C20" s="19" t="s">
        <v>19</v>
      </c>
      <c r="D20" s="19" t="s">
        <v>20</v>
      </c>
      <c r="E20" s="15" t="s">
        <v>109</v>
      </c>
      <c r="F20" s="11" t="s">
        <v>21</v>
      </c>
      <c r="G20" s="34">
        <v>11830</v>
      </c>
      <c r="H20" s="19" t="s">
        <v>10</v>
      </c>
      <c r="I20" s="19" t="s">
        <v>18</v>
      </c>
      <c r="J20" s="48">
        <v>60</v>
      </c>
      <c r="K20" s="56" t="s">
        <v>135</v>
      </c>
      <c r="L20" s="19"/>
      <c r="M20" s="19"/>
      <c r="N20" s="19" t="s">
        <v>32</v>
      </c>
      <c r="O20" s="9"/>
    </row>
    <row r="21" spans="1:15" ht="15">
      <c r="A21" s="18">
        <v>44244</v>
      </c>
      <c r="B21" s="18">
        <v>44251</v>
      </c>
      <c r="C21" s="19" t="s">
        <v>22</v>
      </c>
      <c r="D21" s="19" t="s">
        <v>23</v>
      </c>
      <c r="E21" s="15" t="s">
        <v>109</v>
      </c>
      <c r="F21" s="11" t="s">
        <v>101</v>
      </c>
      <c r="G21" s="34">
        <v>6992.5</v>
      </c>
      <c r="H21" s="19" t="s">
        <v>10</v>
      </c>
      <c r="I21" s="19" t="s">
        <v>18</v>
      </c>
      <c r="J21" s="48">
        <v>36</v>
      </c>
      <c r="K21" s="56" t="s">
        <v>136</v>
      </c>
      <c r="L21" s="19"/>
      <c r="M21" s="19"/>
      <c r="N21" s="19" t="s">
        <v>24</v>
      </c>
      <c r="O21" s="9"/>
    </row>
    <row r="22" spans="1:15" ht="15">
      <c r="A22" s="18">
        <v>44277</v>
      </c>
      <c r="B22" s="18">
        <v>44286</v>
      </c>
      <c r="C22" s="19" t="s">
        <v>58</v>
      </c>
      <c r="D22" s="19" t="s">
        <v>59</v>
      </c>
      <c r="E22" s="15" t="s">
        <v>109</v>
      </c>
      <c r="F22" s="11" t="s">
        <v>60</v>
      </c>
      <c r="G22" s="35">
        <v>5412.5</v>
      </c>
      <c r="H22" s="19" t="s">
        <v>10</v>
      </c>
      <c r="I22" s="19" t="s">
        <v>18</v>
      </c>
      <c r="J22" s="48">
        <v>28</v>
      </c>
      <c r="K22" s="56" t="s">
        <v>137</v>
      </c>
      <c r="L22" s="19"/>
      <c r="M22" s="19"/>
      <c r="N22" s="19"/>
      <c r="O22" s="9"/>
    </row>
    <row r="23" spans="1:15" ht="15.75" thickBot="1">
      <c r="A23" s="29"/>
      <c r="B23" s="29" t="s">
        <v>120</v>
      </c>
      <c r="C23" s="29"/>
      <c r="D23" s="29"/>
      <c r="E23" s="29"/>
      <c r="F23" s="25"/>
      <c r="G23" s="36">
        <f>SUM(G18:G22)</f>
        <v>37045</v>
      </c>
      <c r="H23" s="25"/>
      <c r="I23" s="25"/>
      <c r="J23" s="47"/>
      <c r="K23" s="55"/>
      <c r="L23" s="25"/>
      <c r="M23" s="25"/>
      <c r="N23" s="25"/>
      <c r="O23" s="9"/>
    </row>
    <row r="24" spans="1:15" ht="15.75" thickTop="1">
      <c r="A24" s="30" t="s">
        <v>121</v>
      </c>
      <c r="B24" s="29"/>
      <c r="C24" s="29"/>
      <c r="D24" s="29"/>
      <c r="E24" s="29"/>
      <c r="F24" s="25"/>
      <c r="G24" s="33"/>
      <c r="H24" s="25"/>
      <c r="I24" s="25"/>
      <c r="J24" s="47"/>
      <c r="K24" s="55"/>
      <c r="L24" s="25"/>
      <c r="M24" s="25"/>
      <c r="N24" s="25"/>
      <c r="O24" s="9"/>
    </row>
    <row r="25" spans="1:15" ht="15">
      <c r="A25" s="16">
        <v>43969</v>
      </c>
      <c r="B25" s="16">
        <v>44196</v>
      </c>
      <c r="C25" s="17" t="s">
        <v>45</v>
      </c>
      <c r="D25" s="17" t="s">
        <v>46</v>
      </c>
      <c r="E25" s="15" t="s">
        <v>112</v>
      </c>
      <c r="F25" s="15" t="s">
        <v>99</v>
      </c>
      <c r="G25" s="37">
        <v>1500</v>
      </c>
      <c r="H25" s="17" t="s">
        <v>27</v>
      </c>
      <c r="I25" s="17" t="s">
        <v>28</v>
      </c>
      <c r="J25" s="49">
        <v>6</v>
      </c>
      <c r="K25" s="57" t="s">
        <v>159</v>
      </c>
      <c r="L25" s="17"/>
      <c r="M25" s="17"/>
      <c r="N25" s="17">
        <v>288855</v>
      </c>
      <c r="O25" s="9"/>
    </row>
    <row r="26" spans="1:15" ht="15">
      <c r="A26" s="16">
        <v>43993</v>
      </c>
      <c r="B26" s="16">
        <v>44196</v>
      </c>
      <c r="C26" s="17" t="s">
        <v>43</v>
      </c>
      <c r="D26" s="17" t="s">
        <v>44</v>
      </c>
      <c r="E26" s="15" t="s">
        <v>112</v>
      </c>
      <c r="F26" s="15" t="s">
        <v>99</v>
      </c>
      <c r="G26" s="37">
        <v>7830</v>
      </c>
      <c r="H26" s="17" t="s">
        <v>27</v>
      </c>
      <c r="I26" s="17" t="s">
        <v>28</v>
      </c>
      <c r="J26" s="49">
        <v>24</v>
      </c>
      <c r="K26" s="57" t="s">
        <v>159</v>
      </c>
      <c r="L26" s="17"/>
      <c r="M26" s="17"/>
      <c r="N26" s="17">
        <v>288855</v>
      </c>
      <c r="O26" s="9"/>
    </row>
    <row r="27" spans="1:15" ht="15">
      <c r="A27" s="16">
        <v>44026</v>
      </c>
      <c r="B27" s="16">
        <v>44196</v>
      </c>
      <c r="C27" s="17" t="s">
        <v>41</v>
      </c>
      <c r="D27" s="17" t="s">
        <v>42</v>
      </c>
      <c r="E27" s="15" t="s">
        <v>112</v>
      </c>
      <c r="F27" s="15" t="s">
        <v>99</v>
      </c>
      <c r="G27" s="37">
        <v>8280</v>
      </c>
      <c r="H27" s="17" t="s">
        <v>27</v>
      </c>
      <c r="I27" s="17" t="s">
        <v>28</v>
      </c>
      <c r="J27" s="49">
        <v>46</v>
      </c>
      <c r="K27" s="57" t="s">
        <v>159</v>
      </c>
      <c r="L27" s="17"/>
      <c r="M27" s="17"/>
      <c r="N27" s="21">
        <v>289513</v>
      </c>
      <c r="O27" s="9"/>
    </row>
    <row r="28" spans="1:15" ht="15">
      <c r="A28" s="16">
        <v>44057</v>
      </c>
      <c r="B28" s="16">
        <v>44196</v>
      </c>
      <c r="C28" s="17" t="s">
        <v>47</v>
      </c>
      <c r="D28" s="17" t="s">
        <v>48</v>
      </c>
      <c r="E28" s="15" t="s">
        <v>112</v>
      </c>
      <c r="F28" s="15" t="s">
        <v>99</v>
      </c>
      <c r="G28" s="37">
        <v>7670</v>
      </c>
      <c r="H28" s="17" t="s">
        <v>27</v>
      </c>
      <c r="I28" s="17" t="s">
        <v>28</v>
      </c>
      <c r="J28" s="49">
        <v>39.5</v>
      </c>
      <c r="K28" s="57" t="s">
        <v>159</v>
      </c>
      <c r="L28" s="17"/>
      <c r="M28" s="17"/>
      <c r="N28" s="17">
        <v>290534</v>
      </c>
      <c r="O28" s="9"/>
    </row>
    <row r="29" spans="1:15" ht="15">
      <c r="A29" s="16">
        <v>44083</v>
      </c>
      <c r="B29" s="16">
        <v>44196</v>
      </c>
      <c r="C29" s="17" t="s">
        <v>49</v>
      </c>
      <c r="D29" s="17" t="s">
        <v>50</v>
      </c>
      <c r="E29" s="15" t="s">
        <v>112</v>
      </c>
      <c r="F29" s="15" t="s">
        <v>99</v>
      </c>
      <c r="G29" s="37">
        <v>2335</v>
      </c>
      <c r="H29" s="17" t="s">
        <v>27</v>
      </c>
      <c r="I29" s="17" t="s">
        <v>28</v>
      </c>
      <c r="J29" s="61">
        <v>10.25</v>
      </c>
      <c r="K29" s="57" t="s">
        <v>159</v>
      </c>
      <c r="L29" s="17"/>
      <c r="M29" s="17"/>
      <c r="N29" s="17">
        <v>291377</v>
      </c>
      <c r="O29" s="9"/>
    </row>
    <row r="30" spans="1:15" ht="15">
      <c r="A30" s="16">
        <v>44145</v>
      </c>
      <c r="B30" s="16">
        <v>44196</v>
      </c>
      <c r="C30" s="17" t="s">
        <v>51</v>
      </c>
      <c r="D30" s="17" t="s">
        <v>52</v>
      </c>
      <c r="E30" s="15" t="s">
        <v>112</v>
      </c>
      <c r="F30" s="15" t="s">
        <v>99</v>
      </c>
      <c r="G30" s="37">
        <v>5550</v>
      </c>
      <c r="H30" s="17" t="s">
        <v>27</v>
      </c>
      <c r="I30" s="17" t="s">
        <v>28</v>
      </c>
      <c r="J30" s="49">
        <v>28.5</v>
      </c>
      <c r="K30" s="57" t="s">
        <v>159</v>
      </c>
      <c r="L30" s="17"/>
      <c r="M30" s="17"/>
      <c r="N30" s="17">
        <v>293136</v>
      </c>
      <c r="O30" s="9"/>
    </row>
    <row r="31" spans="1:15" ht="15">
      <c r="A31" s="18">
        <v>44235</v>
      </c>
      <c r="B31" s="18">
        <v>44236</v>
      </c>
      <c r="C31" s="19" t="s">
        <v>25</v>
      </c>
      <c r="D31" s="19" t="s">
        <v>26</v>
      </c>
      <c r="E31" s="15" t="s">
        <v>112</v>
      </c>
      <c r="F31" s="15" t="s">
        <v>99</v>
      </c>
      <c r="G31" s="35">
        <v>13097.5</v>
      </c>
      <c r="H31" s="19" t="s">
        <v>27</v>
      </c>
      <c r="I31" s="19" t="s">
        <v>28</v>
      </c>
      <c r="J31" s="48">
        <v>63.5</v>
      </c>
      <c r="K31" s="57" t="s">
        <v>159</v>
      </c>
      <c r="L31" s="19" t="s">
        <v>29</v>
      </c>
      <c r="M31" s="19" t="s">
        <v>30</v>
      </c>
      <c r="N31" s="19" t="s">
        <v>31</v>
      </c>
      <c r="O31" s="9"/>
    </row>
    <row r="32" spans="1:15" ht="15">
      <c r="A32" s="29"/>
      <c r="B32" s="29" t="s">
        <v>122</v>
      </c>
      <c r="C32" s="29"/>
      <c r="D32" s="29"/>
      <c r="E32" s="29"/>
      <c r="F32" s="25"/>
      <c r="G32" s="38">
        <f>SUM(G25:G31)</f>
        <v>46262.5</v>
      </c>
      <c r="H32" s="25"/>
      <c r="I32" s="25"/>
      <c r="J32" s="47"/>
      <c r="K32" s="55"/>
      <c r="L32" s="25"/>
      <c r="M32" s="25"/>
      <c r="N32" s="25"/>
      <c r="O32" s="9"/>
    </row>
    <row r="33" spans="1:15" ht="15.75" thickBot="1">
      <c r="A33" s="29"/>
      <c r="B33" s="29" t="s">
        <v>123</v>
      </c>
      <c r="C33" s="29"/>
      <c r="D33" s="29"/>
      <c r="E33" s="29"/>
      <c r="F33" s="25"/>
      <c r="G33" s="36">
        <f>G23+G32</f>
        <v>83307.5</v>
      </c>
      <c r="H33" s="25"/>
      <c r="I33" s="25"/>
      <c r="J33" s="47"/>
      <c r="K33" s="55"/>
      <c r="L33" s="25"/>
      <c r="M33" s="25"/>
      <c r="N33" s="25"/>
      <c r="O33" s="9"/>
    </row>
    <row r="34" spans="1:15" ht="15.75" thickTop="1">
      <c r="A34" s="30" t="s">
        <v>124</v>
      </c>
      <c r="B34" s="29"/>
      <c r="C34" s="29"/>
      <c r="D34" s="29"/>
      <c r="E34" s="29"/>
      <c r="F34" s="25"/>
      <c r="G34" s="33"/>
      <c r="H34" s="25"/>
      <c r="I34" s="25"/>
      <c r="J34" s="47"/>
      <c r="K34" s="55"/>
      <c r="L34" s="25"/>
      <c r="M34" s="25"/>
      <c r="N34" s="25"/>
      <c r="O34" s="9"/>
    </row>
    <row r="35" spans="1:15" ht="15">
      <c r="A35" s="18">
        <v>44228</v>
      </c>
      <c r="B35" s="18">
        <v>44238</v>
      </c>
      <c r="C35" s="19" t="s">
        <v>36</v>
      </c>
      <c r="D35" s="19" t="s">
        <v>37</v>
      </c>
      <c r="E35" s="11" t="s">
        <v>108</v>
      </c>
      <c r="F35" s="11" t="s">
        <v>102</v>
      </c>
      <c r="G35" s="34">
        <v>2000</v>
      </c>
      <c r="H35" s="19" t="s">
        <v>27</v>
      </c>
      <c r="I35" s="19" t="s">
        <v>28</v>
      </c>
      <c r="J35" s="48">
        <v>10</v>
      </c>
      <c r="K35" s="56">
        <v>200</v>
      </c>
      <c r="L35" s="19" t="s">
        <v>38</v>
      </c>
      <c r="M35" s="19" t="s">
        <v>39</v>
      </c>
      <c r="N35" s="19" t="s">
        <v>40</v>
      </c>
      <c r="O35" s="9"/>
    </row>
    <row r="36" spans="1:15" ht="15">
      <c r="A36" s="18">
        <v>44256</v>
      </c>
      <c r="B36" s="18">
        <v>44260</v>
      </c>
      <c r="C36" s="19" t="s">
        <v>55</v>
      </c>
      <c r="D36" s="19" t="s">
        <v>56</v>
      </c>
      <c r="E36" s="11" t="s">
        <v>108</v>
      </c>
      <c r="F36" s="11" t="s">
        <v>102</v>
      </c>
      <c r="G36" s="35">
        <v>6100</v>
      </c>
      <c r="H36" s="19" t="s">
        <v>27</v>
      </c>
      <c r="I36" s="19" t="s">
        <v>28</v>
      </c>
      <c r="J36" s="48">
        <v>30.5</v>
      </c>
      <c r="K36" s="56">
        <v>200</v>
      </c>
      <c r="L36" s="19" t="s">
        <v>38</v>
      </c>
      <c r="M36" s="19" t="s">
        <v>57</v>
      </c>
      <c r="N36" s="19"/>
      <c r="O36" s="9"/>
    </row>
    <row r="37" spans="2:15" ht="15.75" thickBot="1">
      <c r="B37" s="10" t="s">
        <v>125</v>
      </c>
      <c r="G37" s="39">
        <f>SUM(G35:G36)</f>
        <v>8100</v>
      </c>
      <c r="J37" s="50"/>
      <c r="K37" s="58"/>
      <c r="O37" s="9"/>
    </row>
    <row r="38" spans="1:11" s="3" customFormat="1" ht="15.75" thickTop="1">
      <c r="A38" s="31" t="s">
        <v>126</v>
      </c>
      <c r="G38" s="40"/>
      <c r="J38" s="51"/>
      <c r="K38" s="59"/>
    </row>
    <row r="39" spans="1:11" s="3" customFormat="1" ht="15">
      <c r="A39" s="31" t="s">
        <v>128</v>
      </c>
      <c r="G39" s="40"/>
      <c r="J39" s="51"/>
      <c r="K39" s="59"/>
    </row>
    <row r="40" spans="1:14" s="3" customFormat="1" ht="15">
      <c r="A40" s="18">
        <v>44286</v>
      </c>
      <c r="B40" s="18">
        <v>44286</v>
      </c>
      <c r="C40" s="19" t="s">
        <v>61</v>
      </c>
      <c r="D40" s="19" t="s">
        <v>62</v>
      </c>
      <c r="E40" s="11" t="s">
        <v>111</v>
      </c>
      <c r="F40" s="11" t="s">
        <v>106</v>
      </c>
      <c r="G40" s="34">
        <v>7436.91</v>
      </c>
      <c r="H40" s="19" t="s">
        <v>27</v>
      </c>
      <c r="I40" s="19" t="s">
        <v>28</v>
      </c>
      <c r="J40" s="48" t="s">
        <v>141</v>
      </c>
      <c r="K40" s="56" t="s">
        <v>140</v>
      </c>
      <c r="L40" s="19"/>
      <c r="M40" s="19"/>
      <c r="N40" s="19"/>
    </row>
    <row r="41" spans="1:14" s="3" customFormat="1" ht="15">
      <c r="A41" s="18">
        <v>44286</v>
      </c>
      <c r="B41" s="18">
        <v>44286</v>
      </c>
      <c r="C41" s="19" t="s">
        <v>63</v>
      </c>
      <c r="D41" s="19" t="s">
        <v>64</v>
      </c>
      <c r="E41" s="11" t="s">
        <v>111</v>
      </c>
      <c r="F41" s="11" t="s">
        <v>106</v>
      </c>
      <c r="G41" s="34">
        <v>50301.09</v>
      </c>
      <c r="H41" s="19" t="s">
        <v>27</v>
      </c>
      <c r="I41" s="19" t="s">
        <v>28</v>
      </c>
      <c r="J41" s="48" t="s">
        <v>141</v>
      </c>
      <c r="K41" s="56" t="s">
        <v>142</v>
      </c>
      <c r="L41" s="19"/>
      <c r="M41" s="19"/>
      <c r="N41" s="19"/>
    </row>
    <row r="42" spans="1:14" s="3" customFormat="1" ht="15">
      <c r="A42" s="18">
        <v>44286</v>
      </c>
      <c r="B42" s="18">
        <v>44286</v>
      </c>
      <c r="C42" s="19" t="s">
        <v>65</v>
      </c>
      <c r="D42" s="19" t="s">
        <v>66</v>
      </c>
      <c r="E42" s="11" t="s">
        <v>111</v>
      </c>
      <c r="F42" s="11" t="s">
        <v>106</v>
      </c>
      <c r="G42" s="34">
        <v>16818.62</v>
      </c>
      <c r="H42" s="19" t="s">
        <v>27</v>
      </c>
      <c r="I42" s="19" t="s">
        <v>28</v>
      </c>
      <c r="J42" s="48" t="s">
        <v>141</v>
      </c>
      <c r="K42" s="56" t="s">
        <v>143</v>
      </c>
      <c r="L42" s="19"/>
      <c r="M42" s="19"/>
      <c r="N42" s="19"/>
    </row>
    <row r="43" spans="1:14" s="3" customFormat="1" ht="15">
      <c r="A43" s="18">
        <v>44286</v>
      </c>
      <c r="B43" s="18">
        <v>44286</v>
      </c>
      <c r="C43" s="19" t="s">
        <v>67</v>
      </c>
      <c r="D43" s="19" t="s">
        <v>68</v>
      </c>
      <c r="E43" s="11" t="s">
        <v>111</v>
      </c>
      <c r="F43" s="11" t="s">
        <v>106</v>
      </c>
      <c r="G43" s="34">
        <v>23178.02</v>
      </c>
      <c r="H43" s="19" t="s">
        <v>27</v>
      </c>
      <c r="I43" s="19" t="s">
        <v>28</v>
      </c>
      <c r="J43" s="48" t="s">
        <v>141</v>
      </c>
      <c r="K43" s="56" t="s">
        <v>144</v>
      </c>
      <c r="L43" s="19"/>
      <c r="M43" s="19"/>
      <c r="N43" s="19"/>
    </row>
    <row r="44" spans="1:14" s="3" customFormat="1" ht="15">
      <c r="A44" s="18">
        <v>44286</v>
      </c>
      <c r="B44" s="18">
        <v>44286</v>
      </c>
      <c r="C44" s="19" t="s">
        <v>69</v>
      </c>
      <c r="D44" s="19" t="s">
        <v>70</v>
      </c>
      <c r="E44" s="11" t="s">
        <v>111</v>
      </c>
      <c r="F44" s="11" t="s">
        <v>106</v>
      </c>
      <c r="G44" s="34">
        <v>12210.48</v>
      </c>
      <c r="H44" s="19" t="s">
        <v>27</v>
      </c>
      <c r="I44" s="19" t="s">
        <v>28</v>
      </c>
      <c r="J44" s="48" t="s">
        <v>141</v>
      </c>
      <c r="K44" s="56" t="s">
        <v>145</v>
      </c>
      <c r="L44" s="19"/>
      <c r="M44" s="19"/>
      <c r="N44" s="19"/>
    </row>
    <row r="45" spans="1:15" ht="15">
      <c r="A45" s="18">
        <v>44286</v>
      </c>
      <c r="B45" s="18">
        <v>44286</v>
      </c>
      <c r="C45" s="19" t="s">
        <v>71</v>
      </c>
      <c r="D45" s="19" t="s">
        <v>72</v>
      </c>
      <c r="E45" s="11" t="s">
        <v>111</v>
      </c>
      <c r="F45" s="11" t="s">
        <v>106</v>
      </c>
      <c r="G45" s="34">
        <v>10527.98</v>
      </c>
      <c r="H45" s="19" t="s">
        <v>27</v>
      </c>
      <c r="I45" s="19" t="s">
        <v>28</v>
      </c>
      <c r="J45" s="48" t="s">
        <v>141</v>
      </c>
      <c r="K45" s="56" t="s">
        <v>146</v>
      </c>
      <c r="L45" s="19"/>
      <c r="M45" s="19"/>
      <c r="N45" s="19"/>
      <c r="O45" s="9"/>
    </row>
    <row r="46" spans="1:15" ht="15">
      <c r="A46" s="18">
        <v>44286</v>
      </c>
      <c r="B46" s="18">
        <v>44286</v>
      </c>
      <c r="C46" s="19" t="s">
        <v>73</v>
      </c>
      <c r="D46" s="19" t="s">
        <v>74</v>
      </c>
      <c r="E46" s="11" t="s">
        <v>111</v>
      </c>
      <c r="F46" s="11" t="s">
        <v>106</v>
      </c>
      <c r="G46" s="34">
        <v>13292.49</v>
      </c>
      <c r="H46" s="19" t="s">
        <v>27</v>
      </c>
      <c r="I46" s="19" t="s">
        <v>28</v>
      </c>
      <c r="J46" s="48" t="s">
        <v>141</v>
      </c>
      <c r="K46" s="56" t="s">
        <v>147</v>
      </c>
      <c r="L46" s="19"/>
      <c r="M46" s="19"/>
      <c r="N46" s="19"/>
      <c r="O46" s="9"/>
    </row>
    <row r="47" spans="1:15" ht="15">
      <c r="A47" s="18">
        <v>44286</v>
      </c>
      <c r="B47" s="18">
        <v>44286</v>
      </c>
      <c r="C47" s="19" t="s">
        <v>75</v>
      </c>
      <c r="D47" s="19" t="s">
        <v>76</v>
      </c>
      <c r="E47" s="11" t="s">
        <v>111</v>
      </c>
      <c r="F47" s="11" t="s">
        <v>106</v>
      </c>
      <c r="G47" s="34">
        <v>21600.28</v>
      </c>
      <c r="H47" s="19" t="s">
        <v>27</v>
      </c>
      <c r="I47" s="19" t="s">
        <v>28</v>
      </c>
      <c r="J47" s="48" t="s">
        <v>141</v>
      </c>
      <c r="K47" s="56" t="s">
        <v>155</v>
      </c>
      <c r="L47" s="19"/>
      <c r="M47" s="19"/>
      <c r="N47" s="19"/>
      <c r="O47" s="9"/>
    </row>
    <row r="48" spans="1:15" ht="15">
      <c r="A48" s="18">
        <v>44286</v>
      </c>
      <c r="B48" s="18">
        <v>44286</v>
      </c>
      <c r="C48" s="19" t="s">
        <v>77</v>
      </c>
      <c r="D48" s="19" t="s">
        <v>78</v>
      </c>
      <c r="E48" s="11" t="s">
        <v>111</v>
      </c>
      <c r="F48" s="11" t="s">
        <v>106</v>
      </c>
      <c r="G48" s="34">
        <v>17920.9</v>
      </c>
      <c r="H48" s="19" t="s">
        <v>27</v>
      </c>
      <c r="I48" s="19" t="s">
        <v>28</v>
      </c>
      <c r="J48" s="48" t="s">
        <v>141</v>
      </c>
      <c r="K48" s="56" t="s">
        <v>156</v>
      </c>
      <c r="L48" s="19"/>
      <c r="M48" s="19"/>
      <c r="N48" s="19"/>
      <c r="O48" s="9"/>
    </row>
    <row r="49" spans="1:15" ht="15">
      <c r="A49" s="18">
        <v>44286</v>
      </c>
      <c r="B49" s="18">
        <v>44286</v>
      </c>
      <c r="C49" s="19" t="s">
        <v>79</v>
      </c>
      <c r="D49" s="19" t="s">
        <v>80</v>
      </c>
      <c r="E49" s="11" t="s">
        <v>111</v>
      </c>
      <c r="F49" s="11" t="s">
        <v>106</v>
      </c>
      <c r="G49" s="34">
        <v>5089.8</v>
      </c>
      <c r="H49" s="19" t="s">
        <v>27</v>
      </c>
      <c r="I49" s="19" t="s">
        <v>28</v>
      </c>
      <c r="J49" s="48" t="s">
        <v>141</v>
      </c>
      <c r="K49" s="56" t="s">
        <v>148</v>
      </c>
      <c r="L49" s="19"/>
      <c r="M49" s="19"/>
      <c r="N49" s="19"/>
      <c r="O49" s="9"/>
    </row>
    <row r="50" spans="1:15" ht="15">
      <c r="A50" s="18">
        <v>44286</v>
      </c>
      <c r="B50" s="18">
        <v>44286</v>
      </c>
      <c r="C50" s="19" t="s">
        <v>81</v>
      </c>
      <c r="D50" s="19" t="s">
        <v>82</v>
      </c>
      <c r="E50" s="11" t="s">
        <v>111</v>
      </c>
      <c r="F50" s="11" t="s">
        <v>106</v>
      </c>
      <c r="G50" s="34">
        <v>18135.75</v>
      </c>
      <c r="H50" s="19" t="s">
        <v>27</v>
      </c>
      <c r="I50" s="19" t="s">
        <v>28</v>
      </c>
      <c r="J50" s="48" t="s">
        <v>141</v>
      </c>
      <c r="K50" s="56" t="s">
        <v>149</v>
      </c>
      <c r="L50" s="19"/>
      <c r="M50" s="19"/>
      <c r="N50" s="19"/>
      <c r="O50" s="9"/>
    </row>
    <row r="51" spans="1:15" ht="15">
      <c r="A51" s="18">
        <v>44286</v>
      </c>
      <c r="B51" s="18">
        <v>44286</v>
      </c>
      <c r="C51" s="19" t="s">
        <v>83</v>
      </c>
      <c r="D51" s="19" t="s">
        <v>84</v>
      </c>
      <c r="E51" s="11" t="s">
        <v>111</v>
      </c>
      <c r="F51" s="11" t="s">
        <v>106</v>
      </c>
      <c r="G51" s="34">
        <v>24032.85</v>
      </c>
      <c r="H51" s="19" t="s">
        <v>27</v>
      </c>
      <c r="I51" s="19" t="s">
        <v>28</v>
      </c>
      <c r="J51" s="48" t="s">
        <v>141</v>
      </c>
      <c r="K51" s="56" t="s">
        <v>150</v>
      </c>
      <c r="L51" s="19"/>
      <c r="M51" s="19"/>
      <c r="N51" s="19"/>
      <c r="O51" s="9"/>
    </row>
    <row r="52" spans="1:15" ht="15">
      <c r="A52" s="18">
        <v>44286</v>
      </c>
      <c r="B52" s="18">
        <v>44286</v>
      </c>
      <c r="C52" s="19" t="s">
        <v>85</v>
      </c>
      <c r="D52" s="19" t="s">
        <v>86</v>
      </c>
      <c r="E52" s="11" t="s">
        <v>111</v>
      </c>
      <c r="F52" s="11" t="s">
        <v>106</v>
      </c>
      <c r="G52" s="34">
        <v>64759.62</v>
      </c>
      <c r="H52" s="19" t="s">
        <v>27</v>
      </c>
      <c r="I52" s="19" t="s">
        <v>28</v>
      </c>
      <c r="J52" s="48" t="s">
        <v>141</v>
      </c>
      <c r="K52" s="56" t="s">
        <v>152</v>
      </c>
      <c r="L52" s="19"/>
      <c r="M52" s="19"/>
      <c r="N52" s="19"/>
      <c r="O52" s="9"/>
    </row>
    <row r="53" spans="1:15" ht="15">
      <c r="A53" s="18">
        <v>44286</v>
      </c>
      <c r="B53" s="18">
        <v>44286</v>
      </c>
      <c r="C53" s="19" t="s">
        <v>87</v>
      </c>
      <c r="D53" s="19" t="s">
        <v>88</v>
      </c>
      <c r="E53" s="11" t="s">
        <v>111</v>
      </c>
      <c r="F53" s="11" t="s">
        <v>106</v>
      </c>
      <c r="G53" s="34">
        <v>37611.68</v>
      </c>
      <c r="H53" s="19" t="s">
        <v>27</v>
      </c>
      <c r="I53" s="19" t="s">
        <v>28</v>
      </c>
      <c r="J53" s="48" t="s">
        <v>141</v>
      </c>
      <c r="K53" s="56" t="s">
        <v>151</v>
      </c>
      <c r="L53" s="19"/>
      <c r="M53" s="19"/>
      <c r="N53" s="19"/>
      <c r="O53" s="9"/>
    </row>
    <row r="54" spans="1:15" ht="15">
      <c r="A54" s="18">
        <v>44286</v>
      </c>
      <c r="B54" s="18">
        <v>44286</v>
      </c>
      <c r="C54" s="19" t="s">
        <v>89</v>
      </c>
      <c r="D54" s="19" t="s">
        <v>90</v>
      </c>
      <c r="E54" s="11" t="s">
        <v>111</v>
      </c>
      <c r="F54" s="11" t="s">
        <v>106</v>
      </c>
      <c r="G54" s="34">
        <v>21465.66</v>
      </c>
      <c r="H54" s="19" t="s">
        <v>27</v>
      </c>
      <c r="I54" s="19" t="s">
        <v>28</v>
      </c>
      <c r="J54" s="48" t="s">
        <v>141</v>
      </c>
      <c r="K54" s="56" t="s">
        <v>153</v>
      </c>
      <c r="L54" s="19"/>
      <c r="M54" s="19"/>
      <c r="N54" s="19"/>
      <c r="O54" s="9"/>
    </row>
    <row r="55" spans="1:15" ht="15">
      <c r="A55" s="18">
        <v>44286</v>
      </c>
      <c r="B55" s="18">
        <v>44286</v>
      </c>
      <c r="C55" s="19" t="s">
        <v>91</v>
      </c>
      <c r="D55" s="19" t="s">
        <v>92</v>
      </c>
      <c r="E55" s="11" t="s">
        <v>111</v>
      </c>
      <c r="F55" s="11" t="s">
        <v>106</v>
      </c>
      <c r="G55" s="35">
        <v>11701.07</v>
      </c>
      <c r="H55" s="19" t="s">
        <v>27</v>
      </c>
      <c r="I55" s="19" t="s">
        <v>28</v>
      </c>
      <c r="J55" s="48" t="s">
        <v>141</v>
      </c>
      <c r="K55" s="56" t="s">
        <v>154</v>
      </c>
      <c r="L55" s="19"/>
      <c r="M55" s="19"/>
      <c r="N55" s="19"/>
      <c r="O55" s="9"/>
    </row>
    <row r="56" spans="2:15" ht="15.75" thickBot="1">
      <c r="B56" s="10" t="s">
        <v>127</v>
      </c>
      <c r="G56" s="39">
        <f>SUM(G40:G55)</f>
        <v>356083.19999999995</v>
      </c>
      <c r="J56" s="52"/>
      <c r="K56" s="56"/>
      <c r="O56" s="9"/>
    </row>
    <row r="57" spans="7:15" ht="15.75" thickTop="1">
      <c r="G57" s="41"/>
      <c r="J57" s="52"/>
      <c r="K57" s="56"/>
      <c r="O57" s="9"/>
    </row>
    <row r="58" spans="2:15" ht="15.75" thickBot="1">
      <c r="B58" s="10" t="s">
        <v>129</v>
      </c>
      <c r="G58" s="44">
        <f>G8+G10+G15+G33+G37+G56</f>
        <v>471588.24999999994</v>
      </c>
      <c r="J58" s="52"/>
      <c r="K58" s="60"/>
      <c r="O58" s="9"/>
    </row>
    <row r="59" spans="7:15" ht="15.75" thickTop="1">
      <c r="G59" s="41"/>
      <c r="J59" s="52"/>
      <c r="O59" s="9"/>
    </row>
    <row r="60" spans="1:15" ht="15">
      <c r="A60" s="62" t="s">
        <v>157</v>
      </c>
      <c r="B60" s="10" t="s">
        <v>160</v>
      </c>
      <c r="C60" s="11"/>
      <c r="D60" s="11"/>
      <c r="E60" s="11"/>
      <c r="F60" s="11"/>
      <c r="G60" s="34"/>
      <c r="H60" s="11"/>
      <c r="I60" s="11"/>
      <c r="J60" s="11"/>
      <c r="K60" s="11"/>
      <c r="O60" s="9"/>
    </row>
    <row r="61" spans="1:15" ht="15">
      <c r="A61" s="10"/>
      <c r="B61" s="10" t="s">
        <v>158</v>
      </c>
      <c r="C61" s="11"/>
      <c r="D61" s="11"/>
      <c r="E61" s="11"/>
      <c r="F61" s="11"/>
      <c r="G61" s="12"/>
      <c r="H61" s="11"/>
      <c r="I61" s="11"/>
      <c r="J61" s="11"/>
      <c r="K61" s="11"/>
      <c r="L61" s="9"/>
      <c r="M61" s="9"/>
      <c r="N61" s="9"/>
      <c r="O61" s="9"/>
    </row>
    <row r="62" spans="1:15" ht="15">
      <c r="A62" s="10"/>
      <c r="B62" s="10"/>
      <c r="C62" s="11"/>
      <c r="D62" s="11"/>
      <c r="E62" s="11"/>
      <c r="F62" s="11"/>
      <c r="G62" s="12"/>
      <c r="H62" s="11"/>
      <c r="I62" s="11"/>
      <c r="J62" s="11"/>
      <c r="K62" s="11"/>
      <c r="L62" s="9"/>
      <c r="M62" s="9"/>
      <c r="N62" s="9"/>
      <c r="O62" s="9"/>
    </row>
    <row r="63" spans="1:15" ht="15">
      <c r="A63" s="10"/>
      <c r="B63" s="10"/>
      <c r="C63" s="11"/>
      <c r="D63" s="11"/>
      <c r="E63" s="11"/>
      <c r="F63" s="11"/>
      <c r="G63" s="12"/>
      <c r="H63" s="11"/>
      <c r="I63" s="11"/>
      <c r="J63" s="11"/>
      <c r="K63" s="11"/>
      <c r="L63" s="9"/>
      <c r="M63" s="9"/>
      <c r="N63" s="9"/>
      <c r="O63" s="9"/>
    </row>
    <row r="64" spans="1:15" ht="15">
      <c r="A64" s="10"/>
      <c r="B64" s="10"/>
      <c r="C64" s="11"/>
      <c r="D64" s="11"/>
      <c r="E64" s="11"/>
      <c r="F64" s="11"/>
      <c r="G64" s="12"/>
      <c r="H64" s="11"/>
      <c r="I64" s="11"/>
      <c r="J64" s="11"/>
      <c r="K64" s="11"/>
      <c r="L64" s="9"/>
      <c r="M64" s="9"/>
      <c r="N64" s="9"/>
      <c r="O64" s="9"/>
    </row>
    <row r="65" spans="1:15" ht="15">
      <c r="A65" s="10"/>
      <c r="B65" s="10"/>
      <c r="C65" s="11"/>
      <c r="D65" s="11"/>
      <c r="E65" s="11"/>
      <c r="F65" s="11"/>
      <c r="G65" s="12"/>
      <c r="H65" s="11"/>
      <c r="I65" s="11"/>
      <c r="J65" s="11"/>
      <c r="K65" s="11"/>
      <c r="L65" s="9"/>
      <c r="M65" s="9"/>
      <c r="N65" s="9"/>
      <c r="O65" s="9"/>
    </row>
    <row r="66" spans="1:11" ht="15">
      <c r="A66" s="10"/>
      <c r="B66" s="10"/>
      <c r="C66" s="11"/>
      <c r="D66" s="11"/>
      <c r="E66" s="11"/>
      <c r="F66" s="11"/>
      <c r="G66" s="12"/>
      <c r="H66" s="11"/>
      <c r="I66" s="11"/>
      <c r="J66" s="11"/>
      <c r="K66" s="11"/>
    </row>
    <row r="67" spans="1:11" ht="15">
      <c r="A67" s="10"/>
      <c r="B67" s="10"/>
      <c r="C67" s="11"/>
      <c r="D67" s="11"/>
      <c r="E67" s="11"/>
      <c r="F67" s="11"/>
      <c r="G67" s="12"/>
      <c r="H67" s="11"/>
      <c r="I67" s="11"/>
      <c r="J67" s="11"/>
      <c r="K67" s="11"/>
    </row>
  </sheetData>
  <sheetProtection/>
  <printOptions/>
  <pageMargins left="0.7" right="0.7" top="0.75" bottom="0.75" header="0.3" footer="0.3"/>
  <pageSetup fitToHeight="1" fitToWidth="1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Isaac Scott</cp:lastModifiedBy>
  <cp:lastPrinted>2021-04-13T18:52:01Z</cp:lastPrinted>
  <dcterms:created xsi:type="dcterms:W3CDTF">2021-04-06T18:46:05Z</dcterms:created>
  <dcterms:modified xsi:type="dcterms:W3CDTF">2021-04-13T18:52:21Z</dcterms:modified>
  <cp:category/>
  <cp:version/>
  <cp:contentType/>
  <cp:contentStatus/>
</cp:coreProperties>
</file>