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21-00103 - Rate Case\DR - AG-Nucor\DR2 - AG-NUCOR dated 06-04-21\"/>
    </mc:Choice>
  </mc:AlternateContent>
  <bookViews>
    <workbookView xWindow="0" yWindow="0" windowWidth="14040" windowHeight="13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G29" i="1" l="1"/>
  <c r="G23" i="1"/>
  <c r="G65" i="1"/>
  <c r="D65" i="1"/>
  <c r="C65" i="1"/>
  <c r="E63" i="1"/>
  <c r="H63" i="1" s="1"/>
  <c r="E61" i="1"/>
  <c r="H61" i="1" s="1"/>
  <c r="E59" i="1"/>
  <c r="H59" i="1" s="1"/>
  <c r="E57" i="1"/>
  <c r="H57" i="1" s="1"/>
  <c r="E55" i="1"/>
  <c r="H55" i="1" s="1"/>
  <c r="E53" i="1"/>
  <c r="H53" i="1" s="1"/>
  <c r="E51" i="1"/>
  <c r="H51" i="1" s="1"/>
  <c r="E49" i="1"/>
  <c r="H49" i="1" s="1"/>
  <c r="E47" i="1"/>
  <c r="H47" i="1" s="1"/>
  <c r="E45" i="1"/>
  <c r="H45" i="1" s="1"/>
  <c r="E43" i="1"/>
  <c r="H43" i="1" s="1"/>
  <c r="E41" i="1"/>
  <c r="H41" i="1" s="1"/>
  <c r="E39" i="1"/>
  <c r="H39" i="1" s="1"/>
  <c r="E37" i="1"/>
  <c r="H37" i="1" s="1"/>
  <c r="E35" i="1"/>
  <c r="H35" i="1" s="1"/>
  <c r="E33" i="1"/>
  <c r="H33" i="1" s="1"/>
  <c r="E31" i="1"/>
  <c r="H31" i="1" s="1"/>
  <c r="E29" i="1"/>
  <c r="E27" i="1"/>
  <c r="H27" i="1" s="1"/>
  <c r="E25" i="1"/>
  <c r="H25" i="1" s="1"/>
  <c r="E23" i="1"/>
  <c r="H23" i="1" s="1"/>
  <c r="E21" i="1"/>
  <c r="H21" i="1" s="1"/>
  <c r="E19" i="1"/>
  <c r="H19" i="1" s="1"/>
  <c r="E17" i="1"/>
  <c r="H17" i="1" s="1"/>
  <c r="E15" i="1"/>
  <c r="H15" i="1" s="1"/>
  <c r="E13" i="1"/>
  <c r="H13" i="1" s="1"/>
  <c r="E11" i="1"/>
  <c r="H11" i="1" s="1"/>
  <c r="E9" i="1"/>
  <c r="H9" i="1" s="1"/>
  <c r="H29" i="1" l="1"/>
  <c r="E65" i="1"/>
  <c r="H65" i="1"/>
</calcChain>
</file>

<file path=xl/sharedStrings.xml><?xml version="1.0" encoding="utf-8"?>
<sst xmlns="http://schemas.openxmlformats.org/spreadsheetml/2006/main" count="48" uniqueCount="47">
  <si>
    <t>Gilbert</t>
  </si>
  <si>
    <t>Spurlock 1 - Precipitator</t>
  </si>
  <si>
    <t>Spurlock 1 - SCR</t>
  </si>
  <si>
    <t>Spurlock 2 - SCR</t>
  </si>
  <si>
    <t>Spurlock 1 - Low Nox Burners</t>
  </si>
  <si>
    <t>Spurlock 2 - Scrubber</t>
  </si>
  <si>
    <t>Spurlock 1 - Scrubber</t>
  </si>
  <si>
    <t>Spurlock 4</t>
  </si>
  <si>
    <t>Spurlock &amp; Cooper - CEMs</t>
  </si>
  <si>
    <t>Cooper 2 - AQCS</t>
  </si>
  <si>
    <t>Spurlock - Landfill Area C</t>
  </si>
  <si>
    <t>Spurlock Amended Project ARO</t>
  </si>
  <si>
    <t>Spurlock 2 - Ductwork</t>
  </si>
  <si>
    <t>Cooper 1 - Ductwork</t>
  </si>
  <si>
    <t>Smith Special Waste Landfill</t>
  </si>
  <si>
    <t>Dale Ash Pond Reclamation ARO</t>
  </si>
  <si>
    <t>CCR / ELG</t>
  </si>
  <si>
    <t>Cooper Landfill Cap ARO</t>
  </si>
  <si>
    <t>Cooper Landfill Phases 1A &amp; 1B</t>
  </si>
  <si>
    <t>Cooper Sediment Pond</t>
  </si>
  <si>
    <t>Cooper Ash Mixer Unloader</t>
  </si>
  <si>
    <t>Cooper Ditch Sediment Trap</t>
  </si>
  <si>
    <t>Spurlock Site Drainage Improve.</t>
  </si>
  <si>
    <t>Spurlock HG (Mercury) Compliance</t>
  </si>
  <si>
    <t>Spurlock Ammonia 2nd Containmt</t>
  </si>
  <si>
    <t>Spurlock Vacuum Ash</t>
  </si>
  <si>
    <t>Spurlock DSI System</t>
  </si>
  <si>
    <t>Spurlock Coal Pile Retention Pond</t>
  </si>
  <si>
    <t>Project</t>
  </si>
  <si>
    <t>Number</t>
  </si>
  <si>
    <t>Description</t>
  </si>
  <si>
    <t>Workpaper 1.02 Surcharge Adjustment FINAL.xlsx</t>
  </si>
  <si>
    <t>Plant</t>
  </si>
  <si>
    <t>Balance</t>
  </si>
  <si>
    <t>Accum. Depr.</t>
  </si>
  <si>
    <t>&amp; Amortization</t>
  </si>
  <si>
    <t>Net Book</t>
  </si>
  <si>
    <t>Value</t>
  </si>
  <si>
    <t>Financed</t>
  </si>
  <si>
    <t>with General</t>
  </si>
  <si>
    <t>Funds</t>
  </si>
  <si>
    <t>with Long-Term</t>
  </si>
  <si>
    <t>Debt</t>
  </si>
  <si>
    <t>Difference</t>
  </si>
  <si>
    <t>AG Nucor DR2 Response 28c.xlsx</t>
  </si>
  <si>
    <t>Reconciliation of Net Book Value for Environmental Surcharge Plant with Net Book Value for Long-Term Debt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</si>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</sst>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  <xf numFmtId="6" fontId="0" fillId="0" borderId="5" xfId="0" applyNumberFormat="1" applyBorder="1"/>
    <xf numFmtId="6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zoomScale="80" zoomScaleNormal="80" workbookViewId="0">
      <selection activeCell="C42" sqref="C42"/>
    </sheetView>
  </sheetViews>
  <sheetFormatPr defaultColWidth="15.625" defaultRowHeight="14.25" x14ac:dyDescent="0.2"/>
  <cols>
    <col min="1" max="1" width="10.625" customWidth="1"/>
    <col min="2" max="2" width="31.75" bestFit="1" customWidth="1"/>
  </cols>
  <sheetData>
    <row r="1" spans="1:8" x14ac:dyDescent="0.2">
      <c r="A1" t="s">
        <v>44</v>
      </c>
    </row>
    <row r="3" spans="1:8" ht="15" x14ac:dyDescent="0.25">
      <c r="B3" s="9" t="s">
        <v>45</v>
      </c>
      <c r="C3" s="9"/>
      <c r="D3" s="9"/>
      <c r="E3" s="9"/>
      <c r="F3" s="9"/>
      <c r="G3" s="9"/>
    </row>
    <row r="5" spans="1:8" x14ac:dyDescent="0.2">
      <c r="C5" s="3" t="s">
        <v>31</v>
      </c>
      <c r="D5" s="4"/>
      <c r="E5" s="5"/>
      <c r="F5" s="2" t="s">
        <v>38</v>
      </c>
      <c r="G5" s="2" t="s">
        <v>38</v>
      </c>
    </row>
    <row r="6" spans="1:8" x14ac:dyDescent="0.2">
      <c r="A6" s="2" t="s">
        <v>28</v>
      </c>
      <c r="C6" s="6" t="s">
        <v>32</v>
      </c>
      <c r="D6" s="6" t="s">
        <v>34</v>
      </c>
      <c r="E6" s="6" t="s">
        <v>36</v>
      </c>
      <c r="F6" s="7" t="s">
        <v>39</v>
      </c>
      <c r="G6" s="7" t="s">
        <v>41</v>
      </c>
    </row>
    <row r="7" spans="1:8" ht="15" thickBot="1" x14ac:dyDescent="0.25">
      <c r="A7" s="8" t="s">
        <v>29</v>
      </c>
      <c r="B7" s="8" t="s">
        <v>30</v>
      </c>
      <c r="C7" s="8" t="s">
        <v>33</v>
      </c>
      <c r="D7" s="8" t="s">
        <v>35</v>
      </c>
      <c r="E7" s="8" t="s">
        <v>37</v>
      </c>
      <c r="F7" s="8" t="s">
        <v>40</v>
      </c>
      <c r="G7" s="8" t="s">
        <v>42</v>
      </c>
      <c r="H7" s="8" t="s">
        <v>43</v>
      </c>
    </row>
    <row r="9" spans="1:8" x14ac:dyDescent="0.2">
      <c r="A9" s="2">
        <v>1</v>
      </c>
      <c r="B9" t="s">
        <v>0</v>
      </c>
      <c r="C9" s="1">
        <v>69612000</v>
      </c>
      <c r="D9" s="1">
        <v>26095112</v>
      </c>
      <c r="E9" s="1">
        <f>C9-D9</f>
        <v>43516888</v>
      </c>
      <c r="F9" s="1">
        <v>0</v>
      </c>
      <c r="G9" s="1">
        <v>43516878</v>
      </c>
      <c r="H9" s="1">
        <f>E9-F9-G9</f>
        <v>10</v>
      </c>
    </row>
    <row r="10" spans="1:8" x14ac:dyDescent="0.2">
      <c r="A10" s="2"/>
      <c r="C10" s="1"/>
      <c r="D10" s="1"/>
      <c r="F10" s="1"/>
    </row>
    <row r="11" spans="1:8" x14ac:dyDescent="0.2">
      <c r="A11" s="2">
        <v>2</v>
      </c>
      <c r="B11" t="s">
        <v>1</v>
      </c>
      <c r="C11" s="1">
        <v>24291751</v>
      </c>
      <c r="D11" s="1">
        <v>11556009</v>
      </c>
      <c r="E11" s="1">
        <f>C11-D11</f>
        <v>12735742</v>
      </c>
      <c r="F11" s="1">
        <v>0</v>
      </c>
      <c r="G11" s="1">
        <v>12735742</v>
      </c>
      <c r="H11" s="1">
        <f>E11-F11-G11</f>
        <v>0</v>
      </c>
    </row>
    <row r="12" spans="1:8" x14ac:dyDescent="0.2">
      <c r="A12" s="2"/>
      <c r="C12" s="1"/>
      <c r="D12" s="1"/>
      <c r="F12" s="1"/>
    </row>
    <row r="13" spans="1:8" x14ac:dyDescent="0.2">
      <c r="A13" s="2">
        <v>3</v>
      </c>
      <c r="B13" t="s">
        <v>2</v>
      </c>
      <c r="C13" s="1">
        <v>82017971</v>
      </c>
      <c r="D13" s="1">
        <v>39748563</v>
      </c>
      <c r="E13" s="1">
        <f>C13-D13</f>
        <v>42269408</v>
      </c>
      <c r="F13" s="1">
        <v>0</v>
      </c>
      <c r="G13" s="1">
        <v>42269409</v>
      </c>
      <c r="H13" s="1">
        <f>E13-F13-G13</f>
        <v>-1</v>
      </c>
    </row>
    <row r="14" spans="1:8" x14ac:dyDescent="0.2">
      <c r="A14" s="2"/>
      <c r="C14" s="1"/>
      <c r="D14" s="1"/>
      <c r="F14" s="1"/>
    </row>
    <row r="15" spans="1:8" x14ac:dyDescent="0.2">
      <c r="A15" s="2">
        <v>4</v>
      </c>
      <c r="B15" t="s">
        <v>3</v>
      </c>
      <c r="C15" s="1">
        <v>45943101</v>
      </c>
      <c r="D15" s="1">
        <v>24949253</v>
      </c>
      <c r="E15" s="1">
        <f>C15-D15</f>
        <v>20993848</v>
      </c>
      <c r="F15" s="1">
        <v>0</v>
      </c>
      <c r="G15" s="1">
        <v>20993848</v>
      </c>
      <c r="H15" s="1">
        <f>E15-F15-G15</f>
        <v>0</v>
      </c>
    </row>
    <row r="16" spans="1:8" x14ac:dyDescent="0.2">
      <c r="A16" s="2"/>
      <c r="C16" s="1"/>
      <c r="D16" s="1"/>
      <c r="F16" s="1"/>
    </row>
    <row r="17" spans="1:8" x14ac:dyDescent="0.2">
      <c r="A17" s="2">
        <v>6</v>
      </c>
      <c r="B17" t="s">
        <v>4</v>
      </c>
      <c r="C17" s="1">
        <v>3088571</v>
      </c>
      <c r="D17" s="1">
        <v>1029524</v>
      </c>
      <c r="E17" s="1">
        <f>C17-D17</f>
        <v>2059047</v>
      </c>
      <c r="F17" s="1">
        <v>0</v>
      </c>
      <c r="G17" s="1">
        <v>2059047</v>
      </c>
      <c r="H17" s="1">
        <f>E17-F17-G17</f>
        <v>0</v>
      </c>
    </row>
    <row r="18" spans="1:8" x14ac:dyDescent="0.2">
      <c r="A18" s="2"/>
      <c r="C18" s="1"/>
      <c r="D18" s="1"/>
      <c r="F18" s="1"/>
    </row>
    <row r="19" spans="1:8" x14ac:dyDescent="0.2">
      <c r="A19" s="2">
        <v>7</v>
      </c>
      <c r="B19" t="s">
        <v>5</v>
      </c>
      <c r="C19" s="1">
        <v>206856161</v>
      </c>
      <c r="D19" s="1">
        <v>66780653</v>
      </c>
      <c r="E19" s="1">
        <f>C19-D19</f>
        <v>140075508</v>
      </c>
      <c r="F19" s="1">
        <v>0</v>
      </c>
      <c r="G19" s="1">
        <v>140075508</v>
      </c>
      <c r="H19" s="1">
        <f>E19-F19-G19</f>
        <v>0</v>
      </c>
    </row>
    <row r="20" spans="1:8" x14ac:dyDescent="0.2">
      <c r="A20" s="2"/>
      <c r="C20" s="1"/>
      <c r="D20" s="1"/>
      <c r="F20" s="1"/>
    </row>
    <row r="21" spans="1:8" x14ac:dyDescent="0.2">
      <c r="A21" s="2">
        <v>8</v>
      </c>
      <c r="B21" t="s">
        <v>6</v>
      </c>
      <c r="C21" s="1">
        <v>151374608</v>
      </c>
      <c r="D21" s="1">
        <v>49473054</v>
      </c>
      <c r="E21" s="1">
        <f>C21-D21</f>
        <v>101901554</v>
      </c>
      <c r="F21" s="1">
        <v>0</v>
      </c>
      <c r="G21" s="1">
        <v>101901553</v>
      </c>
      <c r="H21" s="1">
        <f>E21-F21-G21</f>
        <v>1</v>
      </c>
    </row>
    <row r="22" spans="1:8" x14ac:dyDescent="0.2">
      <c r="A22" s="2"/>
      <c r="C22" s="1"/>
      <c r="D22" s="1"/>
      <c r="F22" s="1"/>
    </row>
    <row r="23" spans="1:8" x14ac:dyDescent="0.2">
      <c r="A23" s="2">
        <v>9</v>
      </c>
      <c r="B23" t="s">
        <v>7</v>
      </c>
      <c r="C23" s="1">
        <v>96502627</v>
      </c>
      <c r="D23" s="1">
        <v>25126662</v>
      </c>
      <c r="E23" s="1">
        <f>C23-D23</f>
        <v>71375965</v>
      </c>
      <c r="F23" s="1">
        <v>0</v>
      </c>
      <c r="G23" s="1">
        <f>62330097+9045869</f>
        <v>71375966</v>
      </c>
      <c r="H23" s="1">
        <f>E23-F23-G23</f>
        <v>-1</v>
      </c>
    </row>
    <row r="24" spans="1:8" x14ac:dyDescent="0.2">
      <c r="A24" s="2"/>
      <c r="C24" s="1"/>
      <c r="D24" s="1"/>
      <c r="F24" s="1"/>
    </row>
    <row r="25" spans="1:8" x14ac:dyDescent="0.2">
      <c r="A25" s="2">
        <v>10</v>
      </c>
      <c r="B25" t="s">
        <v>8</v>
      </c>
      <c r="C25" s="1">
        <v>2586198</v>
      </c>
      <c r="D25" s="1">
        <v>748057</v>
      </c>
      <c r="E25" s="1">
        <f>C25-D25</f>
        <v>1838141</v>
      </c>
      <c r="F25" s="1">
        <v>0</v>
      </c>
      <c r="G25" s="1">
        <v>1838141</v>
      </c>
      <c r="H25" s="1">
        <f>E25-F25-G25</f>
        <v>0</v>
      </c>
    </row>
    <row r="26" spans="1:8" x14ac:dyDescent="0.2">
      <c r="A26" s="2"/>
      <c r="C26" s="1"/>
      <c r="D26" s="1"/>
      <c r="F26" s="1"/>
    </row>
    <row r="27" spans="1:8" x14ac:dyDescent="0.2">
      <c r="A27" s="2">
        <v>11</v>
      </c>
      <c r="B27" t="s">
        <v>9</v>
      </c>
      <c r="C27" s="1">
        <v>224063511</v>
      </c>
      <c r="D27" s="1">
        <v>92751314</v>
      </c>
      <c r="E27" s="1">
        <f>C27-D27</f>
        <v>131312197</v>
      </c>
      <c r="F27" s="1">
        <v>0</v>
      </c>
      <c r="G27" s="1">
        <v>131312197</v>
      </c>
      <c r="H27" s="1">
        <f>E27-F27-G27</f>
        <v>0</v>
      </c>
    </row>
    <row r="28" spans="1:8" x14ac:dyDescent="0.2">
      <c r="A28" s="2"/>
      <c r="C28" s="1"/>
      <c r="D28" s="1"/>
      <c r="F28" s="1"/>
    </row>
    <row r="29" spans="1:8" x14ac:dyDescent="0.2">
      <c r="A29" s="2">
        <v>12</v>
      </c>
      <c r="B29" t="s">
        <v>10</v>
      </c>
      <c r="C29" s="1">
        <v>23201097</v>
      </c>
      <c r="D29" s="1">
        <v>0</v>
      </c>
      <c r="E29" s="1">
        <f>C29-D29</f>
        <v>23201097</v>
      </c>
      <c r="F29" s="1">
        <v>5755766</v>
      </c>
      <c r="G29" s="1">
        <f>6046318+11399013</f>
        <v>17445331</v>
      </c>
      <c r="H29" s="1">
        <f>E29-F29-G29</f>
        <v>0</v>
      </c>
    </row>
    <row r="30" spans="1:8" x14ac:dyDescent="0.2">
      <c r="A30" s="2"/>
      <c r="C30" s="1"/>
      <c r="F30" s="1"/>
    </row>
    <row r="31" spans="1:8" x14ac:dyDescent="0.2">
      <c r="A31" s="2">
        <v>12</v>
      </c>
      <c r="B31" t="s">
        <v>11</v>
      </c>
      <c r="C31" s="1">
        <v>1965365</v>
      </c>
      <c r="E31" s="1">
        <f>C31-D31</f>
        <v>1965365</v>
      </c>
      <c r="F31" s="1">
        <v>1965365</v>
      </c>
      <c r="G31" s="1">
        <v>0</v>
      </c>
      <c r="H31" s="1">
        <f>E31-F31-G31</f>
        <v>0</v>
      </c>
    </row>
    <row r="32" spans="1:8" x14ac:dyDescent="0.2">
      <c r="A32" s="2"/>
      <c r="C32" s="1"/>
      <c r="F32" s="1"/>
    </row>
    <row r="33" spans="1:8" x14ac:dyDescent="0.2">
      <c r="A33" s="2">
        <v>13</v>
      </c>
      <c r="B33" t="s">
        <v>12</v>
      </c>
      <c r="C33" s="1">
        <v>2809721</v>
      </c>
      <c r="D33" s="1">
        <v>786721</v>
      </c>
      <c r="E33" s="1">
        <f>C33-D33</f>
        <v>2023000</v>
      </c>
      <c r="F33" s="1">
        <v>2023000</v>
      </c>
      <c r="G33" s="1">
        <v>0</v>
      </c>
      <c r="H33" s="1">
        <f>E33-F33-G33</f>
        <v>0</v>
      </c>
    </row>
    <row r="34" spans="1:8" x14ac:dyDescent="0.2">
      <c r="A34" s="2"/>
      <c r="C34" s="1"/>
      <c r="D34" s="1"/>
      <c r="F34" s="1"/>
    </row>
    <row r="35" spans="1:8" x14ac:dyDescent="0.2">
      <c r="A35" s="2">
        <v>14</v>
      </c>
      <c r="B35" t="s">
        <v>13</v>
      </c>
      <c r="C35" s="1">
        <v>14959125</v>
      </c>
      <c r="D35" s="1">
        <v>4249752</v>
      </c>
      <c r="E35" s="1">
        <f>C35-D35</f>
        <v>10709373</v>
      </c>
      <c r="F35" s="1">
        <v>0</v>
      </c>
      <c r="G35" s="1">
        <v>10709373</v>
      </c>
      <c r="H35" s="1">
        <f>E35-F35-G35</f>
        <v>0</v>
      </c>
    </row>
    <row r="36" spans="1:8" x14ac:dyDescent="0.2">
      <c r="A36" s="2"/>
      <c r="C36" s="1"/>
      <c r="D36" s="1"/>
      <c r="F36" s="1"/>
    </row>
    <row r="37" spans="1:8" x14ac:dyDescent="0.2">
      <c r="A37" s="2">
        <v>15</v>
      </c>
      <c r="B37" t="s">
        <v>14</v>
      </c>
      <c r="C37" s="1">
        <v>6050425</v>
      </c>
      <c r="D37" s="1">
        <v>1462186</v>
      </c>
      <c r="E37" s="1">
        <f>C37-D37</f>
        <v>4588239</v>
      </c>
      <c r="F37" s="1">
        <v>0</v>
      </c>
      <c r="G37" s="1">
        <v>4588239</v>
      </c>
      <c r="H37" s="1">
        <f>E37-F37-G37</f>
        <v>0</v>
      </c>
    </row>
    <row r="38" spans="1:8" x14ac:dyDescent="0.2">
      <c r="A38" s="2"/>
      <c r="C38" s="1"/>
      <c r="F38" s="1"/>
    </row>
    <row r="39" spans="1:8" x14ac:dyDescent="0.2">
      <c r="A39" s="2">
        <v>15</v>
      </c>
      <c r="B39" t="s">
        <v>15</v>
      </c>
      <c r="C39" s="1">
        <v>14555837</v>
      </c>
      <c r="E39" s="1">
        <f>C39-D39</f>
        <v>14555837</v>
      </c>
      <c r="F39" s="1">
        <v>14555837</v>
      </c>
      <c r="G39" s="1">
        <v>0</v>
      </c>
      <c r="H39" s="1">
        <f>E39-F39-G39</f>
        <v>0</v>
      </c>
    </row>
    <row r="40" spans="1:8" x14ac:dyDescent="0.2">
      <c r="A40" s="2"/>
      <c r="C40" s="1"/>
      <c r="F40" s="1"/>
    </row>
    <row r="41" spans="1:8" x14ac:dyDescent="0.2">
      <c r="A41" s="2">
        <v>16</v>
      </c>
      <c r="B41" t="s">
        <v>16</v>
      </c>
      <c r="C41" s="1">
        <v>129093455</v>
      </c>
      <c r="D41" s="1">
        <v>0</v>
      </c>
      <c r="E41" s="1">
        <f>C41-D41</f>
        <v>129093455</v>
      </c>
      <c r="F41" s="1">
        <v>129093455</v>
      </c>
      <c r="G41" s="1">
        <v>0</v>
      </c>
      <c r="H41" s="1">
        <f>E41-F41-G41</f>
        <v>0</v>
      </c>
    </row>
    <row r="42" spans="1:8" x14ac:dyDescent="0.2">
      <c r="A42" s="2"/>
      <c r="C42" s="1"/>
      <c r="D42" s="1"/>
      <c r="F42" s="1"/>
    </row>
    <row r="43" spans="1:8" x14ac:dyDescent="0.2">
      <c r="A43" s="2">
        <v>17</v>
      </c>
      <c r="B43" t="s">
        <v>17</v>
      </c>
      <c r="C43" s="1">
        <v>917830</v>
      </c>
      <c r="E43" s="1">
        <f>C43-D43</f>
        <v>917830</v>
      </c>
      <c r="F43" s="1">
        <v>917830</v>
      </c>
      <c r="G43" s="1">
        <v>0</v>
      </c>
      <c r="H43" s="1">
        <f>E43-F43-G43</f>
        <v>0</v>
      </c>
    </row>
    <row r="44" spans="1:8" x14ac:dyDescent="0.2">
      <c r="A44" s="2"/>
      <c r="C44" s="1"/>
      <c r="F44" s="1"/>
    </row>
    <row r="45" spans="1:8" x14ac:dyDescent="0.2">
      <c r="A45" s="2">
        <v>17</v>
      </c>
      <c r="B45" t="s">
        <v>18</v>
      </c>
      <c r="C45" s="1">
        <v>5325572</v>
      </c>
      <c r="D45" s="1">
        <v>0</v>
      </c>
      <c r="E45" s="1">
        <f>C45-D45</f>
        <v>5325572</v>
      </c>
      <c r="F45" s="1">
        <v>0</v>
      </c>
      <c r="G45" s="1">
        <v>5325572</v>
      </c>
      <c r="H45" s="1">
        <f>E45-F45-G45</f>
        <v>0</v>
      </c>
    </row>
    <row r="46" spans="1:8" x14ac:dyDescent="0.2">
      <c r="A46" s="2"/>
      <c r="C46" s="1"/>
      <c r="D46" s="1"/>
      <c r="F46" s="1"/>
    </row>
    <row r="47" spans="1:8" x14ac:dyDescent="0.2">
      <c r="A47" s="2">
        <v>18</v>
      </c>
      <c r="B47" t="s">
        <v>19</v>
      </c>
      <c r="C47" s="1">
        <v>2163009</v>
      </c>
      <c r="D47" s="1">
        <v>846395</v>
      </c>
      <c r="E47" s="1">
        <f>C47-D47</f>
        <v>1316614</v>
      </c>
      <c r="F47" s="1">
        <v>1316614</v>
      </c>
      <c r="G47" s="1">
        <v>0</v>
      </c>
      <c r="H47" s="1">
        <f>E47-F47-G47</f>
        <v>0</v>
      </c>
    </row>
    <row r="48" spans="1:8" x14ac:dyDescent="0.2">
      <c r="A48" s="2"/>
      <c r="C48" s="1"/>
      <c r="D48" s="1"/>
      <c r="F48" s="1"/>
    </row>
    <row r="49" spans="1:8" x14ac:dyDescent="0.2">
      <c r="A49" s="2">
        <v>19</v>
      </c>
      <c r="B49" t="s">
        <v>20</v>
      </c>
      <c r="C49" s="1">
        <v>260441</v>
      </c>
      <c r="D49" s="1">
        <v>96363</v>
      </c>
      <c r="E49" s="1">
        <f>C49-D49</f>
        <v>164078</v>
      </c>
      <c r="F49" s="1">
        <v>164078</v>
      </c>
      <c r="G49" s="1">
        <v>0</v>
      </c>
      <c r="H49" s="1">
        <f>E49-F49-G49</f>
        <v>0</v>
      </c>
    </row>
    <row r="50" spans="1:8" x14ac:dyDescent="0.2">
      <c r="A50" s="2"/>
      <c r="C50" s="1"/>
      <c r="D50" s="1"/>
      <c r="F50" s="1"/>
    </row>
    <row r="51" spans="1:8" x14ac:dyDescent="0.2">
      <c r="A51" s="2">
        <v>20</v>
      </c>
      <c r="B51" t="s">
        <v>21</v>
      </c>
      <c r="C51" s="1">
        <v>1242055</v>
      </c>
      <c r="D51" s="1">
        <v>205638</v>
      </c>
      <c r="E51" s="1">
        <f>C51-D51</f>
        <v>1036417</v>
      </c>
      <c r="F51" s="1">
        <v>1036417</v>
      </c>
      <c r="G51" s="1">
        <v>0</v>
      </c>
      <c r="H51" s="1">
        <f>E51-F51-G51</f>
        <v>0</v>
      </c>
    </row>
    <row r="52" spans="1:8" x14ac:dyDescent="0.2">
      <c r="A52" s="2"/>
      <c r="C52" s="1"/>
      <c r="D52" s="1"/>
      <c r="F52" s="1"/>
    </row>
    <row r="53" spans="1:8" x14ac:dyDescent="0.2">
      <c r="A53" s="2">
        <v>21</v>
      </c>
      <c r="B53" t="s">
        <v>22</v>
      </c>
      <c r="C53" s="1">
        <v>13126964</v>
      </c>
      <c r="D53" s="1">
        <v>1416028</v>
      </c>
      <c r="E53" s="1">
        <f>C53-D53</f>
        <v>11710936</v>
      </c>
      <c r="F53" s="1">
        <v>0</v>
      </c>
      <c r="G53" s="1">
        <v>11710936</v>
      </c>
      <c r="H53" s="1">
        <f>E53-F53-G53</f>
        <v>0</v>
      </c>
    </row>
    <row r="54" spans="1:8" x14ac:dyDescent="0.2">
      <c r="A54" s="2"/>
      <c r="C54" s="1"/>
      <c r="D54" s="1"/>
      <c r="F54" s="1"/>
    </row>
    <row r="55" spans="1:8" x14ac:dyDescent="0.2">
      <c r="A55" s="2">
        <v>22</v>
      </c>
      <c r="B55" t="s">
        <v>23</v>
      </c>
      <c r="C55" s="1">
        <v>2755438</v>
      </c>
      <c r="D55" s="1">
        <v>426256</v>
      </c>
      <c r="E55" s="1">
        <f>C55-D55</f>
        <v>2329182</v>
      </c>
      <c r="F55" s="1">
        <v>0</v>
      </c>
      <c r="G55" s="1">
        <v>2329182</v>
      </c>
      <c r="H55" s="1">
        <f>E55-F55-G55</f>
        <v>0</v>
      </c>
    </row>
    <row r="56" spans="1:8" x14ac:dyDescent="0.2">
      <c r="A56" s="2"/>
      <c r="C56" s="1"/>
      <c r="D56" s="1"/>
      <c r="F56" s="1"/>
    </row>
    <row r="57" spans="1:8" x14ac:dyDescent="0.2">
      <c r="A57" s="2">
        <v>23</v>
      </c>
      <c r="B57" t="s">
        <v>24</v>
      </c>
      <c r="C57" s="1">
        <v>1050780</v>
      </c>
      <c r="D57" s="1">
        <v>0</v>
      </c>
      <c r="E57" s="1">
        <f>C57-D57</f>
        <v>1050780</v>
      </c>
      <c r="F57" s="1">
        <v>0</v>
      </c>
      <c r="G57" s="1">
        <v>1050780</v>
      </c>
      <c r="H57" s="1">
        <f>E57-F57-G57</f>
        <v>0</v>
      </c>
    </row>
    <row r="58" spans="1:8" x14ac:dyDescent="0.2">
      <c r="A58" s="2"/>
      <c r="C58" s="1"/>
      <c r="D58" s="1"/>
      <c r="F58" s="1"/>
    </row>
    <row r="59" spans="1:8" x14ac:dyDescent="0.2">
      <c r="A59" s="2">
        <v>24</v>
      </c>
      <c r="B59" t="s">
        <v>25</v>
      </c>
      <c r="C59" s="1">
        <v>2350114</v>
      </c>
      <c r="D59" s="1">
        <v>81550</v>
      </c>
      <c r="E59" s="1">
        <f>C59-D59</f>
        <v>2268564</v>
      </c>
      <c r="F59" s="1">
        <v>0</v>
      </c>
      <c r="G59" s="1">
        <v>2268564</v>
      </c>
      <c r="H59" s="1">
        <f>E59-F59-G59</f>
        <v>0</v>
      </c>
    </row>
    <row r="60" spans="1:8" x14ac:dyDescent="0.2">
      <c r="A60" s="2"/>
      <c r="C60" s="1"/>
      <c r="D60" s="1"/>
      <c r="F60" s="1"/>
    </row>
    <row r="61" spans="1:8" x14ac:dyDescent="0.2">
      <c r="A61" s="2">
        <v>25</v>
      </c>
      <c r="B61" t="s">
        <v>26</v>
      </c>
      <c r="C61" s="1">
        <v>3866608</v>
      </c>
      <c r="D61" s="1">
        <v>339634</v>
      </c>
      <c r="E61" s="1">
        <f>C61-D61</f>
        <v>3526974</v>
      </c>
      <c r="F61" s="1">
        <v>0</v>
      </c>
      <c r="G61" s="1">
        <v>3526974</v>
      </c>
      <c r="H61" s="1">
        <f>E61-F61-G61</f>
        <v>0</v>
      </c>
    </row>
    <row r="62" spans="1:8" x14ac:dyDescent="0.2">
      <c r="A62" s="2"/>
      <c r="C62" s="1"/>
      <c r="D62" s="1"/>
      <c r="F62" s="1"/>
    </row>
    <row r="63" spans="1:8" x14ac:dyDescent="0.2">
      <c r="A63" s="2">
        <v>26</v>
      </c>
      <c r="B63" t="s">
        <v>27</v>
      </c>
      <c r="C63" s="10">
        <v>431409</v>
      </c>
      <c r="D63" s="10">
        <v>0</v>
      </c>
      <c r="E63" s="10">
        <f>C63-D63</f>
        <v>431409</v>
      </c>
      <c r="F63" s="10">
        <v>431409</v>
      </c>
      <c r="G63" s="10">
        <v>0</v>
      </c>
      <c r="H63" s="10">
        <f>E63-F63-G63</f>
        <v>0</v>
      </c>
    </row>
    <row r="64" spans="1:8" x14ac:dyDescent="0.2">
      <c r="A64" s="2"/>
      <c r="F64" s="1"/>
    </row>
    <row r="65" spans="2:8" ht="15" thickBot="1" x14ac:dyDescent="0.25">
      <c r="B65" t="s">
        <v>46</v>
      </c>
      <c r="C65" s="11">
        <f>SUM(C9:C63)</f>
        <v>1132461744</v>
      </c>
      <c r="D65" s="11">
        <f t="shared" ref="D65:H65" si="0">SUM(D9:D63)</f>
        <v>348168724</v>
      </c>
      <c r="E65" s="11">
        <f t="shared" si="0"/>
        <v>784293020</v>
      </c>
      <c r="F65" s="11">
        <f t="shared" si="0"/>
        <v>157259771</v>
      </c>
      <c r="G65" s="11">
        <f t="shared" si="0"/>
        <v>627033240</v>
      </c>
      <c r="H65" s="11">
        <f t="shared" si="0"/>
        <v>9</v>
      </c>
    </row>
    <row r="66" spans="2:8" ht="15" thickTop="1" x14ac:dyDescent="0.2"/>
  </sheetData>
  <mergeCells count="2">
    <mergeCell ref="C5:E5"/>
    <mergeCell ref="B3:G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2021-06-10T14:05:35Z</dcterms:created>
  <dcterms:modified xsi:type="dcterms:W3CDTF">2021-06-10T17:24:37Z</dcterms:modified>
</cp:coreProperties>
</file>