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EKPC\2019\Prelim Report\Production Net Salvage Tables\"/>
    </mc:Choice>
  </mc:AlternateContent>
  <xr:revisionPtr revIDLastSave="0" documentId="13_ncr:1_{38D20A43-DDC5-4731-A2D0-D812D6FAF900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Production Net Salvage-Table 1" sheetId="12" r:id="rId1"/>
  </sheets>
  <definedNames>
    <definedName name="_xlnm._FilterDatabase" localSheetId="0" hidden="1">'Production Net Salvage-Table 1'!#REF!</definedName>
    <definedName name="_xlnm.Print_Area" localSheetId="0">'Production Net Salvage-Table 1'!$A$1:$L$51</definedName>
    <definedName name="_xlnm.Print_Titles" localSheetId="0">'Production Net Salvage-Table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2" l="1"/>
  <c r="J39" i="12"/>
  <c r="L38" i="12"/>
  <c r="J38" i="12"/>
  <c r="L37" i="12"/>
  <c r="J37" i="12"/>
  <c r="L28" i="12"/>
  <c r="L12" i="12"/>
  <c r="J13" i="12"/>
  <c r="L13" i="12"/>
  <c r="J19" i="12"/>
  <c r="L19" i="12"/>
  <c r="J20" i="12"/>
  <c r="L20" i="12"/>
  <c r="L11" i="12"/>
  <c r="H48" i="12"/>
  <c r="L48" i="12" s="1"/>
  <c r="H47" i="12"/>
  <c r="L47" i="12" s="1"/>
  <c r="H46" i="12"/>
  <c r="L46" i="12" s="1"/>
  <c r="H45" i="12"/>
  <c r="L45" i="12" s="1"/>
  <c r="H44" i="12"/>
  <c r="L44" i="12" s="1"/>
  <c r="H43" i="12"/>
  <c r="J43" i="12" s="1"/>
  <c r="H42" i="12"/>
  <c r="L42" i="12" s="1"/>
  <c r="H41" i="12"/>
  <c r="L41" i="12" s="1"/>
  <c r="H40" i="12"/>
  <c r="J40" i="12" s="1"/>
  <c r="H39" i="12"/>
  <c r="L39" i="12" s="1"/>
  <c r="H38" i="12"/>
  <c r="H37" i="12"/>
  <c r="H36" i="12"/>
  <c r="L36" i="12" s="1"/>
  <c r="H35" i="12"/>
  <c r="L35" i="12" s="1"/>
  <c r="H34" i="12"/>
  <c r="L34" i="12" s="1"/>
  <c r="H33" i="12"/>
  <c r="L33" i="12" s="1"/>
  <c r="H32" i="12"/>
  <c r="J32" i="12" s="1"/>
  <c r="H31" i="12"/>
  <c r="J31" i="12" s="1"/>
  <c r="H30" i="12"/>
  <c r="L30" i="12" s="1"/>
  <c r="H29" i="12"/>
  <c r="L29" i="12" s="1"/>
  <c r="H28" i="12"/>
  <c r="J28" i="12" s="1"/>
  <c r="H22" i="12"/>
  <c r="J22" i="12" s="1"/>
  <c r="H21" i="12"/>
  <c r="J21" i="12" s="1"/>
  <c r="H20" i="12"/>
  <c r="H19" i="12"/>
  <c r="H18" i="12"/>
  <c r="L18" i="12" s="1"/>
  <c r="H17" i="12"/>
  <c r="J17" i="12" s="1"/>
  <c r="H16" i="12"/>
  <c r="J16" i="12" s="1"/>
  <c r="H15" i="12"/>
  <c r="J15" i="12" s="1"/>
  <c r="H14" i="12"/>
  <c r="L14" i="12" s="1"/>
  <c r="H13" i="12"/>
  <c r="H12" i="12"/>
  <c r="J12" i="12" s="1"/>
  <c r="H11" i="12"/>
  <c r="J11" i="12" s="1"/>
  <c r="J44" i="12" l="1"/>
  <c r="J14" i="12"/>
  <c r="L32" i="12"/>
  <c r="J45" i="12"/>
  <c r="J33" i="12"/>
  <c r="J18" i="12"/>
  <c r="L43" i="12"/>
  <c r="L17" i="12"/>
  <c r="J34" i="12"/>
  <c r="J46" i="12"/>
  <c r="L31" i="12"/>
  <c r="L22" i="12"/>
  <c r="L16" i="12"/>
  <c r="J29" i="12"/>
  <c r="J35" i="12"/>
  <c r="J41" i="12"/>
  <c r="J47" i="12"/>
  <c r="L21" i="12"/>
  <c r="L15" i="12"/>
  <c r="J30" i="12"/>
  <c r="J36" i="12"/>
  <c r="J42" i="12"/>
  <c r="J48" i="12"/>
  <c r="D50" i="12"/>
  <c r="F24" i="12"/>
  <c r="D24" i="12"/>
  <c r="F50" i="12"/>
  <c r="H24" i="12" l="1"/>
  <c r="H50" i="12"/>
</calcChain>
</file>

<file path=xl/sharedStrings.xml><?xml version="1.0" encoding="utf-8"?>
<sst xmlns="http://schemas.openxmlformats.org/spreadsheetml/2006/main" count="53" uniqueCount="51">
  <si>
    <t>(1)</t>
  </si>
  <si>
    <t>STEAM PRODUCTION PLANT</t>
  </si>
  <si>
    <t>TOTAL STEAM PRODUCTION PLANT</t>
  </si>
  <si>
    <t>RETIREMENTS</t>
  </si>
  <si>
    <t>TOTAL</t>
  </si>
  <si>
    <t>CENTRAL LAB</t>
  </si>
  <si>
    <t>COOPER UNIT 1</t>
  </si>
  <si>
    <t>COOPER UNIT 2</t>
  </si>
  <si>
    <t>COOPER COMMON</t>
  </si>
  <si>
    <t>COOPER UNIT 2 SCRUBBER</t>
  </si>
  <si>
    <t>SPURLOCK COMMON</t>
  </si>
  <si>
    <t>SPURLOCK UNIT 1</t>
  </si>
  <si>
    <t>SPURLOCK UNIT 2</t>
  </si>
  <si>
    <t>SPURLOCK UNIT 3</t>
  </si>
  <si>
    <t>SPURLOCK UNIT 4</t>
  </si>
  <si>
    <t>SPURLOCK UNIT 1 SCRUBBER</t>
  </si>
  <si>
    <t>SPURLOCK UNIT 2 SCRUBBER</t>
  </si>
  <si>
    <t>OTHER PRODUCTION PLANT</t>
  </si>
  <si>
    <t>SMITH CT COMMON</t>
  </si>
  <si>
    <t>SMITH CT UNIT 1</t>
  </si>
  <si>
    <t>SMITH CT UNIT 2</t>
  </si>
  <si>
    <t>SMITH CT UNIT 3</t>
  </si>
  <si>
    <t>SMITH CT UNIT 4</t>
  </si>
  <si>
    <t>SMITH CT UNIT 5</t>
  </si>
  <si>
    <t>SMITH CT UNIT 6</t>
  </si>
  <si>
    <t>SMITH CT UNIT 7</t>
  </si>
  <si>
    <t>SMITH CT UNIT 9</t>
  </si>
  <si>
    <t>SMITH CT UNIT 10</t>
  </si>
  <si>
    <t>GREEN VALLEY LANDFILL</t>
  </si>
  <si>
    <t>LAUREL RIDGE LANDFILL</t>
  </si>
  <si>
    <t>BAVARIAN LANDFILL</t>
  </si>
  <si>
    <t>PEARL HOLLOW LANDFILL</t>
  </si>
  <si>
    <t>PENDLETON COUNTY LANDFILL</t>
  </si>
  <si>
    <t>GLASGOW LANDFILL</t>
  </si>
  <si>
    <t>TOTAL OTHER PRODUCTION PLANT</t>
  </si>
  <si>
    <t>BLUEGRASS OLDHAM COMMON</t>
  </si>
  <si>
    <t>BLUEGRASS OLDHAM UNIT 1</t>
  </si>
  <si>
    <t>BLUEGRASS OLDHAM UNIT 2</t>
  </si>
  <si>
    <t>BLUEGRASS OLDHAM UNIT 3</t>
  </si>
  <si>
    <t>EAST KENTUCKY POWER COOPERATIVE, INC.</t>
  </si>
  <si>
    <t>COOPERATIVE SOLAR</t>
  </si>
  <si>
    <t>TABLE 1.  CALCULATION OF TERMINAL AND INTERIM RETIREMENTS AS A PERCENT OF TOTAL RETIREMENTS</t>
  </si>
  <si>
    <t>PROJECTED RETIREMENTS</t>
  </si>
  <si>
    <t>TERMINAL</t>
  </si>
  <si>
    <t>INTERIM</t>
  </si>
  <si>
    <t>(4)=(2)+(3)</t>
  </si>
  <si>
    <t xml:space="preserve">TERMINAL </t>
  </si>
  <si>
    <t>RETIREMENT %</t>
  </si>
  <si>
    <t>(5)=(2)/(4)</t>
  </si>
  <si>
    <t>(6)=(3)/(4)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</si>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</sst>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0.0000%"/>
    <numFmt numFmtId="168" formatCode="#,##0.00&quot; $&quot;;\-#,##0.00&quot; $&quot;"/>
    <numFmt numFmtId="169" formatCode="_-* #,##0.0_-;\-* #,##0.0_-;_-* &quot;-&quot;??_-;_-@_-"/>
    <numFmt numFmtId="170" formatCode="m\-d\-yy"/>
    <numFmt numFmtId="171" formatCode="0.00_)"/>
    <numFmt numFmtId="172" formatCode="_(&quot;$&quot;* #,##0.0_);_(&quot;$&quot;* \(#,##0.0\);_(&quot;$&quot;* &quot;0.0&quot;_);_(@_)"/>
    <numFmt numFmtId="173" formatCode="mmmddyyyy"/>
    <numFmt numFmtId="174" formatCode="#,##0;\(#,##0\)"/>
    <numFmt numFmtId="175" formatCode="&quot;$&quot;#,##0\ ;\(&quot;$&quot;#,##0\)"/>
    <numFmt numFmtId="176" formatCode="#,##0.0"/>
    <numFmt numFmtId="177" formatCode="#,##0.00;[Red]#,##0.00"/>
    <numFmt numFmtId="178" formatCode=";;;"/>
    <numFmt numFmtId="179" formatCode="General_)"/>
    <numFmt numFmtId="180" formatCode="_ * #,##0_ ;_ * \-#,##0_ ;_ * &quot;-&quot;_ ;_ @_ "/>
    <numFmt numFmtId="181" formatCode="_ * #,##0.00_ ;_ * \-#,##0.00_ ;_ * &quot;-&quot;??_ ;_ @_ "/>
    <numFmt numFmtId="182" formatCode="00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u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/>
    <xf numFmtId="0" fontId="22" fillId="0" borderId="0"/>
    <xf numFmtId="7" fontId="22" fillId="0" borderId="0"/>
    <xf numFmtId="7" fontId="22" fillId="0" borderId="0"/>
    <xf numFmtId="7" fontId="22" fillId="0" borderId="0"/>
    <xf numFmtId="7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0" fontId="56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4" fontId="22" fillId="0" borderId="0" applyBorder="0"/>
    <xf numFmtId="174" fontId="22" fillId="0" borderId="0" applyBorder="0"/>
    <xf numFmtId="174" fontId="22" fillId="0" borderId="0" applyBorder="0"/>
    <xf numFmtId="174" fontId="82" fillId="0" borderId="0" applyBorder="0"/>
    <xf numFmtId="4" fontId="22" fillId="0" borderId="0"/>
    <xf numFmtId="4" fontId="22" fillId="0" borderId="0"/>
    <xf numFmtId="4" fontId="22" fillId="0" borderId="0"/>
    <xf numFmtId="4" fontId="82" fillId="0" borderId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8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82" fillId="0" borderId="0" applyFont="0" applyFill="0" applyBorder="0" applyProtection="0"/>
    <xf numFmtId="170" fontId="23" fillId="41" borderId="11">
      <alignment horizontal="center" vertical="center"/>
    </xf>
    <xf numFmtId="172" fontId="54" fillId="41" borderId="11">
      <alignment horizontal="center" vertical="center"/>
    </xf>
    <xf numFmtId="3" fontId="58" fillId="0" borderId="12" applyFill="0" applyAlignment="0" applyProtection="0"/>
    <xf numFmtId="3" fontId="59" fillId="0" borderId="0" applyFill="0" applyBorder="0" applyProtection="0">
      <alignment horizontal="right"/>
    </xf>
    <xf numFmtId="43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2" fillId="0" borderId="0" applyFont="0" applyFill="0" applyBorder="0" applyAlignment="0" applyProtection="0"/>
    <xf numFmtId="3" fontId="60" fillId="0" borderId="0" applyFont="0" applyFill="0" applyBorder="0" applyAlignment="0" applyProtection="0"/>
    <xf numFmtId="4" fontId="57" fillId="0" borderId="0">
      <alignment horizontal="center"/>
    </xf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5" fontId="60" fillId="0" borderId="0" applyFont="0" applyFill="0" applyBorder="0" applyAlignment="0" applyProtection="0"/>
    <xf numFmtId="6" fontId="28" fillId="0" borderId="0">
      <protection locked="0"/>
    </xf>
    <xf numFmtId="176" fontId="22" fillId="0" borderId="0"/>
    <xf numFmtId="176" fontId="22" fillId="0" borderId="0"/>
    <xf numFmtId="176" fontId="22" fillId="0" borderId="0"/>
    <xf numFmtId="176" fontId="82" fillId="0" borderId="0"/>
    <xf numFmtId="177" fontId="61" fillId="0" borderId="0">
      <alignment horizontal="right"/>
      <protection locked="0"/>
    </xf>
    <xf numFmtId="169" fontId="22" fillId="0" borderId="0">
      <protection locked="0"/>
    </xf>
    <xf numFmtId="169" fontId="22" fillId="0" borderId="0">
      <protection locked="0"/>
    </xf>
    <xf numFmtId="169" fontId="82" fillId="0" borderId="0">
      <protection locked="0"/>
    </xf>
    <xf numFmtId="3" fontId="62" fillId="0" borderId="0">
      <alignment horizontal="center"/>
    </xf>
    <xf numFmtId="0" fontId="22" fillId="0" borderId="0" applyFont="0" applyFill="0" applyBorder="0"/>
    <xf numFmtId="0" fontId="22" fillId="0" borderId="0" applyFont="0" applyFill="0" applyBorder="0"/>
    <xf numFmtId="0" fontId="22" fillId="0" borderId="0" applyFont="0" applyFill="0" applyBorder="0"/>
    <xf numFmtId="0" fontId="82" fillId="0" borderId="0" applyFont="0" applyFill="0" applyBorder="0"/>
    <xf numFmtId="38" fontId="29" fillId="43" borderId="0" applyNumberFormat="0" applyBorder="0" applyAlignment="0" applyProtection="0"/>
    <xf numFmtId="0" fontId="63" fillId="0" borderId="0"/>
    <xf numFmtId="0" fontId="30" fillId="0" borderId="0" applyNumberFormat="0" applyFill="0" applyBorder="0" applyAlignment="0" applyProtection="0"/>
    <xf numFmtId="38" fontId="64" fillId="0" borderId="0">
      <alignment horizontal="centerContinuous"/>
    </xf>
    <xf numFmtId="168" fontId="22" fillId="0" borderId="0">
      <protection locked="0"/>
    </xf>
    <xf numFmtId="168" fontId="22" fillId="0" borderId="0">
      <protection locked="0"/>
    </xf>
    <xf numFmtId="168" fontId="82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168" fontId="82" fillId="0" borderId="0">
      <protection locked="0"/>
    </xf>
    <xf numFmtId="178" fontId="57" fillId="0" borderId="0"/>
    <xf numFmtId="0" fontId="31" fillId="0" borderId="14" applyNumberFormat="0" applyFill="0" applyAlignment="0" applyProtection="0"/>
    <xf numFmtId="39" fontId="65" fillId="0" borderId="0">
      <protection locked="0"/>
    </xf>
    <xf numFmtId="179" fontId="65" fillId="0" borderId="0"/>
    <xf numFmtId="179" fontId="65" fillId="0" borderId="0"/>
    <xf numFmtId="179" fontId="65" fillId="0" borderId="0"/>
    <xf numFmtId="179" fontId="65" fillId="0" borderId="0"/>
    <xf numFmtId="179" fontId="65" fillId="0" borderId="0"/>
    <xf numFmtId="179" fontId="65" fillId="0" borderId="0"/>
    <xf numFmtId="10" fontId="29" fillId="44" borderId="15" applyNumberFormat="0" applyBorder="0" applyAlignment="0" applyProtection="0"/>
    <xf numFmtId="10" fontId="66" fillId="0" borderId="0"/>
    <xf numFmtId="167" fontId="66" fillId="0" borderId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7" fillId="0" borderId="0"/>
    <xf numFmtId="37" fontId="32" fillId="0" borderId="0"/>
    <xf numFmtId="0" fontId="68" fillId="42" borderId="0"/>
    <xf numFmtId="171" fontId="33" fillId="0" borderId="0"/>
    <xf numFmtId="171" fontId="5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44" fillId="0" borderId="0" applyProtection="0"/>
    <xf numFmtId="10" fontId="57" fillId="0" borderId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7" fontId="44" fillId="0" borderId="0" applyProtection="0"/>
    <xf numFmtId="166" fontId="59" fillId="0" borderId="0" applyFill="0" applyBorder="0" applyProtection="0">
      <alignment horizontal="right"/>
    </xf>
    <xf numFmtId="0" fontId="22" fillId="0" borderId="0"/>
    <xf numFmtId="4" fontId="25" fillId="45" borderId="16" applyNumberFormat="0" applyProtection="0">
      <alignment vertical="center"/>
    </xf>
    <xf numFmtId="4" fontId="69" fillId="46" borderId="17" applyNumberFormat="0" applyProtection="0">
      <alignment horizontal="right" vertical="center" wrapText="1"/>
    </xf>
    <xf numFmtId="4" fontId="34" fillId="47" borderId="16" applyNumberFormat="0" applyProtection="0">
      <alignment vertical="center"/>
    </xf>
    <xf numFmtId="4" fontId="35" fillId="48" borderId="13">
      <alignment vertical="center"/>
    </xf>
    <xf numFmtId="4" fontId="36" fillId="48" borderId="13">
      <alignment vertical="center"/>
    </xf>
    <xf numFmtId="4" fontId="35" fillId="49" borderId="13">
      <alignment vertical="center"/>
    </xf>
    <xf numFmtId="4" fontId="36" fillId="49" borderId="13">
      <alignment vertical="center"/>
    </xf>
    <xf numFmtId="4" fontId="25" fillId="47" borderId="16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0" fontId="25" fillId="47" borderId="16" applyNumberFormat="0" applyProtection="0">
      <alignment horizontal="left" vertical="top" indent="1"/>
    </xf>
    <xf numFmtId="4" fontId="25" fillId="50" borderId="15" applyNumberFormat="0" applyProtection="0">
      <alignment horizontal="center" vertical="center"/>
    </xf>
    <xf numFmtId="4" fontId="70" fillId="51" borderId="15" applyNumberFormat="0" applyProtection="0">
      <alignment horizontal="center" vertical="center"/>
    </xf>
    <xf numFmtId="4" fontId="71" fillId="52" borderId="0" applyNumberFormat="0" applyProtection="0">
      <alignment horizontal="left" vertical="center" indent="1"/>
    </xf>
    <xf numFmtId="4" fontId="37" fillId="53" borderId="15" applyNumberFormat="0">
      <alignment horizontal="right" vertical="center"/>
    </xf>
    <xf numFmtId="4" fontId="20" fillId="33" borderId="16" applyNumberFormat="0" applyProtection="0">
      <alignment horizontal="right" vertical="center"/>
    </xf>
    <xf numFmtId="4" fontId="20" fillId="33" borderId="16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8" borderId="16" applyNumberFormat="0" applyProtection="0">
      <alignment horizontal="right" vertical="center"/>
    </xf>
    <xf numFmtId="4" fontId="20" fillId="38" borderId="16" applyNumberFormat="0" applyProtection="0">
      <alignment horizontal="right" vertical="center"/>
    </xf>
    <xf numFmtId="4" fontId="20" fillId="36" borderId="16" applyNumberFormat="0" applyProtection="0">
      <alignment horizontal="right" vertical="center"/>
    </xf>
    <xf numFmtId="4" fontId="20" fillId="36" borderId="16" applyNumberFormat="0" applyProtection="0">
      <alignment horizontal="right" vertical="center"/>
    </xf>
    <xf numFmtId="4" fontId="20" fillId="37" borderId="16" applyNumberFormat="0" applyProtection="0">
      <alignment horizontal="right" vertical="center"/>
    </xf>
    <xf numFmtId="4" fontId="20" fillId="37" borderId="16" applyNumberFormat="0" applyProtection="0">
      <alignment horizontal="right" vertical="center"/>
    </xf>
    <xf numFmtId="4" fontId="20" fillId="40" borderId="16" applyNumberFormat="0" applyProtection="0">
      <alignment horizontal="right" vertical="center"/>
    </xf>
    <xf numFmtId="4" fontId="20" fillId="40" borderId="16" applyNumberFormat="0" applyProtection="0">
      <alignment horizontal="right" vertical="center"/>
    </xf>
    <xf numFmtId="4" fontId="20" fillId="39" borderId="16" applyNumberFormat="0" applyProtection="0">
      <alignment horizontal="right" vertical="center"/>
    </xf>
    <xf numFmtId="4" fontId="20" fillId="39" borderId="16" applyNumberFormat="0" applyProtection="0">
      <alignment horizontal="right" vertical="center"/>
    </xf>
    <xf numFmtId="4" fontId="20" fillId="54" borderId="16" applyNumberFormat="0" applyProtection="0">
      <alignment horizontal="right" vertical="center"/>
    </xf>
    <xf numFmtId="4" fontId="20" fillId="54" borderId="16" applyNumberFormat="0" applyProtection="0">
      <alignment horizontal="right" vertical="center"/>
    </xf>
    <xf numFmtId="4" fontId="20" fillId="35" borderId="16" applyNumberFormat="0" applyProtection="0">
      <alignment horizontal="right" vertical="center"/>
    </xf>
    <xf numFmtId="4" fontId="20" fillId="35" borderId="16" applyNumberFormat="0" applyProtection="0">
      <alignment horizontal="right" vertical="center"/>
    </xf>
    <xf numFmtId="4" fontId="25" fillId="55" borderId="18" applyNumberFormat="0" applyProtection="0">
      <alignment horizontal="left" vertical="center" indent="1"/>
    </xf>
    <xf numFmtId="4" fontId="25" fillId="56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0" fillId="58" borderId="16" applyNumberFormat="0" applyProtection="0">
      <alignment horizontal="right" vertical="center"/>
    </xf>
    <xf numFmtId="4" fontId="38" fillId="59" borderId="19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22" fillId="57" borderId="16" applyNumberFormat="0" applyProtection="0">
      <alignment horizontal="left" vertical="center" indent="1"/>
    </xf>
    <xf numFmtId="0" fontId="22" fillId="57" borderId="16" applyNumberFormat="0" applyProtection="0">
      <alignment horizontal="left" vertical="center" indent="1"/>
    </xf>
    <xf numFmtId="0" fontId="82" fillId="57" borderId="16" applyNumberFormat="0" applyProtection="0">
      <alignment horizontal="left" vertical="center" indent="1"/>
    </xf>
    <xf numFmtId="0" fontId="22" fillId="57" borderId="16" applyNumberFormat="0" applyProtection="0">
      <alignment horizontal="left" vertical="top" indent="1"/>
    </xf>
    <xf numFmtId="0" fontId="22" fillId="57" borderId="16" applyNumberFormat="0" applyProtection="0">
      <alignment horizontal="left" vertical="top" indent="1"/>
    </xf>
    <xf numFmtId="0" fontId="82" fillId="57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60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60" borderId="16" applyNumberFormat="0" applyProtection="0">
      <alignment horizontal="left" vertical="top" indent="1"/>
    </xf>
    <xf numFmtId="0" fontId="22" fillId="60" borderId="16" applyNumberFormat="0" applyProtection="0">
      <alignment horizontal="left" vertical="top" indent="1"/>
    </xf>
    <xf numFmtId="0" fontId="82" fillId="60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41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41" borderId="16" applyNumberFormat="0" applyProtection="0">
      <alignment horizontal="left" vertical="top" indent="1"/>
    </xf>
    <xf numFmtId="0" fontId="22" fillId="41" borderId="16" applyNumberFormat="0" applyProtection="0">
      <alignment horizontal="left" vertical="top" indent="1"/>
    </xf>
    <xf numFmtId="0" fontId="82" fillId="41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61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61" borderId="16" applyNumberFormat="0" applyProtection="0">
      <alignment horizontal="left" vertical="top" indent="1"/>
    </xf>
    <xf numFmtId="0" fontId="22" fillId="61" borderId="16" applyNumberFormat="0" applyProtection="0">
      <alignment horizontal="left" vertical="top" indent="1"/>
    </xf>
    <xf numFmtId="0" fontId="82" fillId="61" borderId="16" applyNumberFormat="0" applyProtection="0">
      <alignment horizontal="left" vertical="top" indent="1"/>
    </xf>
    <xf numFmtId="4" fontId="20" fillId="44" borderId="16" applyNumberFormat="0" applyProtection="0">
      <alignment vertical="center"/>
    </xf>
    <xf numFmtId="4" fontId="20" fillId="44" borderId="16" applyNumberFormat="0" applyProtection="0">
      <alignment vertical="center"/>
    </xf>
    <xf numFmtId="4" fontId="41" fillId="44" borderId="16" applyNumberFormat="0" applyProtection="0">
      <alignment vertical="center"/>
    </xf>
    <xf numFmtId="4" fontId="42" fillId="48" borderId="19">
      <alignment vertical="center"/>
    </xf>
    <xf numFmtId="4" fontId="43" fillId="48" borderId="19">
      <alignment vertical="center"/>
    </xf>
    <xf numFmtId="4" fontId="42" fillId="49" borderId="19">
      <alignment vertical="center"/>
    </xf>
    <xf numFmtId="4" fontId="43" fillId="49" borderId="19">
      <alignment vertical="center"/>
    </xf>
    <xf numFmtId="4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top" indent="1"/>
    </xf>
    <xf numFmtId="0" fontId="20" fillId="44" borderId="16" applyNumberFormat="0" applyProtection="0">
      <alignment horizontal="left" vertical="top" indent="1"/>
    </xf>
    <xf numFmtId="0" fontId="37" fillId="53" borderId="15" applyNumberFormat="0">
      <alignment horizontal="left" vertical="center"/>
    </xf>
    <xf numFmtId="4" fontId="29" fillId="0" borderId="15" applyNumberFormat="0" applyProtection="0">
      <alignment horizontal="left" vertical="center" indent="1"/>
    </xf>
    <xf numFmtId="4" fontId="44" fillId="0" borderId="0" applyNumberFormat="0" applyProtection="0">
      <alignment horizontal="right" vertical="center" wrapText="1"/>
    </xf>
    <xf numFmtId="4" fontId="20" fillId="0" borderId="16" applyNumberFormat="0" applyProtection="0">
      <alignment horizontal="right" vertical="center"/>
    </xf>
    <xf numFmtId="4" fontId="44" fillId="0" borderId="0" applyNumberFormat="0" applyProtection="0">
      <alignment horizontal="right" vertical="center" wrapText="1"/>
    </xf>
    <xf numFmtId="4" fontId="41" fillId="62" borderId="16" applyNumberFormat="0" applyProtection="0">
      <alignment horizontal="right" vertical="center"/>
    </xf>
    <xf numFmtId="4" fontId="45" fillId="48" borderId="19">
      <alignment vertical="center"/>
    </xf>
    <xf numFmtId="4" fontId="46" fillId="48" borderId="19">
      <alignment vertical="center"/>
    </xf>
    <xf numFmtId="4" fontId="45" fillId="49" borderId="19">
      <alignment vertical="center"/>
    </xf>
    <xf numFmtId="4" fontId="46" fillId="63" borderId="19">
      <alignment vertical="center"/>
    </xf>
    <xf numFmtId="4" fontId="20" fillId="0" borderId="16" applyNumberFormat="0" applyProtection="0">
      <alignment horizontal="left" vertical="center" indent="1"/>
    </xf>
    <xf numFmtId="4" fontId="72" fillId="0" borderId="15" applyNumberFormat="0" applyProtection="0">
      <alignment horizontal="left" vertical="center" indent="1"/>
    </xf>
    <xf numFmtId="4" fontId="72" fillId="0" borderId="15" applyNumberFormat="0" applyProtection="0">
      <alignment horizontal="left" vertical="center" indent="1"/>
    </xf>
    <xf numFmtId="0" fontId="37" fillId="64" borderId="0" applyNumberFormat="0" applyProtection="0">
      <alignment horizontal="center" vertical="top" wrapText="1"/>
    </xf>
    <xf numFmtId="0" fontId="25" fillId="51" borderId="16" applyNumberFormat="0" applyProtection="0">
      <alignment horizontal="center" vertical="center" wrapText="1"/>
    </xf>
    <xf numFmtId="0" fontId="71" fillId="52" borderId="0" applyNumberFormat="0" applyProtection="0">
      <alignment horizontal="center" vertical="top" wrapText="1"/>
    </xf>
    <xf numFmtId="4" fontId="47" fillId="59" borderId="20">
      <alignment vertical="center"/>
    </xf>
    <xf numFmtId="4" fontId="48" fillId="59" borderId="20">
      <alignment vertical="center"/>
    </xf>
    <xf numFmtId="4" fontId="35" fillId="48" borderId="20">
      <alignment vertical="center"/>
    </xf>
    <xf numFmtId="4" fontId="36" fillId="48" borderId="20">
      <alignment vertical="center"/>
    </xf>
    <xf numFmtId="4" fontId="35" fillId="49" borderId="19">
      <alignment vertical="center"/>
    </xf>
    <xf numFmtId="4" fontId="36" fillId="49" borderId="19">
      <alignment vertical="center"/>
    </xf>
    <xf numFmtId="4" fontId="49" fillId="44" borderId="20">
      <alignment horizontal="left" vertical="center" indent="1"/>
    </xf>
    <xf numFmtId="4" fontId="50" fillId="0" borderId="1" applyNumberFormat="0" applyProtection="0">
      <alignment horizontal="left" vertical="center" indent="1"/>
    </xf>
    <xf numFmtId="4" fontId="53" fillId="0" borderId="0" applyNumberFormat="0" applyProtection="0">
      <alignment horizontal="left" vertical="center" indent="1"/>
    </xf>
    <xf numFmtId="4" fontId="51" fillId="62" borderId="16" applyNumberFormat="0" applyProtection="0">
      <alignment horizontal="right" vertical="center"/>
    </xf>
    <xf numFmtId="1" fontId="22" fillId="0" borderId="21" applyFill="0" applyBorder="0">
      <alignment horizontal="center"/>
    </xf>
    <xf numFmtId="1" fontId="22" fillId="0" borderId="21" applyFill="0" applyBorder="0">
      <alignment horizontal="center"/>
    </xf>
    <xf numFmtId="1" fontId="22" fillId="0" borderId="21" applyFill="0" applyBorder="0">
      <alignment horizontal="center"/>
    </xf>
    <xf numFmtId="1" fontId="82" fillId="0" borderId="21" applyFill="0" applyBorder="0">
      <alignment horizontal="center"/>
    </xf>
    <xf numFmtId="0" fontId="73" fillId="65" borderId="0"/>
    <xf numFmtId="49" fontId="74" fillId="65" borderId="0"/>
    <xf numFmtId="49" fontId="75" fillId="65" borderId="22"/>
    <xf numFmtId="49" fontId="75" fillId="65" borderId="0"/>
    <xf numFmtId="0" fontId="73" fillId="59" borderId="22">
      <protection locked="0"/>
    </xf>
    <xf numFmtId="0" fontId="73" fillId="65" borderId="0"/>
    <xf numFmtId="0" fontId="76" fillId="66" borderId="0"/>
    <xf numFmtId="0" fontId="76" fillId="67" borderId="0"/>
    <xf numFmtId="0" fontId="76" fillId="68" borderId="0"/>
    <xf numFmtId="179" fontId="77" fillId="0" borderId="23">
      <alignment horizontal="center"/>
    </xf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182" fontId="22" fillId="0" borderId="0" applyFont="0" applyFill="0" applyBorder="0" applyProtection="0"/>
    <xf numFmtId="182" fontId="22" fillId="0" borderId="0" applyFont="0" applyFill="0" applyBorder="0" applyProtection="0"/>
    <xf numFmtId="182" fontId="22" fillId="0" borderId="0" applyFont="0" applyFill="0" applyBorder="0" applyProtection="0"/>
    <xf numFmtId="182" fontId="82" fillId="0" borderId="0" applyFont="0" applyFill="0" applyBorder="0" applyProtection="0"/>
    <xf numFmtId="2" fontId="22" fillId="0" borderId="0" applyFont="0" applyFill="0" applyBorder="0" applyProtection="0"/>
    <xf numFmtId="2" fontId="22" fillId="0" borderId="0" applyFont="0" applyFill="0" applyBorder="0" applyProtection="0"/>
    <xf numFmtId="2" fontId="22" fillId="0" borderId="0" applyFont="0" applyFill="0" applyBorder="0" applyProtection="0"/>
    <xf numFmtId="2" fontId="82" fillId="0" borderId="0" applyFont="0" applyFill="0" applyBorder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78" fillId="0" borderId="0" applyNumberFormat="0" applyFill="0" applyBorder="0" applyAlignment="0" applyProtection="0"/>
    <xf numFmtId="0" fontId="79" fillId="44" borderId="0">
      <alignment horizontal="right"/>
    </xf>
    <xf numFmtId="168" fontId="22" fillId="0" borderId="24">
      <protection locked="0"/>
    </xf>
    <xf numFmtId="168" fontId="22" fillId="0" borderId="24">
      <protection locked="0"/>
    </xf>
    <xf numFmtId="168" fontId="22" fillId="0" borderId="24">
      <protection locked="0"/>
    </xf>
    <xf numFmtId="168" fontId="22" fillId="0" borderId="24">
      <protection locked="0"/>
    </xf>
    <xf numFmtId="168" fontId="22" fillId="0" borderId="24">
      <protection locked="0"/>
    </xf>
    <xf numFmtId="168" fontId="82" fillId="0" borderId="24">
      <protection locked="0"/>
    </xf>
    <xf numFmtId="49" fontId="80" fillId="0" borderId="0"/>
    <xf numFmtId="37" fontId="29" fillId="47" borderId="0" applyNumberFormat="0" applyBorder="0" applyAlignment="0" applyProtection="0"/>
    <xf numFmtId="37" fontId="29" fillId="0" borderId="0"/>
    <xf numFmtId="37" fontId="29" fillId="0" borderId="0"/>
    <xf numFmtId="37" fontId="29" fillId="47" borderId="0" applyNumberFormat="0" applyBorder="0" applyAlignment="0" applyProtection="0"/>
    <xf numFmtId="3" fontId="52" fillId="0" borderId="14" applyProtection="0"/>
    <xf numFmtId="3" fontId="22" fillId="0" borderId="0">
      <protection locked="0"/>
    </xf>
    <xf numFmtId="3" fontId="22" fillId="0" borderId="0">
      <protection locked="0"/>
    </xf>
    <xf numFmtId="3" fontId="22" fillId="0" borderId="0">
      <protection locked="0"/>
    </xf>
    <xf numFmtId="3" fontId="82" fillId="0" borderId="0">
      <protection locked="0"/>
    </xf>
    <xf numFmtId="1" fontId="22" fillId="0" borderId="0" applyFont="0" applyFill="0" applyBorder="0">
      <alignment horizontal="center"/>
    </xf>
    <xf numFmtId="1" fontId="22" fillId="0" borderId="0" applyFont="0" applyFill="0" applyBorder="0">
      <alignment horizontal="center"/>
    </xf>
    <xf numFmtId="1" fontId="22" fillId="0" borderId="0" applyFont="0" applyFill="0" applyBorder="0">
      <alignment horizontal="center"/>
    </xf>
    <xf numFmtId="1" fontId="82" fillId="0" borderId="0" applyFont="0" applyFill="0" applyBorder="0">
      <alignment horizontal="center"/>
    </xf>
    <xf numFmtId="0" fontId="22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2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22" fillId="0" borderId="0" xfId="0" applyFont="1" applyAlignment="1">
      <alignment horizontal="left"/>
    </xf>
    <xf numFmtId="43" fontId="84" fillId="0" borderId="0" xfId="307" applyFont="1"/>
    <xf numFmtId="43" fontId="22" fillId="0" borderId="0" xfId="307" applyFont="1" applyAlignment="1">
      <alignment horizontal="center"/>
    </xf>
    <xf numFmtId="0" fontId="22" fillId="0" borderId="0" xfId="0" applyFont="1" applyAlignment="1">
      <alignment horizontal="center"/>
    </xf>
    <xf numFmtId="164" fontId="3" fillId="0" borderId="0" xfId="1" applyNumberFormat="1" applyFont="1"/>
    <xf numFmtId="0" fontId="0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3" fontId="23" fillId="0" borderId="0" xfId="307" applyFont="1"/>
    <xf numFmtId="43" fontId="23" fillId="0" borderId="0" xfId="307" applyFont="1" applyAlignment="1">
      <alignment horizontal="center"/>
    </xf>
    <xf numFmtId="0" fontId="23" fillId="0" borderId="0" xfId="0" applyFont="1" applyAlignment="1">
      <alignment horizontal="center"/>
    </xf>
    <xf numFmtId="164" fontId="2" fillId="0" borderId="0" xfId="1" applyNumberFormat="1" applyFont="1"/>
    <xf numFmtId="43" fontId="3" fillId="0" borderId="0" xfId="1" applyFont="1"/>
    <xf numFmtId="43" fontId="3" fillId="0" borderId="0" xfId="1" applyFont="1" applyAlignment="1">
      <alignment horizontal="right" indent="1"/>
    </xf>
    <xf numFmtId="43" fontId="3" fillId="0" borderId="1" xfId="1" applyFont="1" applyBorder="1" applyAlignment="1">
      <alignment horizontal="right" indent="1"/>
    </xf>
    <xf numFmtId="43" fontId="3" fillId="0" borderId="1" xfId="1" applyFont="1" applyBorder="1"/>
    <xf numFmtId="43" fontId="3" fillId="0" borderId="0" xfId="0" applyNumberFormat="1" applyFont="1"/>
    <xf numFmtId="43" fontId="3" fillId="0" borderId="0" xfId="0" applyNumberFormat="1" applyFont="1" applyFill="1"/>
    <xf numFmtId="43" fontId="2" fillId="0" borderId="0" xfId="1" applyNumberFormat="1" applyFont="1"/>
    <xf numFmtId="43" fontId="2" fillId="0" borderId="0" xfId="0" applyNumberFormat="1" applyFont="1"/>
    <xf numFmtId="43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quotePrefix="1" applyFont="1" applyAlignment="1">
      <alignment horizontal="centerContinuous"/>
    </xf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C010000}"/>
    <cellStyle name="Output" xfId="11" builtinId="21" customBuiltin="1"/>
    <cellStyle name="Percent [2]" xfId="474" xr:uid="{00000000-0005-0000-0000-0000DF010000}"/>
    <cellStyle name="Percent [2] 2" xfId="475" xr:uid="{00000000-0005-0000-0000-0000E0010000}"/>
    <cellStyle name="Percent [2] 3" xfId="476" xr:uid="{00000000-0005-0000-0000-0000E1010000}"/>
    <cellStyle name="Percent 2" xfId="477" xr:uid="{00000000-0005-0000-0000-0000E2010000}"/>
    <cellStyle name="Percent 3" xfId="478" xr:uid="{00000000-0005-0000-0000-0000E3010000}"/>
    <cellStyle name="Percent 4" xfId="479" xr:uid="{00000000-0005-0000-0000-0000E4010000}"/>
    <cellStyle name="Percent2" xfId="480" xr:uid="{00000000-0005-0000-0000-0000E5010000}"/>
    <cellStyle name="Percent-2" xfId="481" xr:uid="{00000000-0005-0000-0000-0000E6010000}"/>
    <cellStyle name="Percent2 10" xfId="482" xr:uid="{00000000-0005-0000-0000-0000E7010000}"/>
    <cellStyle name="Percent2 11" xfId="483" xr:uid="{00000000-0005-0000-0000-0000E8010000}"/>
    <cellStyle name="Percent2 12" xfId="484" xr:uid="{00000000-0005-0000-0000-0000E9010000}"/>
    <cellStyle name="Percent2 13" xfId="485" xr:uid="{00000000-0005-0000-0000-0000EA010000}"/>
    <cellStyle name="Percent2 14" xfId="486" xr:uid="{00000000-0005-0000-0000-0000EB010000}"/>
    <cellStyle name="Percent2 15" xfId="487" xr:uid="{00000000-0005-0000-0000-0000EC010000}"/>
    <cellStyle name="Percent2 2" xfId="488" xr:uid="{00000000-0005-0000-0000-0000ED010000}"/>
    <cellStyle name="Percent2 3" xfId="489" xr:uid="{00000000-0005-0000-0000-0000EE010000}"/>
    <cellStyle name="Percent2 4" xfId="490" xr:uid="{00000000-0005-0000-0000-0000EF010000}"/>
    <cellStyle name="Percent2 5" xfId="491" xr:uid="{00000000-0005-0000-0000-0000F0010000}"/>
    <cellStyle name="Percent2 6" xfId="492" xr:uid="{00000000-0005-0000-0000-0000F1010000}"/>
    <cellStyle name="Percent2 7" xfId="493" xr:uid="{00000000-0005-0000-0000-0000F2010000}"/>
    <cellStyle name="Percent2 8" xfId="494" xr:uid="{00000000-0005-0000-0000-0000F3010000}"/>
    <cellStyle name="Percent2 9" xfId="495" xr:uid="{00000000-0005-0000-0000-0000F4010000}"/>
    <cellStyle name="Revenue" xfId="496" xr:uid="{00000000-0005-0000-0000-0000F5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6010000}"/>
    <cellStyle name="SAPBEXaggData" xfId="498" xr:uid="{00000000-0005-0000-0000-0000F7010000}"/>
    <cellStyle name="SAPBEXaggData 2" xfId="499" xr:uid="{00000000-0005-0000-0000-0000F8010000}"/>
    <cellStyle name="SAPBEXaggDataEmph" xfId="500" xr:uid="{00000000-0005-0000-0000-0000F9010000}"/>
    <cellStyle name="SAPBEXaggExc1" xfId="501" xr:uid="{00000000-0005-0000-0000-0000FA010000}"/>
    <cellStyle name="SAPBEXaggExc1Emph" xfId="502" xr:uid="{00000000-0005-0000-0000-0000FB010000}"/>
    <cellStyle name="SAPBEXaggExc2" xfId="503" xr:uid="{00000000-0005-0000-0000-0000FC010000}"/>
    <cellStyle name="SAPBEXaggExc2Emph" xfId="504" xr:uid="{00000000-0005-0000-0000-0000FD010000}"/>
    <cellStyle name="SAPBEXaggItem" xfId="505" xr:uid="{00000000-0005-0000-0000-0000FE010000}"/>
    <cellStyle name="SAPBEXaggItem 2" xfId="506" xr:uid="{00000000-0005-0000-0000-0000FF010000}"/>
    <cellStyle name="SAPBEXaggItemX" xfId="507" xr:uid="{00000000-0005-0000-0000-000000020000}"/>
    <cellStyle name="SAPBEXchaText" xfId="508" xr:uid="{00000000-0005-0000-0000-000001020000}"/>
    <cellStyle name="SAPBEXchaText 2" xfId="509" xr:uid="{00000000-0005-0000-0000-000002020000}"/>
    <cellStyle name="SAPBEXchaText_1010303 1110303_08.2011" xfId="510" xr:uid="{00000000-0005-0000-0000-000003020000}"/>
    <cellStyle name="SAPBEXColoum_Header_SA" xfId="511" xr:uid="{00000000-0005-0000-0000-000004020000}"/>
    <cellStyle name="SAPBEXexcBad7" xfId="512" xr:uid="{00000000-0005-0000-0000-000005020000}"/>
    <cellStyle name="SAPBEXexcBad7 2" xfId="513" xr:uid="{00000000-0005-0000-0000-000006020000}"/>
    <cellStyle name="SAPBEXexcBad8" xfId="514" xr:uid="{00000000-0005-0000-0000-000007020000}"/>
    <cellStyle name="SAPBEXexcBad8 2" xfId="515" xr:uid="{00000000-0005-0000-0000-000008020000}"/>
    <cellStyle name="SAPBEXexcBad9" xfId="516" xr:uid="{00000000-0005-0000-0000-000009020000}"/>
    <cellStyle name="SAPBEXexcBad9 2" xfId="517" xr:uid="{00000000-0005-0000-0000-00000A020000}"/>
    <cellStyle name="SAPBEXexcCritical4" xfId="518" xr:uid="{00000000-0005-0000-0000-00000B020000}"/>
    <cellStyle name="SAPBEXexcCritical4 2" xfId="519" xr:uid="{00000000-0005-0000-0000-00000C020000}"/>
    <cellStyle name="SAPBEXexcCritical5" xfId="520" xr:uid="{00000000-0005-0000-0000-00000D020000}"/>
    <cellStyle name="SAPBEXexcCritical5 2" xfId="521" xr:uid="{00000000-0005-0000-0000-00000E020000}"/>
    <cellStyle name="SAPBEXexcCritical6" xfId="522" xr:uid="{00000000-0005-0000-0000-00000F020000}"/>
    <cellStyle name="SAPBEXexcCritical6 2" xfId="523" xr:uid="{00000000-0005-0000-0000-000010020000}"/>
    <cellStyle name="SAPBEXexcGood1" xfId="524" xr:uid="{00000000-0005-0000-0000-000011020000}"/>
    <cellStyle name="SAPBEXexcGood1 2" xfId="525" xr:uid="{00000000-0005-0000-0000-000012020000}"/>
    <cellStyle name="SAPBEXexcGood2" xfId="526" xr:uid="{00000000-0005-0000-0000-000013020000}"/>
    <cellStyle name="SAPBEXexcGood2 2" xfId="527" xr:uid="{00000000-0005-0000-0000-000014020000}"/>
    <cellStyle name="SAPBEXexcGood3" xfId="528" xr:uid="{00000000-0005-0000-0000-000015020000}"/>
    <cellStyle name="SAPBEXexcGood3 2" xfId="529" xr:uid="{00000000-0005-0000-0000-000016020000}"/>
    <cellStyle name="SAPBEXfilterDrill" xfId="530" xr:uid="{00000000-0005-0000-0000-000017020000}"/>
    <cellStyle name="SAPBEXfilterDrill 2" xfId="531" xr:uid="{00000000-0005-0000-0000-000018020000}"/>
    <cellStyle name="SAPBEXfilterItem" xfId="532" xr:uid="{00000000-0005-0000-0000-000019020000}"/>
    <cellStyle name="SAPBEXfilterItem 2" xfId="533" xr:uid="{00000000-0005-0000-0000-00001A020000}"/>
    <cellStyle name="SAPBEXfilterText" xfId="534" xr:uid="{00000000-0005-0000-0000-00001B020000}"/>
    <cellStyle name="SAPBEXfilterText 2" xfId="535" xr:uid="{00000000-0005-0000-0000-00001C020000}"/>
    <cellStyle name="SAPBEXformats" xfId="536" xr:uid="{00000000-0005-0000-0000-00001D020000}"/>
    <cellStyle name="SAPBEXheaderData" xfId="537" xr:uid="{00000000-0005-0000-0000-00001E020000}"/>
    <cellStyle name="SAPBEXheaderItem" xfId="538" xr:uid="{00000000-0005-0000-0000-00001F020000}"/>
    <cellStyle name="SAPBEXheaderItem 2" xfId="539" xr:uid="{00000000-0005-0000-0000-000020020000}"/>
    <cellStyle name="SAPBEXheaderItem 3" xfId="540" xr:uid="{00000000-0005-0000-0000-000021020000}"/>
    <cellStyle name="SAPBEXheaderText" xfId="541" xr:uid="{00000000-0005-0000-0000-000022020000}"/>
    <cellStyle name="SAPBEXheaderText 2" xfId="542" xr:uid="{00000000-0005-0000-0000-000023020000}"/>
    <cellStyle name="SAPBEXHLevel0" xfId="543" xr:uid="{00000000-0005-0000-0000-000024020000}"/>
    <cellStyle name="SAPBEXHLevel0 2" xfId="544" xr:uid="{00000000-0005-0000-0000-000025020000}"/>
    <cellStyle name="SAPBEXHLevel0 3" xfId="545" xr:uid="{00000000-0005-0000-0000-000026020000}"/>
    <cellStyle name="SAPBEXHLevel0X" xfId="546" xr:uid="{00000000-0005-0000-0000-000027020000}"/>
    <cellStyle name="SAPBEXHLevel0X 2" xfId="547" xr:uid="{00000000-0005-0000-0000-000028020000}"/>
    <cellStyle name="SAPBEXHLevel0X 3" xfId="548" xr:uid="{00000000-0005-0000-0000-000029020000}"/>
    <cellStyle name="SAPBEXHLevel1" xfId="549" xr:uid="{00000000-0005-0000-0000-00002A020000}"/>
    <cellStyle name="SAPBEXHLevel1 2" xfId="550" xr:uid="{00000000-0005-0000-0000-00002B020000}"/>
    <cellStyle name="SAPBEXHLevel1 3" xfId="551" xr:uid="{00000000-0005-0000-0000-00002C020000}"/>
    <cellStyle name="SAPBEXHLevel1 4" xfId="552" xr:uid="{00000000-0005-0000-0000-00002D020000}"/>
    <cellStyle name="SAPBEXHLevel1 5" xfId="553" xr:uid="{00000000-0005-0000-0000-00002E020000}"/>
    <cellStyle name="SAPBEXHLevel1 6" xfId="554" xr:uid="{00000000-0005-0000-0000-00002F020000}"/>
    <cellStyle name="SAPBEXHLevel1 7" xfId="555" xr:uid="{00000000-0005-0000-0000-000030020000}"/>
    <cellStyle name="SAPBEXHLevel1X" xfId="556" xr:uid="{00000000-0005-0000-0000-000031020000}"/>
    <cellStyle name="SAPBEXHLevel1X 2" xfId="557" xr:uid="{00000000-0005-0000-0000-000032020000}"/>
    <cellStyle name="SAPBEXHLevel1X 3" xfId="558" xr:uid="{00000000-0005-0000-0000-000033020000}"/>
    <cellStyle name="SAPBEXHLevel2" xfId="559" xr:uid="{00000000-0005-0000-0000-000034020000}"/>
    <cellStyle name="SAPBEXHLevel2 2" xfId="560" xr:uid="{00000000-0005-0000-0000-000035020000}"/>
    <cellStyle name="SAPBEXHLevel2 3" xfId="561" xr:uid="{00000000-0005-0000-0000-000036020000}"/>
    <cellStyle name="SAPBEXHLevel2 4" xfId="562" xr:uid="{00000000-0005-0000-0000-000037020000}"/>
    <cellStyle name="SAPBEXHLevel2 5" xfId="563" xr:uid="{00000000-0005-0000-0000-000038020000}"/>
    <cellStyle name="SAPBEXHLevel2 6" xfId="564" xr:uid="{00000000-0005-0000-0000-000039020000}"/>
    <cellStyle name="SAPBEXHLevel2 7" xfId="565" xr:uid="{00000000-0005-0000-0000-00003A020000}"/>
    <cellStyle name="SAPBEXHLevel2X" xfId="566" xr:uid="{00000000-0005-0000-0000-00003B020000}"/>
    <cellStyle name="SAPBEXHLevel2X 2" xfId="567" xr:uid="{00000000-0005-0000-0000-00003C020000}"/>
    <cellStyle name="SAPBEXHLevel2X 3" xfId="568" xr:uid="{00000000-0005-0000-0000-00003D020000}"/>
    <cellStyle name="SAPBEXHLevel3" xfId="569" xr:uid="{00000000-0005-0000-0000-00003E020000}"/>
    <cellStyle name="SAPBEXHLevel3 2" xfId="570" xr:uid="{00000000-0005-0000-0000-00003F020000}"/>
    <cellStyle name="SAPBEXHLevel3 3" xfId="571" xr:uid="{00000000-0005-0000-0000-000040020000}"/>
    <cellStyle name="SAPBEXHLevel3 4" xfId="572" xr:uid="{00000000-0005-0000-0000-000041020000}"/>
    <cellStyle name="SAPBEXHLevel3 5" xfId="573" xr:uid="{00000000-0005-0000-0000-000042020000}"/>
    <cellStyle name="SAPBEXHLevel3 6" xfId="574" xr:uid="{00000000-0005-0000-0000-000043020000}"/>
    <cellStyle name="SAPBEXHLevel3 7" xfId="575" xr:uid="{00000000-0005-0000-0000-000044020000}"/>
    <cellStyle name="SAPBEXHLevel3X" xfId="576" xr:uid="{00000000-0005-0000-0000-000045020000}"/>
    <cellStyle name="SAPBEXHLevel3X 2" xfId="577" xr:uid="{00000000-0005-0000-0000-000046020000}"/>
    <cellStyle name="SAPBEXHLevel3X 3" xfId="578" xr:uid="{00000000-0005-0000-0000-000047020000}"/>
    <cellStyle name="SAPBEXresData" xfId="579" xr:uid="{00000000-0005-0000-0000-000048020000}"/>
    <cellStyle name="SAPBEXresData 2" xfId="580" xr:uid="{00000000-0005-0000-0000-000049020000}"/>
    <cellStyle name="SAPBEXresDataEmph" xfId="581" xr:uid="{00000000-0005-0000-0000-00004A020000}"/>
    <cellStyle name="SAPBEXresExc1" xfId="582" xr:uid="{00000000-0005-0000-0000-00004B020000}"/>
    <cellStyle name="SAPBEXresExc1Emph" xfId="583" xr:uid="{00000000-0005-0000-0000-00004C020000}"/>
    <cellStyle name="SAPBEXresExc2" xfId="584" xr:uid="{00000000-0005-0000-0000-00004D020000}"/>
    <cellStyle name="SAPBEXresExc2Emph" xfId="585" xr:uid="{00000000-0005-0000-0000-00004E020000}"/>
    <cellStyle name="SAPBEXresItem" xfId="586" xr:uid="{00000000-0005-0000-0000-00004F020000}"/>
    <cellStyle name="SAPBEXresItemX" xfId="587" xr:uid="{00000000-0005-0000-0000-000050020000}"/>
    <cellStyle name="SAPBEXresItemX 2" xfId="588" xr:uid="{00000000-0005-0000-0000-000051020000}"/>
    <cellStyle name="SAPBEXRow_Headings_SA" xfId="589" xr:uid="{00000000-0005-0000-0000-000052020000}"/>
    <cellStyle name="SAPBEXRowResults_SA" xfId="590" xr:uid="{00000000-0005-0000-0000-000053020000}"/>
    <cellStyle name="SAPBEXstdData" xfId="591" xr:uid="{00000000-0005-0000-0000-000054020000}"/>
    <cellStyle name="SAPBEXstdData 2" xfId="592" xr:uid="{00000000-0005-0000-0000-000055020000}"/>
    <cellStyle name="SAPBEXstdData_1010303 1110303_08.2011" xfId="593" xr:uid="{00000000-0005-0000-0000-000056020000}"/>
    <cellStyle name="SAPBEXstdDataEmph" xfId="594" xr:uid="{00000000-0005-0000-0000-000057020000}"/>
    <cellStyle name="SAPBEXstdExc1" xfId="595" xr:uid="{00000000-0005-0000-0000-000058020000}"/>
    <cellStyle name="SAPBEXstdExc1Emph" xfId="596" xr:uid="{00000000-0005-0000-0000-000059020000}"/>
    <cellStyle name="SAPBEXstdExc2" xfId="597" xr:uid="{00000000-0005-0000-0000-00005A020000}"/>
    <cellStyle name="SAPBEXstdExc2Emph" xfId="598" xr:uid="{00000000-0005-0000-0000-00005B020000}"/>
    <cellStyle name="SAPBEXstdItem" xfId="599" xr:uid="{00000000-0005-0000-0000-00005C020000}"/>
    <cellStyle name="SAPBEXstdItem 2" xfId="600" xr:uid="{00000000-0005-0000-0000-00005D020000}"/>
    <cellStyle name="SAPBEXstdItem_1010303 1110303_08.2011" xfId="601" xr:uid="{00000000-0005-0000-0000-00005E020000}"/>
    <cellStyle name="SAPBEXstdItemX" xfId="602" xr:uid="{00000000-0005-0000-0000-00005F020000}"/>
    <cellStyle name="SAPBEXstdItemX 2" xfId="603" xr:uid="{00000000-0005-0000-0000-000060020000}"/>
    <cellStyle name="SAPBEXstdItemX_1010303 1110303_08.2011" xfId="604" xr:uid="{00000000-0005-0000-0000-000061020000}"/>
    <cellStyle name="SAPBEXsubData" xfId="605" xr:uid="{00000000-0005-0000-0000-000062020000}"/>
    <cellStyle name="SAPBEXsubDataEmph" xfId="606" xr:uid="{00000000-0005-0000-0000-000063020000}"/>
    <cellStyle name="SAPBEXsubExc1" xfId="607" xr:uid="{00000000-0005-0000-0000-000064020000}"/>
    <cellStyle name="SAPBEXsubExc1Emph" xfId="608" xr:uid="{00000000-0005-0000-0000-000065020000}"/>
    <cellStyle name="SAPBEXsubExc2" xfId="609" xr:uid="{00000000-0005-0000-0000-000066020000}"/>
    <cellStyle name="SAPBEXsubExc2Emph" xfId="610" xr:uid="{00000000-0005-0000-0000-000067020000}"/>
    <cellStyle name="SAPBEXsubItem" xfId="611" xr:uid="{00000000-0005-0000-0000-000068020000}"/>
    <cellStyle name="SAPBEXtitle" xfId="612" xr:uid="{00000000-0005-0000-0000-000069020000}"/>
    <cellStyle name="SAPBEXtitle 2" xfId="613" xr:uid="{00000000-0005-0000-0000-00006A020000}"/>
    <cellStyle name="SAPBEXundefined" xfId="614" xr:uid="{00000000-0005-0000-0000-00006B020000}"/>
    <cellStyle name="Sched" xfId="615" xr:uid="{00000000-0005-0000-0000-00006C020000}"/>
    <cellStyle name="Sched 2" xfId="616" xr:uid="{00000000-0005-0000-0000-00006D020000}"/>
    <cellStyle name="Sched 3" xfId="617" xr:uid="{00000000-0005-0000-0000-00006E020000}"/>
    <cellStyle name="Sched 4" xfId="618" xr:uid="{00000000-0005-0000-0000-00006F020000}"/>
    <cellStyle name="SEM-BPS-data" xfId="619" xr:uid="{00000000-0005-0000-0000-000070020000}"/>
    <cellStyle name="SEM-BPS-head" xfId="620" xr:uid="{00000000-0005-0000-0000-000071020000}"/>
    <cellStyle name="SEM-BPS-headdata" xfId="621" xr:uid="{00000000-0005-0000-0000-000072020000}"/>
    <cellStyle name="SEM-BPS-headkey" xfId="622" xr:uid="{00000000-0005-0000-0000-000073020000}"/>
    <cellStyle name="SEM-BPS-input-on" xfId="623" xr:uid="{00000000-0005-0000-0000-000074020000}"/>
    <cellStyle name="SEM-BPS-key" xfId="624" xr:uid="{00000000-0005-0000-0000-000075020000}"/>
    <cellStyle name="SEM-BPS-sub1" xfId="625" xr:uid="{00000000-0005-0000-0000-000076020000}"/>
    <cellStyle name="SEM-BPS-sub2" xfId="626" xr:uid="{00000000-0005-0000-0000-000077020000}"/>
    <cellStyle name="SEM-BPS-total" xfId="627" xr:uid="{00000000-0005-0000-0000-000078020000}"/>
    <cellStyle name="small" xfId="628" xr:uid="{00000000-0005-0000-0000-000079020000}"/>
    <cellStyle name="Style 1" xfId="629" xr:uid="{00000000-0005-0000-0000-00007A020000}"/>
    <cellStyle name="Style 1 2" xfId="630" xr:uid="{00000000-0005-0000-0000-00007B020000}"/>
    <cellStyle name="Style 1 3" xfId="631" xr:uid="{00000000-0005-0000-0000-00007C020000}"/>
    <cellStyle name="Style 1 4" xfId="632" xr:uid="{00000000-0005-0000-0000-00007D020000}"/>
    <cellStyle name="Style 2" xfId="633" xr:uid="{00000000-0005-0000-0000-00007E020000}"/>
    <cellStyle name="Style 2 2" xfId="634" xr:uid="{00000000-0005-0000-0000-00007F020000}"/>
    <cellStyle name="Style 2 3" xfId="635" xr:uid="{00000000-0005-0000-0000-000080020000}"/>
    <cellStyle name="Style 2 4" xfId="636" xr:uid="{00000000-0005-0000-0000-000081020000}"/>
    <cellStyle name="Style 22" xfId="637" xr:uid="{00000000-0005-0000-0000-000082020000}"/>
    <cellStyle name="Style 22 2" xfId="638" xr:uid="{00000000-0005-0000-0000-000083020000}"/>
    <cellStyle name="Style 22 3" xfId="639" xr:uid="{00000000-0005-0000-0000-000084020000}"/>
    <cellStyle name="Style 22 4" xfId="640" xr:uid="{00000000-0005-0000-0000-000085020000}"/>
    <cellStyle name="Style 22 5" xfId="641" xr:uid="{00000000-0005-0000-0000-000086020000}"/>
    <cellStyle name="Style 22 6" xfId="642" xr:uid="{00000000-0005-0000-0000-000087020000}"/>
    <cellStyle name="Style 23" xfId="643" xr:uid="{00000000-0005-0000-0000-000088020000}"/>
    <cellStyle name="Style 23 2" xfId="644" xr:uid="{00000000-0005-0000-0000-000089020000}"/>
    <cellStyle name="Style 23 3" xfId="645" xr:uid="{00000000-0005-0000-0000-00008A020000}"/>
    <cellStyle name="Style 23 4" xfId="646" xr:uid="{00000000-0005-0000-0000-00008B020000}"/>
    <cellStyle name="Style 24" xfId="647" xr:uid="{00000000-0005-0000-0000-00008C020000}"/>
    <cellStyle name="Style 24 2" xfId="648" xr:uid="{00000000-0005-0000-0000-00008D020000}"/>
    <cellStyle name="Style 24 3" xfId="649" xr:uid="{00000000-0005-0000-0000-00008E020000}"/>
    <cellStyle name="Style 24 4" xfId="650" xr:uid="{00000000-0005-0000-0000-00008F020000}"/>
    <cellStyle name="Style 3" xfId="651" xr:uid="{00000000-0005-0000-0000-000090020000}"/>
    <cellStyle name="Style 3 2" xfId="652" xr:uid="{00000000-0005-0000-0000-000091020000}"/>
    <cellStyle name="Style 3 3" xfId="653" xr:uid="{00000000-0005-0000-0000-000092020000}"/>
    <cellStyle name="Style 3 4" xfId="654" xr:uid="{00000000-0005-0000-0000-000093020000}"/>
    <cellStyle name="Style 4" xfId="655" xr:uid="{00000000-0005-0000-0000-000094020000}"/>
    <cellStyle name="Style 4 2" xfId="656" xr:uid="{00000000-0005-0000-0000-000095020000}"/>
    <cellStyle name="Style 4 3" xfId="657" xr:uid="{00000000-0005-0000-0000-000096020000}"/>
    <cellStyle name="Style 4 4" xfId="658" xr:uid="{00000000-0005-0000-0000-000097020000}"/>
    <cellStyle name="Style 5" xfId="659" xr:uid="{00000000-0005-0000-0000-000098020000}"/>
    <cellStyle name="Style 5 2" xfId="660" xr:uid="{00000000-0005-0000-0000-000099020000}"/>
    <cellStyle name="Style 5 3" xfId="661" xr:uid="{00000000-0005-0000-0000-00009A020000}"/>
    <cellStyle name="Style 5 4" xfId="662" xr:uid="{00000000-0005-0000-0000-00009B020000}"/>
    <cellStyle name="Style 6" xfId="663" xr:uid="{00000000-0005-0000-0000-00009C020000}"/>
    <cellStyle name="Style 6 2" xfId="664" xr:uid="{00000000-0005-0000-0000-00009D020000}"/>
    <cellStyle name="Style 6 3" xfId="665" xr:uid="{00000000-0005-0000-0000-00009E020000}"/>
    <cellStyle name="Style 6 4" xfId="666" xr:uid="{00000000-0005-0000-0000-00009F020000}"/>
    <cellStyle name="Style 7" xfId="667" xr:uid="{00000000-0005-0000-0000-0000A0020000}"/>
    <cellStyle name="Title" xfId="2" builtinId="15" customBuiltin="1"/>
    <cellStyle name="Title Row" xfId="668" xr:uid="{00000000-0005-0000-0000-0000A2020000}"/>
    <cellStyle name="Total" xfId="18" builtinId="25" customBuiltin="1"/>
    <cellStyle name="Total 2" xfId="669" xr:uid="{00000000-0005-0000-0000-0000A4020000}"/>
    <cellStyle name="Total 3" xfId="670" xr:uid="{00000000-0005-0000-0000-0000A5020000}"/>
    <cellStyle name="Total 3 2" xfId="671" xr:uid="{00000000-0005-0000-0000-0000A6020000}"/>
    <cellStyle name="Total 3 3" xfId="672" xr:uid="{00000000-0005-0000-0000-0000A7020000}"/>
    <cellStyle name="Total 4" xfId="673" xr:uid="{00000000-0005-0000-0000-0000A8020000}"/>
    <cellStyle name="Total 5" xfId="674" xr:uid="{00000000-0005-0000-0000-0000A9020000}"/>
    <cellStyle name="T's Heading1" xfId="675" xr:uid="{00000000-0005-0000-0000-0000AA020000}"/>
    <cellStyle name="Unprot" xfId="676" xr:uid="{00000000-0005-0000-0000-0000AB020000}"/>
    <cellStyle name="Unprot$" xfId="677" xr:uid="{00000000-0005-0000-0000-0000AC020000}"/>
    <cellStyle name="Unprot$ 2" xfId="678" xr:uid="{00000000-0005-0000-0000-0000AD020000}"/>
    <cellStyle name="Unprot_01 05 Reports" xfId="679" xr:uid="{00000000-0005-0000-0000-0000AE020000}"/>
    <cellStyle name="Unprotect" xfId="680" xr:uid="{00000000-0005-0000-0000-0000AF020000}"/>
    <cellStyle name="Unprotected" xfId="681" xr:uid="{00000000-0005-0000-0000-0000B0020000}"/>
    <cellStyle name="Unprotected 2" xfId="682" xr:uid="{00000000-0005-0000-0000-0000B1020000}"/>
    <cellStyle name="Unprotected 3" xfId="683" xr:uid="{00000000-0005-0000-0000-0000B2020000}"/>
    <cellStyle name="Unprotected 4" xfId="684" xr:uid="{00000000-0005-0000-0000-0000B3020000}"/>
    <cellStyle name="Warning Text" xfId="15" builtinId="11" customBuiltin="1"/>
    <cellStyle name="Year" xfId="685" xr:uid="{00000000-0005-0000-0000-0000B5020000}"/>
    <cellStyle name="Year 2" xfId="686" xr:uid="{00000000-0005-0000-0000-0000B6020000}"/>
    <cellStyle name="Year 3" xfId="687" xr:uid="{00000000-0005-0000-0000-0000B7020000}"/>
    <cellStyle name="Year 4" xfId="688" xr:uid="{00000000-0005-0000-0000-0000B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60" zoomScaleNormal="60" workbookViewId="0">
      <selection activeCell="B22" sqref="B22"/>
    </sheetView>
  </sheetViews>
  <sheetFormatPr defaultColWidth="9.109375" defaultRowHeight="13.2"/>
  <cols>
    <col min="1" max="1" width="9" style="14" customWidth="1"/>
    <col min="2" max="2" width="47.6640625" style="14" bestFit="1" customWidth="1"/>
    <col min="3" max="3" width="2.88671875" style="14" customWidth="1"/>
    <col min="4" max="4" width="19.109375" style="14" bestFit="1" customWidth="1"/>
    <col min="5" max="5" width="2.88671875" style="14" customWidth="1"/>
    <col min="6" max="6" width="18.109375" style="14" bestFit="1" customWidth="1"/>
    <col min="7" max="7" width="3" style="14" customWidth="1"/>
    <col min="8" max="8" width="20.21875" style="14" bestFit="1" customWidth="1"/>
    <col min="9" max="9" width="2.88671875" style="14" customWidth="1"/>
    <col min="10" max="10" width="17.44140625" style="14" bestFit="1" customWidth="1"/>
    <col min="11" max="11" width="3" style="14" customWidth="1"/>
    <col min="12" max="12" width="17.44140625" style="21" bestFit="1" customWidth="1"/>
    <col min="13" max="13" width="14.5546875" style="14" bestFit="1" customWidth="1"/>
    <col min="14" max="16384" width="9.109375" style="14"/>
  </cols>
  <sheetData>
    <row r="1" spans="1:12">
      <c r="A1" s="4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</row>
    <row r="2" spans="1:12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22"/>
    </row>
    <row r="3" spans="1:12">
      <c r="A3" s="4" t="s">
        <v>41</v>
      </c>
      <c r="B3" s="9"/>
      <c r="C3" s="9"/>
      <c r="D3" s="9"/>
      <c r="E3" s="9"/>
      <c r="F3" s="9"/>
      <c r="G3" s="9"/>
      <c r="H3" s="9"/>
      <c r="I3" s="9"/>
      <c r="J3" s="9"/>
      <c r="K3" s="9"/>
      <c r="L3" s="22"/>
    </row>
    <row r="4" spans="1:12">
      <c r="D4" s="39"/>
      <c r="E4" s="39"/>
      <c r="F4" s="39"/>
      <c r="G4" s="39"/>
      <c r="J4" s="8"/>
      <c r="K4" s="11"/>
      <c r="L4" s="23"/>
    </row>
    <row r="5" spans="1:12">
      <c r="A5" s="2"/>
      <c r="B5" s="2"/>
      <c r="C5" s="2"/>
      <c r="D5" s="5" t="s">
        <v>42</v>
      </c>
      <c r="E5" s="5"/>
      <c r="F5" s="5"/>
      <c r="G5" s="3"/>
      <c r="H5" s="8" t="s">
        <v>4</v>
      </c>
      <c r="I5" s="8"/>
      <c r="J5" s="8" t="s">
        <v>46</v>
      </c>
      <c r="K5" s="3"/>
      <c r="L5" s="8" t="s">
        <v>44</v>
      </c>
    </row>
    <row r="6" spans="1:12">
      <c r="A6" s="40"/>
      <c r="B6" s="5" t="s">
        <v>50</v>
      </c>
      <c r="C6" s="2"/>
      <c r="D6" s="6" t="s">
        <v>43</v>
      </c>
      <c r="E6" s="8"/>
      <c r="F6" s="6" t="s">
        <v>44</v>
      </c>
      <c r="G6" s="8"/>
      <c r="H6" s="6" t="s">
        <v>3</v>
      </c>
      <c r="I6" s="8"/>
      <c r="J6" s="6" t="s">
        <v>47</v>
      </c>
      <c r="K6" s="8"/>
      <c r="L6" s="25" t="s">
        <v>47</v>
      </c>
    </row>
    <row r="7" spans="1:12">
      <c r="A7" s="7"/>
      <c r="B7" s="41" t="s">
        <v>0</v>
      </c>
      <c r="C7" s="1"/>
      <c r="D7" s="12">
        <v>-2</v>
      </c>
      <c r="E7" s="13"/>
      <c r="F7" s="12">
        <v>-3</v>
      </c>
      <c r="G7" s="13"/>
      <c r="H7" s="13" t="s">
        <v>45</v>
      </c>
      <c r="I7" s="13"/>
      <c r="J7" s="13" t="s">
        <v>48</v>
      </c>
      <c r="K7" s="13"/>
      <c r="L7" s="24" t="s">
        <v>49</v>
      </c>
    </row>
    <row r="9" spans="1:12">
      <c r="A9" s="26" t="s">
        <v>1</v>
      </c>
      <c r="B9" s="15"/>
      <c r="J9" s="34"/>
      <c r="K9" s="34"/>
      <c r="L9" s="35"/>
    </row>
    <row r="10" spans="1:12">
      <c r="A10" s="16"/>
      <c r="B10" s="15"/>
      <c r="D10" s="30"/>
      <c r="E10" s="30"/>
      <c r="F10" s="30"/>
      <c r="G10" s="30"/>
      <c r="H10" s="30"/>
      <c r="J10" s="34"/>
      <c r="K10" s="34"/>
      <c r="L10" s="35"/>
    </row>
    <row r="11" spans="1:12">
      <c r="A11" s="17"/>
      <c r="B11" s="15" t="s">
        <v>5</v>
      </c>
      <c r="D11" s="30">
        <v>-1346538.1600000001</v>
      </c>
      <c r="E11" s="30"/>
      <c r="F11" s="30">
        <v>-384461.68000000017</v>
      </c>
      <c r="G11" s="30"/>
      <c r="H11" s="30">
        <f>F11+D11</f>
        <v>-1730999.8400000003</v>
      </c>
      <c r="J11" s="34">
        <f>ROUND((D11/H11)*100,2)</f>
        <v>77.790000000000006</v>
      </c>
      <c r="K11" s="34"/>
      <c r="L11" s="34">
        <f>ROUND((F11/H11)*100,2)</f>
        <v>22.21</v>
      </c>
    </row>
    <row r="12" spans="1:12">
      <c r="A12" s="17"/>
      <c r="B12" s="15" t="s">
        <v>8</v>
      </c>
      <c r="D12" s="30">
        <v>-124377280.53</v>
      </c>
      <c r="E12" s="30"/>
      <c r="F12" s="30">
        <v>-19800518.759999998</v>
      </c>
      <c r="G12" s="30"/>
      <c r="H12" s="30">
        <f t="shared" ref="H12:H22" si="0">F12+D12</f>
        <v>-144177799.28999999</v>
      </c>
      <c r="J12" s="34">
        <f t="shared" ref="J12:J22" si="1">ROUND((D12/H12)*100,2)</f>
        <v>86.27</v>
      </c>
      <c r="K12" s="34"/>
      <c r="L12" s="34">
        <f t="shared" ref="L12:L22" si="2">ROUND((F12/H12)*100,2)</f>
        <v>13.73</v>
      </c>
    </row>
    <row r="13" spans="1:12">
      <c r="A13" s="17"/>
      <c r="B13" s="15" t="s">
        <v>6</v>
      </c>
      <c r="D13" s="30">
        <v>-14515248.209999999</v>
      </c>
      <c r="E13" s="30"/>
      <c r="F13" s="30">
        <v>-552015.92999999993</v>
      </c>
      <c r="G13" s="30"/>
      <c r="H13" s="30">
        <f t="shared" si="0"/>
        <v>-15067264.139999999</v>
      </c>
      <c r="J13" s="34">
        <f t="shared" si="1"/>
        <v>96.34</v>
      </c>
      <c r="K13" s="34"/>
      <c r="L13" s="34">
        <f t="shared" si="2"/>
        <v>3.66</v>
      </c>
    </row>
    <row r="14" spans="1:12">
      <c r="A14" s="17"/>
      <c r="B14" s="15" t="s">
        <v>7</v>
      </c>
      <c r="D14" s="30">
        <v>-1539705.7</v>
      </c>
      <c r="E14" s="30"/>
      <c r="F14" s="30">
        <v>-44621.38</v>
      </c>
      <c r="G14" s="30"/>
      <c r="H14" s="30">
        <f t="shared" si="0"/>
        <v>-1584327.0799999998</v>
      </c>
      <c r="J14" s="34">
        <f t="shared" si="1"/>
        <v>97.18</v>
      </c>
      <c r="K14" s="34"/>
      <c r="L14" s="34">
        <f t="shared" si="2"/>
        <v>2.82</v>
      </c>
    </row>
    <row r="15" spans="1:12">
      <c r="A15" s="17"/>
      <c r="B15" s="15" t="s">
        <v>9</v>
      </c>
      <c r="D15" s="30">
        <v>-215261096.14999998</v>
      </c>
      <c r="E15" s="30"/>
      <c r="F15" s="30">
        <v>-9930110.4900000021</v>
      </c>
      <c r="G15" s="30"/>
      <c r="H15" s="30">
        <f t="shared" si="0"/>
        <v>-225191206.63999999</v>
      </c>
      <c r="J15" s="34">
        <f t="shared" si="1"/>
        <v>95.59</v>
      </c>
      <c r="K15" s="34"/>
      <c r="L15" s="34">
        <f t="shared" si="2"/>
        <v>4.41</v>
      </c>
    </row>
    <row r="16" spans="1:12">
      <c r="A16" s="17"/>
      <c r="B16" s="15" t="s">
        <v>10</v>
      </c>
      <c r="D16" s="30">
        <v>-66017993.859999999</v>
      </c>
      <c r="E16" s="30"/>
      <c r="F16" s="30">
        <v>-16618787.030000005</v>
      </c>
      <c r="G16" s="30"/>
      <c r="H16" s="30">
        <f t="shared" si="0"/>
        <v>-82636780.890000001</v>
      </c>
      <c r="J16" s="34">
        <f t="shared" si="1"/>
        <v>79.89</v>
      </c>
      <c r="K16" s="34"/>
      <c r="L16" s="34">
        <f t="shared" si="2"/>
        <v>20.11</v>
      </c>
    </row>
    <row r="17" spans="1:14">
      <c r="A17" s="17"/>
      <c r="B17" s="15" t="s">
        <v>11</v>
      </c>
      <c r="D17" s="30">
        <v>-209832911.56</v>
      </c>
      <c r="E17" s="30"/>
      <c r="F17" s="30">
        <v>-69634643.669999972</v>
      </c>
      <c r="G17" s="30"/>
      <c r="H17" s="30">
        <f t="shared" si="0"/>
        <v>-279467555.22999996</v>
      </c>
      <c r="J17" s="34">
        <f t="shared" si="1"/>
        <v>75.08</v>
      </c>
      <c r="K17" s="34"/>
      <c r="L17" s="34">
        <f t="shared" si="2"/>
        <v>24.92</v>
      </c>
    </row>
    <row r="18" spans="1:14">
      <c r="A18" s="17"/>
      <c r="B18" s="15" t="s">
        <v>12</v>
      </c>
      <c r="D18" s="30">
        <v>-260040425.43999997</v>
      </c>
      <c r="E18" s="30"/>
      <c r="F18" s="30">
        <v>-121491851.98999996</v>
      </c>
      <c r="G18" s="30"/>
      <c r="H18" s="30">
        <f t="shared" si="0"/>
        <v>-381532277.42999995</v>
      </c>
      <c r="J18" s="34">
        <f t="shared" si="1"/>
        <v>68.16</v>
      </c>
      <c r="K18" s="34"/>
      <c r="L18" s="34">
        <f t="shared" si="2"/>
        <v>31.84</v>
      </c>
    </row>
    <row r="19" spans="1:14">
      <c r="A19" s="17"/>
      <c r="B19" s="15" t="s">
        <v>13</v>
      </c>
      <c r="D19" s="30">
        <v>-349834391.09000003</v>
      </c>
      <c r="E19" s="30"/>
      <c r="F19" s="30">
        <v>-74119155.799999997</v>
      </c>
      <c r="G19" s="30"/>
      <c r="H19" s="30">
        <f t="shared" si="0"/>
        <v>-423953546.89000005</v>
      </c>
      <c r="J19" s="34">
        <f t="shared" si="1"/>
        <v>82.52</v>
      </c>
      <c r="K19" s="34"/>
      <c r="L19" s="34">
        <f t="shared" si="2"/>
        <v>17.48</v>
      </c>
    </row>
    <row r="20" spans="1:14">
      <c r="A20" s="17"/>
      <c r="B20" s="15" t="s">
        <v>14</v>
      </c>
      <c r="D20" s="30">
        <v>-391964904.6699999</v>
      </c>
      <c r="E20" s="30"/>
      <c r="F20" s="30">
        <v>-107810908.75000001</v>
      </c>
      <c r="G20" s="30"/>
      <c r="H20" s="30">
        <f t="shared" si="0"/>
        <v>-499775813.4199999</v>
      </c>
      <c r="I20" s="19"/>
      <c r="J20" s="34">
        <f t="shared" si="1"/>
        <v>78.430000000000007</v>
      </c>
      <c r="K20" s="34"/>
      <c r="L20" s="34">
        <f t="shared" si="2"/>
        <v>21.57</v>
      </c>
    </row>
    <row r="21" spans="1:14" ht="14.4">
      <c r="A21" s="17"/>
      <c r="B21" s="15" t="s">
        <v>15</v>
      </c>
      <c r="D21" s="31">
        <v>-123747202.08</v>
      </c>
      <c r="E21" s="31"/>
      <c r="F21" s="31">
        <v>-16993336.720000003</v>
      </c>
      <c r="G21" s="31"/>
      <c r="H21" s="31">
        <f t="shared" si="0"/>
        <v>-140740538.80000001</v>
      </c>
      <c r="I21" s="10"/>
      <c r="J21" s="34">
        <f t="shared" si="1"/>
        <v>87.93</v>
      </c>
      <c r="K21" s="34"/>
      <c r="L21" s="34">
        <f t="shared" si="2"/>
        <v>12.07</v>
      </c>
      <c r="N21" s="20"/>
    </row>
    <row r="22" spans="1:14">
      <c r="A22" s="17"/>
      <c r="B22" s="15" t="s">
        <v>16</v>
      </c>
      <c r="D22" s="32">
        <v>-168323263.69999999</v>
      </c>
      <c r="E22" s="31"/>
      <c r="F22" s="32">
        <v>-29349538.330000002</v>
      </c>
      <c r="G22" s="31"/>
      <c r="H22" s="32">
        <f t="shared" si="0"/>
        <v>-197672802.03</v>
      </c>
      <c r="I22" s="10"/>
      <c r="J22" s="34">
        <f t="shared" si="1"/>
        <v>85.15</v>
      </c>
      <c r="K22" s="34"/>
      <c r="L22" s="34">
        <f t="shared" si="2"/>
        <v>14.85</v>
      </c>
    </row>
    <row r="23" spans="1:14">
      <c r="A23" s="17"/>
      <c r="B23" s="18"/>
      <c r="D23" s="19"/>
      <c r="F23" s="19"/>
      <c r="H23" s="19"/>
      <c r="I23" s="19"/>
      <c r="J23" s="34"/>
      <c r="K23" s="34"/>
      <c r="L23" s="34"/>
    </row>
    <row r="24" spans="1:14" s="1" customFormat="1">
      <c r="A24" s="27"/>
      <c r="B24" s="28" t="s">
        <v>2</v>
      </c>
      <c r="D24" s="29">
        <f>SUBTOTAL(9,D11:D22)</f>
        <v>-1926800961.1499999</v>
      </c>
      <c r="F24" s="29">
        <f>SUBTOTAL(9,F11:F22)</f>
        <v>-466729950.52999997</v>
      </c>
      <c r="H24" s="29">
        <f>SUBTOTAL(9,H11:H22)</f>
        <v>-2393530911.6800003</v>
      </c>
      <c r="I24" s="29"/>
      <c r="J24" s="34"/>
      <c r="K24" s="34"/>
      <c r="L24" s="34"/>
      <c r="M24" s="14"/>
    </row>
    <row r="25" spans="1:14">
      <c r="A25" s="17"/>
      <c r="B25" s="18"/>
      <c r="D25" s="10"/>
      <c r="E25" s="10"/>
      <c r="F25" s="10"/>
      <c r="G25" s="10"/>
      <c r="H25" s="10"/>
      <c r="I25" s="10"/>
      <c r="J25" s="34"/>
      <c r="K25" s="34"/>
      <c r="L25" s="34"/>
    </row>
    <row r="26" spans="1:14">
      <c r="A26" s="26" t="s">
        <v>17</v>
      </c>
      <c r="J26" s="34"/>
      <c r="K26" s="34"/>
      <c r="L26" s="34"/>
    </row>
    <row r="27" spans="1:14">
      <c r="J27" s="34"/>
      <c r="K27" s="34"/>
      <c r="L27" s="34"/>
    </row>
    <row r="28" spans="1:14">
      <c r="A28" s="17"/>
      <c r="B28" s="15" t="s">
        <v>18</v>
      </c>
      <c r="D28" s="31">
        <v>-49229192.259999998</v>
      </c>
      <c r="E28" s="31"/>
      <c r="F28" s="31">
        <v>-31523753.459999997</v>
      </c>
      <c r="G28" s="31"/>
      <c r="H28" s="31">
        <f t="shared" ref="H28:H48" si="3">F28+D28</f>
        <v>-80752945.719999999</v>
      </c>
      <c r="I28" s="10"/>
      <c r="J28" s="34">
        <f t="shared" ref="J28:J48" si="4">ROUND((D28/H28)*100,2)</f>
        <v>60.96</v>
      </c>
      <c r="K28" s="34"/>
      <c r="L28" s="34">
        <f t="shared" ref="L28:L48" si="5">ROUND((F28/H28)*100,2)</f>
        <v>39.04</v>
      </c>
    </row>
    <row r="29" spans="1:14">
      <c r="A29" s="17"/>
      <c r="B29" s="15" t="s">
        <v>19</v>
      </c>
      <c r="D29" s="31">
        <v>-24941223.870000001</v>
      </c>
      <c r="E29" s="31"/>
      <c r="F29" s="31">
        <v>-3113466.1300000004</v>
      </c>
      <c r="G29" s="31"/>
      <c r="H29" s="31">
        <f t="shared" si="3"/>
        <v>-28054690</v>
      </c>
      <c r="I29" s="10"/>
      <c r="J29" s="34">
        <f t="shared" si="4"/>
        <v>88.9</v>
      </c>
      <c r="K29" s="34"/>
      <c r="L29" s="34">
        <f t="shared" si="5"/>
        <v>11.1</v>
      </c>
    </row>
    <row r="30" spans="1:14">
      <c r="A30" s="17"/>
      <c r="B30" s="15" t="s">
        <v>20</v>
      </c>
      <c r="D30" s="31">
        <v>-23080684.670000002</v>
      </c>
      <c r="E30" s="31"/>
      <c r="F30" s="31">
        <v>-2962966.57</v>
      </c>
      <c r="G30" s="31"/>
      <c r="H30" s="31">
        <f t="shared" si="3"/>
        <v>-26043651.240000002</v>
      </c>
      <c r="I30" s="10"/>
      <c r="J30" s="34">
        <f t="shared" si="4"/>
        <v>88.62</v>
      </c>
      <c r="K30" s="34"/>
      <c r="L30" s="34">
        <f t="shared" si="5"/>
        <v>11.38</v>
      </c>
    </row>
    <row r="31" spans="1:14">
      <c r="A31" s="17"/>
      <c r="B31" s="15" t="s">
        <v>21</v>
      </c>
      <c r="D31" s="31">
        <v>-23958740.66</v>
      </c>
      <c r="E31" s="31"/>
      <c r="F31" s="31">
        <v>-3066288.88</v>
      </c>
      <c r="G31" s="31"/>
      <c r="H31" s="31">
        <f t="shared" si="3"/>
        <v>-27025029.539999999</v>
      </c>
      <c r="I31" s="10"/>
      <c r="J31" s="34">
        <f t="shared" si="4"/>
        <v>88.65</v>
      </c>
      <c r="K31" s="34"/>
      <c r="L31" s="34">
        <f t="shared" si="5"/>
        <v>11.35</v>
      </c>
    </row>
    <row r="32" spans="1:14">
      <c r="A32" s="17"/>
      <c r="B32" s="15" t="s">
        <v>22</v>
      </c>
      <c r="D32" s="31">
        <v>-29994874.549999997</v>
      </c>
      <c r="E32" s="31"/>
      <c r="F32" s="31">
        <v>-7007706.5399999991</v>
      </c>
      <c r="G32" s="31"/>
      <c r="H32" s="31">
        <f t="shared" si="3"/>
        <v>-37002581.089999996</v>
      </c>
      <c r="I32" s="10"/>
      <c r="J32" s="34">
        <f t="shared" si="4"/>
        <v>81.06</v>
      </c>
      <c r="K32" s="34"/>
      <c r="L32" s="34">
        <f t="shared" si="5"/>
        <v>18.940000000000001</v>
      </c>
    </row>
    <row r="33" spans="1:12">
      <c r="A33" s="17"/>
      <c r="B33" s="15" t="s">
        <v>23</v>
      </c>
      <c r="D33" s="31">
        <v>-25842264.240000002</v>
      </c>
      <c r="E33" s="31"/>
      <c r="F33" s="31">
        <v>-6202325.1800000006</v>
      </c>
      <c r="G33" s="31"/>
      <c r="H33" s="31">
        <f t="shared" si="3"/>
        <v>-32044589.420000002</v>
      </c>
      <c r="I33" s="10"/>
      <c r="J33" s="34">
        <f t="shared" si="4"/>
        <v>80.64</v>
      </c>
      <c r="K33" s="34"/>
      <c r="L33" s="34">
        <f t="shared" si="5"/>
        <v>19.36</v>
      </c>
    </row>
    <row r="34" spans="1:12">
      <c r="A34" s="17"/>
      <c r="B34" s="15" t="s">
        <v>24</v>
      </c>
      <c r="D34" s="31">
        <v>-18717581.23</v>
      </c>
      <c r="E34" s="31"/>
      <c r="F34" s="31">
        <v>-4740761.57</v>
      </c>
      <c r="G34" s="31"/>
      <c r="H34" s="31">
        <f t="shared" si="3"/>
        <v>-23458342.800000001</v>
      </c>
      <c r="I34" s="10"/>
      <c r="J34" s="34">
        <f t="shared" si="4"/>
        <v>79.790000000000006</v>
      </c>
      <c r="K34" s="34"/>
      <c r="L34" s="34">
        <f t="shared" si="5"/>
        <v>20.21</v>
      </c>
    </row>
    <row r="35" spans="1:12">
      <c r="A35" s="17"/>
      <c r="B35" s="15" t="s">
        <v>25</v>
      </c>
      <c r="D35" s="31">
        <v>-18496577.850000001</v>
      </c>
      <c r="E35" s="31"/>
      <c r="F35" s="31">
        <v>-4690396.0600000005</v>
      </c>
      <c r="G35" s="31"/>
      <c r="H35" s="31">
        <f t="shared" si="3"/>
        <v>-23186973.910000004</v>
      </c>
      <c r="I35" s="10"/>
      <c r="J35" s="34">
        <f t="shared" si="4"/>
        <v>79.77</v>
      </c>
      <c r="K35" s="34"/>
      <c r="L35" s="34">
        <f t="shared" si="5"/>
        <v>20.23</v>
      </c>
    </row>
    <row r="36" spans="1:12">
      <c r="A36" s="17"/>
      <c r="B36" s="15" t="s">
        <v>26</v>
      </c>
      <c r="D36" s="31">
        <v>-64698498.280000001</v>
      </c>
      <c r="E36" s="31"/>
      <c r="F36" s="31">
        <v>-17392263.670000002</v>
      </c>
      <c r="G36" s="31"/>
      <c r="H36" s="31">
        <f t="shared" si="3"/>
        <v>-82090761.950000003</v>
      </c>
      <c r="I36" s="10"/>
      <c r="J36" s="34">
        <f t="shared" si="4"/>
        <v>78.81</v>
      </c>
      <c r="K36" s="34"/>
      <c r="L36" s="34">
        <f t="shared" si="5"/>
        <v>21.19</v>
      </c>
    </row>
    <row r="37" spans="1:12">
      <c r="A37" s="17"/>
      <c r="B37" s="15" t="s">
        <v>27</v>
      </c>
      <c r="D37" s="31">
        <v>-50701250.520000011</v>
      </c>
      <c r="E37" s="31"/>
      <c r="F37" s="31">
        <v>-13282775.879999997</v>
      </c>
      <c r="G37" s="31"/>
      <c r="H37" s="31">
        <f t="shared" si="3"/>
        <v>-63984026.400000006</v>
      </c>
      <c r="I37" s="10"/>
      <c r="J37" s="34">
        <f t="shared" si="4"/>
        <v>79.239999999999995</v>
      </c>
      <c r="K37" s="34"/>
      <c r="L37" s="34">
        <f t="shared" si="5"/>
        <v>20.76</v>
      </c>
    </row>
    <row r="38" spans="1:12">
      <c r="A38" s="17"/>
      <c r="B38" s="15" t="s">
        <v>28</v>
      </c>
      <c r="D38" s="31">
        <v>-2559915.2000000002</v>
      </c>
      <c r="E38" s="31"/>
      <c r="F38" s="31">
        <v>-448366.06</v>
      </c>
      <c r="G38" s="31"/>
      <c r="H38" s="31">
        <f t="shared" si="3"/>
        <v>-3008281.2600000002</v>
      </c>
      <c r="I38" s="10"/>
      <c r="J38" s="34">
        <f t="shared" si="4"/>
        <v>85.1</v>
      </c>
      <c r="K38" s="34"/>
      <c r="L38" s="34">
        <f t="shared" si="5"/>
        <v>14.9</v>
      </c>
    </row>
    <row r="39" spans="1:12">
      <c r="A39" s="17"/>
      <c r="B39" s="15" t="s">
        <v>29</v>
      </c>
      <c r="D39" s="31">
        <v>-3487291.15</v>
      </c>
      <c r="E39" s="31"/>
      <c r="F39" s="31">
        <v>-573382.48</v>
      </c>
      <c r="G39" s="31"/>
      <c r="H39" s="31">
        <f t="shared" si="3"/>
        <v>-4060673.63</v>
      </c>
      <c r="I39" s="10"/>
      <c r="J39" s="34">
        <f t="shared" si="4"/>
        <v>85.88</v>
      </c>
      <c r="K39" s="34"/>
      <c r="L39" s="34">
        <f t="shared" si="5"/>
        <v>14.12</v>
      </c>
    </row>
    <row r="40" spans="1:12">
      <c r="A40" s="17"/>
      <c r="B40" s="15" t="s">
        <v>30</v>
      </c>
      <c r="D40" s="31">
        <v>-6078540</v>
      </c>
      <c r="E40" s="31"/>
      <c r="F40" s="31">
        <v>-746704.93</v>
      </c>
      <c r="G40" s="31"/>
      <c r="H40" s="31">
        <f t="shared" si="3"/>
        <v>-6825244.9299999997</v>
      </c>
      <c r="I40" s="10"/>
      <c r="J40" s="34">
        <f t="shared" si="4"/>
        <v>89.06</v>
      </c>
      <c r="K40" s="34"/>
      <c r="L40" s="34">
        <f t="shared" si="5"/>
        <v>10.94</v>
      </c>
    </row>
    <row r="41" spans="1:12">
      <c r="A41" s="17"/>
      <c r="B41" s="15" t="s">
        <v>31</v>
      </c>
      <c r="D41" s="31">
        <v>-2909219.0299999993</v>
      </c>
      <c r="E41" s="31"/>
      <c r="F41" s="31">
        <v>-560043.28</v>
      </c>
      <c r="G41" s="31"/>
      <c r="H41" s="31">
        <f t="shared" si="3"/>
        <v>-3469262.3099999996</v>
      </c>
      <c r="I41" s="10"/>
      <c r="J41" s="34">
        <f t="shared" si="4"/>
        <v>83.86</v>
      </c>
      <c r="K41" s="34"/>
      <c r="L41" s="34">
        <f t="shared" si="5"/>
        <v>16.14</v>
      </c>
    </row>
    <row r="42" spans="1:12">
      <c r="A42" s="17"/>
      <c r="B42" s="15" t="s">
        <v>32</v>
      </c>
      <c r="D42" s="30">
        <v>-3989491.9999999995</v>
      </c>
      <c r="E42" s="30"/>
      <c r="F42" s="30">
        <v>-548616.67000000004</v>
      </c>
      <c r="G42" s="30"/>
      <c r="H42" s="30">
        <f t="shared" si="3"/>
        <v>-4538108.67</v>
      </c>
      <c r="J42" s="34">
        <f t="shared" si="4"/>
        <v>87.91</v>
      </c>
      <c r="K42" s="34"/>
      <c r="L42" s="34">
        <f t="shared" si="5"/>
        <v>12.09</v>
      </c>
    </row>
    <row r="43" spans="1:12">
      <c r="A43" s="17"/>
      <c r="B43" s="15" t="s">
        <v>33</v>
      </c>
      <c r="D43" s="30">
        <v>-2611084.4299999997</v>
      </c>
      <c r="E43" s="30"/>
      <c r="F43" s="30">
        <v>-382669.44</v>
      </c>
      <c r="G43" s="30"/>
      <c r="H43" s="30">
        <f t="shared" si="3"/>
        <v>-2993753.8699999996</v>
      </c>
      <c r="J43" s="34">
        <f t="shared" si="4"/>
        <v>87.22</v>
      </c>
      <c r="K43" s="34"/>
      <c r="L43" s="34">
        <f t="shared" si="5"/>
        <v>12.78</v>
      </c>
    </row>
    <row r="44" spans="1:12">
      <c r="A44" s="17"/>
      <c r="B44" s="15" t="s">
        <v>35</v>
      </c>
      <c r="D44" s="30">
        <v>-12674990.41</v>
      </c>
      <c r="E44" s="30"/>
      <c r="F44" s="30">
        <v>-1170235.3400000001</v>
      </c>
      <c r="G44" s="30"/>
      <c r="H44" s="30">
        <f t="shared" si="3"/>
        <v>-13845225.75</v>
      </c>
      <c r="J44" s="34">
        <f t="shared" si="4"/>
        <v>91.55</v>
      </c>
      <c r="K44" s="34"/>
      <c r="L44" s="34">
        <f t="shared" si="5"/>
        <v>8.4499999999999993</v>
      </c>
    </row>
    <row r="45" spans="1:12">
      <c r="A45" s="17"/>
      <c r="B45" s="15" t="s">
        <v>36</v>
      </c>
      <c r="D45" s="30">
        <v>-51776975.159999996</v>
      </c>
      <c r="E45" s="30"/>
      <c r="F45" s="30">
        <v>-3725387</v>
      </c>
      <c r="G45" s="30"/>
      <c r="H45" s="30">
        <f t="shared" si="3"/>
        <v>-55502362.159999996</v>
      </c>
      <c r="J45" s="34">
        <f t="shared" si="4"/>
        <v>93.29</v>
      </c>
      <c r="K45" s="34"/>
      <c r="L45" s="34">
        <f t="shared" si="5"/>
        <v>6.71</v>
      </c>
    </row>
    <row r="46" spans="1:12">
      <c r="A46" s="17"/>
      <c r="B46" s="15" t="s">
        <v>37</v>
      </c>
      <c r="D46" s="30">
        <v>-50654324.659999996</v>
      </c>
      <c r="E46" s="30"/>
      <c r="F46" s="30">
        <v>-3631727.0700000008</v>
      </c>
      <c r="G46" s="30"/>
      <c r="H46" s="30">
        <f t="shared" si="3"/>
        <v>-54286051.729999997</v>
      </c>
      <c r="J46" s="34">
        <f t="shared" si="4"/>
        <v>93.31</v>
      </c>
      <c r="K46" s="34"/>
      <c r="L46" s="34">
        <f t="shared" si="5"/>
        <v>6.69</v>
      </c>
    </row>
    <row r="47" spans="1:12">
      <c r="A47" s="17"/>
      <c r="B47" s="15" t="s">
        <v>38</v>
      </c>
      <c r="D47" s="30">
        <v>-46613287.130000003</v>
      </c>
      <c r="E47" s="30"/>
      <c r="F47" s="30">
        <v>-3378021.9700000007</v>
      </c>
      <c r="G47" s="30"/>
      <c r="H47" s="30">
        <f t="shared" si="3"/>
        <v>-49991309.100000001</v>
      </c>
      <c r="J47" s="34">
        <f t="shared" si="4"/>
        <v>93.24</v>
      </c>
      <c r="K47" s="34"/>
      <c r="L47" s="34">
        <f t="shared" si="5"/>
        <v>6.76</v>
      </c>
    </row>
    <row r="48" spans="1:12">
      <c r="A48" s="17"/>
      <c r="B48" s="15" t="s">
        <v>40</v>
      </c>
      <c r="D48" s="33">
        <v>-15905538.409999998</v>
      </c>
      <c r="E48" s="30"/>
      <c r="F48" s="33">
        <v>-1310449.1400000001</v>
      </c>
      <c r="G48" s="30"/>
      <c r="H48" s="33">
        <f t="shared" si="3"/>
        <v>-17215987.549999997</v>
      </c>
      <c r="J48" s="34">
        <f t="shared" si="4"/>
        <v>92.39</v>
      </c>
      <c r="K48" s="34"/>
      <c r="L48" s="34">
        <f t="shared" si="5"/>
        <v>7.61</v>
      </c>
    </row>
    <row r="49" spans="2:13">
      <c r="J49" s="34"/>
      <c r="K49" s="34"/>
      <c r="L49" s="35"/>
    </row>
    <row r="50" spans="2:13" s="1" customFormat="1">
      <c r="B50" s="28" t="s">
        <v>34</v>
      </c>
      <c r="D50" s="29">
        <f>+SUBTOTAL(9,D28:D49)</f>
        <v>-528921545.70999998</v>
      </c>
      <c r="F50" s="29">
        <f>+SUBTOTAL(9,F28:F49)</f>
        <v>-110458307.32000002</v>
      </c>
      <c r="H50" s="29">
        <f>+SUBTOTAL(9,H28:H49)</f>
        <v>-639379853.03000009</v>
      </c>
      <c r="I50" s="29"/>
      <c r="J50" s="36"/>
      <c r="K50" s="37"/>
      <c r="L50" s="38"/>
      <c r="M50" s="14"/>
    </row>
    <row r="51" spans="2:13">
      <c r="J51" s="34"/>
      <c r="K51" s="34"/>
      <c r="L51" s="35"/>
    </row>
  </sheetData>
  <mergeCells count="2">
    <mergeCell ref="F4:G4"/>
    <mergeCell ref="D4:E4"/>
  </mergeCells>
  <pageMargins left="1" right="0.5" top="1" bottom="0.75" header="0.5" footer="0.5"/>
  <pageSetup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Production Net Salvage-Table 1</vt:lpstr>
      <vt:lpstr>'Production Net Salvage-Table 1'!Print_Area</vt:lpstr>
      <vt:lpstr>'Production Net Salvage-Table 1'!Print_Titles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Friel, Glen A.</cp:lastModifiedBy>
  <cp:lastPrinted>2021-02-09T19:51:32Z</cp:lastPrinted>
  <dcterms:created xsi:type="dcterms:W3CDTF">2011-01-28T19:16:00Z</dcterms:created>
  <dcterms:modified xsi:type="dcterms:W3CDTF">2021-02-09T20:16:57Z</dcterms:modified>
</cp:coreProperties>
</file>