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Infrastructure Mechanisms/Staff Discovery Set 3/"/>
    </mc:Choice>
  </mc:AlternateContent>
  <xr:revisionPtr revIDLastSave="62" documentId="13_ncr:1_{002C0C4B-16CF-4969-8A88-08F83C5F919A}" xr6:coauthVersionLast="44" xr6:coauthVersionMax="46" xr10:uidLastSave="{76BB1379-3551-4B3A-A3AF-6A474C87F3FE}"/>
  <bookViews>
    <workbookView xWindow="28680" yWindow="-120" windowWidth="29040" windowHeight="15840" xr2:uid="{00000000-000D-0000-FFFF-FFFF00000000}"/>
  </bookViews>
  <sheets>
    <sheet name="KAW_R_PSCDR3_NUM005_052521_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4" i="5" l="1"/>
  <c r="AH4" i="5"/>
  <c r="Q21" i="5" l="1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E21" i="5"/>
  <c r="F21" i="5"/>
  <c r="G21" i="5"/>
  <c r="H21" i="5"/>
  <c r="I21" i="5"/>
  <c r="J21" i="5"/>
  <c r="K21" i="5"/>
  <c r="L21" i="5"/>
  <c r="M21" i="5"/>
  <c r="N21" i="5"/>
  <c r="O21" i="5"/>
  <c r="P21" i="5"/>
  <c r="D21" i="5"/>
  <c r="AI9" i="5" l="1"/>
  <c r="AI5" i="5"/>
  <c r="AI6" i="5"/>
  <c r="AI7" i="5"/>
  <c r="AI8" i="5"/>
  <c r="AI10" i="5"/>
  <c r="AI11" i="5"/>
  <c r="AI12" i="5"/>
  <c r="AI13" i="5"/>
  <c r="AI14" i="5"/>
  <c r="AI15" i="5"/>
  <c r="AI16" i="5"/>
  <c r="AI17" i="5"/>
  <c r="AI18" i="5"/>
  <c r="AI19" i="5"/>
  <c r="AI20" i="5"/>
  <c r="AI3" i="5"/>
  <c r="AH6" i="5"/>
  <c r="AH5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3" i="5"/>
  <c r="AH21" i="5" l="1"/>
  <c r="AI21" i="5"/>
</calcChain>
</file>

<file path=xl/sharedStrings.xml><?xml version="1.0" encoding="utf-8"?>
<sst xmlns="http://schemas.openxmlformats.org/spreadsheetml/2006/main" count="71" uniqueCount="71">
  <si>
    <t>Description</t>
  </si>
  <si>
    <t>A</t>
  </si>
  <si>
    <t>MAINS - NEW</t>
  </si>
  <si>
    <t>B</t>
  </si>
  <si>
    <t>MAINS - REPLACED/RESTORED</t>
  </si>
  <si>
    <t>C</t>
  </si>
  <si>
    <t>MAINS - UNSCHEDULED</t>
  </si>
  <si>
    <t xml:space="preserve">D </t>
  </si>
  <si>
    <t>MAINS - RELOCATED</t>
  </si>
  <si>
    <t>E</t>
  </si>
  <si>
    <t>HYDRANTS, VALVES, AND MANHOLES - NEW</t>
  </si>
  <si>
    <t>F</t>
  </si>
  <si>
    <t>HYDRANTS, VALVES, AND MANHOLES - REPLACED</t>
  </si>
  <si>
    <t>G</t>
  </si>
  <si>
    <t>SERVICES AND LATERALS - NEW</t>
  </si>
  <si>
    <t>H</t>
  </si>
  <si>
    <t>SERVICES AND LATERALS - REPLACED</t>
  </si>
  <si>
    <t xml:space="preserve">I </t>
  </si>
  <si>
    <t>METERS - NEW</t>
  </si>
  <si>
    <t>J</t>
  </si>
  <si>
    <t>METERS - REPLACED</t>
  </si>
  <si>
    <t>K</t>
  </si>
  <si>
    <t>ITS EQUIPMENT AND SYSTEMS</t>
  </si>
  <si>
    <t>L</t>
  </si>
  <si>
    <t>SCADA EQUIPMENT AND SYSTEMS</t>
  </si>
  <si>
    <t>M</t>
  </si>
  <si>
    <t>SECURITY EQUIPMENT AND SYSTEMS</t>
  </si>
  <si>
    <t>N</t>
  </si>
  <si>
    <t>OFFICES AND OPERATIONS CENTERS</t>
  </si>
  <si>
    <t>O</t>
  </si>
  <si>
    <t>VEHICLES</t>
  </si>
  <si>
    <t>P</t>
  </si>
  <si>
    <t>TOOLS AND EQUIPMENT</t>
  </si>
  <si>
    <t>Q</t>
  </si>
  <si>
    <t>PROCESS PLANT FACILITIES AND EQUIPMENT</t>
  </si>
  <si>
    <t>S</t>
  </si>
  <si>
    <t>ENGINEERING STUDIES</t>
  </si>
  <si>
    <t>RP</t>
  </si>
  <si>
    <t>Total Budget</t>
  </si>
  <si>
    <t>Total Actuals</t>
  </si>
  <si>
    <t>2020 February  Budget</t>
  </si>
  <si>
    <t>2020 February Actuals</t>
  </si>
  <si>
    <t>2020 January Budget</t>
  </si>
  <si>
    <t>2020 January Actuals</t>
  </si>
  <si>
    <t>2020 March  Budget</t>
  </si>
  <si>
    <t>2020 March Actuals</t>
  </si>
  <si>
    <t>2020 April  Budget</t>
  </si>
  <si>
    <t>2020 April Actuals</t>
  </si>
  <si>
    <t>2020 May  Budget</t>
  </si>
  <si>
    <t>2020 May Actuals</t>
  </si>
  <si>
    <t>2020 June  Budget</t>
  </si>
  <si>
    <t>2020 June Actuals</t>
  </si>
  <si>
    <t>2020 July  Budget</t>
  </si>
  <si>
    <t>2020 July Actuals</t>
  </si>
  <si>
    <t>2020 August  Budget</t>
  </si>
  <si>
    <t>2020 August Actuals</t>
  </si>
  <si>
    <t>2020 September  Budget</t>
  </si>
  <si>
    <t>2020 September Actuals</t>
  </si>
  <si>
    <t>2020 October  Budget</t>
  </si>
  <si>
    <t>2020 October Actuals</t>
  </si>
  <si>
    <t>2020 November  Budget</t>
  </si>
  <si>
    <t>2020 November Actuals</t>
  </si>
  <si>
    <t>2020 December  Budget</t>
  </si>
  <si>
    <t>2020 December Actuals</t>
  </si>
  <si>
    <t>2021 January Budget</t>
  </si>
  <si>
    <t>2021 January Actuals</t>
  </si>
  <si>
    <t>2021 February  Budget</t>
  </si>
  <si>
    <t>2021 February Actuals</t>
  </si>
  <si>
    <t>2021 March  Budget</t>
  </si>
  <si>
    <t>2021 March Actuals</t>
  </si>
  <si>
    <t>Total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</si>
</sst>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000"/>
    <numFmt numFmtId="165" formatCode="_-&quot;S/.&quot;* #,##0_-;\-&quot;S/.&quot;* #,##0_-;_-&quot;S/.&quot;* &quot;-&quot;_-;_-@_-"/>
    <numFmt numFmtId="166" formatCode="_-&quot;S/.&quot;* #,##0.00_-;\-&quot;S/.&quot;* #,##0.00_-;_-&quot;S/.&quot;* &quot;-&quot;??_-;_-@_-"/>
    <numFmt numFmtId="167" formatCode="_-* #,##0\ _P_t_s_-;\-* #,##0\ _P_t_s_-;_-* &quot;-&quot;\ _P_t_s_-;_-@_-"/>
    <numFmt numFmtId="168" formatCode="_-* #,##0.00\ _P_t_s_-;\-* #,##0.00\ _P_t_s_-;_-* &quot;-&quot;??\ _P_t_s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10"/>
      <name val="Arial"/>
      <family val="2"/>
    </font>
    <font>
      <sz val="14"/>
      <name val="–¾’©"/>
      <charset val="128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FFFDBF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E9EFF7"/>
        <bgColor rgb="FF000000"/>
      </patternFill>
    </fill>
  </fills>
  <borders count="26">
    <border>
      <left/>
      <right/>
      <top/>
      <bottom/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3" fillId="0" borderId="1" applyNumberFormat="0" applyAlignment="0" applyProtection="0">
      <alignment horizontal="right" vertical="center" indent="1"/>
    </xf>
    <xf numFmtId="0" fontId="4" fillId="3" borderId="2" applyNumberFormat="0" applyAlignment="0" applyProtection="0">
      <alignment horizontal="left" vertical="center" indent="1"/>
    </xf>
    <xf numFmtId="164" fontId="4" fillId="4" borderId="3" applyNumberFormat="0" applyAlignment="0" applyProtection="0">
      <alignment horizontal="right" vertical="center" indent="1"/>
    </xf>
    <xf numFmtId="0" fontId="5" fillId="0" borderId="4" applyNumberFormat="0" applyFill="0" applyBorder="0" applyAlignment="0" applyProtection="0"/>
    <xf numFmtId="164" fontId="3" fillId="5" borderId="2" applyNumberFormat="0" applyAlignment="0" applyProtection="0">
      <alignment horizontal="left" vertical="center" indent="1"/>
    </xf>
    <xf numFmtId="0" fontId="3" fillId="6" borderId="2" applyNumberFormat="0" applyAlignment="0" applyProtection="0">
      <alignment horizontal="left" vertical="center" indent="1"/>
    </xf>
    <xf numFmtId="0" fontId="3" fillId="5" borderId="2" applyNumberFormat="0" applyAlignment="0" applyProtection="0">
      <alignment horizontal="left" vertical="center" indent="1"/>
    </xf>
    <xf numFmtId="164" fontId="4" fillId="4" borderId="3" applyNumberFormat="0" applyAlignment="0" applyProtection="0">
      <alignment horizontal="right" vertical="center" indent="1"/>
    </xf>
    <xf numFmtId="164" fontId="6" fillId="7" borderId="5" applyNumberFormat="0" applyBorder="0" applyAlignment="0" applyProtection="0">
      <alignment horizontal="right" vertical="center" indent="1"/>
    </xf>
    <xf numFmtId="164" fontId="6" fillId="8" borderId="5" applyNumberFormat="0" applyBorder="0" applyAlignment="0" applyProtection="0">
      <alignment horizontal="right" vertical="center" indent="1"/>
    </xf>
    <xf numFmtId="164" fontId="6" fillId="9" borderId="5" applyNumberFormat="0" applyBorder="0" applyAlignment="0" applyProtection="0">
      <alignment horizontal="right" vertical="center" indent="1"/>
    </xf>
    <xf numFmtId="164" fontId="7" fillId="10" borderId="5" applyNumberFormat="0" applyBorder="0" applyAlignment="0" applyProtection="0">
      <alignment horizontal="right" vertical="center" indent="1"/>
    </xf>
    <xf numFmtId="164" fontId="7" fillId="11" borderId="5" applyNumberFormat="0" applyBorder="0" applyAlignment="0" applyProtection="0">
      <alignment horizontal="right" vertical="center" indent="1"/>
    </xf>
    <xf numFmtId="164" fontId="7" fillId="12" borderId="5" applyNumberFormat="0" applyBorder="0" applyAlignment="0" applyProtection="0">
      <alignment horizontal="right" vertical="center" indent="1"/>
    </xf>
    <xf numFmtId="164" fontId="8" fillId="13" borderId="5" applyNumberFormat="0" applyBorder="0" applyAlignment="0" applyProtection="0">
      <alignment horizontal="right" vertical="center" indent="1"/>
    </xf>
    <xf numFmtId="164" fontId="8" fillId="14" borderId="5" applyNumberFormat="0" applyBorder="0" applyAlignment="0" applyProtection="0">
      <alignment horizontal="right" vertical="center" indent="1"/>
    </xf>
    <xf numFmtId="164" fontId="8" fillId="15" borderId="5" applyNumberFormat="0" applyBorder="0" applyAlignment="0" applyProtection="0">
      <alignment horizontal="right" vertical="center" indent="1"/>
    </xf>
    <xf numFmtId="0" fontId="9" fillId="0" borderId="6" applyNumberFormat="0" applyFont="0" applyFill="0" applyAlignment="0" applyProtection="0"/>
    <xf numFmtId="164" fontId="3" fillId="3" borderId="6" applyNumberFormat="0" applyAlignment="0" applyProtection="0">
      <alignment horizontal="left" vertical="center" indent="1"/>
    </xf>
    <xf numFmtId="0" fontId="4" fillId="16" borderId="2" applyNumberFormat="0" applyAlignment="0" applyProtection="0">
      <alignment horizontal="left" vertical="center" indent="1"/>
    </xf>
    <xf numFmtId="0" fontId="3" fillId="3" borderId="3" applyNumberFormat="0" applyAlignment="0" applyProtection="0">
      <alignment horizontal="left" vertical="center" indent="1"/>
    </xf>
    <xf numFmtId="0" fontId="3" fillId="17" borderId="3" applyNumberFormat="0" applyAlignment="0" applyProtection="0">
      <alignment horizontal="left" vertical="center" indent="1"/>
    </xf>
    <xf numFmtId="0" fontId="3" fillId="18" borderId="2" applyNumberFormat="0" applyAlignment="0" applyProtection="0">
      <alignment horizontal="left" vertical="center" indent="1"/>
    </xf>
    <xf numFmtId="0" fontId="3" fillId="19" borderId="2" applyNumberFormat="0" applyAlignment="0" applyProtection="0">
      <alignment horizontal="left" vertical="center" indent="1"/>
    </xf>
    <xf numFmtId="0" fontId="3" fillId="20" borderId="2" applyNumberFormat="0" applyAlignment="0" applyProtection="0">
      <alignment horizontal="left" vertical="center" indent="1"/>
    </xf>
    <xf numFmtId="0" fontId="3" fillId="21" borderId="2" applyNumberFormat="0" applyAlignment="0" applyProtection="0">
      <alignment horizontal="left" vertical="center" indent="1"/>
    </xf>
    <xf numFmtId="0" fontId="3" fillId="6" borderId="2" applyNumberFormat="0" applyAlignment="0" applyProtection="0">
      <alignment horizontal="left" vertical="center" indent="1"/>
    </xf>
    <xf numFmtId="164" fontId="10" fillId="22" borderId="7" applyNumberFormat="0" applyBorder="0" applyProtection="0">
      <alignment horizontal="right" vertical="center"/>
    </xf>
    <xf numFmtId="164" fontId="11" fillId="22" borderId="2" applyNumberFormat="0" applyBorder="0" applyProtection="0">
      <alignment horizontal="right" vertical="center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4" fillId="0" borderId="8" applyNumberFormat="0" applyAlignment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43" fontId="12" fillId="0" borderId="10" xfId="110" applyFont="1" applyBorder="1"/>
    <xf numFmtId="43" fontId="12" fillId="0" borderId="14" xfId="0" applyNumberFormat="1" applyFont="1" applyBorder="1"/>
    <xf numFmtId="43" fontId="12" fillId="0" borderId="9" xfId="110" applyFont="1" applyBorder="1"/>
    <xf numFmtId="43" fontId="12" fillId="0" borderId="0" xfId="0" applyNumberFormat="1" applyFont="1"/>
    <xf numFmtId="0" fontId="12" fillId="0" borderId="0" xfId="0" applyFont="1"/>
    <xf numFmtId="43" fontId="12" fillId="2" borderId="13" xfId="0" applyNumberFormat="1" applyFont="1" applyFill="1" applyBorder="1"/>
    <xf numFmtId="43" fontId="12" fillId="0" borderId="15" xfId="0" applyNumberFormat="1" applyFont="1" applyBorder="1"/>
    <xf numFmtId="0" fontId="16" fillId="2" borderId="11" xfId="1" applyFont="1" applyFill="1" applyBorder="1" applyAlignment="1">
      <alignment horizontal="center" wrapText="1"/>
    </xf>
    <xf numFmtId="0" fontId="16" fillId="0" borderId="12" xfId="1" applyFont="1" applyFill="1" applyBorder="1" applyAlignment="1">
      <alignment horizontal="center" wrapText="1"/>
    </xf>
    <xf numFmtId="43" fontId="12" fillId="2" borderId="16" xfId="0" applyNumberFormat="1" applyFont="1" applyFill="1" applyBorder="1"/>
    <xf numFmtId="0" fontId="16" fillId="0" borderId="11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2" borderId="18" xfId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0" borderId="19" xfId="1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/>
    </xf>
    <xf numFmtId="0" fontId="12" fillId="0" borderId="9" xfId="0" applyFont="1" applyFill="1" applyBorder="1"/>
    <xf numFmtId="43" fontId="12" fillId="2" borderId="9" xfId="110" applyFont="1" applyFill="1" applyBorder="1"/>
    <xf numFmtId="0" fontId="12" fillId="0" borderId="9" xfId="0" applyFont="1" applyFill="1" applyBorder="1" applyAlignment="1">
      <alignment wrapText="1"/>
    </xf>
    <xf numFmtId="43" fontId="12" fillId="0" borderId="10" xfId="110" applyFont="1" applyFill="1" applyBorder="1"/>
    <xf numFmtId="43" fontId="12" fillId="0" borderId="9" xfId="110" applyFont="1" applyFill="1" applyBorder="1"/>
    <xf numFmtId="0" fontId="16" fillId="0" borderId="20" xfId="0" applyFont="1" applyFill="1" applyBorder="1" applyAlignment="1">
      <alignment horizontal="center"/>
    </xf>
    <xf numFmtId="0" fontId="12" fillId="0" borderId="21" xfId="0" applyFont="1" applyFill="1" applyBorder="1"/>
    <xf numFmtId="43" fontId="12" fillId="2" borderId="21" xfId="110" applyFont="1" applyFill="1" applyBorder="1"/>
    <xf numFmtId="43" fontId="12" fillId="0" borderId="21" xfId="110" applyFont="1" applyBorder="1"/>
    <xf numFmtId="43" fontId="12" fillId="0" borderId="22" xfId="110" applyFont="1" applyBorder="1"/>
    <xf numFmtId="43" fontId="12" fillId="2" borderId="20" xfId="0" applyNumberFormat="1" applyFont="1" applyFill="1" applyBorder="1"/>
    <xf numFmtId="43" fontId="12" fillId="0" borderId="23" xfId="0" applyNumberFormat="1" applyFont="1" applyBorder="1"/>
    <xf numFmtId="0" fontId="12" fillId="0" borderId="16" xfId="0" applyFont="1" applyBorder="1"/>
    <xf numFmtId="0" fontId="12" fillId="0" borderId="24" xfId="0" applyFont="1" applyBorder="1" applyAlignment="1">
      <alignment horizontal="right"/>
    </xf>
    <xf numFmtId="43" fontId="12" fillId="2" borderId="24" xfId="0" applyNumberFormat="1" applyFont="1" applyFill="1" applyBorder="1"/>
    <xf numFmtId="43" fontId="12" fillId="0" borderId="24" xfId="0" applyNumberFormat="1" applyFont="1" applyBorder="1"/>
    <xf numFmtId="43" fontId="12" fillId="0" borderId="25" xfId="0" applyNumberFormat="1" applyFont="1" applyBorder="1"/>
  </cellXfs>
  <cellStyles count="111">
    <cellStyle name="Comma" xfId="110" builtinId="3"/>
    <cellStyle name="Comma 10" xfId="109" xr:uid="{9D7740A7-1472-426F-9E66-05D717536463}"/>
    <cellStyle name="Comma 2" xfId="34" xr:uid="{16C665BF-ACDA-4372-98DE-481263275EA6}"/>
    <cellStyle name="Comma 2 2" xfId="40" xr:uid="{671A1557-A116-4EB7-A697-4CCD9FFA5315}"/>
    <cellStyle name="Comma 2 3" xfId="57" xr:uid="{98B83316-37D7-47B3-B8DD-C0B0AECA1F5C}"/>
    <cellStyle name="Comma 2 4" xfId="44" xr:uid="{E4ACBFD9-5D98-48EA-B88A-79D3B017459D}"/>
    <cellStyle name="Comma 2 4 2" xfId="69" xr:uid="{CD0CF928-A943-4DB0-8AC6-9E5189FDDA78}"/>
    <cellStyle name="Comma 2 5" xfId="93" xr:uid="{9232B99B-0423-4EE1-A037-9B62741BB4A6}"/>
    <cellStyle name="Comma 2 5 2" xfId="107" xr:uid="{93A2ABA7-31F7-46A0-87F1-09F38954C0DE}"/>
    <cellStyle name="Comma 3" xfId="37" xr:uid="{021D9F6C-0A3E-45A8-89E8-907A29874646}"/>
    <cellStyle name="Comma 4" xfId="55" xr:uid="{627D4DA2-77C8-4464-A138-D6F8BDBAF77E}"/>
    <cellStyle name="Comma 5" xfId="43" xr:uid="{24732AA6-D9E1-445E-8CC9-186E1AF331F3}"/>
    <cellStyle name="Comma 5 2" xfId="68" xr:uid="{C67C6C34-E0B2-45ED-875A-24DEB3DF4EF0}"/>
    <cellStyle name="Comma 5 3" xfId="78" xr:uid="{0626E1BB-CA55-4BDD-9DC0-E35BE21DA6D2}"/>
    <cellStyle name="Comma 5 4" xfId="75" xr:uid="{45051C14-326A-44D4-B755-AD295FBA72C6}"/>
    <cellStyle name="Comma 5 4 2" xfId="84" xr:uid="{D87E9BAB-2E0B-412D-AAD6-8B2A2D0ADDDB}"/>
    <cellStyle name="Comma 6" xfId="61" xr:uid="{7C05E65C-4CC8-4746-BC45-DABCE0DC8F15}"/>
    <cellStyle name="Comma 7" xfId="62" xr:uid="{0A9E6087-7950-4E67-B7E1-81B43A58B5B2}"/>
    <cellStyle name="Comma 8" xfId="81" xr:uid="{3DB38A81-2435-466E-BD51-7FEAAD0D008D}"/>
    <cellStyle name="Comma 8 2" xfId="87" xr:uid="{CD313360-B3A0-4FF0-AB5B-AC25841AE906}"/>
    <cellStyle name="Comma 9" xfId="90" xr:uid="{EE8CF48F-BFE2-475F-A234-2C63F5AB7A18}"/>
    <cellStyle name="Comma 9 2" xfId="104" xr:uid="{EE8532E4-FF53-4126-A1C3-7C7C5B49B0A6}"/>
    <cellStyle name="Currency 10" xfId="97" xr:uid="{C1CBA2A3-DD76-4C7D-8614-B08CADBB56EB}"/>
    <cellStyle name="Currency 11" xfId="99" xr:uid="{BB411E5B-167F-4FFB-A40B-AB15834197E0}"/>
    <cellStyle name="Currency 12" xfId="98" xr:uid="{A75D0320-EC8B-49C3-B8CF-24F1F6297086}"/>
    <cellStyle name="Currency 13" xfId="2" xr:uid="{71F91709-B95A-4AFD-B459-70A5BDB2F9A3}"/>
    <cellStyle name="Currency 2" xfId="46" xr:uid="{D7D2678A-24D4-40DA-9CDC-118169F086CA}"/>
    <cellStyle name="Currency 2 2" xfId="71" xr:uid="{87E4F699-FF7B-4B10-B28A-217F1CD20026}"/>
    <cellStyle name="Currency 2 3" xfId="94" xr:uid="{EBDCD39A-177D-42B0-ACE7-237882ECBEF2}"/>
    <cellStyle name="Currency 2 3 2" xfId="108" xr:uid="{9BC6C738-1546-4985-A61F-D5749EDD42EF}"/>
    <cellStyle name="Currency 3" xfId="58" xr:uid="{503CE351-43A4-4B98-A7B8-8BAD0756FA74}"/>
    <cellStyle name="Currency 4" xfId="45" xr:uid="{224A05FF-AEEB-478F-9E5A-31B82F041A27}"/>
    <cellStyle name="Currency 4 2" xfId="70" xr:uid="{B2B3E881-DE5C-4A1D-89DC-6A1BE28A2C23}"/>
    <cellStyle name="Currency 4 3" xfId="79" xr:uid="{88BED33D-6909-40F0-BB94-634CFDE5A4C9}"/>
    <cellStyle name="Currency 4 4" xfId="76" xr:uid="{C9359F53-0498-4D93-97BE-8231359735B6}"/>
    <cellStyle name="Currency 4 4 2" xfId="85" xr:uid="{0E397323-95E0-4111-9631-EA8AE409B4C1}"/>
    <cellStyle name="Currency 5" xfId="66" xr:uid="{E07F49D8-B030-4B25-A21C-4792FBD1319D}"/>
    <cellStyle name="Currency 6" xfId="59" xr:uid="{987793FC-B2A6-483F-B1F3-75B86CFF58D2}"/>
    <cellStyle name="Currency 7" xfId="72" xr:uid="{4B146737-B7E5-4B67-BAE8-4947C39334D6}"/>
    <cellStyle name="Currency 8" xfId="82" xr:uid="{2C2F44C5-1963-4C49-A18F-DE0BADD15C9E}"/>
    <cellStyle name="Currency 8 2" xfId="88" xr:uid="{39672DF0-035A-4530-A639-40B0EA182746}"/>
    <cellStyle name="Currency 9" xfId="91" xr:uid="{01513299-C3C1-4E6C-96B6-B359808FCFFB}"/>
    <cellStyle name="Currency 9 2" xfId="105" xr:uid="{342BF07E-FA32-498E-882C-1681916C56C4}"/>
    <cellStyle name="Millares [0]_laroux" xfId="47" xr:uid="{1C4DB603-D372-4309-A2EE-FBF1F52C3830}"/>
    <cellStyle name="Millares_laroux" xfId="48" xr:uid="{BED80655-A34C-4530-B039-C0941DED1984}"/>
    <cellStyle name="Moneda [0]_laroux" xfId="49" xr:uid="{B0EF51A9-EBE8-4EB9-9EC6-A1733A572928}"/>
    <cellStyle name="Moneda_laroux" xfId="50" xr:uid="{2F5C5D9C-1F28-4A78-9FFF-6892F78A6865}"/>
    <cellStyle name="Normal" xfId="0" builtinId="0"/>
    <cellStyle name="Normal 10" xfId="89" xr:uid="{2F502689-271D-4615-B7BF-86F288C96E75}"/>
    <cellStyle name="Normal 10 2" xfId="103" xr:uid="{38157EC2-8EBD-4D20-A1C3-35C6A908EC56}"/>
    <cellStyle name="Normal 11" xfId="96" xr:uid="{8DE14354-2D39-4989-B90E-FC465A1940D6}"/>
    <cellStyle name="Normal 12" xfId="95" xr:uid="{2D21FB9C-5313-4873-84B6-F6E92123CFE9}"/>
    <cellStyle name="Normal 13" xfId="101" xr:uid="{A08903F5-C55E-4569-96F6-C91FAF449225}"/>
    <cellStyle name="Normal 14" xfId="1" xr:uid="{90CF263B-06BA-4B39-9BD8-1F577864DEE2}"/>
    <cellStyle name="Normal 2" xfId="33" xr:uid="{B54F2336-F949-41D0-B537-63DDE32FCA2F}"/>
    <cellStyle name="Normal 2 2" xfId="39" xr:uid="{6BF4201A-3F57-489E-A921-EFA4E750ABAC}"/>
    <cellStyle name="Normal 2 3" xfId="92" xr:uid="{DD09EA20-39B7-44CB-B7D7-38E914BA82AC}"/>
    <cellStyle name="Normal 2 3 2" xfId="106" xr:uid="{3710F12F-0187-4659-94C5-650828F22393}"/>
    <cellStyle name="Normal 3" xfId="32" xr:uid="{FD21B1C7-C2DD-4CD6-91B0-BF9933080847}"/>
    <cellStyle name="Normal 4" xfId="36" xr:uid="{BDB1B2D7-CAD5-4032-A563-DACAAF408404}"/>
    <cellStyle name="Normal 5" xfId="54" xr:uid="{1092A4DC-F858-4BB5-83A0-F034A12CE594}"/>
    <cellStyle name="Normal 6" xfId="42" xr:uid="{9786A61F-1837-4445-9073-D7E62F4F86BB}"/>
    <cellStyle name="Normal 6 2" xfId="67" xr:uid="{628EE676-E71B-482C-895D-5EAD1B463688}"/>
    <cellStyle name="Normal 6 3" xfId="77" xr:uid="{E9ABF906-1010-4A1A-BA77-B26953138B20}"/>
    <cellStyle name="Normal 6 4" xfId="74" xr:uid="{9A859331-A796-4467-ACD5-206CB9AEC225}"/>
    <cellStyle name="Normal 6 4 2" xfId="83" xr:uid="{A0ADCC9F-E274-4810-B9D5-3D1BC5F4875A}"/>
    <cellStyle name="Normal 7" xfId="60" xr:uid="{0AD73898-A5AC-4B7A-AF9A-7A4AF17BA515}"/>
    <cellStyle name="Normal 8" xfId="63" xr:uid="{1D07EF46-AAD8-4402-956F-31D1EAE8C47D}"/>
    <cellStyle name="Normal 9" xfId="80" xr:uid="{CF7850CD-718F-4780-94C6-5CB674AF8F06}"/>
    <cellStyle name="Normal 9 2" xfId="86" xr:uid="{F3917ECE-C258-4C5B-A280-8A0DBD79D732}"/>
    <cellStyle name="Œ…‹æØ‚è [0.00]_PRODUCT DETAIL Q1" xfId="51" xr:uid="{B7FC81D3-169D-4E81-BBC7-BE6621C722A5}"/>
    <cellStyle name="Œ…‹æØ‚è_PRODUCT DETAIL Q1" xfId="52" xr:uid="{FD60E109-756F-4A92-AE19-EA08D814B332}"/>
    <cellStyle name="Percent 2" xfId="35" xr:uid="{8E4D769E-45A7-4BBD-96E0-050DE5E0F4B5}"/>
    <cellStyle name="Percent 2 2" xfId="41" xr:uid="{9F09D515-3D8A-4B90-ADCD-7C82C9A2B409}"/>
    <cellStyle name="Percent 3" xfId="38" xr:uid="{B65F432F-8501-477A-A431-ADB7A7EEFAD9}"/>
    <cellStyle name="Percent 4" xfId="56" xr:uid="{019C862E-AB3F-4758-AE13-D13627CC0C19}"/>
    <cellStyle name="Percent 5" xfId="64" xr:uid="{FDF6516C-F041-47BE-A454-932C88D6633F}"/>
    <cellStyle name="Percent 6" xfId="65" xr:uid="{7CE88EAE-2A7C-4614-A1F3-4954304C52AB}"/>
    <cellStyle name="Percent 7" xfId="102" xr:uid="{38772A6C-8776-477C-9DCD-68D11CE0E7C7}"/>
    <cellStyle name="Percent 8" xfId="100" xr:uid="{035DDC66-0F60-40F6-9CAF-61742D073E0B}"/>
    <cellStyle name="Percent 9" xfId="73" xr:uid="{BDF5DDB3-7E15-48E4-9B9C-1B8561F80A6C}"/>
    <cellStyle name="producto" xfId="53" xr:uid="{0955E165-E50D-49C4-B3A3-E6843AAC6A3F}"/>
    <cellStyle name="SAPBorder" xfId="20" xr:uid="{465742F2-5C3A-4DD7-BC66-013CFE3967E6}"/>
    <cellStyle name="SAPDataCell" xfId="3" xr:uid="{CFB1699A-86CE-44B2-90B3-D70E8B9067EB}"/>
    <cellStyle name="SAPDataTotalCell" xfId="5" xr:uid="{438A5710-7D0E-4ADE-9094-57B07EBE3FE7}"/>
    <cellStyle name="SAPDimensionCell" xfId="4" xr:uid="{CAEBAB92-FC8A-47FF-96D5-49FF643C8BCE}"/>
    <cellStyle name="SAPEditableDataCell" xfId="7" xr:uid="{391307CB-3759-4935-98AC-52ABE8FD4D21}"/>
    <cellStyle name="SAPEditableDataTotalCell" xfId="9" xr:uid="{138E0434-AF9B-4F38-92DB-679D99856473}"/>
    <cellStyle name="SAPEmphasized" xfId="6" xr:uid="{0C633112-C631-4E59-9FBE-5969CE5050BA}"/>
    <cellStyle name="SAPExceptionLevel1" xfId="11" xr:uid="{AF2D5BE1-3942-4BD6-BF2F-7DA706A79B0F}"/>
    <cellStyle name="SAPExceptionLevel2" xfId="12" xr:uid="{B5710350-9578-4AEA-8D1F-B891C641B105}"/>
    <cellStyle name="SAPExceptionLevel3" xfId="13" xr:uid="{E5026151-1B03-4779-982F-BB87DC726DF9}"/>
    <cellStyle name="SAPExceptionLevel4" xfId="14" xr:uid="{CC02D4B9-57F3-4552-B96B-21CE9775BE1F}"/>
    <cellStyle name="SAPExceptionLevel5" xfId="15" xr:uid="{503D3C45-270A-42A1-94F8-9856007DD755}"/>
    <cellStyle name="SAPExceptionLevel6" xfId="16" xr:uid="{98CD63D2-8638-4FB2-BAEB-F751347B8527}"/>
    <cellStyle name="SAPExceptionLevel7" xfId="17" xr:uid="{DBD18E9B-D265-4907-B034-873DA677D6AC}"/>
    <cellStyle name="SAPExceptionLevel8" xfId="18" xr:uid="{0ED412EE-919B-4BA4-8B67-866C43CC880C}"/>
    <cellStyle name="SAPExceptionLevel9" xfId="19" xr:uid="{459158A0-7C7E-4C56-B1DE-CD53C80289E0}"/>
    <cellStyle name="SAPHierarchyCell" xfId="23" xr:uid="{FFF53C2D-D24D-4723-80F8-DA3A38ECD193}"/>
    <cellStyle name="SAPHierarchyCell0" xfId="25" xr:uid="{AC7E36D8-5959-4CF4-9D64-B2F25B491A43}"/>
    <cellStyle name="SAPHierarchyCell1" xfId="26" xr:uid="{98A38724-5DA3-4C6A-9D79-231B438412F4}"/>
    <cellStyle name="SAPHierarchyCell2" xfId="27" xr:uid="{716FD632-DD64-43F4-B7AD-17E7A166F67F}"/>
    <cellStyle name="SAPHierarchyCell3" xfId="28" xr:uid="{B9CC10D7-9A44-4868-890A-01CADF81F1B1}"/>
    <cellStyle name="SAPHierarchyCell4" xfId="29" xr:uid="{E31AB578-C4FF-4EFC-AE55-775B5310763B}"/>
    <cellStyle name="SAPHierarchyOddCell" xfId="24" xr:uid="{334C1AC3-A1E1-42F1-9549-DC33042CDE66}"/>
    <cellStyle name="SAPLockedDataCell" xfId="30" xr:uid="{10792ADF-76CC-49A0-9034-78AAD03CCAFB}"/>
    <cellStyle name="SAPLockedDataTotalCell" xfId="31" xr:uid="{838B0654-736F-4BC8-B95B-981E7F6274C1}"/>
    <cellStyle name="SAPMemberCell" xfId="21" xr:uid="{4810CF52-FC63-4B4B-87A1-AEF2DB7B91AA}"/>
    <cellStyle name="SAPMemberTotalCell" xfId="22" xr:uid="{AD46F5B1-BDFA-4484-BDD7-870257E336AE}"/>
    <cellStyle name="SAPReadonlyDataCell" xfId="8" xr:uid="{D0A7DE8B-71F9-48FC-932B-2B90313282C4}"/>
    <cellStyle name="SAPReadonlyDataTotalCell" xfId="10" xr:uid="{0E531904-274D-4AC7-B0F1-B32B79E3F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E9D3-C9DB-461C-9B79-1A23A92C7A47}">
  <sheetPr>
    <pageSetUpPr fitToPage="1"/>
  </sheetPr>
  <dimension ref="B1:AL23"/>
  <sheetViews>
    <sheetView tabSelected="1" workbookViewId="0">
      <selection activeCell="AL11" sqref="AL11"/>
    </sheetView>
  </sheetViews>
  <sheetFormatPr defaultRowHeight="12.75"/>
  <cols>
    <col min="2" max="2" width="7.42578125" customWidth="1"/>
    <col min="3" max="3" width="48.5703125" bestFit="1" customWidth="1"/>
    <col min="4" max="4" width="12.85546875" bestFit="1" customWidth="1"/>
    <col min="5" max="5" width="11.85546875" bestFit="1" customWidth="1"/>
    <col min="6" max="6" width="11.28515625" bestFit="1" customWidth="1"/>
    <col min="7" max="10" width="12.85546875" bestFit="1" customWidth="1"/>
    <col min="11" max="11" width="11.28515625" bestFit="1" customWidth="1"/>
    <col min="12" max="12" width="12.85546875" bestFit="1" customWidth="1"/>
    <col min="13" max="13" width="11.85546875" customWidth="1"/>
    <col min="14" max="33" width="12.85546875" bestFit="1" customWidth="1"/>
    <col min="34" max="35" width="14" bestFit="1" customWidth="1"/>
    <col min="37" max="38" width="12.85546875" bestFit="1" customWidth="1"/>
  </cols>
  <sheetData>
    <row r="1" spans="2:38" ht="13.5" thickBot="1"/>
    <row r="2" spans="2:38" ht="56.45" customHeight="1">
      <c r="B2" s="12" t="s">
        <v>37</v>
      </c>
      <c r="C2" s="13" t="s">
        <v>0</v>
      </c>
      <c r="D2" s="14" t="s">
        <v>42</v>
      </c>
      <c r="E2" s="15" t="s">
        <v>43</v>
      </c>
      <c r="F2" s="14" t="s">
        <v>40</v>
      </c>
      <c r="G2" s="15" t="s">
        <v>41</v>
      </c>
      <c r="H2" s="14" t="s">
        <v>44</v>
      </c>
      <c r="I2" s="15" t="s">
        <v>45</v>
      </c>
      <c r="J2" s="14" t="s">
        <v>46</v>
      </c>
      <c r="K2" s="15" t="s">
        <v>47</v>
      </c>
      <c r="L2" s="14" t="s">
        <v>48</v>
      </c>
      <c r="M2" s="15" t="s">
        <v>49</v>
      </c>
      <c r="N2" s="14" t="s">
        <v>50</v>
      </c>
      <c r="O2" s="15" t="s">
        <v>51</v>
      </c>
      <c r="P2" s="14" t="s">
        <v>52</v>
      </c>
      <c r="Q2" s="15" t="s">
        <v>53</v>
      </c>
      <c r="R2" s="14" t="s">
        <v>54</v>
      </c>
      <c r="S2" s="15" t="s">
        <v>55</v>
      </c>
      <c r="T2" s="14" t="s">
        <v>56</v>
      </c>
      <c r="U2" s="15" t="s">
        <v>57</v>
      </c>
      <c r="V2" s="14" t="s">
        <v>58</v>
      </c>
      <c r="W2" s="15" t="s">
        <v>59</v>
      </c>
      <c r="X2" s="14" t="s">
        <v>60</v>
      </c>
      <c r="Y2" s="15" t="s">
        <v>61</v>
      </c>
      <c r="Z2" s="14" t="s">
        <v>62</v>
      </c>
      <c r="AA2" s="15" t="s">
        <v>63</v>
      </c>
      <c r="AB2" s="14" t="s">
        <v>64</v>
      </c>
      <c r="AC2" s="15" t="s">
        <v>65</v>
      </c>
      <c r="AD2" s="14" t="s">
        <v>66</v>
      </c>
      <c r="AE2" s="15" t="s">
        <v>67</v>
      </c>
      <c r="AF2" s="14" t="s">
        <v>68</v>
      </c>
      <c r="AG2" s="16" t="s">
        <v>69</v>
      </c>
      <c r="AH2" s="9" t="s">
        <v>38</v>
      </c>
      <c r="AI2" s="10" t="s">
        <v>39</v>
      </c>
      <c r="AJ2" s="6"/>
    </row>
    <row r="3" spans="2:38" ht="20.100000000000001" customHeight="1">
      <c r="B3" s="17" t="s">
        <v>1</v>
      </c>
      <c r="C3" s="18" t="s">
        <v>2</v>
      </c>
      <c r="D3" s="19">
        <v>21000</v>
      </c>
      <c r="E3" s="4">
        <v>147721.03999999998</v>
      </c>
      <c r="F3" s="19">
        <v>21000</v>
      </c>
      <c r="G3" s="4">
        <v>48117.55</v>
      </c>
      <c r="H3" s="19">
        <v>28000</v>
      </c>
      <c r="I3" s="4">
        <v>626.79000000000588</v>
      </c>
      <c r="J3" s="19">
        <v>41000</v>
      </c>
      <c r="K3" s="4">
        <v>0</v>
      </c>
      <c r="L3" s="19">
        <v>49500</v>
      </c>
      <c r="M3" s="4">
        <v>6000</v>
      </c>
      <c r="N3" s="19">
        <v>36000</v>
      </c>
      <c r="O3" s="4">
        <v>0</v>
      </c>
      <c r="P3" s="19">
        <v>25000</v>
      </c>
      <c r="Q3" s="4">
        <v>-130755.92</v>
      </c>
      <c r="R3" s="19">
        <v>25000</v>
      </c>
      <c r="S3" s="4">
        <v>-3000</v>
      </c>
      <c r="T3" s="19">
        <v>0</v>
      </c>
      <c r="U3" s="4">
        <v>-36961.910000000003</v>
      </c>
      <c r="V3" s="19">
        <v>20000</v>
      </c>
      <c r="W3" s="4">
        <v>34.61</v>
      </c>
      <c r="X3" s="19">
        <v>5600</v>
      </c>
      <c r="Y3" s="4">
        <v>5634.82</v>
      </c>
      <c r="Z3" s="19">
        <v>0</v>
      </c>
      <c r="AA3" s="4">
        <v>-7282.79</v>
      </c>
      <c r="AB3" s="19">
        <v>24500</v>
      </c>
      <c r="AC3" s="4">
        <v>15081.19</v>
      </c>
      <c r="AD3" s="19">
        <v>20978.9</v>
      </c>
      <c r="AE3" s="4">
        <v>131.92000000000002</v>
      </c>
      <c r="AF3" s="19">
        <v>41648.300000000003</v>
      </c>
      <c r="AG3" s="2">
        <v>132.77000000000001</v>
      </c>
      <c r="AH3" s="7">
        <f>SUM(D3,F3,H3,J3,L3,N3,P3,R3,T3,V3,X3,Z3,AB3,AD3,AF3)</f>
        <v>359227.2</v>
      </c>
      <c r="AI3" s="3">
        <f>SUM(E3,G3,I3,K3,M3,O3,Q3,S3,U3,W3,Y3,AA3,AC3,AE3,AG3)</f>
        <v>45480.069999999971</v>
      </c>
      <c r="AJ3" s="6"/>
    </row>
    <row r="4" spans="2:38" ht="20.100000000000001" customHeight="1">
      <c r="B4" s="17" t="s">
        <v>3</v>
      </c>
      <c r="C4" s="18" t="s">
        <v>4</v>
      </c>
      <c r="D4" s="19">
        <v>340000</v>
      </c>
      <c r="E4" s="22">
        <v>-14114.31</v>
      </c>
      <c r="F4" s="19">
        <v>260000</v>
      </c>
      <c r="G4" s="22">
        <v>147479.12</v>
      </c>
      <c r="H4" s="19">
        <v>260000</v>
      </c>
      <c r="I4" s="22">
        <v>42983.320000000007</v>
      </c>
      <c r="J4" s="19">
        <v>390000</v>
      </c>
      <c r="K4" s="22">
        <v>105428.02999999998</v>
      </c>
      <c r="L4" s="19">
        <v>405000</v>
      </c>
      <c r="M4" s="22">
        <v>12569.320000000003</v>
      </c>
      <c r="N4" s="19">
        <v>405000</v>
      </c>
      <c r="O4" s="22">
        <v>367765.85</v>
      </c>
      <c r="P4" s="19">
        <v>470000</v>
      </c>
      <c r="Q4" s="22">
        <v>427073.87</v>
      </c>
      <c r="R4" s="19">
        <v>785000</v>
      </c>
      <c r="S4" s="22">
        <v>583699.90999999992</v>
      </c>
      <c r="T4" s="19">
        <v>735000</v>
      </c>
      <c r="U4" s="22">
        <v>359652.5199999999</v>
      </c>
      <c r="V4" s="19">
        <v>1013000</v>
      </c>
      <c r="W4" s="22">
        <v>445235.98</v>
      </c>
      <c r="X4" s="19">
        <v>305609</v>
      </c>
      <c r="Y4" s="22">
        <v>305223.7900000001</v>
      </c>
      <c r="Z4" s="19">
        <v>704000</v>
      </c>
      <c r="AA4" s="22">
        <v>1077283.5000000002</v>
      </c>
      <c r="AB4" s="19">
        <v>840000</v>
      </c>
      <c r="AC4" s="22">
        <v>498174.87999999954</v>
      </c>
      <c r="AD4" s="19">
        <v>828692</v>
      </c>
      <c r="AE4" s="22">
        <v>987717.81000000017</v>
      </c>
      <c r="AF4" s="19">
        <v>839305</v>
      </c>
      <c r="AG4" s="21">
        <v>2276956.3599999994</v>
      </c>
      <c r="AH4" s="7">
        <f>SUM(D4,F4,H4,J4,L4,N4,P4,R4,T4,V4,X4,Z4,AB4,AD4,AF4)</f>
        <v>8580606</v>
      </c>
      <c r="AI4" s="3">
        <f>SUM(E4,G4,I4,K4,M4,O4,Q4,S4,U4,W4,Y4,AA4,AC4,AE4,AG4)</f>
        <v>7623129.9500000002</v>
      </c>
      <c r="AJ4" s="6"/>
      <c r="AK4" s="1"/>
      <c r="AL4" s="5"/>
    </row>
    <row r="5" spans="2:38" ht="20.100000000000001" customHeight="1">
      <c r="B5" s="17" t="s">
        <v>5</v>
      </c>
      <c r="C5" s="18" t="s">
        <v>6</v>
      </c>
      <c r="D5" s="19">
        <v>76500</v>
      </c>
      <c r="E5" s="4">
        <v>19445.150000000016</v>
      </c>
      <c r="F5" s="19">
        <v>62000</v>
      </c>
      <c r="G5" s="4">
        <v>100074.73000000001</v>
      </c>
      <c r="H5" s="19">
        <v>67000</v>
      </c>
      <c r="I5" s="4">
        <v>141548.57999999996</v>
      </c>
      <c r="J5" s="19">
        <v>77000</v>
      </c>
      <c r="K5" s="4">
        <v>79628.23000000001</v>
      </c>
      <c r="L5" s="19">
        <v>67000</v>
      </c>
      <c r="M5" s="4">
        <v>62768.15</v>
      </c>
      <c r="N5" s="19">
        <v>67000</v>
      </c>
      <c r="O5" s="4">
        <v>153369.50999999998</v>
      </c>
      <c r="P5" s="19">
        <v>69000</v>
      </c>
      <c r="Q5" s="4">
        <v>96517.780000000028</v>
      </c>
      <c r="R5" s="19">
        <v>69000</v>
      </c>
      <c r="S5" s="4">
        <v>74219.759999999995</v>
      </c>
      <c r="T5" s="19">
        <v>69000</v>
      </c>
      <c r="U5" s="4">
        <v>95197.150000000023</v>
      </c>
      <c r="V5" s="19">
        <v>56000</v>
      </c>
      <c r="W5" s="4">
        <v>162357.36000000002</v>
      </c>
      <c r="X5" s="19">
        <v>122300</v>
      </c>
      <c r="Y5" s="4">
        <v>119704.88</v>
      </c>
      <c r="Z5" s="19">
        <v>133000</v>
      </c>
      <c r="AA5" s="4">
        <v>226267.72999999992</v>
      </c>
      <c r="AB5" s="19">
        <v>75000</v>
      </c>
      <c r="AC5" s="4">
        <v>62585.549999999988</v>
      </c>
      <c r="AD5" s="19">
        <v>69676</v>
      </c>
      <c r="AE5" s="4">
        <v>87149.060000000027</v>
      </c>
      <c r="AF5" s="19">
        <v>66447</v>
      </c>
      <c r="AG5" s="2">
        <v>86687.12</v>
      </c>
      <c r="AH5" s="7">
        <f>SUM(D5,F5,H5,J5,L5,N5,P5,R5,T5,V5,X5,Z5,AB5,AD5,AF5)</f>
        <v>1145923</v>
      </c>
      <c r="AI5" s="3">
        <f t="shared" ref="AI5:AI20" si="0">SUM(E5,G5,I5,K5,M5,O5,Q5,S5,U5,W5,Y5,AA5,AC5,AE5,AG5)</f>
        <v>1567520.7400000002</v>
      </c>
      <c r="AJ5" s="6"/>
    </row>
    <row r="6" spans="2:38" ht="20.100000000000001" customHeight="1">
      <c r="B6" s="17" t="s">
        <v>7</v>
      </c>
      <c r="C6" s="18" t="s">
        <v>8</v>
      </c>
      <c r="D6" s="19">
        <v>45000</v>
      </c>
      <c r="E6" s="4">
        <v>211556.05</v>
      </c>
      <c r="F6" s="19">
        <v>50000</v>
      </c>
      <c r="G6" s="4">
        <v>160886.27000000002</v>
      </c>
      <c r="H6" s="19">
        <v>100000</v>
      </c>
      <c r="I6" s="4">
        <v>-37222.299999999967</v>
      </c>
      <c r="J6" s="19">
        <v>100000</v>
      </c>
      <c r="K6" s="4">
        <v>149911.10000000003</v>
      </c>
      <c r="L6" s="19">
        <v>100000</v>
      </c>
      <c r="M6" s="4">
        <v>39682.829999999987</v>
      </c>
      <c r="N6" s="19">
        <v>70000</v>
      </c>
      <c r="O6" s="4">
        <v>53105.760000000009</v>
      </c>
      <c r="P6" s="19">
        <v>50000</v>
      </c>
      <c r="Q6" s="4">
        <v>16573.98000000001</v>
      </c>
      <c r="R6" s="19">
        <v>50000</v>
      </c>
      <c r="S6" s="4">
        <v>70377.810000000027</v>
      </c>
      <c r="T6" s="19">
        <v>10000</v>
      </c>
      <c r="U6" s="4">
        <v>203247.38000000003</v>
      </c>
      <c r="V6" s="19">
        <v>46000</v>
      </c>
      <c r="W6" s="4">
        <v>22866.44</v>
      </c>
      <c r="X6" s="19">
        <v>23010</v>
      </c>
      <c r="Y6" s="4">
        <v>23073.4</v>
      </c>
      <c r="Z6" s="19">
        <v>25000</v>
      </c>
      <c r="AA6" s="4">
        <v>18882.030000000002</v>
      </c>
      <c r="AB6" s="19">
        <v>46500</v>
      </c>
      <c r="AC6" s="4">
        <v>18392.71</v>
      </c>
      <c r="AD6" s="19">
        <v>49561</v>
      </c>
      <c r="AE6" s="4">
        <v>34203.340000000004</v>
      </c>
      <c r="AF6" s="19">
        <v>86785</v>
      </c>
      <c r="AG6" s="2">
        <v>146080.76999999993</v>
      </c>
      <c r="AH6" s="7">
        <f>SUM(D6,F6,H6,J6,L6,N6,P6,R6,T6,V6,X6,Z6,AB6,AD6,AF6)</f>
        <v>851856</v>
      </c>
      <c r="AI6" s="3">
        <f t="shared" si="0"/>
        <v>1131617.57</v>
      </c>
      <c r="AJ6" s="6"/>
    </row>
    <row r="7" spans="2:38" ht="20.100000000000001" customHeight="1">
      <c r="B7" s="17" t="s">
        <v>9</v>
      </c>
      <c r="C7" s="18" t="s">
        <v>10</v>
      </c>
      <c r="D7" s="19">
        <v>35000</v>
      </c>
      <c r="E7" s="4">
        <v>192681.94</v>
      </c>
      <c r="F7" s="19">
        <v>0</v>
      </c>
      <c r="G7" s="4">
        <v>34385.24</v>
      </c>
      <c r="H7" s="19">
        <v>0</v>
      </c>
      <c r="I7" s="4">
        <v>25710.84</v>
      </c>
      <c r="J7" s="19">
        <v>3400</v>
      </c>
      <c r="K7" s="4">
        <v>21897.24</v>
      </c>
      <c r="L7" s="19">
        <v>5000</v>
      </c>
      <c r="M7" s="4">
        <v>-176.9699999999998</v>
      </c>
      <c r="N7" s="19">
        <v>5000</v>
      </c>
      <c r="O7" s="4">
        <v>20992.100000000006</v>
      </c>
      <c r="P7" s="19">
        <v>5000</v>
      </c>
      <c r="Q7" s="4">
        <v>18905.480000000003</v>
      </c>
      <c r="R7" s="19">
        <v>15500</v>
      </c>
      <c r="S7" s="4">
        <v>25872.09</v>
      </c>
      <c r="T7" s="19">
        <v>15500</v>
      </c>
      <c r="U7" s="4">
        <v>21144.599999999995</v>
      </c>
      <c r="V7" s="19">
        <v>12000</v>
      </c>
      <c r="W7" s="4">
        <v>17603.11</v>
      </c>
      <c r="X7" s="19">
        <v>52800</v>
      </c>
      <c r="Y7" s="4">
        <v>53403.15</v>
      </c>
      <c r="Z7" s="19">
        <v>30000</v>
      </c>
      <c r="AA7" s="4">
        <v>7803.3</v>
      </c>
      <c r="AB7" s="19">
        <v>5000</v>
      </c>
      <c r="AC7" s="4">
        <v>17831.160000000003</v>
      </c>
      <c r="AD7" s="19">
        <v>10982.13</v>
      </c>
      <c r="AE7" s="4">
        <v>5022.2100000000009</v>
      </c>
      <c r="AF7" s="19">
        <v>21167.13</v>
      </c>
      <c r="AG7" s="2">
        <v>4332.6200000000008</v>
      </c>
      <c r="AH7" s="7">
        <f t="shared" ref="AH7:AH20" si="1">SUM(D7,F7,H7,J7,L7,N7,P7,R7,T7,V7,X7,Z7,AB7,AD7,AF7)</f>
        <v>216349.26</v>
      </c>
      <c r="AI7" s="3">
        <f t="shared" si="0"/>
        <v>467408.11000000004</v>
      </c>
      <c r="AJ7" s="6"/>
    </row>
    <row r="8" spans="2:38" ht="20.100000000000001" customHeight="1">
      <c r="B8" s="17" t="s">
        <v>11</v>
      </c>
      <c r="C8" s="18" t="s">
        <v>12</v>
      </c>
      <c r="D8" s="19">
        <v>30000</v>
      </c>
      <c r="E8" s="4">
        <v>19502.89000000001</v>
      </c>
      <c r="F8" s="19">
        <v>35000</v>
      </c>
      <c r="G8" s="4">
        <v>-44608.77</v>
      </c>
      <c r="H8" s="19">
        <v>38000</v>
      </c>
      <c r="I8" s="4">
        <v>38011.330000000009</v>
      </c>
      <c r="J8" s="19">
        <v>46000</v>
      </c>
      <c r="K8" s="4">
        <v>32418.200000000012</v>
      </c>
      <c r="L8" s="19">
        <v>47000</v>
      </c>
      <c r="M8" s="4">
        <v>24155.070000000007</v>
      </c>
      <c r="N8" s="19">
        <v>51797</v>
      </c>
      <c r="O8" s="4">
        <v>95301.750000000015</v>
      </c>
      <c r="P8" s="19">
        <v>43000</v>
      </c>
      <c r="Q8" s="4">
        <v>66847.780000000013</v>
      </c>
      <c r="R8" s="19">
        <v>39500</v>
      </c>
      <c r="S8" s="4">
        <v>30007.159999999996</v>
      </c>
      <c r="T8" s="19">
        <v>36000</v>
      </c>
      <c r="U8" s="4">
        <v>16335.45</v>
      </c>
      <c r="V8" s="19">
        <v>31000</v>
      </c>
      <c r="W8" s="4">
        <v>40229.14</v>
      </c>
      <c r="X8" s="19">
        <v>30937</v>
      </c>
      <c r="Y8" s="4">
        <v>31667.890000000007</v>
      </c>
      <c r="Z8" s="19">
        <v>54905.31</v>
      </c>
      <c r="AA8" s="4">
        <v>45469.67</v>
      </c>
      <c r="AB8" s="19">
        <v>60000</v>
      </c>
      <c r="AC8" s="4">
        <v>20417.919999999987</v>
      </c>
      <c r="AD8" s="19">
        <v>30386.560000000001</v>
      </c>
      <c r="AE8" s="4">
        <v>20407.279999999995</v>
      </c>
      <c r="AF8" s="19">
        <v>64311.64</v>
      </c>
      <c r="AG8" s="2">
        <v>41866.490000000005</v>
      </c>
      <c r="AH8" s="7">
        <f t="shared" si="1"/>
        <v>637837.51000000013</v>
      </c>
      <c r="AI8" s="3">
        <f t="shared" si="0"/>
        <v>478029.25</v>
      </c>
      <c r="AJ8" s="6"/>
    </row>
    <row r="9" spans="2:38" ht="20.100000000000001" customHeight="1">
      <c r="B9" s="17" t="s">
        <v>13</v>
      </c>
      <c r="C9" s="18" t="s">
        <v>14</v>
      </c>
      <c r="D9" s="19">
        <v>45000</v>
      </c>
      <c r="E9" s="4">
        <v>27292.890000000003</v>
      </c>
      <c r="F9" s="19">
        <v>76500</v>
      </c>
      <c r="G9" s="4">
        <v>18377.750000000004</v>
      </c>
      <c r="H9" s="19">
        <v>66500</v>
      </c>
      <c r="I9" s="4">
        <v>15854.469999999987</v>
      </c>
      <c r="J9" s="19">
        <v>86500</v>
      </c>
      <c r="K9" s="4">
        <v>8708.5800000000072</v>
      </c>
      <c r="L9" s="19">
        <v>88000</v>
      </c>
      <c r="M9" s="4">
        <v>-135105.54</v>
      </c>
      <c r="N9" s="19">
        <v>103000</v>
      </c>
      <c r="O9" s="4">
        <v>-212.46000000000117</v>
      </c>
      <c r="P9" s="19">
        <v>103000</v>
      </c>
      <c r="Q9" s="4">
        <v>-12366.68</v>
      </c>
      <c r="R9" s="19">
        <v>128000</v>
      </c>
      <c r="S9" s="4">
        <v>-280390.78000000009</v>
      </c>
      <c r="T9" s="19">
        <v>101053.02</v>
      </c>
      <c r="U9" s="4">
        <v>132028.90000000002</v>
      </c>
      <c r="V9" s="19">
        <v>101000</v>
      </c>
      <c r="W9" s="4">
        <v>37060.26999999999</v>
      </c>
      <c r="X9" s="19">
        <v>124600</v>
      </c>
      <c r="Y9" s="4">
        <v>18337.180000000015</v>
      </c>
      <c r="Z9" s="19">
        <v>68000</v>
      </c>
      <c r="AA9" s="4">
        <v>71488.020000000019</v>
      </c>
      <c r="AB9" s="19">
        <v>45000</v>
      </c>
      <c r="AC9" s="4">
        <v>-541192.96000000031</v>
      </c>
      <c r="AD9" s="19">
        <v>87263.07</v>
      </c>
      <c r="AE9" s="4">
        <v>24451.859999999997</v>
      </c>
      <c r="AF9" s="19">
        <v>93254.99</v>
      </c>
      <c r="AG9" s="2">
        <v>81427.850000000006</v>
      </c>
      <c r="AH9" s="7">
        <f t="shared" si="1"/>
        <v>1316671.08</v>
      </c>
      <c r="AI9" s="3">
        <f>SUM(E9,G9,I9,K9,M9,O9,Q9,S9,U9,W9,Y9,AA9,AC9,AE9,AG9)</f>
        <v>-534240.65000000037</v>
      </c>
      <c r="AJ9" s="6"/>
    </row>
    <row r="10" spans="2:38" ht="20.100000000000001" customHeight="1">
      <c r="B10" s="17" t="s">
        <v>15</v>
      </c>
      <c r="C10" s="18" t="s">
        <v>16</v>
      </c>
      <c r="D10" s="19">
        <v>15000</v>
      </c>
      <c r="E10" s="4">
        <v>46497.140000000007</v>
      </c>
      <c r="F10" s="19">
        <v>21500</v>
      </c>
      <c r="G10" s="4">
        <v>41346.17</v>
      </c>
      <c r="H10" s="19">
        <v>42000</v>
      </c>
      <c r="I10" s="4">
        <v>39714.860000000008</v>
      </c>
      <c r="J10" s="19">
        <v>36000</v>
      </c>
      <c r="K10" s="4">
        <v>46942.86</v>
      </c>
      <c r="L10" s="19">
        <v>41000</v>
      </c>
      <c r="M10" s="4">
        <v>56969.679999999986</v>
      </c>
      <c r="N10" s="19">
        <v>71000</v>
      </c>
      <c r="O10" s="4">
        <v>71079.179999999993</v>
      </c>
      <c r="P10" s="19">
        <v>71000</v>
      </c>
      <c r="Q10" s="4">
        <v>88626.49</v>
      </c>
      <c r="R10" s="19">
        <v>65000</v>
      </c>
      <c r="S10" s="4">
        <v>75323.37000000001</v>
      </c>
      <c r="T10" s="19">
        <v>41000</v>
      </c>
      <c r="U10" s="4">
        <v>94279.06</v>
      </c>
      <c r="V10" s="19">
        <v>31000</v>
      </c>
      <c r="W10" s="4">
        <v>57377.05</v>
      </c>
      <c r="X10" s="19">
        <v>109500</v>
      </c>
      <c r="Y10" s="4">
        <v>110272.04000000001</v>
      </c>
      <c r="Z10" s="19">
        <v>68000</v>
      </c>
      <c r="AA10" s="4">
        <v>55850.360000000008</v>
      </c>
      <c r="AB10" s="19">
        <v>15000</v>
      </c>
      <c r="AC10" s="4">
        <v>39658.460000000028</v>
      </c>
      <c r="AD10" s="19">
        <v>30946.69</v>
      </c>
      <c r="AE10" s="4">
        <v>37637.680000000008</v>
      </c>
      <c r="AF10" s="19">
        <v>38249.03</v>
      </c>
      <c r="AG10" s="2">
        <v>54493.63</v>
      </c>
      <c r="AH10" s="7">
        <f t="shared" si="1"/>
        <v>696195.72</v>
      </c>
      <c r="AI10" s="3">
        <f t="shared" si="0"/>
        <v>916068.03000000026</v>
      </c>
      <c r="AJ10" s="6"/>
    </row>
    <row r="11" spans="2:38" ht="20.100000000000001" customHeight="1">
      <c r="B11" s="17" t="s">
        <v>17</v>
      </c>
      <c r="C11" s="18" t="s">
        <v>18</v>
      </c>
      <c r="D11" s="19">
        <v>25000</v>
      </c>
      <c r="E11" s="4">
        <v>55611.360000000001</v>
      </c>
      <c r="F11" s="19">
        <v>33500</v>
      </c>
      <c r="G11" s="4">
        <v>33094.090000000011</v>
      </c>
      <c r="H11" s="19">
        <v>53500</v>
      </c>
      <c r="I11" s="4">
        <v>58173.799999999996</v>
      </c>
      <c r="J11" s="19">
        <v>60250</v>
      </c>
      <c r="K11" s="4">
        <v>53067.130000000012</v>
      </c>
      <c r="L11" s="19">
        <v>80000</v>
      </c>
      <c r="M11" s="4">
        <v>9447.06</v>
      </c>
      <c r="N11" s="19">
        <v>90000</v>
      </c>
      <c r="O11" s="4">
        <v>34684.770000000019</v>
      </c>
      <c r="P11" s="19">
        <v>90000</v>
      </c>
      <c r="Q11" s="4">
        <v>103240.65999999999</v>
      </c>
      <c r="R11" s="19">
        <v>90000</v>
      </c>
      <c r="S11" s="4">
        <v>54124.75</v>
      </c>
      <c r="T11" s="19">
        <v>87189.23</v>
      </c>
      <c r="U11" s="4">
        <v>54009.810000000005</v>
      </c>
      <c r="V11" s="19">
        <v>60000</v>
      </c>
      <c r="W11" s="4">
        <v>67206.7</v>
      </c>
      <c r="X11" s="19">
        <v>62850</v>
      </c>
      <c r="Y11" s="4">
        <v>65546.52</v>
      </c>
      <c r="Z11" s="19">
        <v>27500</v>
      </c>
      <c r="AA11" s="4">
        <v>112375.75</v>
      </c>
      <c r="AB11" s="19">
        <v>25000</v>
      </c>
      <c r="AC11" s="4">
        <v>80335.079999999973</v>
      </c>
      <c r="AD11" s="19">
        <v>60454.71</v>
      </c>
      <c r="AE11" s="4">
        <v>51413.390000000007</v>
      </c>
      <c r="AF11" s="19">
        <v>75964.06</v>
      </c>
      <c r="AG11" s="2">
        <v>74840.289999999994</v>
      </c>
      <c r="AH11" s="7">
        <f t="shared" si="1"/>
        <v>921208</v>
      </c>
      <c r="AI11" s="3">
        <f t="shared" si="0"/>
        <v>907171.16</v>
      </c>
      <c r="AJ11" s="6"/>
    </row>
    <row r="12" spans="2:38" ht="20.100000000000001" customHeight="1">
      <c r="B12" s="17" t="s">
        <v>19</v>
      </c>
      <c r="C12" s="18" t="s">
        <v>20</v>
      </c>
      <c r="D12" s="19">
        <v>49800</v>
      </c>
      <c r="E12" s="4">
        <v>107696.98000000001</v>
      </c>
      <c r="F12" s="19">
        <v>72000</v>
      </c>
      <c r="G12" s="4">
        <v>77019.450000000012</v>
      </c>
      <c r="H12" s="19">
        <v>102000</v>
      </c>
      <c r="I12" s="4">
        <v>136416.87000000002</v>
      </c>
      <c r="J12" s="19">
        <v>110000</v>
      </c>
      <c r="K12" s="4">
        <v>184157.75999999998</v>
      </c>
      <c r="L12" s="19">
        <v>110000</v>
      </c>
      <c r="M12" s="4">
        <v>96624.660000000018</v>
      </c>
      <c r="N12" s="19">
        <v>110000</v>
      </c>
      <c r="O12" s="4">
        <v>152790.16</v>
      </c>
      <c r="P12" s="19">
        <v>110000</v>
      </c>
      <c r="Q12" s="4">
        <v>31267.73000000001</v>
      </c>
      <c r="R12" s="19">
        <v>130000</v>
      </c>
      <c r="S12" s="4">
        <v>151996.11000000002</v>
      </c>
      <c r="T12" s="19">
        <v>105000</v>
      </c>
      <c r="U12" s="4">
        <v>167775.19000000003</v>
      </c>
      <c r="V12" s="19">
        <v>101000</v>
      </c>
      <c r="W12" s="4">
        <v>118583.63000000002</v>
      </c>
      <c r="X12" s="19">
        <v>150500</v>
      </c>
      <c r="Y12" s="4">
        <v>153089.63999999996</v>
      </c>
      <c r="Z12" s="19">
        <v>22271.78</v>
      </c>
      <c r="AA12" s="4">
        <v>77985.76999999999</v>
      </c>
      <c r="AB12" s="19">
        <v>49800</v>
      </c>
      <c r="AC12" s="4">
        <v>137503.11000000007</v>
      </c>
      <c r="AD12" s="19">
        <v>46074.69</v>
      </c>
      <c r="AE12" s="4">
        <v>31202.080000000005</v>
      </c>
      <c r="AF12" s="19">
        <v>59302.05</v>
      </c>
      <c r="AG12" s="2">
        <v>53918.98</v>
      </c>
      <c r="AH12" s="7">
        <f t="shared" si="1"/>
        <v>1327748.52</v>
      </c>
      <c r="AI12" s="3">
        <f t="shared" si="0"/>
        <v>1678028.1200000003</v>
      </c>
      <c r="AJ12" s="6"/>
    </row>
    <row r="13" spans="2:38" ht="20.100000000000001" customHeight="1">
      <c r="B13" s="17" t="s">
        <v>21</v>
      </c>
      <c r="C13" s="18" t="s">
        <v>22</v>
      </c>
      <c r="D13" s="19">
        <v>228163.03</v>
      </c>
      <c r="E13" s="4">
        <v>2675.8800000000006</v>
      </c>
      <c r="F13" s="19">
        <v>20000</v>
      </c>
      <c r="G13" s="4">
        <v>129.34</v>
      </c>
      <c r="H13" s="19">
        <v>20000</v>
      </c>
      <c r="I13" s="4">
        <v>1380.3</v>
      </c>
      <c r="J13" s="19">
        <v>50000</v>
      </c>
      <c r="K13" s="4">
        <v>24062.440000000002</v>
      </c>
      <c r="L13" s="19">
        <v>50000</v>
      </c>
      <c r="M13" s="4">
        <v>13847.99</v>
      </c>
      <c r="N13" s="19">
        <v>50000</v>
      </c>
      <c r="O13" s="4">
        <v>32821.589999999997</v>
      </c>
      <c r="P13" s="19">
        <v>50000</v>
      </c>
      <c r="Q13" s="4">
        <v>7513.9</v>
      </c>
      <c r="R13" s="19">
        <v>36915.74</v>
      </c>
      <c r="S13" s="4">
        <v>5592.5499999999993</v>
      </c>
      <c r="T13" s="19">
        <v>77786.570000000007</v>
      </c>
      <c r="U13" s="4">
        <v>92059.48</v>
      </c>
      <c r="V13" s="19">
        <v>116000</v>
      </c>
      <c r="W13" s="4">
        <v>2005.26</v>
      </c>
      <c r="X13" s="19">
        <v>177000</v>
      </c>
      <c r="Y13" s="4">
        <v>177406.21000000005</v>
      </c>
      <c r="Z13" s="19">
        <v>33000</v>
      </c>
      <c r="AA13" s="4">
        <v>36744.799999999988</v>
      </c>
      <c r="AB13" s="19">
        <v>226163.02499999999</v>
      </c>
      <c r="AC13" s="4">
        <v>6261.21</v>
      </c>
      <c r="AD13" s="19">
        <v>34204.67</v>
      </c>
      <c r="AE13" s="4">
        <v>3682.6200000000003</v>
      </c>
      <c r="AF13" s="19">
        <v>36852.21</v>
      </c>
      <c r="AG13" s="2">
        <v>12179.42</v>
      </c>
      <c r="AH13" s="7">
        <f t="shared" si="1"/>
        <v>1206085.2449999999</v>
      </c>
      <c r="AI13" s="3">
        <f t="shared" si="0"/>
        <v>418362.99000000005</v>
      </c>
      <c r="AJ13" s="6"/>
    </row>
    <row r="14" spans="2:38" ht="20.100000000000001" customHeight="1">
      <c r="B14" s="17" t="s">
        <v>23</v>
      </c>
      <c r="C14" s="18" t="s">
        <v>24</v>
      </c>
      <c r="D14" s="19">
        <v>9500</v>
      </c>
      <c r="E14" s="4">
        <v>13919.330000000002</v>
      </c>
      <c r="F14" s="19">
        <v>1000</v>
      </c>
      <c r="G14" s="4">
        <v>25753.109999999997</v>
      </c>
      <c r="H14" s="19">
        <v>30000</v>
      </c>
      <c r="I14" s="4">
        <v>5968.59</v>
      </c>
      <c r="J14" s="19">
        <v>30000</v>
      </c>
      <c r="K14" s="4">
        <v>-3109.86</v>
      </c>
      <c r="L14" s="19">
        <v>30000</v>
      </c>
      <c r="M14" s="4">
        <v>13999.159999999996</v>
      </c>
      <c r="N14" s="19">
        <v>30000</v>
      </c>
      <c r="O14" s="4">
        <v>21605.940000000006</v>
      </c>
      <c r="P14" s="19">
        <v>22000</v>
      </c>
      <c r="Q14" s="4">
        <v>17952.949999999997</v>
      </c>
      <c r="R14" s="19">
        <v>214607</v>
      </c>
      <c r="S14" s="4">
        <v>58372.700000000004</v>
      </c>
      <c r="T14" s="19">
        <v>38380</v>
      </c>
      <c r="U14" s="4">
        <v>11025.9</v>
      </c>
      <c r="V14" s="19">
        <v>45000</v>
      </c>
      <c r="W14" s="4">
        <v>33053.22</v>
      </c>
      <c r="X14" s="19">
        <v>70500</v>
      </c>
      <c r="Y14" s="4">
        <v>70445.09</v>
      </c>
      <c r="Z14" s="19">
        <v>72000</v>
      </c>
      <c r="AA14" s="4">
        <v>39816.97</v>
      </c>
      <c r="AB14" s="19">
        <v>6500</v>
      </c>
      <c r="AC14" s="4">
        <v>13635.54</v>
      </c>
      <c r="AD14" s="19">
        <v>25273</v>
      </c>
      <c r="AE14" s="4">
        <v>31706.200000000004</v>
      </c>
      <c r="AF14" s="19">
        <v>0</v>
      </c>
      <c r="AG14" s="2">
        <v>1241.33</v>
      </c>
      <c r="AH14" s="7">
        <f t="shared" si="1"/>
        <v>624760</v>
      </c>
      <c r="AI14" s="3">
        <f t="shared" si="0"/>
        <v>355386.17</v>
      </c>
      <c r="AJ14" s="6"/>
    </row>
    <row r="15" spans="2:38" ht="20.100000000000001" customHeight="1">
      <c r="B15" s="17" t="s">
        <v>25</v>
      </c>
      <c r="C15" s="20" t="s">
        <v>26</v>
      </c>
      <c r="D15" s="19">
        <v>5000</v>
      </c>
      <c r="E15" s="4">
        <v>5135.91</v>
      </c>
      <c r="F15" s="19">
        <v>5000</v>
      </c>
      <c r="G15" s="4">
        <v>10960.81</v>
      </c>
      <c r="H15" s="19">
        <v>20000</v>
      </c>
      <c r="I15" s="4">
        <v>1616.22</v>
      </c>
      <c r="J15" s="19">
        <v>20000</v>
      </c>
      <c r="K15" s="4">
        <v>40894.29</v>
      </c>
      <c r="L15" s="19">
        <v>20000</v>
      </c>
      <c r="M15" s="4">
        <v>354.75</v>
      </c>
      <c r="N15" s="19">
        <v>35000</v>
      </c>
      <c r="O15" s="4">
        <v>28281.309999999998</v>
      </c>
      <c r="P15" s="19">
        <v>35000</v>
      </c>
      <c r="Q15" s="4">
        <v>158.47</v>
      </c>
      <c r="R15" s="19">
        <v>0</v>
      </c>
      <c r="S15" s="4">
        <v>79.740000000000009</v>
      </c>
      <c r="T15" s="19">
        <v>21250</v>
      </c>
      <c r="U15" s="4">
        <v>881.04</v>
      </c>
      <c r="V15" s="19">
        <v>54000</v>
      </c>
      <c r="W15" s="4">
        <v>29198.260000000002</v>
      </c>
      <c r="X15" s="19">
        <v>100000</v>
      </c>
      <c r="Y15" s="4">
        <v>102958.76000000002</v>
      </c>
      <c r="Z15" s="19">
        <v>0</v>
      </c>
      <c r="AA15" s="4">
        <v>64668.80999999999</v>
      </c>
      <c r="AB15" s="19">
        <v>10000</v>
      </c>
      <c r="AC15" s="4">
        <v>902.12</v>
      </c>
      <c r="AD15" s="19">
        <v>115489</v>
      </c>
      <c r="AE15" s="4">
        <v>32053.21</v>
      </c>
      <c r="AF15" s="19">
        <v>48428.55</v>
      </c>
      <c r="AG15" s="2">
        <v>34323.69</v>
      </c>
      <c r="AH15" s="7">
        <f t="shared" si="1"/>
        <v>489167.55</v>
      </c>
      <c r="AI15" s="3">
        <f t="shared" si="0"/>
        <v>352467.39</v>
      </c>
      <c r="AJ15" s="6"/>
    </row>
    <row r="16" spans="2:38" ht="20.100000000000001" customHeight="1">
      <c r="B16" s="17" t="s">
        <v>27</v>
      </c>
      <c r="C16" s="20" t="s">
        <v>28</v>
      </c>
      <c r="D16" s="19">
        <v>0</v>
      </c>
      <c r="E16" s="4">
        <v>712.56000000000006</v>
      </c>
      <c r="F16" s="19">
        <v>15000</v>
      </c>
      <c r="G16" s="4">
        <v>4440.6699999999983</v>
      </c>
      <c r="H16" s="19">
        <v>15000</v>
      </c>
      <c r="I16" s="4">
        <v>11330.320000000002</v>
      </c>
      <c r="J16" s="19">
        <v>20000</v>
      </c>
      <c r="K16" s="4">
        <v>92.289999999999992</v>
      </c>
      <c r="L16" s="19">
        <v>20000</v>
      </c>
      <c r="M16" s="4">
        <v>1884.03</v>
      </c>
      <c r="N16" s="19">
        <v>20000</v>
      </c>
      <c r="O16" s="4">
        <v>64545.15</v>
      </c>
      <c r="P16" s="19">
        <v>65000</v>
      </c>
      <c r="Q16" s="4">
        <v>71725.689999999988</v>
      </c>
      <c r="R16" s="19">
        <v>20000</v>
      </c>
      <c r="S16" s="4">
        <v>3601.5200000000004</v>
      </c>
      <c r="T16" s="19">
        <v>10000</v>
      </c>
      <c r="U16" s="4">
        <v>40314.899999999994</v>
      </c>
      <c r="V16" s="19">
        <v>8000</v>
      </c>
      <c r="W16" s="4">
        <v>19391.500000000004</v>
      </c>
      <c r="X16" s="19">
        <v>17000</v>
      </c>
      <c r="Y16" s="4">
        <v>17787.02</v>
      </c>
      <c r="Z16" s="19">
        <v>31750</v>
      </c>
      <c r="AA16" s="4">
        <v>21298.91</v>
      </c>
      <c r="AB16" s="19">
        <v>0</v>
      </c>
      <c r="AC16" s="4">
        <v>16783.199999999997</v>
      </c>
      <c r="AD16" s="19">
        <v>6402.27</v>
      </c>
      <c r="AE16" s="4">
        <v>331.94999999999976</v>
      </c>
      <c r="AF16" s="19">
        <v>6763.42</v>
      </c>
      <c r="AG16" s="2">
        <v>14320.659999999998</v>
      </c>
      <c r="AH16" s="7">
        <f t="shared" si="1"/>
        <v>254915.69</v>
      </c>
      <c r="AI16" s="3">
        <f t="shared" si="0"/>
        <v>288560.36999999994</v>
      </c>
      <c r="AJ16" s="6"/>
    </row>
    <row r="17" spans="2:36" ht="20.100000000000001" customHeight="1">
      <c r="B17" s="17" t="s">
        <v>29</v>
      </c>
      <c r="C17" s="20" t="s">
        <v>30</v>
      </c>
      <c r="D17" s="19">
        <v>10000</v>
      </c>
      <c r="E17" s="4">
        <v>-621563.01</v>
      </c>
      <c r="F17" s="19">
        <v>0</v>
      </c>
      <c r="G17" s="4">
        <v>0</v>
      </c>
      <c r="H17" s="19">
        <v>0</v>
      </c>
      <c r="I17" s="4">
        <v>831544.77</v>
      </c>
      <c r="J17" s="19">
        <v>0</v>
      </c>
      <c r="K17" s="4">
        <v>54168.650000000009</v>
      </c>
      <c r="L17" s="19">
        <v>150000</v>
      </c>
      <c r="M17" s="4">
        <v>571.43000000000006</v>
      </c>
      <c r="N17" s="19">
        <v>350000</v>
      </c>
      <c r="O17" s="4">
        <v>82183.83</v>
      </c>
      <c r="P17" s="19">
        <v>0</v>
      </c>
      <c r="Q17" s="4">
        <v>50113.630000000005</v>
      </c>
      <c r="R17" s="19">
        <v>0</v>
      </c>
      <c r="S17" s="4">
        <v>881.65000000000009</v>
      </c>
      <c r="T17" s="19">
        <v>115000</v>
      </c>
      <c r="U17" s="4">
        <v>887.3</v>
      </c>
      <c r="V17" s="19">
        <v>0</v>
      </c>
      <c r="W17" s="4">
        <v>179360.7</v>
      </c>
      <c r="X17" s="19">
        <v>117300</v>
      </c>
      <c r="Y17" s="4">
        <v>439.58</v>
      </c>
      <c r="Z17" s="19">
        <v>159000</v>
      </c>
      <c r="AA17" s="4">
        <v>42391.11</v>
      </c>
      <c r="AB17" s="19">
        <v>0</v>
      </c>
      <c r="AC17" s="4">
        <v>3.97</v>
      </c>
      <c r="AD17" s="19">
        <v>78784.639999999999</v>
      </c>
      <c r="AE17" s="4">
        <v>-158460.6</v>
      </c>
      <c r="AF17" s="19">
        <v>174225.76</v>
      </c>
      <c r="AG17" s="2">
        <v>181933.65</v>
      </c>
      <c r="AH17" s="7">
        <f t="shared" si="1"/>
        <v>1154310.3999999999</v>
      </c>
      <c r="AI17" s="3">
        <f t="shared" si="0"/>
        <v>644456.66</v>
      </c>
      <c r="AJ17" s="6"/>
    </row>
    <row r="18" spans="2:36" ht="20.100000000000001" customHeight="1">
      <c r="B18" s="17" t="s">
        <v>31</v>
      </c>
      <c r="C18" s="20" t="s">
        <v>32</v>
      </c>
      <c r="D18" s="19">
        <v>10000</v>
      </c>
      <c r="E18" s="4">
        <v>127654.36</v>
      </c>
      <c r="F18" s="19">
        <v>5017</v>
      </c>
      <c r="G18" s="4">
        <v>120928.95000000001</v>
      </c>
      <c r="H18" s="19">
        <v>21000</v>
      </c>
      <c r="I18" s="4">
        <v>65622.740000000005</v>
      </c>
      <c r="J18" s="19">
        <v>59221</v>
      </c>
      <c r="K18" s="4">
        <v>5595.8199999999961</v>
      </c>
      <c r="L18" s="19">
        <v>15000</v>
      </c>
      <c r="M18" s="4">
        <v>4401.47</v>
      </c>
      <c r="N18" s="19">
        <v>10000</v>
      </c>
      <c r="O18" s="4">
        <v>323.25</v>
      </c>
      <c r="P18" s="19">
        <v>10000</v>
      </c>
      <c r="Q18" s="4">
        <v>-17780.900000000001</v>
      </c>
      <c r="R18" s="19">
        <v>12500</v>
      </c>
      <c r="S18" s="4">
        <v>4080.0100000000016</v>
      </c>
      <c r="T18" s="19">
        <v>35500</v>
      </c>
      <c r="U18" s="4">
        <v>22086.960000000021</v>
      </c>
      <c r="V18" s="19">
        <v>2500</v>
      </c>
      <c r="W18" s="4">
        <v>26460.42</v>
      </c>
      <c r="X18" s="19">
        <v>78000</v>
      </c>
      <c r="Y18" s="4">
        <v>77985</v>
      </c>
      <c r="Z18" s="19">
        <v>5600</v>
      </c>
      <c r="AA18" s="4">
        <v>60148.79</v>
      </c>
      <c r="AB18" s="19">
        <v>15000</v>
      </c>
      <c r="AC18" s="4">
        <v>126273.94</v>
      </c>
      <c r="AD18" s="19">
        <v>15841.91</v>
      </c>
      <c r="AE18" s="4">
        <v>7534.53</v>
      </c>
      <c r="AF18" s="19">
        <v>16735.48</v>
      </c>
      <c r="AG18" s="2">
        <v>2658.06</v>
      </c>
      <c r="AH18" s="7">
        <f t="shared" si="1"/>
        <v>311915.38999999996</v>
      </c>
      <c r="AI18" s="3">
        <f t="shared" si="0"/>
        <v>633973.4</v>
      </c>
      <c r="AJ18" s="6"/>
    </row>
    <row r="19" spans="2:36" ht="20.100000000000001" customHeight="1">
      <c r="B19" s="17" t="s">
        <v>33</v>
      </c>
      <c r="C19" s="20" t="s">
        <v>34</v>
      </c>
      <c r="D19" s="19">
        <v>100000</v>
      </c>
      <c r="E19" s="4">
        <v>119609.67999999986</v>
      </c>
      <c r="F19" s="19">
        <v>100000</v>
      </c>
      <c r="G19" s="4">
        <v>115146.84000000001</v>
      </c>
      <c r="H19" s="19">
        <v>180000</v>
      </c>
      <c r="I19" s="4">
        <v>146438.53000000003</v>
      </c>
      <c r="J19" s="19">
        <v>220000</v>
      </c>
      <c r="K19" s="4">
        <v>-34703.959999999992</v>
      </c>
      <c r="L19" s="19">
        <v>200000</v>
      </c>
      <c r="M19" s="4">
        <v>65461.720000000023</v>
      </c>
      <c r="N19" s="19">
        <v>250000</v>
      </c>
      <c r="O19" s="4">
        <v>38883.000000000015</v>
      </c>
      <c r="P19" s="19">
        <v>240000</v>
      </c>
      <c r="Q19" s="4">
        <v>70946.649999999965</v>
      </c>
      <c r="R19" s="19">
        <v>92000</v>
      </c>
      <c r="S19" s="4">
        <v>170227.69000000003</v>
      </c>
      <c r="T19" s="19">
        <v>243945</v>
      </c>
      <c r="U19" s="4">
        <v>189177.05</v>
      </c>
      <c r="V19" s="19">
        <v>278596</v>
      </c>
      <c r="W19" s="4">
        <v>256903.43000000008</v>
      </c>
      <c r="X19" s="19">
        <v>19036</v>
      </c>
      <c r="Y19" s="4">
        <v>-3907.5100000000139</v>
      </c>
      <c r="Z19" s="19">
        <v>267594</v>
      </c>
      <c r="AA19" s="4">
        <v>499269.48999999982</v>
      </c>
      <c r="AB19" s="19">
        <v>105000</v>
      </c>
      <c r="AC19" s="4">
        <v>78923.899999999951</v>
      </c>
      <c r="AD19" s="19">
        <v>152032.32999999999</v>
      </c>
      <c r="AE19" s="4">
        <v>79068.899999999994</v>
      </c>
      <c r="AF19" s="19">
        <v>94765.96</v>
      </c>
      <c r="AG19" s="2">
        <v>104472.07999999993</v>
      </c>
      <c r="AH19" s="7">
        <f t="shared" si="1"/>
        <v>2542969.29</v>
      </c>
      <c r="AI19" s="3">
        <f t="shared" si="0"/>
        <v>1895917.4899999995</v>
      </c>
      <c r="AJ19" s="6"/>
    </row>
    <row r="20" spans="2:36" ht="20.100000000000001" customHeight="1" thickBot="1">
      <c r="B20" s="23" t="s">
        <v>35</v>
      </c>
      <c r="C20" s="24" t="s">
        <v>36</v>
      </c>
      <c r="D20" s="25">
        <v>3500</v>
      </c>
      <c r="E20" s="26">
        <v>179917.47999999998</v>
      </c>
      <c r="F20" s="25">
        <v>3500</v>
      </c>
      <c r="G20" s="26">
        <v>133536.22999999995</v>
      </c>
      <c r="H20" s="25">
        <v>3500</v>
      </c>
      <c r="I20" s="26">
        <v>-53349.479999999981</v>
      </c>
      <c r="J20" s="25">
        <v>4500</v>
      </c>
      <c r="K20" s="26">
        <v>97391.090000000011</v>
      </c>
      <c r="L20" s="25">
        <v>10000</v>
      </c>
      <c r="M20" s="26">
        <v>89510.11</v>
      </c>
      <c r="N20" s="25">
        <v>10000</v>
      </c>
      <c r="O20" s="26">
        <v>32644.200000000008</v>
      </c>
      <c r="P20" s="25">
        <v>10000</v>
      </c>
      <c r="Q20" s="26">
        <v>84667.089999999982</v>
      </c>
      <c r="R20" s="25">
        <v>10000</v>
      </c>
      <c r="S20" s="26">
        <v>77343.56</v>
      </c>
      <c r="T20" s="25">
        <v>5000</v>
      </c>
      <c r="U20" s="26">
        <v>66594.510000000009</v>
      </c>
      <c r="V20" s="25">
        <v>5000</v>
      </c>
      <c r="W20" s="26">
        <v>28958.709999999995</v>
      </c>
      <c r="X20" s="25">
        <v>17000</v>
      </c>
      <c r="Y20" s="26">
        <v>17585.430000000008</v>
      </c>
      <c r="Z20" s="25">
        <v>5000</v>
      </c>
      <c r="AA20" s="26">
        <v>-133786.54999999999</v>
      </c>
      <c r="AB20" s="25">
        <v>0</v>
      </c>
      <c r="AC20" s="26">
        <v>-4222.29</v>
      </c>
      <c r="AD20" s="25">
        <v>38526</v>
      </c>
      <c r="AE20" s="26">
        <v>32532.329999999991</v>
      </c>
      <c r="AF20" s="25">
        <v>48827</v>
      </c>
      <c r="AG20" s="27">
        <v>34393.69</v>
      </c>
      <c r="AH20" s="28">
        <f t="shared" si="1"/>
        <v>174353</v>
      </c>
      <c r="AI20" s="29">
        <f t="shared" si="0"/>
        <v>683716.1100000001</v>
      </c>
      <c r="AJ20" s="6"/>
    </row>
    <row r="21" spans="2:36" ht="13.5" thickBot="1">
      <c r="B21" s="30"/>
      <c r="C21" s="31" t="s">
        <v>70</v>
      </c>
      <c r="D21" s="32">
        <f t="shared" ref="D21:AI21" si="2">SUM(D3:D20)</f>
        <v>1048463.03</v>
      </c>
      <c r="E21" s="33">
        <f t="shared" si="2"/>
        <v>641953.31999999983</v>
      </c>
      <c r="F21" s="32">
        <f t="shared" si="2"/>
        <v>781017</v>
      </c>
      <c r="G21" s="33">
        <f t="shared" si="2"/>
        <v>1027067.5500000002</v>
      </c>
      <c r="H21" s="32">
        <f t="shared" si="2"/>
        <v>1046500</v>
      </c>
      <c r="I21" s="33">
        <f t="shared" si="2"/>
        <v>1472370.55</v>
      </c>
      <c r="J21" s="32">
        <f t="shared" si="2"/>
        <v>1353871</v>
      </c>
      <c r="K21" s="33">
        <f t="shared" si="2"/>
        <v>866549.89000000013</v>
      </c>
      <c r="L21" s="32">
        <f t="shared" si="2"/>
        <v>1487500</v>
      </c>
      <c r="M21" s="33">
        <f t="shared" si="2"/>
        <v>362964.92</v>
      </c>
      <c r="N21" s="32">
        <f t="shared" si="2"/>
        <v>1763797</v>
      </c>
      <c r="O21" s="33">
        <f t="shared" si="2"/>
        <v>1250164.8899999999</v>
      </c>
      <c r="P21" s="32">
        <f t="shared" si="2"/>
        <v>1468000</v>
      </c>
      <c r="Q21" s="33">
        <f t="shared" si="2"/>
        <v>991228.65</v>
      </c>
      <c r="R21" s="32">
        <f t="shared" si="2"/>
        <v>1783022.74</v>
      </c>
      <c r="S21" s="33">
        <f t="shared" si="2"/>
        <v>1102409.6000000001</v>
      </c>
      <c r="T21" s="32">
        <f t="shared" si="2"/>
        <v>1746603.82</v>
      </c>
      <c r="U21" s="33">
        <f t="shared" si="2"/>
        <v>1529735.2899999998</v>
      </c>
      <c r="V21" s="32">
        <f t="shared" si="2"/>
        <v>1980096</v>
      </c>
      <c r="W21" s="33">
        <f t="shared" si="2"/>
        <v>1543885.79</v>
      </c>
      <c r="X21" s="32">
        <f t="shared" si="2"/>
        <v>1583542</v>
      </c>
      <c r="Y21" s="33">
        <f t="shared" si="2"/>
        <v>1346652.8900000004</v>
      </c>
      <c r="Z21" s="32">
        <f t="shared" si="2"/>
        <v>1706621.09</v>
      </c>
      <c r="AA21" s="33">
        <f t="shared" si="2"/>
        <v>2316675.6700000004</v>
      </c>
      <c r="AB21" s="32">
        <f t="shared" si="2"/>
        <v>1548463.0249999999</v>
      </c>
      <c r="AC21" s="33">
        <f t="shared" si="2"/>
        <v>587348.68999999913</v>
      </c>
      <c r="AD21" s="32">
        <f t="shared" si="2"/>
        <v>1701569.5699999998</v>
      </c>
      <c r="AE21" s="33">
        <f t="shared" si="2"/>
        <v>1307785.7700000003</v>
      </c>
      <c r="AF21" s="32">
        <f t="shared" si="2"/>
        <v>1813032.5799999998</v>
      </c>
      <c r="AG21" s="34">
        <f t="shared" si="2"/>
        <v>3206259.46</v>
      </c>
      <c r="AH21" s="11">
        <f t="shared" si="2"/>
        <v>22812098.855</v>
      </c>
      <c r="AI21" s="8">
        <f t="shared" si="2"/>
        <v>19553052.93</v>
      </c>
      <c r="AJ21" s="6"/>
    </row>
    <row r="22" spans="2:36">
      <c r="B22" s="6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  <c r="AA22" s="5"/>
      <c r="AB22" s="5"/>
      <c r="AC22" s="5"/>
      <c r="AD22" s="5"/>
      <c r="AE22" s="5"/>
      <c r="AF22" s="5"/>
      <c r="AG22" s="5"/>
      <c r="AH22" s="6"/>
      <c r="AI22" s="6"/>
      <c r="AJ22" s="6"/>
    </row>
    <row r="23" spans="2:36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</sheetData>
  <pageMargins left="0.25" right="0.25" top="0.75" bottom="0.75" header="0.3" footer="0.3"/>
  <pageSetup paperSize="17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6" ma:contentTypeDescription="Create a new document." ma:contentTypeScope="" ma:versionID="ec4300c705818c687b70627c819c9db5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780d7c5abdeda4c6e031de26f5b46642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2021-00090</Docket_x0020_Number>
    <Preparer xmlns="00c1cf47-8665-4c73-8994-ff3a5e26da0f" xsi:nil="true"/>
    <Document_x0020_Type xmlns="00c1cf47-8665-4c73-8994-ff3a5e26da0f">Discovery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</documentManagement>
</p:properties>
</file>

<file path=customXml/itemProps1.xml><?xml version="1.0" encoding="utf-8"?>
<ds:datastoreItem xmlns:ds="http://schemas.openxmlformats.org/officeDocument/2006/customXml" ds:itemID="{2679E2D3-1664-4DC3-8849-C9917FC25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B3FB20-BC13-4EA5-ADD2-105B7C7A75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84403B-C566-44F0-B22E-06845E51A365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3541d9de-e849-43a7-ac3e-927380f29a4f"/>
    <ds:schemaRef ds:uri="3527BF6F-27A6-47D3-AAFB-DBF13EBA6BBE"/>
    <ds:schemaRef ds:uri="http://purl.org/dc/elements/1.1/"/>
    <ds:schemaRef ds:uri="7312d0bd-5bb3-4d44-9c84-f993550bda7e"/>
    <ds:schemaRef ds:uri="00c1cf47-8665-4c73-8994-ff3a5e26da0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KAW_R_PSCDR3_NUM005_052521_A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E Citron</dc:creator>
  <cp:lastModifiedBy>Krista E Citron</cp:lastModifiedBy>
  <cp:lastPrinted>2021-05-20T18:54:56Z</cp:lastPrinted>
  <dcterms:created xsi:type="dcterms:W3CDTF">2021-05-14T12:42:51Z</dcterms:created>
  <dcterms:modified xsi:type="dcterms:W3CDTF">2021-05-24T01:57:19Z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Angie.Griffin@amwater.com</vt:lpwstr>
  </property>
  <property fmtid="{D5CDD505-2E9C-101B-9397-08002B2CF9AE}" pid="5" name="MSIP_Label_846c87f6-c46e-48eb-b7ce-d3a4a7d30611_SetDate">
    <vt:lpwstr>2021-05-14T12:26:36.1544245Z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bc5c774f-b3ed-4055-91b2-89f717fc185e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0x010100AB2748C5124AB541828F6483D61391B2</vt:lpwstr>
  </property>
</Properties>
</file>