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Staff Discovery Set 2/"/>
    </mc:Choice>
  </mc:AlternateContent>
  <xr:revisionPtr revIDLastSave="754" documentId="8_{5F768AB7-B5BF-40D5-B280-0388E6255287}" xr6:coauthVersionLast="46" xr6:coauthVersionMax="46" xr10:uidLastSave="{184B1964-73A1-4ACA-9EFF-09164F44676A}"/>
  <bookViews>
    <workbookView xWindow="-108" yWindow="-108" windowWidth="23256" windowHeight="12576" xr2:uid="{E14505B2-D6C6-4611-875D-FDEA17420087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8" i="1"/>
  <c r="J88" i="1"/>
  <c r="M133" i="1"/>
  <c r="J133" i="1"/>
  <c r="M125" i="1"/>
  <c r="J125" i="1"/>
  <c r="M112" i="1"/>
  <c r="J112" i="1"/>
  <c r="M94" i="1"/>
  <c r="J94" i="1"/>
  <c r="M84" i="1"/>
  <c r="J84" i="1"/>
  <c r="M76" i="1"/>
  <c r="J76" i="1"/>
  <c r="M59" i="1"/>
  <c r="J59" i="1"/>
  <c r="M53" i="1"/>
  <c r="J53" i="1"/>
  <c r="M118" i="1"/>
  <c r="J118" i="1"/>
  <c r="M100" i="1"/>
  <c r="J100" i="1"/>
  <c r="M44" i="1"/>
  <c r="J44" i="1"/>
  <c r="M38" i="1"/>
  <c r="J38" i="1"/>
  <c r="M30" i="1"/>
  <c r="J30" i="1"/>
  <c r="M15" i="1"/>
  <c r="J15" i="1"/>
  <c r="J7" i="1"/>
  <c r="G121" i="1" l="1"/>
  <c r="G115" i="1"/>
  <c r="G103" i="1"/>
  <c r="G97" i="1"/>
  <c r="G79" i="1"/>
  <c r="G65" i="1"/>
  <c r="G62" i="1"/>
  <c r="G47" i="1"/>
  <c r="G41" i="1"/>
  <c r="G33" i="1"/>
  <c r="G56" i="1"/>
  <c r="G18" i="1"/>
  <c r="G10" i="1"/>
  <c r="G23" i="1"/>
  <c r="G87" i="1"/>
  <c r="G91" i="1"/>
  <c r="G70" i="1"/>
  <c r="G128" i="1"/>
  <c r="G2" i="1"/>
</calcChain>
</file>

<file path=xl/sharedStrings.xml><?xml version="1.0" encoding="utf-8"?>
<sst xmlns="http://schemas.openxmlformats.org/spreadsheetml/2006/main" count="338" uniqueCount="188">
  <si>
    <t>Stafford Map</t>
  </si>
  <si>
    <t>Project Name</t>
  </si>
  <si>
    <t>Street Name</t>
  </si>
  <si>
    <t>Pipe Size</t>
  </si>
  <si>
    <t>Pipe Material</t>
  </si>
  <si>
    <t>Est. Cost</t>
  </si>
  <si>
    <t>Exhibit 2 Number</t>
  </si>
  <si>
    <t>A</t>
  </si>
  <si>
    <t>Fairway Phase I</t>
  </si>
  <si>
    <t>B</t>
  </si>
  <si>
    <t>Wyatt Ave</t>
  </si>
  <si>
    <t>C</t>
  </si>
  <si>
    <t>Bluegrass/Highlawn</t>
  </si>
  <si>
    <t>D</t>
  </si>
  <si>
    <t>Codell Dr</t>
  </si>
  <si>
    <t>E</t>
  </si>
  <si>
    <t>N Ashland/Aurora</t>
  </si>
  <si>
    <t>F</t>
  </si>
  <si>
    <t>National Ave</t>
  </si>
  <si>
    <t>G</t>
  </si>
  <si>
    <t>Whitney/Ash</t>
  </si>
  <si>
    <t>H</t>
  </si>
  <si>
    <t>Clays Mill Road Phase II</t>
  </si>
  <si>
    <t>I</t>
  </si>
  <si>
    <t>Montclair Dr</t>
  </si>
  <si>
    <t>J</t>
  </si>
  <si>
    <t>Summit/Kastle</t>
  </si>
  <si>
    <t>K</t>
  </si>
  <si>
    <t>Valley Farm Dr</t>
  </si>
  <si>
    <t>L</t>
  </si>
  <si>
    <t>Colchester/Barksdale</t>
  </si>
  <si>
    <t>M</t>
  </si>
  <si>
    <t>Campbell Ln</t>
  </si>
  <si>
    <t>N</t>
  </si>
  <si>
    <t>Westgate/Hamilton Park</t>
  </si>
  <si>
    <t>O</t>
  </si>
  <si>
    <t>Lancelot Ln</t>
  </si>
  <si>
    <t>P</t>
  </si>
  <si>
    <t>Kilrush/Caywood</t>
  </si>
  <si>
    <t>Q</t>
  </si>
  <si>
    <t>Merrimac/Fogo/Crewe</t>
  </si>
  <si>
    <t>R</t>
  </si>
  <si>
    <t>Tisdale/Fraserdale</t>
  </si>
  <si>
    <t>S</t>
  </si>
  <si>
    <t>Montavesta Rd</t>
  </si>
  <si>
    <t>Year 1 Project 36</t>
  </si>
  <si>
    <t>Year 1 Project 37</t>
  </si>
  <si>
    <t>Year 2 Project 1</t>
  </si>
  <si>
    <t>Year 2 Project 2</t>
  </si>
  <si>
    <t>Year 5 Project 24</t>
  </si>
  <si>
    <t>Year 5 Project 17</t>
  </si>
  <si>
    <t>Year 5 Project 31</t>
  </si>
  <si>
    <t>Year 5 Project 33</t>
  </si>
  <si>
    <t>Year 1 Project 2</t>
  </si>
  <si>
    <t>Year 1 Project 33</t>
  </si>
  <si>
    <t>Year 2 Project 3</t>
  </si>
  <si>
    <t>Year 4 Project 29</t>
  </si>
  <si>
    <t>Year 3 Project 50</t>
  </si>
  <si>
    <t>Year 5 Project 10</t>
  </si>
  <si>
    <t>Year 1 Project 7</t>
  </si>
  <si>
    <t>Year 5 Project 2</t>
  </si>
  <si>
    <t>Year 3 Project 36</t>
  </si>
  <si>
    <t>Year 3 Project 29</t>
  </si>
  <si>
    <t>Year 4 Project 10</t>
  </si>
  <si>
    <t>Year 4 Project 11</t>
  </si>
  <si>
    <t>Year 4 Project 1</t>
  </si>
  <si>
    <t>Whitney Ave</t>
  </si>
  <si>
    <t>Hamilton Park</t>
  </si>
  <si>
    <t>McCubbing Dr</t>
  </si>
  <si>
    <t>Appletree Ln</t>
  </si>
  <si>
    <t>Clayton Ave</t>
  </si>
  <si>
    <t>Courtney Ave</t>
  </si>
  <si>
    <t>Emery Ct</t>
  </si>
  <si>
    <t>Courtney Ave - 1600 Block</t>
  </si>
  <si>
    <t>Blue Ash Dr</t>
  </si>
  <si>
    <t>Wyatt Pkwy</t>
  </si>
  <si>
    <t>Lindy Ln</t>
  </si>
  <si>
    <t>Johnsdale Dr</t>
  </si>
  <si>
    <t>Benwood Dr</t>
  </si>
  <si>
    <t>Bluegrass Ave</t>
  </si>
  <si>
    <t>Highlawn Ave</t>
  </si>
  <si>
    <t>Willowlawn Ave</t>
  </si>
  <si>
    <t>Mirahill Dr</t>
  </si>
  <si>
    <t>Elderberry Ct</t>
  </si>
  <si>
    <t>Timberhill Ct</t>
  </si>
  <si>
    <t>Elkwood Ct</t>
  </si>
  <si>
    <t>Windwood Ct</t>
  </si>
  <si>
    <t>Heaton Ct</t>
  </si>
  <si>
    <t>N Ashland Ave</t>
  </si>
  <si>
    <t>Aurora Ave</t>
  </si>
  <si>
    <t>Hanover Ct</t>
  </si>
  <si>
    <t>Memory Ln</t>
  </si>
  <si>
    <t>Richmond Ave</t>
  </si>
  <si>
    <t>Given Ave</t>
  </si>
  <si>
    <t>Ash St</t>
  </si>
  <si>
    <t>Michigan St</t>
  </si>
  <si>
    <t>Elm St</t>
  </si>
  <si>
    <t>Booker St</t>
  </si>
  <si>
    <t>Oak St</t>
  </si>
  <si>
    <t>Clays Mill Rd</t>
  </si>
  <si>
    <t>Summit Dr</t>
  </si>
  <si>
    <t>Scoville Rd</t>
  </si>
  <si>
    <t>Eldemere Rd</t>
  </si>
  <si>
    <t>Costigan Dr</t>
  </si>
  <si>
    <t>Leitner Ct</t>
  </si>
  <si>
    <t>Bedinger Ct</t>
  </si>
  <si>
    <t>Chris Dr</t>
  </si>
  <si>
    <t>Cobyville Ct</t>
  </si>
  <si>
    <t>Colchester Dr</t>
  </si>
  <si>
    <t>Barksdale Dr</t>
  </si>
  <si>
    <t>Bowen Ct</t>
  </si>
  <si>
    <t>Feltner Ct</t>
  </si>
  <si>
    <t>Westgate Dr</t>
  </si>
  <si>
    <t>Leisure Ln</t>
  </si>
  <si>
    <t>King Arthur Dr</t>
  </si>
  <si>
    <t>King Arthur Ct</t>
  </si>
  <si>
    <t>Kilrush Dr</t>
  </si>
  <si>
    <t>Caywood Dr</t>
  </si>
  <si>
    <t>Caywood Cir</t>
  </si>
  <si>
    <t>Kelsey Dr</t>
  </si>
  <si>
    <t>Kelsey Ct</t>
  </si>
  <si>
    <t>Kelsey Pl</t>
  </si>
  <si>
    <t>Yarmouth Ct</t>
  </si>
  <si>
    <t>Carson Dr</t>
  </si>
  <si>
    <t>Carson Ct</t>
  </si>
  <si>
    <t>Merrimac Dr</t>
  </si>
  <si>
    <t>Fogo Ct</t>
  </si>
  <si>
    <t>Crewe Ct</t>
  </si>
  <si>
    <t>Tisdale Dr</t>
  </si>
  <si>
    <t>Tisdale Ct</t>
  </si>
  <si>
    <t>Fraserdale Dr</t>
  </si>
  <si>
    <t>Fraserdale Ct</t>
  </si>
  <si>
    <t>Montavesta Ct</t>
  </si>
  <si>
    <t>Clair Rd</t>
  </si>
  <si>
    <t>Old Crow Ct</t>
  </si>
  <si>
    <t>Lookout Cir</t>
  </si>
  <si>
    <t>Johnsdale Dr - 800 Block</t>
  </si>
  <si>
    <t>Linear Feet Replaced</t>
  </si>
  <si>
    <t>CI</t>
  </si>
  <si>
    <t>2.25", 6"</t>
  </si>
  <si>
    <t>2", 6"</t>
  </si>
  <si>
    <t>Appletree Ln - 700 Block</t>
  </si>
  <si>
    <t>Clayton Ave - 1600 Block</t>
  </si>
  <si>
    <t>2"</t>
  </si>
  <si>
    <t>Kilrush Dr - 1100 Block</t>
  </si>
  <si>
    <t>2", 2.25", 8"</t>
  </si>
  <si>
    <t>King Arthur Dr - 3400 Block</t>
  </si>
  <si>
    <t>Colchester Dr - 1800 Block</t>
  </si>
  <si>
    <t>Bowen Ct - 1800 Block</t>
  </si>
  <si>
    <t>Barksdale Dr - 1800 Block</t>
  </si>
  <si>
    <t>2.25", 6", 8"</t>
  </si>
  <si>
    <t>Old Crow Ct - 3100 Block</t>
  </si>
  <si>
    <t>Clair Rd - 3100 Block</t>
  </si>
  <si>
    <t>Montavesta Rd - 2900 Block</t>
  </si>
  <si>
    <t>2", 6", 8"</t>
  </si>
  <si>
    <t>Fogo Ct - 600 Block</t>
  </si>
  <si>
    <t>Crewe Ct - 600 Block</t>
  </si>
  <si>
    <t>Fraserdale Ct - 3400 Block</t>
  </si>
  <si>
    <t>Costigan Dr - 1600 Block</t>
  </si>
  <si>
    <t>Leitner Ct - 1900 Block</t>
  </si>
  <si>
    <t>Bedinger Ct - 1900 Block</t>
  </si>
  <si>
    <t>Cobyville Ct - 1900 Block</t>
  </si>
  <si>
    <t>Valley Farm Dr - 900 Block</t>
  </si>
  <si>
    <t>Chris Dr - 1900 Block</t>
  </si>
  <si>
    <t>Valley Farm Dr and Ct</t>
  </si>
  <si>
    <t>Westgate Dr - 100 Block</t>
  </si>
  <si>
    <t>Hamilton Park - 200 Block</t>
  </si>
  <si>
    <t>2", 4", 6"</t>
  </si>
  <si>
    <t>Campbell Ln - 800 Block</t>
  </si>
  <si>
    <t>2", 3"</t>
  </si>
  <si>
    <t>CI, PVC</t>
  </si>
  <si>
    <t>Mirahill Dr - 2400 Block</t>
  </si>
  <si>
    <t>Windwood Ct - 2400 Block</t>
  </si>
  <si>
    <t>Memory Ln - 300 Block</t>
  </si>
  <si>
    <t>CI, Other</t>
  </si>
  <si>
    <t>National Ave - 700 Block</t>
  </si>
  <si>
    <t>National Ave - 900 Block</t>
  </si>
  <si>
    <t>Whitney Ave - 900 Block</t>
  </si>
  <si>
    <t>McCubbing Dr - 500 Block</t>
  </si>
  <si>
    <t>Blue Ash Dr - 600 Block</t>
  </si>
  <si>
    <t>CI, AC</t>
  </si>
  <si>
    <t>6", 8"</t>
  </si>
  <si>
    <t>6"</t>
  </si>
  <si>
    <t>2", 2.25", 6", 8"</t>
  </si>
  <si>
    <t>*Note that Year 4 Project 10 includes 4 streets total and does not directly correlate to Map Q.</t>
  </si>
  <si>
    <t xml:space="preserve">*Note that Year 4 Project 10 includes 4 streets total and does not directly correlate to Map R. </t>
  </si>
  <si>
    <t>Total Linear Feet</t>
  </si>
  <si>
    <t>Total Est.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</si>
</sst>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/>
    <xf numFmtId="0" fontId="0" fillId="0" borderId="16" xfId="0" applyBorder="1"/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/>
    <xf numFmtId="164" fontId="0" fillId="0" borderId="24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5" xfId="0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5" xfId="0" applyBorder="1" applyAlignment="1">
      <alignment vertical="center" wrapText="1"/>
    </xf>
    <xf numFmtId="0" fontId="0" fillId="0" borderId="0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19" xfId="0" applyBorder="1"/>
    <xf numFmtId="164" fontId="0" fillId="0" borderId="20" xfId="0" applyNumberFormat="1" applyBorder="1" applyAlignment="1">
      <alignment horizontal="center" vertical="center"/>
    </xf>
    <xf numFmtId="0" fontId="0" fillId="0" borderId="40" xfId="0" applyBorder="1"/>
    <xf numFmtId="0" fontId="0" fillId="0" borderId="48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justify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justify" vertical="center" wrapText="1"/>
    </xf>
    <xf numFmtId="0" fontId="0" fillId="4" borderId="42" xfId="0" applyFill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164" fontId="0" fillId="4" borderId="43" xfId="0" applyNumberFormat="1" applyFill="1" applyBorder="1" applyAlignment="1">
      <alignment horizontal="center" vertical="center"/>
    </xf>
    <xf numFmtId="0" fontId="0" fillId="4" borderId="47" xfId="0" applyFill="1" applyBorder="1" applyAlignment="1">
      <alignment horizontal="left"/>
    </xf>
    <xf numFmtId="0" fontId="0" fillId="4" borderId="48" xfId="0" applyFill="1" applyBorder="1"/>
    <xf numFmtId="0" fontId="0" fillId="4" borderId="48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43" xfId="0" applyFill="1" applyBorder="1" applyAlignment="1">
      <alignment horizontal="center" vertical="center"/>
    </xf>
    <xf numFmtId="0" fontId="0" fillId="2" borderId="9" xfId="0" applyFill="1" applyBorder="1"/>
    <xf numFmtId="0" fontId="0" fillId="2" borderId="6" xfId="0" applyFill="1" applyBorder="1"/>
    <xf numFmtId="0" fontId="0" fillId="2" borderId="21" xfId="0" applyFill="1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5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ill="1" applyBorder="1" applyAlignment="1">
      <alignment horizontal="right" vertical="center"/>
    </xf>
    <xf numFmtId="0" fontId="0" fillId="0" borderId="4" xfId="0" applyBorder="1"/>
    <xf numFmtId="0" fontId="0" fillId="0" borderId="47" xfId="0" applyBorder="1"/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164" fontId="0" fillId="0" borderId="48" xfId="0" applyNumberFormat="1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7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4" borderId="35" xfId="0" applyFill="1" applyBorder="1" applyAlignment="1">
      <alignment vertical="center" wrapText="1"/>
    </xf>
    <xf numFmtId="0" fontId="0" fillId="4" borderId="50" xfId="0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49" xfId="0" applyFill="1" applyBorder="1" applyAlignment="1">
      <alignment horizontal="left" vertical="center" wrapText="1"/>
    </xf>
    <xf numFmtId="0" fontId="0" fillId="0" borderId="50" xfId="0" applyBorder="1" applyAlignment="1"/>
    <xf numFmtId="0" fontId="0" fillId="0" borderId="51" xfId="0" applyBorder="1" applyAlignment="1"/>
    <xf numFmtId="0" fontId="0" fillId="0" borderId="37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Fill="1" applyBorder="1" applyAlignment="1">
      <alignment horizontal="left" vertical="center"/>
    </xf>
    <xf numFmtId="0" fontId="0" fillId="4" borderId="39" xfId="0" applyFill="1" applyBorder="1" applyAlignment="1">
      <alignment horizontal="left"/>
    </xf>
    <xf numFmtId="0" fontId="0" fillId="4" borderId="40" xfId="0" applyFill="1" applyBorder="1" applyAlignment="1"/>
    <xf numFmtId="0" fontId="0" fillId="4" borderId="41" xfId="0" applyFill="1" applyBorder="1" applyAlignment="1"/>
    <xf numFmtId="0" fontId="0" fillId="4" borderId="42" xfId="0" applyFill="1" applyBorder="1" applyAlignment="1"/>
    <xf numFmtId="0" fontId="0" fillId="4" borderId="0" xfId="0" applyFill="1" applyBorder="1" applyAlignment="1"/>
    <xf numFmtId="0" fontId="0" fillId="4" borderId="43" xfId="0" applyFill="1" applyBorder="1" applyAlignment="1"/>
    <xf numFmtId="0" fontId="0" fillId="4" borderId="44" xfId="0" applyFill="1" applyBorder="1" applyAlignment="1"/>
    <xf numFmtId="0" fontId="0" fillId="4" borderId="45" xfId="0" applyFill="1" applyBorder="1" applyAlignment="1"/>
    <xf numFmtId="0" fontId="0" fillId="4" borderId="46" xfId="0" applyFill="1" applyBorder="1" applyAlignment="1"/>
    <xf numFmtId="0" fontId="0" fillId="4" borderId="47" xfId="0" applyFill="1" applyBorder="1" applyAlignment="1"/>
    <xf numFmtId="0" fontId="0" fillId="4" borderId="48" xfId="0" applyFill="1" applyBorder="1" applyAlignment="1"/>
    <xf numFmtId="0" fontId="0" fillId="4" borderId="2" xfId="0" applyFill="1" applyBorder="1" applyAlignment="1"/>
    <xf numFmtId="0" fontId="0" fillId="4" borderId="49" xfId="0" applyFill="1" applyBorder="1" applyAlignment="1">
      <alignment horizontal="left"/>
    </xf>
    <xf numFmtId="0" fontId="0" fillId="4" borderId="50" xfId="0" applyFill="1" applyBorder="1" applyAlignment="1"/>
    <xf numFmtId="0" fontId="0" fillId="4" borderId="51" xfId="0" applyFill="1" applyBorder="1" applyAlignment="1"/>
    <xf numFmtId="0" fontId="0" fillId="4" borderId="39" xfId="0" applyFill="1" applyBorder="1" applyAlignment="1">
      <alignment horizontal="left"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4" borderId="52" xfId="0" applyFill="1" applyBorder="1" applyAlignment="1">
      <alignment horizontal="left"/>
    </xf>
    <xf numFmtId="0" fontId="0" fillId="4" borderId="53" xfId="0" applyFill="1" applyBorder="1" applyAlignment="1"/>
    <xf numFmtId="0" fontId="0" fillId="4" borderId="54" xfId="0" applyFill="1" applyBorder="1" applyAlignment="1"/>
    <xf numFmtId="0" fontId="0" fillId="0" borderId="38" xfId="0" applyBorder="1" applyAlignment="1">
      <alignment vertical="center"/>
    </xf>
    <xf numFmtId="0" fontId="0" fillId="0" borderId="5" xfId="0" applyBorder="1" applyAlignment="1"/>
    <xf numFmtId="164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/>
    <xf numFmtId="0" fontId="0" fillId="4" borderId="47" xfId="0" applyFill="1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0" fillId="0" borderId="41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55" xfId="0" applyFill="1" applyBorder="1" applyAlignment="1">
      <alignment horizontal="left"/>
    </xf>
    <xf numFmtId="0" fontId="0" fillId="4" borderId="56" xfId="0" applyFill="1" applyBorder="1" applyAlignment="1"/>
    <xf numFmtId="0" fontId="0" fillId="4" borderId="1" xfId="0" applyFill="1" applyBorder="1" applyAlignment="1"/>
    <xf numFmtId="0" fontId="0" fillId="4" borderId="40" xfId="0" applyFill="1" applyBorder="1" applyAlignment="1">
      <alignment horizontal="left"/>
    </xf>
    <xf numFmtId="0" fontId="0" fillId="0" borderId="7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4" borderId="42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43" xfId="0" applyBorder="1" applyAlignment="1"/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4" fontId="0" fillId="2" borderId="25" xfId="0" applyNumberForma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02133-C435-4E01-B83E-05CF8633C549}">
  <dimension ref="A1:Q139"/>
  <sheetViews>
    <sheetView tabSelected="1" zoomScale="90" zoomScaleNormal="90" workbookViewId="0">
      <selection activeCell="M7" sqref="M7"/>
    </sheetView>
  </sheetViews>
  <sheetFormatPr defaultRowHeight="14.4" x14ac:dyDescent="0.3"/>
  <cols>
    <col min="1" max="1" width="12.5546875" bestFit="1" customWidth="1"/>
    <col min="2" max="2" width="23.109375" bestFit="1" customWidth="1"/>
    <col min="3" max="3" width="23.109375" customWidth="1"/>
    <col min="4" max="4" width="16.88671875" bestFit="1" customWidth="1"/>
    <col min="5" max="5" width="14.88671875" customWidth="1"/>
    <col min="6" max="6" width="13.109375" bestFit="1" customWidth="1"/>
    <col min="7" max="7" width="13.44140625" bestFit="1" customWidth="1"/>
    <col min="8" max="8" width="16.44140625" bestFit="1" customWidth="1"/>
    <col min="9" max="9" width="25.33203125" bestFit="1" customWidth="1"/>
    <col min="10" max="10" width="16.88671875" bestFit="1" customWidth="1"/>
    <col min="11" max="11" width="12" customWidth="1"/>
    <col min="12" max="12" width="14.33203125" customWidth="1"/>
    <col min="13" max="13" width="13.88671875" bestFit="1" customWidth="1"/>
  </cols>
  <sheetData>
    <row r="1" spans="1:17" ht="32.1" customHeight="1" thickBot="1" x14ac:dyDescent="0.35">
      <c r="A1" s="51" t="s">
        <v>0</v>
      </c>
      <c r="B1" s="52" t="s">
        <v>1</v>
      </c>
      <c r="C1" s="52" t="s">
        <v>2</v>
      </c>
      <c r="D1" s="52" t="s">
        <v>137</v>
      </c>
      <c r="E1" s="52" t="s">
        <v>3</v>
      </c>
      <c r="F1" s="52" t="s">
        <v>4</v>
      </c>
      <c r="G1" s="53" t="s">
        <v>5</v>
      </c>
      <c r="H1" s="51" t="s">
        <v>6</v>
      </c>
      <c r="I1" s="52" t="s">
        <v>2</v>
      </c>
      <c r="J1" s="52" t="s">
        <v>137</v>
      </c>
      <c r="K1" s="52" t="s">
        <v>3</v>
      </c>
      <c r="L1" s="52" t="s">
        <v>4</v>
      </c>
      <c r="M1" s="54" t="s">
        <v>5</v>
      </c>
      <c r="Q1" s="28"/>
    </row>
    <row r="2" spans="1:17" ht="15.9" customHeight="1" x14ac:dyDescent="0.3">
      <c r="A2" s="107" t="s">
        <v>7</v>
      </c>
      <c r="B2" s="117" t="s">
        <v>8</v>
      </c>
      <c r="C2" s="5" t="s">
        <v>69</v>
      </c>
      <c r="D2" s="121">
        <v>3100</v>
      </c>
      <c r="E2" s="121" t="s">
        <v>140</v>
      </c>
      <c r="F2" s="121" t="s">
        <v>138</v>
      </c>
      <c r="G2" s="113">
        <f>D2*250</f>
        <v>775000</v>
      </c>
      <c r="H2" s="23" t="s">
        <v>45</v>
      </c>
      <c r="I2" s="6" t="s">
        <v>141</v>
      </c>
      <c r="J2" s="9">
        <v>980</v>
      </c>
      <c r="K2" s="17" t="s">
        <v>140</v>
      </c>
      <c r="L2" s="17" t="s">
        <v>138</v>
      </c>
      <c r="M2" s="10">
        <v>147000</v>
      </c>
      <c r="Q2" s="28"/>
    </row>
    <row r="3" spans="1:17" ht="15.9" customHeight="1" x14ac:dyDescent="0.3">
      <c r="A3" s="108"/>
      <c r="B3" s="118"/>
      <c r="C3" s="1" t="s">
        <v>70</v>
      </c>
      <c r="D3" s="122"/>
      <c r="E3" s="122"/>
      <c r="F3" s="122"/>
      <c r="G3" s="114"/>
      <c r="H3" s="24" t="s">
        <v>46</v>
      </c>
      <c r="I3" s="2" t="s">
        <v>142</v>
      </c>
      <c r="J3" s="11">
        <v>1644</v>
      </c>
      <c r="K3" s="11" t="s">
        <v>140</v>
      </c>
      <c r="L3" s="11" t="s">
        <v>138</v>
      </c>
      <c r="M3" s="12">
        <v>246600</v>
      </c>
      <c r="Q3" s="28"/>
    </row>
    <row r="4" spans="1:17" ht="15.9" customHeight="1" x14ac:dyDescent="0.3">
      <c r="A4" s="108"/>
      <c r="B4" s="118"/>
      <c r="C4" s="1" t="s">
        <v>71</v>
      </c>
      <c r="D4" s="122"/>
      <c r="E4" s="122"/>
      <c r="F4" s="122"/>
      <c r="G4" s="114"/>
      <c r="H4" s="24" t="s">
        <v>47</v>
      </c>
      <c r="I4" s="2" t="s">
        <v>73</v>
      </c>
      <c r="J4" s="11">
        <v>1490</v>
      </c>
      <c r="K4" s="14" t="s">
        <v>140</v>
      </c>
      <c r="L4" s="14" t="s">
        <v>138</v>
      </c>
      <c r="M4" s="12">
        <v>223500</v>
      </c>
      <c r="Q4" s="28"/>
    </row>
    <row r="5" spans="1:17" ht="15.9" customHeight="1" x14ac:dyDescent="0.3">
      <c r="A5" s="108"/>
      <c r="B5" s="118"/>
      <c r="C5" s="1" t="s">
        <v>72</v>
      </c>
      <c r="D5" s="132"/>
      <c r="E5" s="132"/>
      <c r="F5" s="132"/>
      <c r="G5" s="116"/>
      <c r="H5" s="186" t="s">
        <v>48</v>
      </c>
      <c r="I5" s="2" t="s">
        <v>72</v>
      </c>
      <c r="J5" s="154">
        <v>2058</v>
      </c>
      <c r="K5" s="11" t="s">
        <v>143</v>
      </c>
      <c r="L5" s="11" t="s">
        <v>138</v>
      </c>
      <c r="M5" s="155">
        <v>308700</v>
      </c>
      <c r="N5" s="18"/>
      <c r="Q5" s="28"/>
    </row>
    <row r="6" spans="1:17" ht="15.9" customHeight="1" thickBot="1" x14ac:dyDescent="0.35">
      <c r="A6" s="109"/>
      <c r="B6" s="119"/>
      <c r="C6" s="184"/>
      <c r="D6" s="141"/>
      <c r="E6" s="141"/>
      <c r="F6" s="141"/>
      <c r="G6" s="142"/>
      <c r="H6" s="187"/>
      <c r="I6" s="92" t="s">
        <v>73</v>
      </c>
      <c r="J6" s="122"/>
      <c r="K6" s="15" t="s">
        <v>140</v>
      </c>
      <c r="L6" s="15" t="s">
        <v>138</v>
      </c>
      <c r="M6" s="185"/>
      <c r="N6" s="18"/>
      <c r="Q6" s="28"/>
    </row>
    <row r="7" spans="1:17" ht="15.9" customHeight="1" thickBot="1" x14ac:dyDescent="0.35">
      <c r="A7" s="84"/>
      <c r="B7" s="85"/>
      <c r="C7" s="86"/>
      <c r="D7" s="86"/>
      <c r="E7" s="86"/>
      <c r="F7" s="86"/>
      <c r="G7" s="87"/>
      <c r="H7" s="88"/>
      <c r="I7" s="91" t="s">
        <v>186</v>
      </c>
      <c r="J7" s="90">
        <f>SUM(J2:J6)</f>
        <v>6172</v>
      </c>
      <c r="K7" s="86"/>
      <c r="L7" s="91" t="s">
        <v>187</v>
      </c>
      <c r="M7" s="89">
        <f>SUM(M2:M6)</f>
        <v>925800</v>
      </c>
      <c r="N7" s="18"/>
      <c r="Q7" s="28"/>
    </row>
    <row r="8" spans="1:17" ht="15.9" customHeight="1" x14ac:dyDescent="0.3">
      <c r="A8" s="77"/>
      <c r="B8" s="78"/>
      <c r="C8" s="41"/>
      <c r="D8" s="41"/>
      <c r="E8" s="41"/>
      <c r="F8" s="41"/>
      <c r="G8" s="41"/>
      <c r="H8" s="79"/>
      <c r="I8" s="106"/>
      <c r="J8" s="44"/>
      <c r="K8" s="41"/>
      <c r="L8" s="106"/>
      <c r="M8" s="80"/>
      <c r="N8" s="18"/>
      <c r="Q8" s="28"/>
    </row>
    <row r="9" spans="1:17" ht="15.9" customHeight="1" thickBot="1" x14ac:dyDescent="0.35">
      <c r="A9" s="39"/>
      <c r="B9" s="40"/>
      <c r="C9" s="41"/>
      <c r="D9" s="41"/>
      <c r="E9" s="41"/>
      <c r="F9" s="41"/>
      <c r="G9" s="41"/>
      <c r="H9" s="42"/>
      <c r="I9" s="43"/>
      <c r="J9" s="44"/>
      <c r="K9" s="44"/>
      <c r="L9" s="44"/>
      <c r="M9" s="45"/>
      <c r="N9" s="18"/>
      <c r="Q9" s="28"/>
    </row>
    <row r="10" spans="1:17" ht="15.9" customHeight="1" x14ac:dyDescent="0.3">
      <c r="A10" s="107" t="s">
        <v>9</v>
      </c>
      <c r="B10" s="110" t="s">
        <v>10</v>
      </c>
      <c r="C10" s="6" t="s">
        <v>75</v>
      </c>
      <c r="D10" s="121">
        <v>6130</v>
      </c>
      <c r="E10" s="121" t="s">
        <v>139</v>
      </c>
      <c r="F10" s="121" t="s">
        <v>180</v>
      </c>
      <c r="G10" s="113">
        <f>D10*250</f>
        <v>1532500</v>
      </c>
      <c r="H10" s="175"/>
      <c r="I10" s="176"/>
      <c r="J10" s="176"/>
      <c r="K10" s="176"/>
      <c r="L10" s="176"/>
      <c r="M10" s="177"/>
      <c r="Q10" s="28"/>
    </row>
    <row r="11" spans="1:17" ht="15.9" customHeight="1" x14ac:dyDescent="0.3">
      <c r="A11" s="108"/>
      <c r="B11" s="111"/>
      <c r="C11" s="2" t="s">
        <v>76</v>
      </c>
      <c r="D11" s="122"/>
      <c r="E11" s="122"/>
      <c r="F11" s="122"/>
      <c r="G11" s="114"/>
      <c r="H11" s="178"/>
      <c r="I11" s="179"/>
      <c r="J11" s="179"/>
      <c r="K11" s="179"/>
      <c r="L11" s="179"/>
      <c r="M11" s="180"/>
      <c r="Q11" s="28"/>
    </row>
    <row r="12" spans="1:17" ht="15.9" customHeight="1" x14ac:dyDescent="0.3">
      <c r="A12" s="108"/>
      <c r="B12" s="111"/>
      <c r="C12" s="2" t="s">
        <v>69</v>
      </c>
      <c r="D12" s="122"/>
      <c r="E12" s="122"/>
      <c r="F12" s="122"/>
      <c r="G12" s="114"/>
      <c r="H12" s="181"/>
      <c r="I12" s="182"/>
      <c r="J12" s="182"/>
      <c r="K12" s="182"/>
      <c r="L12" s="182"/>
      <c r="M12" s="183"/>
      <c r="Q12" s="28"/>
    </row>
    <row r="13" spans="1:17" ht="15.9" customHeight="1" x14ac:dyDescent="0.3">
      <c r="A13" s="108"/>
      <c r="B13" s="111"/>
      <c r="C13" s="2" t="s">
        <v>77</v>
      </c>
      <c r="D13" s="122"/>
      <c r="E13" s="122"/>
      <c r="F13" s="122"/>
      <c r="G13" s="114"/>
      <c r="H13" s="24" t="s">
        <v>49</v>
      </c>
      <c r="I13" s="2" t="s">
        <v>136</v>
      </c>
      <c r="J13" s="11">
        <v>552</v>
      </c>
      <c r="K13" s="11" t="s">
        <v>139</v>
      </c>
      <c r="L13" s="11" t="s">
        <v>138</v>
      </c>
      <c r="M13" s="12">
        <v>82800</v>
      </c>
      <c r="Q13" s="28"/>
    </row>
    <row r="14" spans="1:17" ht="15.9" customHeight="1" thickBot="1" x14ac:dyDescent="0.35">
      <c r="A14" s="109"/>
      <c r="B14" s="112"/>
      <c r="C14" s="7" t="s">
        <v>78</v>
      </c>
      <c r="D14" s="123"/>
      <c r="E14" s="123"/>
      <c r="F14" s="123"/>
      <c r="G14" s="115"/>
      <c r="H14" s="172"/>
      <c r="I14" s="173"/>
      <c r="J14" s="173"/>
      <c r="K14" s="173"/>
      <c r="L14" s="173"/>
      <c r="M14" s="174"/>
      <c r="Q14" s="28"/>
    </row>
    <row r="15" spans="1:17" ht="15.9" customHeight="1" thickBot="1" x14ac:dyDescent="0.35">
      <c r="A15" s="98"/>
      <c r="B15" s="99"/>
      <c r="C15" s="37"/>
      <c r="D15" s="97"/>
      <c r="E15" s="97"/>
      <c r="F15" s="97"/>
      <c r="G15" s="102"/>
      <c r="H15" s="88"/>
      <c r="I15" s="91" t="s">
        <v>186</v>
      </c>
      <c r="J15" s="90">
        <f>SUM(J10:J14)</f>
        <v>552</v>
      </c>
      <c r="K15" s="86"/>
      <c r="L15" s="91" t="s">
        <v>187</v>
      </c>
      <c r="M15" s="89">
        <f>SUM(M10:M14)</f>
        <v>82800</v>
      </c>
      <c r="Q15" s="28"/>
    </row>
    <row r="16" spans="1:17" ht="15.9" customHeight="1" x14ac:dyDescent="0.3">
      <c r="A16" s="77"/>
      <c r="B16" s="79"/>
      <c r="C16" s="28"/>
      <c r="D16" s="38"/>
      <c r="E16" s="38"/>
      <c r="F16" s="38"/>
      <c r="G16" s="81"/>
      <c r="H16" s="79"/>
      <c r="I16" s="106"/>
      <c r="J16" s="44"/>
      <c r="K16" s="41"/>
      <c r="L16" s="106"/>
      <c r="M16" s="80"/>
      <c r="Q16" s="28"/>
    </row>
    <row r="17" spans="1:17" ht="15.9" customHeight="1" thickBot="1" x14ac:dyDescent="0.35">
      <c r="A17" s="39"/>
      <c r="B17" s="42"/>
      <c r="C17" s="43"/>
      <c r="D17" s="44"/>
      <c r="E17" s="44"/>
      <c r="F17" s="44"/>
      <c r="G17" s="46"/>
      <c r="H17" s="47"/>
      <c r="I17" s="48"/>
      <c r="J17" s="48"/>
      <c r="K17" s="48"/>
      <c r="L17" s="48"/>
      <c r="M17" s="48"/>
      <c r="Q17" s="28"/>
    </row>
    <row r="18" spans="1:17" ht="15.9" customHeight="1" x14ac:dyDescent="0.3">
      <c r="A18" s="107" t="s">
        <v>11</v>
      </c>
      <c r="B18" s="117" t="s">
        <v>12</v>
      </c>
      <c r="C18" s="6" t="s">
        <v>79</v>
      </c>
      <c r="D18" s="121">
        <v>2500</v>
      </c>
      <c r="E18" s="121" t="s">
        <v>167</v>
      </c>
      <c r="F18" s="121" t="s">
        <v>138</v>
      </c>
      <c r="G18" s="124">
        <f>D18*250</f>
        <v>625000</v>
      </c>
      <c r="H18" s="160"/>
      <c r="I18" s="161"/>
      <c r="J18" s="161"/>
      <c r="K18" s="161"/>
      <c r="L18" s="161"/>
      <c r="M18" s="162"/>
      <c r="Q18" s="28"/>
    </row>
    <row r="19" spans="1:17" ht="15.9" customHeight="1" x14ac:dyDescent="0.3">
      <c r="A19" s="157"/>
      <c r="B19" s="134"/>
      <c r="C19" s="2" t="s">
        <v>80</v>
      </c>
      <c r="D19" s="134"/>
      <c r="E19" s="134"/>
      <c r="F19" s="134"/>
      <c r="G19" s="147"/>
      <c r="H19" s="163"/>
      <c r="I19" s="164"/>
      <c r="J19" s="164"/>
      <c r="K19" s="164"/>
      <c r="L19" s="164"/>
      <c r="M19" s="165"/>
      <c r="Q19" s="28"/>
    </row>
    <row r="20" spans="1:17" ht="15.9" customHeight="1" thickBot="1" x14ac:dyDescent="0.35">
      <c r="A20" s="158"/>
      <c r="B20" s="135"/>
      <c r="C20" s="7" t="s">
        <v>81</v>
      </c>
      <c r="D20" s="135"/>
      <c r="E20" s="135"/>
      <c r="F20" s="135"/>
      <c r="G20" s="148"/>
      <c r="H20" s="169"/>
      <c r="I20" s="170"/>
      <c r="J20" s="170"/>
      <c r="K20" s="170"/>
      <c r="L20" s="170"/>
      <c r="M20" s="171"/>
      <c r="Q20" s="28"/>
    </row>
    <row r="21" spans="1:17" ht="15.9" customHeight="1" x14ac:dyDescent="0.3">
      <c r="A21" s="82"/>
      <c r="B21" s="82"/>
      <c r="C21" s="28"/>
      <c r="D21" s="82"/>
      <c r="E21" s="82"/>
      <c r="F21" s="82"/>
      <c r="G21" s="82"/>
      <c r="H21" s="48"/>
      <c r="I21" s="48"/>
      <c r="J21" s="48"/>
      <c r="K21" s="48"/>
      <c r="L21" s="48"/>
      <c r="M21" s="48"/>
      <c r="Q21" s="28"/>
    </row>
    <row r="22" spans="1:17" ht="15.9" customHeight="1" thickBot="1" x14ac:dyDescent="0.35">
      <c r="A22" s="41"/>
      <c r="B22" s="41"/>
      <c r="C22" s="43"/>
      <c r="D22" s="41"/>
      <c r="E22" s="41"/>
      <c r="F22" s="41"/>
      <c r="G22" s="41"/>
      <c r="H22" s="48"/>
      <c r="I22" s="48"/>
      <c r="J22" s="48"/>
      <c r="K22" s="48"/>
      <c r="L22" s="48"/>
      <c r="M22" s="48"/>
      <c r="Q22" s="28"/>
    </row>
    <row r="23" spans="1:17" ht="15.9" customHeight="1" x14ac:dyDescent="0.3">
      <c r="A23" s="107" t="s">
        <v>13</v>
      </c>
      <c r="B23" s="117" t="s">
        <v>14</v>
      </c>
      <c r="C23" s="6" t="s">
        <v>14</v>
      </c>
      <c r="D23" s="121">
        <v>5250</v>
      </c>
      <c r="E23" s="121" t="s">
        <v>150</v>
      </c>
      <c r="F23" s="121" t="s">
        <v>170</v>
      </c>
      <c r="G23" s="124">
        <f>D23*250</f>
        <v>1312500</v>
      </c>
      <c r="H23" s="160"/>
      <c r="I23" s="161"/>
      <c r="J23" s="161"/>
      <c r="K23" s="161"/>
      <c r="L23" s="161"/>
      <c r="M23" s="162"/>
      <c r="Q23" s="28"/>
    </row>
    <row r="24" spans="1:17" ht="15.9" customHeight="1" x14ac:dyDescent="0.3">
      <c r="A24" s="157"/>
      <c r="B24" s="134"/>
      <c r="C24" s="2" t="s">
        <v>85</v>
      </c>
      <c r="D24" s="134"/>
      <c r="E24" s="134"/>
      <c r="F24" s="134"/>
      <c r="G24" s="147"/>
      <c r="H24" s="163"/>
      <c r="I24" s="164"/>
      <c r="J24" s="164"/>
      <c r="K24" s="164"/>
      <c r="L24" s="164"/>
      <c r="M24" s="165"/>
      <c r="Q24" s="28"/>
    </row>
    <row r="25" spans="1:17" ht="15.9" customHeight="1" x14ac:dyDescent="0.3">
      <c r="A25" s="157"/>
      <c r="B25" s="134"/>
      <c r="C25" s="2" t="s">
        <v>83</v>
      </c>
      <c r="D25" s="134"/>
      <c r="E25" s="134"/>
      <c r="F25" s="134"/>
      <c r="G25" s="147"/>
      <c r="H25" s="163"/>
      <c r="I25" s="164"/>
      <c r="J25" s="164"/>
      <c r="K25" s="164"/>
      <c r="L25" s="164"/>
      <c r="M25" s="165"/>
      <c r="Q25" s="28"/>
    </row>
    <row r="26" spans="1:17" ht="15.9" customHeight="1" x14ac:dyDescent="0.3">
      <c r="A26" s="157"/>
      <c r="B26" s="134"/>
      <c r="C26" s="2" t="s">
        <v>84</v>
      </c>
      <c r="D26" s="134"/>
      <c r="E26" s="134"/>
      <c r="F26" s="134"/>
      <c r="G26" s="147"/>
      <c r="H26" s="166"/>
      <c r="I26" s="167"/>
      <c r="J26" s="167"/>
      <c r="K26" s="167"/>
      <c r="L26" s="167"/>
      <c r="M26" s="168"/>
      <c r="Q26" s="28"/>
    </row>
    <row r="27" spans="1:17" ht="15.9" customHeight="1" x14ac:dyDescent="0.3">
      <c r="A27" s="157"/>
      <c r="B27" s="134"/>
      <c r="C27" s="2" t="s">
        <v>82</v>
      </c>
      <c r="D27" s="134"/>
      <c r="E27" s="134"/>
      <c r="F27" s="134"/>
      <c r="G27" s="147"/>
      <c r="H27" s="159" t="s">
        <v>50</v>
      </c>
      <c r="I27" s="3" t="s">
        <v>171</v>
      </c>
      <c r="J27" s="154">
        <v>1042</v>
      </c>
      <c r="K27" s="154" t="s">
        <v>139</v>
      </c>
      <c r="L27" s="154" t="s">
        <v>138</v>
      </c>
      <c r="M27" s="155">
        <v>156300</v>
      </c>
      <c r="Q27" s="28"/>
    </row>
    <row r="28" spans="1:17" ht="15.9" customHeight="1" x14ac:dyDescent="0.3">
      <c r="A28" s="157"/>
      <c r="B28" s="134"/>
      <c r="C28" s="2" t="s">
        <v>86</v>
      </c>
      <c r="D28" s="134"/>
      <c r="E28" s="134"/>
      <c r="F28" s="134"/>
      <c r="G28" s="147"/>
      <c r="H28" s="130"/>
      <c r="I28" s="3" t="s">
        <v>172</v>
      </c>
      <c r="J28" s="122"/>
      <c r="K28" s="122"/>
      <c r="L28" s="122"/>
      <c r="M28" s="125"/>
      <c r="Q28" s="28"/>
    </row>
    <row r="29" spans="1:17" ht="15.9" customHeight="1" thickBot="1" x14ac:dyDescent="0.35">
      <c r="A29" s="158"/>
      <c r="B29" s="135"/>
      <c r="C29" s="7" t="s">
        <v>87</v>
      </c>
      <c r="D29" s="135"/>
      <c r="E29" s="135"/>
      <c r="F29" s="135"/>
      <c r="G29" s="148"/>
      <c r="H29" s="139"/>
      <c r="I29" s="22" t="s">
        <v>87</v>
      </c>
      <c r="J29" s="123"/>
      <c r="K29" s="123"/>
      <c r="L29" s="123"/>
      <c r="M29" s="126"/>
      <c r="Q29" s="28"/>
    </row>
    <row r="30" spans="1:17" ht="15.9" customHeight="1" thickBot="1" x14ac:dyDescent="0.35">
      <c r="A30" s="94"/>
      <c r="B30" s="95"/>
      <c r="C30" s="37"/>
      <c r="D30" s="95"/>
      <c r="E30" s="95"/>
      <c r="F30" s="95"/>
      <c r="G30" s="95"/>
      <c r="H30" s="88"/>
      <c r="I30" s="91" t="s">
        <v>186</v>
      </c>
      <c r="J30" s="90">
        <f>SUM(J25:J29)</f>
        <v>1042</v>
      </c>
      <c r="K30" s="86"/>
      <c r="L30" s="91" t="s">
        <v>187</v>
      </c>
      <c r="M30" s="89">
        <f>SUM(M25:M29)</f>
        <v>156300</v>
      </c>
      <c r="Q30" s="28"/>
    </row>
    <row r="31" spans="1:17" ht="15.9" customHeight="1" x14ac:dyDescent="0.3">
      <c r="A31" s="82"/>
      <c r="B31" s="82"/>
      <c r="C31" s="28"/>
      <c r="D31" s="82"/>
      <c r="E31" s="82"/>
      <c r="F31" s="82"/>
      <c r="G31" s="82"/>
      <c r="H31" s="79"/>
      <c r="I31" s="106"/>
      <c r="J31" s="44"/>
      <c r="K31" s="41"/>
      <c r="L31" s="106"/>
      <c r="M31" s="80"/>
      <c r="Q31" s="28"/>
    </row>
    <row r="32" spans="1:17" ht="15.9" customHeight="1" thickBot="1" x14ac:dyDescent="0.35">
      <c r="A32" s="41"/>
      <c r="B32" s="41"/>
      <c r="C32" s="43"/>
      <c r="D32" s="41"/>
      <c r="E32" s="41"/>
      <c r="F32" s="41"/>
      <c r="G32" s="41"/>
      <c r="H32" s="49"/>
      <c r="I32" s="43"/>
      <c r="J32" s="44"/>
      <c r="K32" s="44"/>
      <c r="L32" s="44"/>
      <c r="M32" s="38"/>
      <c r="Q32" s="28"/>
    </row>
    <row r="33" spans="1:17" ht="15.9" customHeight="1" x14ac:dyDescent="0.3">
      <c r="A33" s="107" t="s">
        <v>15</v>
      </c>
      <c r="B33" s="117" t="s">
        <v>16</v>
      </c>
      <c r="C33" s="6" t="s">
        <v>88</v>
      </c>
      <c r="D33" s="121">
        <v>4000</v>
      </c>
      <c r="E33" s="121" t="s">
        <v>154</v>
      </c>
      <c r="F33" s="121" t="s">
        <v>174</v>
      </c>
      <c r="G33" s="124">
        <f>D33*250</f>
        <v>1000000</v>
      </c>
      <c r="H33" s="160"/>
      <c r="I33" s="161"/>
      <c r="J33" s="161"/>
      <c r="K33" s="161"/>
      <c r="L33" s="161"/>
      <c r="M33" s="162"/>
      <c r="Q33" s="28"/>
    </row>
    <row r="34" spans="1:17" ht="15.9" customHeight="1" x14ac:dyDescent="0.3">
      <c r="A34" s="157"/>
      <c r="B34" s="134"/>
      <c r="C34" s="2" t="s">
        <v>89</v>
      </c>
      <c r="D34" s="134"/>
      <c r="E34" s="134"/>
      <c r="F34" s="134"/>
      <c r="G34" s="147"/>
      <c r="H34" s="163"/>
      <c r="I34" s="164"/>
      <c r="J34" s="164"/>
      <c r="K34" s="164"/>
      <c r="L34" s="164"/>
      <c r="M34" s="165"/>
      <c r="Q34" s="28"/>
    </row>
    <row r="35" spans="1:17" ht="15.9" customHeight="1" x14ac:dyDescent="0.3">
      <c r="A35" s="157"/>
      <c r="B35" s="134"/>
      <c r="C35" s="2" t="s">
        <v>90</v>
      </c>
      <c r="D35" s="134"/>
      <c r="E35" s="134"/>
      <c r="F35" s="134"/>
      <c r="G35" s="147"/>
      <c r="H35" s="166"/>
      <c r="I35" s="167"/>
      <c r="J35" s="167"/>
      <c r="K35" s="167"/>
      <c r="L35" s="167"/>
      <c r="M35" s="168"/>
      <c r="Q35" s="28"/>
    </row>
    <row r="36" spans="1:17" ht="15.9" customHeight="1" x14ac:dyDescent="0.3">
      <c r="A36" s="157"/>
      <c r="B36" s="134"/>
      <c r="C36" s="2" t="s">
        <v>91</v>
      </c>
      <c r="D36" s="134"/>
      <c r="E36" s="134"/>
      <c r="F36" s="134"/>
      <c r="G36" s="147"/>
      <c r="H36" s="25" t="s">
        <v>51</v>
      </c>
      <c r="I36" s="3" t="s">
        <v>173</v>
      </c>
      <c r="J36" s="16">
        <v>396</v>
      </c>
      <c r="K36" s="16" t="s">
        <v>140</v>
      </c>
      <c r="L36" s="16" t="s">
        <v>138</v>
      </c>
      <c r="M36" s="20">
        <v>59400</v>
      </c>
      <c r="Q36" s="28"/>
    </row>
    <row r="37" spans="1:17" ht="15.9" customHeight="1" thickBot="1" x14ac:dyDescent="0.35">
      <c r="A37" s="158"/>
      <c r="B37" s="135"/>
      <c r="C37" s="7" t="s">
        <v>92</v>
      </c>
      <c r="D37" s="135"/>
      <c r="E37" s="135"/>
      <c r="F37" s="135"/>
      <c r="G37" s="148"/>
      <c r="H37" s="172"/>
      <c r="I37" s="173"/>
      <c r="J37" s="173"/>
      <c r="K37" s="173"/>
      <c r="L37" s="173"/>
      <c r="M37" s="174"/>
      <c r="Q37" s="28"/>
    </row>
    <row r="38" spans="1:17" ht="15.9" customHeight="1" thickBot="1" x14ac:dyDescent="0.35">
      <c r="A38" s="94"/>
      <c r="B38" s="95"/>
      <c r="C38" s="37"/>
      <c r="D38" s="95"/>
      <c r="E38" s="95"/>
      <c r="F38" s="95"/>
      <c r="G38" s="95"/>
      <c r="H38" s="88"/>
      <c r="I38" s="91" t="s">
        <v>186</v>
      </c>
      <c r="J38" s="90">
        <f>SUM(J33:J37)</f>
        <v>396</v>
      </c>
      <c r="K38" s="86"/>
      <c r="L38" s="91" t="s">
        <v>187</v>
      </c>
      <c r="M38" s="89">
        <f>SUM(M33:M37)</f>
        <v>59400</v>
      </c>
      <c r="Q38" s="28"/>
    </row>
    <row r="39" spans="1:17" ht="15.9" customHeight="1" x14ac:dyDescent="0.3">
      <c r="A39" s="82"/>
      <c r="B39" s="82"/>
      <c r="C39" s="28"/>
      <c r="D39" s="82"/>
      <c r="E39" s="82"/>
      <c r="F39" s="82"/>
      <c r="G39" s="82"/>
      <c r="H39" s="79"/>
      <c r="I39" s="106"/>
      <c r="J39" s="44"/>
      <c r="K39" s="41"/>
      <c r="L39" s="106"/>
      <c r="M39" s="80"/>
      <c r="Q39" s="28"/>
    </row>
    <row r="40" spans="1:17" ht="15.9" customHeight="1" thickBot="1" x14ac:dyDescent="0.35">
      <c r="A40" s="41"/>
      <c r="B40" s="41"/>
      <c r="C40" s="43"/>
      <c r="D40" s="41"/>
      <c r="E40" s="41"/>
      <c r="F40" s="41"/>
      <c r="G40" s="41"/>
      <c r="H40" s="47"/>
      <c r="I40" s="48"/>
      <c r="J40" s="48"/>
      <c r="K40" s="48"/>
      <c r="L40" s="48"/>
      <c r="M40" s="48"/>
      <c r="Q40" s="28"/>
    </row>
    <row r="41" spans="1:17" ht="15.9" customHeight="1" x14ac:dyDescent="0.3">
      <c r="A41" s="107" t="s">
        <v>17</v>
      </c>
      <c r="B41" s="117" t="s">
        <v>18</v>
      </c>
      <c r="C41" s="36" t="s">
        <v>18</v>
      </c>
      <c r="D41" s="121">
        <v>3500</v>
      </c>
      <c r="E41" s="121" t="s">
        <v>140</v>
      </c>
      <c r="F41" s="121" t="s">
        <v>138</v>
      </c>
      <c r="G41" s="124">
        <f>D41*250</f>
        <v>875000</v>
      </c>
      <c r="H41" s="129" t="s">
        <v>52</v>
      </c>
      <c r="I41" s="6" t="s">
        <v>175</v>
      </c>
      <c r="J41" s="121">
        <v>1242</v>
      </c>
      <c r="K41" s="121" t="s">
        <v>140</v>
      </c>
      <c r="L41" s="121" t="s">
        <v>138</v>
      </c>
      <c r="M41" s="124">
        <v>186300</v>
      </c>
      <c r="Q41" s="28"/>
    </row>
    <row r="42" spans="1:17" ht="15.9" customHeight="1" x14ac:dyDescent="0.3">
      <c r="A42" s="157"/>
      <c r="B42" s="134"/>
      <c r="C42" s="28" t="s">
        <v>93</v>
      </c>
      <c r="D42" s="134"/>
      <c r="E42" s="134"/>
      <c r="F42" s="134"/>
      <c r="G42" s="147"/>
      <c r="H42" s="191"/>
      <c r="I42" s="3" t="s">
        <v>176</v>
      </c>
      <c r="J42" s="192"/>
      <c r="K42" s="192"/>
      <c r="L42" s="192"/>
      <c r="M42" s="196"/>
      <c r="Q42" s="28"/>
    </row>
    <row r="43" spans="1:17" ht="15.9" customHeight="1" thickBot="1" x14ac:dyDescent="0.35">
      <c r="A43" s="158"/>
      <c r="B43" s="135"/>
      <c r="C43" s="37" t="s">
        <v>92</v>
      </c>
      <c r="D43" s="135"/>
      <c r="E43" s="135"/>
      <c r="F43" s="135"/>
      <c r="G43" s="148"/>
      <c r="H43" s="197"/>
      <c r="I43" s="170"/>
      <c r="J43" s="170"/>
      <c r="K43" s="170"/>
      <c r="L43" s="170"/>
      <c r="M43" s="171"/>
      <c r="Q43" s="28"/>
    </row>
    <row r="44" spans="1:17" ht="15.9" customHeight="1" thickBot="1" x14ac:dyDescent="0.35">
      <c r="A44" s="94"/>
      <c r="B44" s="95"/>
      <c r="C44" s="37"/>
      <c r="D44" s="95"/>
      <c r="E44" s="95"/>
      <c r="F44" s="95"/>
      <c r="G44" s="95"/>
      <c r="H44" s="88"/>
      <c r="I44" s="91" t="s">
        <v>186</v>
      </c>
      <c r="J44" s="90">
        <f>SUM(J41:J43)</f>
        <v>1242</v>
      </c>
      <c r="K44" s="86"/>
      <c r="L44" s="91" t="s">
        <v>187</v>
      </c>
      <c r="M44" s="89">
        <f>SUM(M41:M43)</f>
        <v>186300</v>
      </c>
      <c r="Q44" s="28"/>
    </row>
    <row r="45" spans="1:17" ht="15.9" customHeight="1" thickBot="1" x14ac:dyDescent="0.35">
      <c r="A45" s="82"/>
      <c r="B45" s="82"/>
      <c r="C45" s="28"/>
      <c r="D45" s="82"/>
      <c r="E45" s="82"/>
      <c r="F45" s="82"/>
      <c r="G45" s="82"/>
      <c r="H45" s="79"/>
      <c r="I45" s="106"/>
      <c r="J45" s="44"/>
      <c r="K45" s="41"/>
      <c r="L45" s="106"/>
      <c r="M45" s="80"/>
      <c r="Q45" s="28"/>
    </row>
    <row r="46" spans="1:17" ht="32.1" customHeight="1" thickBot="1" x14ac:dyDescent="0.35">
      <c r="A46" s="51" t="s">
        <v>0</v>
      </c>
      <c r="B46" s="52" t="s">
        <v>1</v>
      </c>
      <c r="C46" s="52" t="s">
        <v>2</v>
      </c>
      <c r="D46" s="52" t="s">
        <v>137</v>
      </c>
      <c r="E46" s="52" t="s">
        <v>3</v>
      </c>
      <c r="F46" s="52" t="s">
        <v>4</v>
      </c>
      <c r="G46" s="53" t="s">
        <v>5</v>
      </c>
      <c r="H46" s="51" t="s">
        <v>6</v>
      </c>
      <c r="I46" s="52" t="s">
        <v>2</v>
      </c>
      <c r="J46" s="52" t="s">
        <v>137</v>
      </c>
      <c r="K46" s="52" t="s">
        <v>3</v>
      </c>
      <c r="L46" s="52" t="s">
        <v>4</v>
      </c>
      <c r="M46" s="54" t="s">
        <v>5</v>
      </c>
      <c r="Q46" s="28"/>
    </row>
    <row r="47" spans="1:17" ht="15.9" customHeight="1" x14ac:dyDescent="0.3">
      <c r="A47" s="107" t="s">
        <v>19</v>
      </c>
      <c r="B47" s="117" t="s">
        <v>20</v>
      </c>
      <c r="C47" s="6" t="s">
        <v>66</v>
      </c>
      <c r="D47" s="121">
        <v>6600</v>
      </c>
      <c r="E47" s="121" t="s">
        <v>154</v>
      </c>
      <c r="F47" s="121" t="s">
        <v>138</v>
      </c>
      <c r="G47" s="124">
        <f>D47*250</f>
        <v>1650000</v>
      </c>
      <c r="H47" s="23" t="s">
        <v>53</v>
      </c>
      <c r="I47" s="6" t="s">
        <v>177</v>
      </c>
      <c r="J47" s="9">
        <v>1030</v>
      </c>
      <c r="K47" s="9" t="s">
        <v>140</v>
      </c>
      <c r="L47" s="9" t="s">
        <v>138</v>
      </c>
      <c r="M47" s="10">
        <v>154500</v>
      </c>
      <c r="Q47" s="28"/>
    </row>
    <row r="48" spans="1:17" ht="15.9" customHeight="1" x14ac:dyDescent="0.3">
      <c r="A48" s="157"/>
      <c r="B48" s="134"/>
      <c r="C48" s="2" t="s">
        <v>94</v>
      </c>
      <c r="D48" s="134"/>
      <c r="E48" s="134"/>
      <c r="F48" s="134"/>
      <c r="G48" s="147"/>
      <c r="H48" s="56"/>
      <c r="I48" s="57"/>
      <c r="J48" s="58"/>
      <c r="K48" s="58"/>
      <c r="L48" s="58"/>
      <c r="M48" s="59"/>
      <c r="Q48" s="28"/>
    </row>
    <row r="49" spans="1:17" ht="15.9" customHeight="1" x14ac:dyDescent="0.3">
      <c r="A49" s="157"/>
      <c r="B49" s="134"/>
      <c r="C49" s="2" t="s">
        <v>95</v>
      </c>
      <c r="D49" s="134"/>
      <c r="E49" s="134"/>
      <c r="F49" s="134"/>
      <c r="G49" s="147"/>
      <c r="H49" s="56"/>
      <c r="I49" s="57"/>
      <c r="J49" s="58"/>
      <c r="K49" s="58"/>
      <c r="L49" s="58"/>
      <c r="M49" s="59"/>
      <c r="Q49" s="28"/>
    </row>
    <row r="50" spans="1:17" ht="15.9" customHeight="1" x14ac:dyDescent="0.3">
      <c r="A50" s="157"/>
      <c r="B50" s="134"/>
      <c r="C50" s="2" t="s">
        <v>96</v>
      </c>
      <c r="D50" s="134"/>
      <c r="E50" s="134"/>
      <c r="F50" s="134"/>
      <c r="G50" s="147"/>
      <c r="H50" s="56"/>
      <c r="I50" s="57"/>
      <c r="J50" s="58"/>
      <c r="K50" s="58"/>
      <c r="L50" s="58"/>
      <c r="M50" s="59"/>
      <c r="Q50" s="28"/>
    </row>
    <row r="51" spans="1:17" ht="15.9" customHeight="1" x14ac:dyDescent="0.3">
      <c r="A51" s="157"/>
      <c r="B51" s="134"/>
      <c r="C51" s="2" t="s">
        <v>97</v>
      </c>
      <c r="D51" s="134"/>
      <c r="E51" s="134"/>
      <c r="F51" s="134"/>
      <c r="G51" s="147"/>
      <c r="H51" s="56"/>
      <c r="I51" s="57"/>
      <c r="J51" s="58"/>
      <c r="K51" s="58"/>
      <c r="L51" s="58"/>
      <c r="M51" s="59"/>
      <c r="Q51" s="28"/>
    </row>
    <row r="52" spans="1:17" ht="15.9" customHeight="1" thickBot="1" x14ac:dyDescent="0.35">
      <c r="A52" s="158"/>
      <c r="B52" s="135"/>
      <c r="C52" s="7" t="s">
        <v>98</v>
      </c>
      <c r="D52" s="135"/>
      <c r="E52" s="135"/>
      <c r="F52" s="135"/>
      <c r="G52" s="148"/>
      <c r="H52" s="60"/>
      <c r="I52" s="61"/>
      <c r="J52" s="62"/>
      <c r="K52" s="62"/>
      <c r="L52" s="62"/>
      <c r="M52" s="63"/>
      <c r="Q52" s="28"/>
    </row>
    <row r="53" spans="1:17" ht="15.9" customHeight="1" thickBot="1" x14ac:dyDescent="0.35">
      <c r="A53" s="94"/>
      <c r="B53" s="95"/>
      <c r="C53" s="37"/>
      <c r="D53" s="95"/>
      <c r="E53" s="95"/>
      <c r="F53" s="95"/>
      <c r="G53" s="95"/>
      <c r="H53" s="88"/>
      <c r="I53" s="91" t="s">
        <v>186</v>
      </c>
      <c r="J53" s="90">
        <f>SUM(J47)</f>
        <v>1030</v>
      </c>
      <c r="K53" s="86"/>
      <c r="L53" s="91" t="s">
        <v>187</v>
      </c>
      <c r="M53" s="89">
        <f>SUM(M47)</f>
        <v>154500</v>
      </c>
      <c r="Q53" s="28"/>
    </row>
    <row r="54" spans="1:17" ht="15.9" customHeight="1" x14ac:dyDescent="0.3">
      <c r="A54" s="82"/>
      <c r="B54" s="82"/>
      <c r="C54" s="28"/>
      <c r="D54" s="82"/>
      <c r="E54" s="82"/>
      <c r="F54" s="82"/>
      <c r="G54" s="82"/>
      <c r="H54" s="79"/>
      <c r="I54" s="106"/>
      <c r="J54" s="44"/>
      <c r="K54" s="41"/>
      <c r="L54" s="106"/>
      <c r="M54" s="80"/>
      <c r="Q54" s="28"/>
    </row>
    <row r="55" spans="1:17" ht="15.9" customHeight="1" thickBot="1" x14ac:dyDescent="0.35">
      <c r="A55" s="41"/>
      <c r="B55" s="41"/>
      <c r="C55" s="43"/>
      <c r="D55" s="41"/>
      <c r="E55" s="41"/>
      <c r="F55" s="41"/>
      <c r="G55" s="41"/>
      <c r="H55" s="47"/>
      <c r="I55" s="43"/>
      <c r="J55" s="44"/>
      <c r="K55" s="44"/>
      <c r="L55" s="44"/>
      <c r="M55" s="45"/>
      <c r="Q55" s="28"/>
    </row>
    <row r="56" spans="1:17" ht="15.9" customHeight="1" x14ac:dyDescent="0.3">
      <c r="A56" s="107" t="s">
        <v>21</v>
      </c>
      <c r="B56" s="117" t="s">
        <v>22</v>
      </c>
      <c r="C56" s="5" t="s">
        <v>99</v>
      </c>
      <c r="D56" s="121">
        <v>6300</v>
      </c>
      <c r="E56" s="121" t="s">
        <v>140</v>
      </c>
      <c r="F56" s="121" t="s">
        <v>138</v>
      </c>
      <c r="G56" s="124">
        <f>D56*250</f>
        <v>1575000</v>
      </c>
      <c r="H56" s="188"/>
      <c r="I56" s="189"/>
      <c r="J56" s="189"/>
      <c r="K56" s="189"/>
      <c r="L56" s="189"/>
      <c r="M56" s="190"/>
      <c r="Q56" s="28"/>
    </row>
    <row r="57" spans="1:17" ht="15.9" customHeight="1" x14ac:dyDescent="0.3">
      <c r="A57" s="108"/>
      <c r="B57" s="118"/>
      <c r="C57" s="21" t="s">
        <v>68</v>
      </c>
      <c r="D57" s="122"/>
      <c r="E57" s="122"/>
      <c r="F57" s="122"/>
      <c r="G57" s="125"/>
      <c r="H57" s="25" t="s">
        <v>54</v>
      </c>
      <c r="I57" s="3" t="s">
        <v>178</v>
      </c>
      <c r="J57" s="16">
        <v>2290</v>
      </c>
      <c r="K57" s="16" t="s">
        <v>140</v>
      </c>
      <c r="L57" s="16" t="s">
        <v>138</v>
      </c>
      <c r="M57" s="20">
        <v>343500</v>
      </c>
      <c r="Q57" s="28"/>
    </row>
    <row r="58" spans="1:17" ht="15.9" customHeight="1" thickBot="1" x14ac:dyDescent="0.35">
      <c r="A58" s="120"/>
      <c r="B58" s="119"/>
      <c r="C58" s="8" t="s">
        <v>74</v>
      </c>
      <c r="D58" s="123"/>
      <c r="E58" s="123"/>
      <c r="F58" s="123"/>
      <c r="G58" s="126"/>
      <c r="H58" s="26" t="s">
        <v>55</v>
      </c>
      <c r="I58" s="7" t="s">
        <v>179</v>
      </c>
      <c r="J58" s="13">
        <v>940</v>
      </c>
      <c r="K58" s="13" t="s">
        <v>143</v>
      </c>
      <c r="L58" s="13" t="s">
        <v>138</v>
      </c>
      <c r="M58" s="19">
        <v>141000</v>
      </c>
      <c r="Q58" s="28"/>
    </row>
    <row r="59" spans="1:17" ht="15.9" customHeight="1" thickBot="1" x14ac:dyDescent="0.35">
      <c r="A59" s="101"/>
      <c r="B59" s="96"/>
      <c r="C59" s="96"/>
      <c r="D59" s="97"/>
      <c r="E59" s="97"/>
      <c r="F59" s="97"/>
      <c r="G59" s="97"/>
      <c r="H59" s="88"/>
      <c r="I59" s="91" t="s">
        <v>186</v>
      </c>
      <c r="J59" s="90">
        <f>SUM(J56:J58)</f>
        <v>3230</v>
      </c>
      <c r="K59" s="86"/>
      <c r="L59" s="91" t="s">
        <v>187</v>
      </c>
      <c r="M59" s="89">
        <f>SUM(M56:M58)</f>
        <v>484500</v>
      </c>
      <c r="Q59" s="28"/>
    </row>
    <row r="60" spans="1:17" ht="15.9" customHeight="1" x14ac:dyDescent="0.3">
      <c r="A60" s="78"/>
      <c r="B60" s="78"/>
      <c r="C60" s="78"/>
      <c r="D60" s="38"/>
      <c r="E60" s="38"/>
      <c r="F60" s="38"/>
      <c r="G60" s="38"/>
      <c r="H60" s="79"/>
      <c r="I60" s="106"/>
      <c r="J60" s="44"/>
      <c r="K60" s="41"/>
      <c r="L60" s="106"/>
      <c r="M60" s="80"/>
      <c r="Q60" s="28"/>
    </row>
    <row r="61" spans="1:17" ht="15.9" customHeight="1" thickBot="1" x14ac:dyDescent="0.35">
      <c r="A61" s="40"/>
      <c r="B61" s="40"/>
      <c r="C61" s="40"/>
      <c r="D61" s="44"/>
      <c r="E61" s="44"/>
      <c r="F61" s="44"/>
      <c r="G61" s="44"/>
      <c r="H61" s="47"/>
      <c r="I61" s="43"/>
      <c r="J61" s="44"/>
      <c r="K61" s="44"/>
      <c r="L61" s="44"/>
      <c r="M61" s="45"/>
      <c r="Q61" s="28"/>
    </row>
    <row r="62" spans="1:17" ht="15.9" customHeight="1" thickBot="1" x14ac:dyDescent="0.35">
      <c r="A62" s="29" t="s">
        <v>23</v>
      </c>
      <c r="B62" s="55" t="s">
        <v>24</v>
      </c>
      <c r="C62" s="55" t="s">
        <v>24</v>
      </c>
      <c r="D62" s="31">
        <v>2200</v>
      </c>
      <c r="E62" s="31" t="s">
        <v>181</v>
      </c>
      <c r="F62" s="31" t="s">
        <v>180</v>
      </c>
      <c r="G62" s="32">
        <f>D62*250</f>
        <v>550000</v>
      </c>
      <c r="H62" s="203"/>
      <c r="I62" s="204"/>
      <c r="J62" s="204"/>
      <c r="K62" s="204"/>
      <c r="L62" s="204"/>
      <c r="M62" s="205"/>
      <c r="Q62" s="28"/>
    </row>
    <row r="63" spans="1:17" ht="15.9" customHeight="1" x14ac:dyDescent="0.3">
      <c r="A63" s="77"/>
      <c r="B63" s="83"/>
      <c r="C63" s="83"/>
      <c r="D63" s="38"/>
      <c r="E63" s="38"/>
      <c r="F63" s="38"/>
      <c r="G63" s="80"/>
      <c r="H63" s="47"/>
      <c r="I63" s="48"/>
      <c r="J63" s="48"/>
      <c r="K63" s="48"/>
      <c r="L63" s="48"/>
      <c r="M63" s="48"/>
      <c r="Q63" s="28"/>
    </row>
    <row r="64" spans="1:17" ht="15.9" customHeight="1" thickBot="1" x14ac:dyDescent="0.35">
      <c r="A64" s="39"/>
      <c r="B64" s="50"/>
      <c r="C64" s="50"/>
      <c r="D64" s="44"/>
      <c r="E64" s="44"/>
      <c r="F64" s="44"/>
      <c r="G64" s="45"/>
      <c r="H64" s="47"/>
      <c r="I64" s="43"/>
      <c r="J64" s="44"/>
      <c r="K64" s="44"/>
      <c r="L64" s="44"/>
      <c r="M64" s="45"/>
      <c r="Q64" s="28"/>
    </row>
    <row r="65" spans="1:17" ht="15.9" customHeight="1" x14ac:dyDescent="0.3">
      <c r="A65" s="107" t="s">
        <v>25</v>
      </c>
      <c r="B65" s="117" t="s">
        <v>26</v>
      </c>
      <c r="C65" s="6" t="s">
        <v>100</v>
      </c>
      <c r="D65" s="121">
        <v>2900</v>
      </c>
      <c r="E65" s="121" t="s">
        <v>182</v>
      </c>
      <c r="F65" s="121" t="s">
        <v>138</v>
      </c>
      <c r="G65" s="124">
        <f>D65*250</f>
        <v>725000</v>
      </c>
      <c r="H65" s="206"/>
      <c r="I65" s="161"/>
      <c r="J65" s="161"/>
      <c r="K65" s="161"/>
      <c r="L65" s="161"/>
      <c r="M65" s="162"/>
      <c r="Q65" s="28"/>
    </row>
    <row r="66" spans="1:17" ht="15.9" customHeight="1" x14ac:dyDescent="0.3">
      <c r="A66" s="157"/>
      <c r="B66" s="134"/>
      <c r="C66" s="2" t="s">
        <v>101</v>
      </c>
      <c r="D66" s="134"/>
      <c r="E66" s="134"/>
      <c r="F66" s="134"/>
      <c r="G66" s="147"/>
      <c r="H66" s="164"/>
      <c r="I66" s="164"/>
      <c r="J66" s="164"/>
      <c r="K66" s="164"/>
      <c r="L66" s="164"/>
      <c r="M66" s="165"/>
      <c r="Q66" s="28"/>
    </row>
    <row r="67" spans="1:17" ht="15.9" customHeight="1" thickBot="1" x14ac:dyDescent="0.35">
      <c r="A67" s="158"/>
      <c r="B67" s="135"/>
      <c r="C67" s="7" t="s">
        <v>102</v>
      </c>
      <c r="D67" s="135"/>
      <c r="E67" s="135"/>
      <c r="F67" s="135"/>
      <c r="G67" s="148"/>
      <c r="H67" s="170"/>
      <c r="I67" s="170"/>
      <c r="J67" s="170"/>
      <c r="K67" s="170"/>
      <c r="L67" s="170"/>
      <c r="M67" s="171"/>
      <c r="Q67" s="28"/>
    </row>
    <row r="68" spans="1:17" ht="15.9" customHeight="1" x14ac:dyDescent="0.3">
      <c r="A68" s="82"/>
      <c r="B68" s="82"/>
      <c r="C68" s="28"/>
      <c r="D68" s="82"/>
      <c r="E68" s="82"/>
      <c r="F68" s="82"/>
      <c r="G68" s="82"/>
      <c r="H68" s="48"/>
      <c r="I68" s="48"/>
      <c r="J68" s="48"/>
      <c r="K68" s="48"/>
      <c r="L68" s="48"/>
      <c r="M68" s="48"/>
      <c r="Q68" s="28"/>
    </row>
    <row r="69" spans="1:17" ht="15.9" customHeight="1" thickBot="1" x14ac:dyDescent="0.35">
      <c r="A69" s="39"/>
      <c r="B69" s="40"/>
      <c r="C69" s="40"/>
      <c r="D69" s="44"/>
      <c r="E69" s="44"/>
      <c r="F69" s="44"/>
      <c r="G69" s="45"/>
      <c r="H69" s="47"/>
      <c r="I69" s="43"/>
      <c r="J69" s="44"/>
      <c r="K69" s="44"/>
      <c r="L69" s="44"/>
      <c r="M69" s="45"/>
      <c r="Q69" s="28"/>
    </row>
    <row r="70" spans="1:17" ht="15.9" customHeight="1" x14ac:dyDescent="0.3">
      <c r="A70" s="107" t="s">
        <v>27</v>
      </c>
      <c r="B70" s="110" t="s">
        <v>28</v>
      </c>
      <c r="C70" s="5" t="s">
        <v>103</v>
      </c>
      <c r="D70" s="121">
        <v>5400</v>
      </c>
      <c r="E70" s="121" t="s">
        <v>150</v>
      </c>
      <c r="F70" s="121" t="s">
        <v>138</v>
      </c>
      <c r="G70" s="193">
        <f>D70*250</f>
        <v>1350000</v>
      </c>
      <c r="H70" s="129" t="s">
        <v>56</v>
      </c>
      <c r="I70" s="6" t="s">
        <v>158</v>
      </c>
      <c r="J70" s="121">
        <v>3536</v>
      </c>
      <c r="K70" s="121" t="s">
        <v>150</v>
      </c>
      <c r="L70" s="121" t="s">
        <v>138</v>
      </c>
      <c r="M70" s="124">
        <v>530400</v>
      </c>
    </row>
    <row r="71" spans="1:17" ht="15.9" customHeight="1" x14ac:dyDescent="0.3">
      <c r="A71" s="108"/>
      <c r="B71" s="111"/>
      <c r="C71" s="4" t="s">
        <v>104</v>
      </c>
      <c r="D71" s="122"/>
      <c r="E71" s="122"/>
      <c r="F71" s="122"/>
      <c r="G71" s="194"/>
      <c r="H71" s="130"/>
      <c r="I71" s="3" t="s">
        <v>159</v>
      </c>
      <c r="J71" s="122"/>
      <c r="K71" s="122"/>
      <c r="L71" s="122"/>
      <c r="M71" s="125"/>
    </row>
    <row r="72" spans="1:17" ht="15.9" customHeight="1" x14ac:dyDescent="0.3">
      <c r="A72" s="108"/>
      <c r="B72" s="111"/>
      <c r="C72" s="4" t="s">
        <v>105</v>
      </c>
      <c r="D72" s="122"/>
      <c r="E72" s="122"/>
      <c r="F72" s="122"/>
      <c r="G72" s="194"/>
      <c r="H72" s="130"/>
      <c r="I72" s="3" t="s">
        <v>160</v>
      </c>
      <c r="J72" s="122"/>
      <c r="K72" s="122"/>
      <c r="L72" s="122"/>
      <c r="M72" s="125"/>
    </row>
    <row r="73" spans="1:17" ht="15.9" customHeight="1" x14ac:dyDescent="0.3">
      <c r="A73" s="108"/>
      <c r="B73" s="111"/>
      <c r="C73" s="4" t="s">
        <v>107</v>
      </c>
      <c r="D73" s="122"/>
      <c r="E73" s="122"/>
      <c r="F73" s="122"/>
      <c r="G73" s="194"/>
      <c r="H73" s="130"/>
      <c r="I73" s="3" t="s">
        <v>161</v>
      </c>
      <c r="J73" s="122"/>
      <c r="K73" s="122"/>
      <c r="L73" s="122"/>
      <c r="M73" s="125"/>
    </row>
    <row r="74" spans="1:17" ht="15.9" customHeight="1" x14ac:dyDescent="0.3">
      <c r="A74" s="108"/>
      <c r="B74" s="111"/>
      <c r="C74" s="4" t="s">
        <v>164</v>
      </c>
      <c r="D74" s="122"/>
      <c r="E74" s="122"/>
      <c r="F74" s="122"/>
      <c r="G74" s="194"/>
      <c r="H74" s="130"/>
      <c r="I74" s="3" t="s">
        <v>162</v>
      </c>
      <c r="J74" s="122"/>
      <c r="K74" s="122"/>
      <c r="L74" s="122"/>
      <c r="M74" s="125"/>
    </row>
    <row r="75" spans="1:17" ht="15.9" customHeight="1" thickBot="1" x14ac:dyDescent="0.35">
      <c r="A75" s="109"/>
      <c r="B75" s="112"/>
      <c r="C75" s="27" t="s">
        <v>106</v>
      </c>
      <c r="D75" s="123"/>
      <c r="E75" s="123"/>
      <c r="F75" s="123"/>
      <c r="G75" s="195"/>
      <c r="H75" s="139"/>
      <c r="I75" s="22" t="s">
        <v>163</v>
      </c>
      <c r="J75" s="123"/>
      <c r="K75" s="123"/>
      <c r="L75" s="123"/>
      <c r="M75" s="126"/>
    </row>
    <row r="76" spans="1:17" ht="15.9" customHeight="1" thickBot="1" x14ac:dyDescent="0.35">
      <c r="A76" s="98"/>
      <c r="B76" s="99"/>
      <c r="C76" s="96"/>
      <c r="D76" s="97"/>
      <c r="E76" s="97"/>
      <c r="F76" s="97"/>
      <c r="G76" s="100"/>
      <c r="H76" s="88"/>
      <c r="I76" s="91" t="s">
        <v>186</v>
      </c>
      <c r="J76" s="90">
        <f>J70</f>
        <v>3536</v>
      </c>
      <c r="K76" s="86"/>
      <c r="L76" s="91" t="s">
        <v>187</v>
      </c>
      <c r="M76" s="89">
        <f>M70</f>
        <v>530400</v>
      </c>
    </row>
    <row r="77" spans="1:17" ht="15.9" customHeight="1" x14ac:dyDescent="0.3">
      <c r="A77" s="77"/>
      <c r="B77" s="79"/>
      <c r="C77" s="78"/>
      <c r="D77" s="38"/>
      <c r="E77" s="38"/>
      <c r="F77" s="38"/>
      <c r="G77" s="77"/>
      <c r="H77" s="79"/>
      <c r="I77" s="106"/>
      <c r="J77" s="44"/>
      <c r="K77" s="41"/>
      <c r="L77" s="106"/>
      <c r="M77" s="80"/>
    </row>
    <row r="78" spans="1:17" ht="15.9" customHeight="1" thickBot="1" x14ac:dyDescent="0.35">
      <c r="A78" s="39"/>
      <c r="B78" s="42"/>
      <c r="C78" s="40"/>
      <c r="D78" s="44"/>
      <c r="E78" s="44"/>
      <c r="F78" s="44"/>
      <c r="G78" s="39"/>
      <c r="H78" s="49"/>
      <c r="I78" s="43"/>
      <c r="J78" s="44"/>
      <c r="K78" s="44"/>
      <c r="L78" s="44"/>
      <c r="M78" s="44"/>
    </row>
    <row r="79" spans="1:17" ht="15.9" customHeight="1" x14ac:dyDescent="0.3">
      <c r="A79" s="107" t="s">
        <v>29</v>
      </c>
      <c r="B79" s="110" t="s">
        <v>30</v>
      </c>
      <c r="C79" s="6" t="s">
        <v>108</v>
      </c>
      <c r="D79" s="121">
        <v>3700</v>
      </c>
      <c r="E79" s="121" t="s">
        <v>150</v>
      </c>
      <c r="F79" s="121" t="s">
        <v>138</v>
      </c>
      <c r="G79" s="124">
        <f>D79*250</f>
        <v>925000</v>
      </c>
      <c r="H79" s="207" t="s">
        <v>57</v>
      </c>
      <c r="I79" s="6" t="s">
        <v>147</v>
      </c>
      <c r="J79" s="121">
        <v>2484</v>
      </c>
      <c r="K79" s="121" t="s">
        <v>150</v>
      </c>
      <c r="L79" s="121" t="s">
        <v>138</v>
      </c>
      <c r="M79" s="124">
        <v>372600</v>
      </c>
    </row>
    <row r="80" spans="1:17" ht="15.9" customHeight="1" x14ac:dyDescent="0.3">
      <c r="A80" s="108"/>
      <c r="B80" s="111"/>
      <c r="C80" s="3" t="s">
        <v>111</v>
      </c>
      <c r="D80" s="122"/>
      <c r="E80" s="122"/>
      <c r="F80" s="122"/>
      <c r="G80" s="125"/>
      <c r="H80" s="187"/>
      <c r="I80" s="2" t="s">
        <v>111</v>
      </c>
      <c r="J80" s="122"/>
      <c r="K80" s="122"/>
      <c r="L80" s="122"/>
      <c r="M80" s="125"/>
    </row>
    <row r="81" spans="1:13" ht="15.9" customHeight="1" x14ac:dyDescent="0.3">
      <c r="A81" s="108"/>
      <c r="B81" s="111"/>
      <c r="C81" s="3" t="s">
        <v>110</v>
      </c>
      <c r="D81" s="122"/>
      <c r="E81" s="122"/>
      <c r="F81" s="122"/>
      <c r="G81" s="125"/>
      <c r="H81" s="187"/>
      <c r="I81" s="2" t="s">
        <v>148</v>
      </c>
      <c r="J81" s="122"/>
      <c r="K81" s="122"/>
      <c r="L81" s="122"/>
      <c r="M81" s="125"/>
    </row>
    <row r="82" spans="1:13" ht="15.9" customHeight="1" x14ac:dyDescent="0.3">
      <c r="A82" s="108"/>
      <c r="B82" s="111"/>
      <c r="C82" s="28" t="s">
        <v>109</v>
      </c>
      <c r="D82" s="132"/>
      <c r="E82" s="132"/>
      <c r="F82" s="132"/>
      <c r="G82" s="133"/>
      <c r="H82" s="187"/>
      <c r="I82" s="2" t="s">
        <v>149</v>
      </c>
      <c r="J82" s="122"/>
      <c r="K82" s="122"/>
      <c r="L82" s="122"/>
      <c r="M82" s="125"/>
    </row>
    <row r="83" spans="1:13" ht="15.9" customHeight="1" thickBot="1" x14ac:dyDescent="0.35">
      <c r="A83" s="109"/>
      <c r="B83" s="112"/>
      <c r="C83" s="140"/>
      <c r="D83" s="141"/>
      <c r="E83" s="141"/>
      <c r="F83" s="141"/>
      <c r="G83" s="142"/>
      <c r="H83" s="208"/>
      <c r="I83" s="7" t="s">
        <v>147</v>
      </c>
      <c r="J83" s="123"/>
      <c r="K83" s="123"/>
      <c r="L83" s="123"/>
      <c r="M83" s="126"/>
    </row>
    <row r="84" spans="1:13" ht="15.9" customHeight="1" thickBot="1" x14ac:dyDescent="0.35">
      <c r="A84" s="98"/>
      <c r="B84" s="99"/>
      <c r="C84" s="103"/>
      <c r="D84" s="104"/>
      <c r="E84" s="104"/>
      <c r="F84" s="104"/>
      <c r="G84" s="104"/>
      <c r="H84" s="88"/>
      <c r="I84" s="91" t="s">
        <v>186</v>
      </c>
      <c r="J84" s="90">
        <f>J79</f>
        <v>2484</v>
      </c>
      <c r="K84" s="86"/>
      <c r="L84" s="91" t="s">
        <v>187</v>
      </c>
      <c r="M84" s="89">
        <f>M79</f>
        <v>372600</v>
      </c>
    </row>
    <row r="85" spans="1:13" ht="15.9" customHeight="1" x14ac:dyDescent="0.3">
      <c r="A85" s="77"/>
      <c r="B85" s="79"/>
      <c r="C85" s="40"/>
      <c r="D85" s="41"/>
      <c r="E85" s="41"/>
      <c r="F85" s="41"/>
      <c r="G85" s="41"/>
      <c r="H85" s="79"/>
      <c r="I85" s="106"/>
      <c r="J85" s="44"/>
      <c r="K85" s="41"/>
      <c r="L85" s="106"/>
      <c r="M85" s="80"/>
    </row>
    <row r="86" spans="1:13" ht="15.9" customHeight="1" thickBot="1" x14ac:dyDescent="0.35">
      <c r="A86" s="39"/>
      <c r="B86" s="42"/>
      <c r="C86" s="40"/>
      <c r="D86" s="44"/>
      <c r="E86" s="44"/>
      <c r="F86" s="44"/>
      <c r="G86" s="45"/>
      <c r="H86" s="42"/>
      <c r="I86" s="43"/>
      <c r="J86" s="44"/>
      <c r="K86" s="44"/>
      <c r="L86" s="44"/>
      <c r="M86" s="44"/>
    </row>
    <row r="87" spans="1:13" ht="15.9" customHeight="1" thickBot="1" x14ac:dyDescent="0.35">
      <c r="A87" s="29" t="s">
        <v>31</v>
      </c>
      <c r="B87" s="30" t="s">
        <v>32</v>
      </c>
      <c r="C87" s="30" t="s">
        <v>32</v>
      </c>
      <c r="D87" s="31">
        <v>1100</v>
      </c>
      <c r="E87" s="31" t="s">
        <v>169</v>
      </c>
      <c r="F87" s="31" t="s">
        <v>170</v>
      </c>
      <c r="G87" s="32">
        <f>D87*250</f>
        <v>275000</v>
      </c>
      <c r="H87" s="33" t="s">
        <v>58</v>
      </c>
      <c r="I87" s="34" t="s">
        <v>168</v>
      </c>
      <c r="J87" s="31">
        <v>1184</v>
      </c>
      <c r="K87" s="31" t="s">
        <v>169</v>
      </c>
      <c r="L87" s="31" t="s">
        <v>170</v>
      </c>
      <c r="M87" s="35">
        <v>177600</v>
      </c>
    </row>
    <row r="88" spans="1:13" ht="15.9" customHeight="1" thickBot="1" x14ac:dyDescent="0.35">
      <c r="A88" s="84"/>
      <c r="B88" s="85"/>
      <c r="C88" s="85"/>
      <c r="D88" s="105"/>
      <c r="E88" s="105"/>
      <c r="F88" s="105"/>
      <c r="G88" s="89"/>
      <c r="H88" s="88"/>
      <c r="I88" s="91" t="s">
        <v>186</v>
      </c>
      <c r="J88" s="90">
        <f>J87</f>
        <v>1184</v>
      </c>
      <c r="K88" s="86"/>
      <c r="L88" s="91" t="s">
        <v>187</v>
      </c>
      <c r="M88" s="89">
        <f>M87</f>
        <v>177600</v>
      </c>
    </row>
    <row r="89" spans="1:13" ht="15.9" customHeight="1" x14ac:dyDescent="0.3">
      <c r="A89" s="77"/>
      <c r="B89" s="78"/>
      <c r="C89" s="78"/>
      <c r="D89" s="38"/>
      <c r="E89" s="38"/>
      <c r="F89" s="38"/>
      <c r="G89" s="80"/>
      <c r="H89" s="79"/>
      <c r="I89" s="106"/>
      <c r="J89" s="44"/>
      <c r="K89" s="41"/>
      <c r="L89" s="106"/>
      <c r="M89" s="80"/>
    </row>
    <row r="90" spans="1:13" ht="15.9" customHeight="1" thickBot="1" x14ac:dyDescent="0.35">
      <c r="A90" s="39"/>
      <c r="B90" s="40"/>
      <c r="C90" s="40"/>
      <c r="D90" s="44"/>
      <c r="E90" s="44"/>
      <c r="F90" s="44"/>
      <c r="G90" s="45"/>
      <c r="H90" s="47"/>
      <c r="I90" s="43"/>
      <c r="J90" s="44"/>
      <c r="K90" s="44"/>
      <c r="L90" s="44"/>
      <c r="M90" s="45"/>
    </row>
    <row r="91" spans="1:13" ht="15.9" customHeight="1" x14ac:dyDescent="0.3">
      <c r="A91" s="107" t="s">
        <v>33</v>
      </c>
      <c r="B91" s="117" t="s">
        <v>34</v>
      </c>
      <c r="C91" s="5" t="s">
        <v>67</v>
      </c>
      <c r="D91" s="121">
        <v>3600</v>
      </c>
      <c r="E91" s="121" t="s">
        <v>167</v>
      </c>
      <c r="F91" s="121" t="s">
        <v>138</v>
      </c>
      <c r="G91" s="124">
        <f>D91*250</f>
        <v>900000</v>
      </c>
      <c r="H91" s="23" t="s">
        <v>59</v>
      </c>
      <c r="I91" s="6" t="s">
        <v>166</v>
      </c>
      <c r="J91" s="9">
        <v>978</v>
      </c>
      <c r="K91" s="9" t="s">
        <v>167</v>
      </c>
      <c r="L91" s="9" t="s">
        <v>138</v>
      </c>
      <c r="M91" s="10">
        <v>146700</v>
      </c>
    </row>
    <row r="92" spans="1:13" ht="15.9" customHeight="1" x14ac:dyDescent="0.3">
      <c r="A92" s="108"/>
      <c r="B92" s="118"/>
      <c r="C92" s="21" t="s">
        <v>112</v>
      </c>
      <c r="D92" s="122"/>
      <c r="E92" s="122"/>
      <c r="F92" s="122"/>
      <c r="G92" s="185"/>
      <c r="H92" s="24" t="s">
        <v>60</v>
      </c>
      <c r="I92" s="2" t="s">
        <v>165</v>
      </c>
      <c r="J92" s="11">
        <v>2022</v>
      </c>
      <c r="K92" s="11" t="s">
        <v>140</v>
      </c>
      <c r="L92" s="11" t="s">
        <v>138</v>
      </c>
      <c r="M92" s="12">
        <v>303300</v>
      </c>
    </row>
    <row r="93" spans="1:13" ht="15.9" customHeight="1" thickBot="1" x14ac:dyDescent="0.35">
      <c r="A93" s="158"/>
      <c r="B93" s="135"/>
      <c r="C93" s="8" t="s">
        <v>113</v>
      </c>
      <c r="D93" s="135"/>
      <c r="E93" s="123"/>
      <c r="F93" s="123"/>
      <c r="G93" s="148"/>
      <c r="H93" s="172"/>
      <c r="I93" s="173"/>
      <c r="J93" s="173"/>
      <c r="K93" s="173"/>
      <c r="L93" s="173"/>
      <c r="M93" s="174"/>
    </row>
    <row r="94" spans="1:13" ht="15.9" customHeight="1" thickBot="1" x14ac:dyDescent="0.35">
      <c r="A94" s="94"/>
      <c r="B94" s="95"/>
      <c r="C94" s="96"/>
      <c r="D94" s="95"/>
      <c r="E94" s="97"/>
      <c r="F94" s="97"/>
      <c r="G94" s="95"/>
      <c r="H94" s="88"/>
      <c r="I94" s="91" t="s">
        <v>186</v>
      </c>
      <c r="J94" s="90">
        <f>SUM(J91:J93)</f>
        <v>3000</v>
      </c>
      <c r="K94" s="86"/>
      <c r="L94" s="91" t="s">
        <v>187</v>
      </c>
      <c r="M94" s="89">
        <f>SUM(M91:M93)</f>
        <v>450000</v>
      </c>
    </row>
    <row r="95" spans="1:13" ht="15.9" customHeight="1" thickBot="1" x14ac:dyDescent="0.35">
      <c r="A95" s="82"/>
      <c r="B95" s="82"/>
      <c r="C95" s="78"/>
      <c r="D95" s="82"/>
      <c r="E95" s="38"/>
      <c r="F95" s="38"/>
      <c r="G95" s="82"/>
      <c r="H95" s="79"/>
      <c r="I95" s="106"/>
      <c r="J95" s="44"/>
      <c r="K95" s="41"/>
      <c r="L95" s="106"/>
      <c r="M95" s="80"/>
    </row>
    <row r="96" spans="1:13" ht="32.1" customHeight="1" thickBot="1" x14ac:dyDescent="0.35">
      <c r="A96" s="51" t="s">
        <v>0</v>
      </c>
      <c r="B96" s="52" t="s">
        <v>1</v>
      </c>
      <c r="C96" s="52" t="s">
        <v>2</v>
      </c>
      <c r="D96" s="52" t="s">
        <v>137</v>
      </c>
      <c r="E96" s="52" t="s">
        <v>3</v>
      </c>
      <c r="F96" s="52" t="s">
        <v>4</v>
      </c>
      <c r="G96" s="53" t="s">
        <v>5</v>
      </c>
      <c r="H96" s="51" t="s">
        <v>6</v>
      </c>
      <c r="I96" s="52" t="s">
        <v>2</v>
      </c>
      <c r="J96" s="52" t="s">
        <v>137</v>
      </c>
      <c r="K96" s="52" t="s">
        <v>3</v>
      </c>
      <c r="L96" s="52" t="s">
        <v>4</v>
      </c>
      <c r="M96" s="54" t="s">
        <v>5</v>
      </c>
    </row>
    <row r="97" spans="1:13" ht="15.9" customHeight="1" x14ac:dyDescent="0.3">
      <c r="A97" s="107" t="s">
        <v>35</v>
      </c>
      <c r="B97" s="198" t="s">
        <v>36</v>
      </c>
      <c r="C97" s="6" t="s">
        <v>115</v>
      </c>
      <c r="D97" s="121">
        <v>2470</v>
      </c>
      <c r="E97" s="136" t="s">
        <v>154</v>
      </c>
      <c r="F97" s="136" t="s">
        <v>138</v>
      </c>
      <c r="G97" s="200">
        <f>D97*250</f>
        <v>617500</v>
      </c>
      <c r="H97" s="129" t="s">
        <v>61</v>
      </c>
      <c r="I97" s="6" t="s">
        <v>115</v>
      </c>
      <c r="J97" s="121">
        <v>1272</v>
      </c>
      <c r="K97" s="121" t="s">
        <v>140</v>
      </c>
      <c r="L97" s="121" t="s">
        <v>138</v>
      </c>
      <c r="M97" s="124">
        <v>190800</v>
      </c>
    </row>
    <row r="98" spans="1:13" ht="15.9" customHeight="1" x14ac:dyDescent="0.3">
      <c r="A98" s="108"/>
      <c r="B98" s="199"/>
      <c r="C98" s="2" t="s">
        <v>114</v>
      </c>
      <c r="D98" s="134"/>
      <c r="E98" s="137"/>
      <c r="F98" s="137"/>
      <c r="G98" s="201"/>
      <c r="H98" s="131"/>
      <c r="I98" s="2" t="s">
        <v>146</v>
      </c>
      <c r="J98" s="132"/>
      <c r="K98" s="132"/>
      <c r="L98" s="132"/>
      <c r="M98" s="133"/>
    </row>
    <row r="99" spans="1:13" ht="15.9" customHeight="1" thickBot="1" x14ac:dyDescent="0.35">
      <c r="A99" s="158"/>
      <c r="B99" s="138"/>
      <c r="C99" s="7" t="s">
        <v>36</v>
      </c>
      <c r="D99" s="135"/>
      <c r="E99" s="138"/>
      <c r="F99" s="138"/>
      <c r="G99" s="202"/>
      <c r="H99" s="64"/>
      <c r="I99" s="61"/>
      <c r="J99" s="62"/>
      <c r="K99" s="62"/>
      <c r="L99" s="62"/>
      <c r="M99" s="65"/>
    </row>
    <row r="100" spans="1:13" ht="15.9" customHeight="1" thickBot="1" x14ac:dyDescent="0.35">
      <c r="A100" s="94"/>
      <c r="B100" s="95"/>
      <c r="C100" s="37"/>
      <c r="D100" s="95"/>
      <c r="E100" s="95"/>
      <c r="F100" s="95"/>
      <c r="G100" s="95"/>
      <c r="H100" s="88"/>
      <c r="I100" s="91" t="s">
        <v>186</v>
      </c>
      <c r="J100" s="90">
        <f>SUM(J97:J99)</f>
        <v>1272</v>
      </c>
      <c r="K100" s="86"/>
      <c r="L100" s="91" t="s">
        <v>187</v>
      </c>
      <c r="M100" s="89">
        <f>SUM(M97:M99)</f>
        <v>190800</v>
      </c>
    </row>
    <row r="101" spans="1:13" ht="15.9" customHeight="1" x14ac:dyDescent="0.3">
      <c r="A101" s="82"/>
      <c r="B101" s="82"/>
      <c r="C101" s="28"/>
      <c r="D101" s="82"/>
      <c r="E101" s="82"/>
      <c r="F101" s="82"/>
      <c r="G101" s="82"/>
      <c r="H101" s="79"/>
      <c r="I101" s="106"/>
      <c r="J101" s="44"/>
      <c r="K101" s="41"/>
      <c r="L101" s="106"/>
      <c r="M101" s="80"/>
    </row>
    <row r="102" spans="1:13" ht="15.9" customHeight="1" thickBot="1" x14ac:dyDescent="0.35">
      <c r="A102" s="39"/>
      <c r="B102" s="49"/>
      <c r="C102" s="40"/>
      <c r="D102" s="44"/>
      <c r="E102" s="44"/>
      <c r="F102" s="44"/>
      <c r="G102" s="45"/>
      <c r="H102" s="49"/>
      <c r="I102" s="43"/>
      <c r="J102" s="44"/>
      <c r="K102" s="44"/>
      <c r="L102" s="44"/>
      <c r="M102" s="44"/>
    </row>
    <row r="103" spans="1:13" ht="15.9" customHeight="1" x14ac:dyDescent="0.3">
      <c r="A103" s="107" t="s">
        <v>37</v>
      </c>
      <c r="B103" s="198" t="s">
        <v>38</v>
      </c>
      <c r="C103" s="5" t="s">
        <v>120</v>
      </c>
      <c r="D103" s="121">
        <v>6270</v>
      </c>
      <c r="E103" s="136" t="s">
        <v>183</v>
      </c>
      <c r="F103" s="136" t="s">
        <v>138</v>
      </c>
      <c r="G103" s="200">
        <f>D103*250</f>
        <v>1567500</v>
      </c>
      <c r="H103" s="129" t="s">
        <v>62</v>
      </c>
      <c r="I103" s="6" t="s">
        <v>120</v>
      </c>
      <c r="J103" s="121">
        <v>1694</v>
      </c>
      <c r="K103" s="121" t="s">
        <v>145</v>
      </c>
      <c r="L103" s="121" t="s">
        <v>138</v>
      </c>
      <c r="M103" s="124">
        <v>254100</v>
      </c>
    </row>
    <row r="104" spans="1:13" ht="15.9" customHeight="1" x14ac:dyDescent="0.3">
      <c r="A104" s="108"/>
      <c r="B104" s="199"/>
      <c r="C104" s="1" t="s">
        <v>121</v>
      </c>
      <c r="D104" s="134"/>
      <c r="E104" s="137"/>
      <c r="F104" s="137"/>
      <c r="G104" s="201"/>
      <c r="H104" s="130"/>
      <c r="I104" s="2" t="s">
        <v>121</v>
      </c>
      <c r="J104" s="122"/>
      <c r="K104" s="122"/>
      <c r="L104" s="122"/>
      <c r="M104" s="125"/>
    </row>
    <row r="105" spans="1:13" ht="15.9" customHeight="1" x14ac:dyDescent="0.3">
      <c r="A105" s="108"/>
      <c r="B105" s="199"/>
      <c r="C105" s="1" t="s">
        <v>122</v>
      </c>
      <c r="D105" s="134"/>
      <c r="E105" s="137"/>
      <c r="F105" s="137"/>
      <c r="G105" s="201"/>
      <c r="H105" s="130"/>
      <c r="I105" s="2" t="s">
        <v>122</v>
      </c>
      <c r="J105" s="122"/>
      <c r="K105" s="122"/>
      <c r="L105" s="122"/>
      <c r="M105" s="125"/>
    </row>
    <row r="106" spans="1:13" ht="15.9" customHeight="1" x14ac:dyDescent="0.3">
      <c r="A106" s="108"/>
      <c r="B106" s="199"/>
      <c r="C106" s="1" t="s">
        <v>116</v>
      </c>
      <c r="D106" s="134"/>
      <c r="E106" s="137"/>
      <c r="F106" s="137"/>
      <c r="G106" s="201"/>
      <c r="H106" s="131"/>
      <c r="I106" s="2" t="s">
        <v>144</v>
      </c>
      <c r="J106" s="132"/>
      <c r="K106" s="132"/>
      <c r="L106" s="132"/>
      <c r="M106" s="133"/>
    </row>
    <row r="107" spans="1:13" ht="15.9" customHeight="1" x14ac:dyDescent="0.3">
      <c r="A107" s="157"/>
      <c r="B107" s="137"/>
      <c r="C107" s="1" t="s">
        <v>119</v>
      </c>
      <c r="D107" s="134"/>
      <c r="E107" s="137"/>
      <c r="F107" s="137"/>
      <c r="G107" s="201"/>
      <c r="H107" s="66"/>
      <c r="I107" s="57"/>
      <c r="J107" s="58"/>
      <c r="K107" s="58"/>
      <c r="L107" s="58"/>
      <c r="M107" s="67"/>
    </row>
    <row r="108" spans="1:13" ht="15.9" customHeight="1" x14ac:dyDescent="0.3">
      <c r="A108" s="157"/>
      <c r="B108" s="137"/>
      <c r="C108" s="1" t="s">
        <v>117</v>
      </c>
      <c r="D108" s="134"/>
      <c r="E108" s="137"/>
      <c r="F108" s="137"/>
      <c r="G108" s="201"/>
      <c r="H108" s="66"/>
      <c r="I108" s="57"/>
      <c r="J108" s="58"/>
      <c r="K108" s="58"/>
      <c r="L108" s="58"/>
      <c r="M108" s="67"/>
    </row>
    <row r="109" spans="1:13" ht="15.9" customHeight="1" x14ac:dyDescent="0.3">
      <c r="A109" s="157"/>
      <c r="B109" s="137"/>
      <c r="C109" s="1" t="s">
        <v>118</v>
      </c>
      <c r="D109" s="134"/>
      <c r="E109" s="137"/>
      <c r="F109" s="137"/>
      <c r="G109" s="201"/>
      <c r="H109" s="66"/>
      <c r="I109" s="57"/>
      <c r="J109" s="58"/>
      <c r="K109" s="58"/>
      <c r="L109" s="58"/>
      <c r="M109" s="67"/>
    </row>
    <row r="110" spans="1:13" ht="15.9" customHeight="1" x14ac:dyDescent="0.3">
      <c r="A110" s="157"/>
      <c r="B110" s="137"/>
      <c r="C110" s="1" t="s">
        <v>123</v>
      </c>
      <c r="D110" s="134"/>
      <c r="E110" s="137"/>
      <c r="F110" s="137"/>
      <c r="G110" s="201"/>
      <c r="H110" s="66"/>
      <c r="I110" s="57"/>
      <c r="J110" s="58"/>
      <c r="K110" s="58"/>
      <c r="L110" s="58"/>
      <c r="M110" s="67"/>
    </row>
    <row r="111" spans="1:13" ht="15.9" customHeight="1" thickBot="1" x14ac:dyDescent="0.35">
      <c r="A111" s="158"/>
      <c r="B111" s="138"/>
      <c r="C111" s="8" t="s">
        <v>124</v>
      </c>
      <c r="D111" s="135"/>
      <c r="E111" s="138"/>
      <c r="F111" s="138"/>
      <c r="G111" s="202"/>
      <c r="H111" s="64"/>
      <c r="I111" s="61"/>
      <c r="J111" s="62"/>
      <c r="K111" s="62"/>
      <c r="L111" s="62"/>
      <c r="M111" s="65"/>
    </row>
    <row r="112" spans="1:13" ht="15.9" customHeight="1" thickBot="1" x14ac:dyDescent="0.35">
      <c r="A112" s="94"/>
      <c r="B112" s="95"/>
      <c r="C112" s="96"/>
      <c r="D112" s="95"/>
      <c r="E112" s="95"/>
      <c r="F112" s="95"/>
      <c r="G112" s="95"/>
      <c r="H112" s="88"/>
      <c r="I112" s="91" t="s">
        <v>186</v>
      </c>
      <c r="J112" s="90">
        <f>J103</f>
        <v>1694</v>
      </c>
      <c r="K112" s="86"/>
      <c r="L112" s="91" t="s">
        <v>187</v>
      </c>
      <c r="M112" s="89">
        <f>M103</f>
        <v>254100</v>
      </c>
    </row>
    <row r="113" spans="1:13" ht="15.9" customHeight="1" x14ac:dyDescent="0.3">
      <c r="A113" s="82"/>
      <c r="B113" s="82"/>
      <c r="C113" s="78"/>
      <c r="D113" s="82"/>
      <c r="E113" s="82"/>
      <c r="F113" s="82"/>
      <c r="G113" s="82"/>
      <c r="H113" s="79"/>
      <c r="I113" s="106"/>
      <c r="J113" s="44"/>
      <c r="K113" s="41"/>
      <c r="L113" s="106"/>
      <c r="M113" s="80"/>
    </row>
    <row r="114" spans="1:13" ht="15.9" customHeight="1" thickBot="1" x14ac:dyDescent="0.35">
      <c r="A114" s="39"/>
      <c r="B114" s="49"/>
      <c r="C114" s="40"/>
      <c r="D114" s="44"/>
      <c r="E114" s="44"/>
      <c r="F114" s="44"/>
      <c r="G114" s="45"/>
      <c r="H114" s="49"/>
      <c r="I114" s="43"/>
      <c r="J114" s="44"/>
      <c r="K114" s="44"/>
      <c r="L114" s="44"/>
      <c r="M114" s="44"/>
    </row>
    <row r="115" spans="1:13" ht="15.9" customHeight="1" x14ac:dyDescent="0.3">
      <c r="A115" s="107" t="s">
        <v>39</v>
      </c>
      <c r="B115" s="215" t="s">
        <v>40</v>
      </c>
      <c r="C115" s="5" t="s">
        <v>126</v>
      </c>
      <c r="D115" s="121">
        <v>3440</v>
      </c>
      <c r="E115" s="121" t="s">
        <v>150</v>
      </c>
      <c r="F115" s="121" t="s">
        <v>138</v>
      </c>
      <c r="G115" s="124">
        <f>D115*250</f>
        <v>860000</v>
      </c>
      <c r="H115" s="143" t="s">
        <v>63</v>
      </c>
      <c r="I115" s="68" t="s">
        <v>155</v>
      </c>
      <c r="J115" s="145">
        <v>2020</v>
      </c>
      <c r="K115" s="145" t="s">
        <v>139</v>
      </c>
      <c r="L115" s="145" t="s">
        <v>138</v>
      </c>
      <c r="M115" s="217">
        <v>303000</v>
      </c>
    </row>
    <row r="116" spans="1:13" ht="15.9" customHeight="1" x14ac:dyDescent="0.3">
      <c r="A116" s="108"/>
      <c r="B116" s="216"/>
      <c r="C116" s="1" t="s">
        <v>127</v>
      </c>
      <c r="D116" s="134"/>
      <c r="E116" s="134"/>
      <c r="F116" s="134"/>
      <c r="G116" s="147"/>
      <c r="H116" s="144"/>
      <c r="I116" s="69" t="s">
        <v>156</v>
      </c>
      <c r="J116" s="146"/>
      <c r="K116" s="146"/>
      <c r="L116" s="146"/>
      <c r="M116" s="218"/>
    </row>
    <row r="117" spans="1:13" ht="15.9" customHeight="1" thickBot="1" x14ac:dyDescent="0.35">
      <c r="A117" s="158"/>
      <c r="B117" s="138"/>
      <c r="C117" s="8" t="s">
        <v>125</v>
      </c>
      <c r="D117" s="135"/>
      <c r="E117" s="135"/>
      <c r="F117" s="135"/>
      <c r="G117" s="148"/>
      <c r="H117" s="149" t="s">
        <v>184</v>
      </c>
      <c r="I117" s="150"/>
      <c r="J117" s="150"/>
      <c r="K117" s="150"/>
      <c r="L117" s="150"/>
      <c r="M117" s="151"/>
    </row>
    <row r="118" spans="1:13" ht="15.9" customHeight="1" thickBot="1" x14ac:dyDescent="0.35">
      <c r="A118" s="94"/>
      <c r="B118" s="95"/>
      <c r="C118" s="96"/>
      <c r="D118" s="95"/>
      <c r="E118" s="95"/>
      <c r="F118" s="95"/>
      <c r="G118" s="95"/>
      <c r="H118" s="88"/>
      <c r="I118" s="91" t="s">
        <v>186</v>
      </c>
      <c r="J118" s="90">
        <f>SUM(J115:J117)</f>
        <v>2020</v>
      </c>
      <c r="K118" s="86"/>
      <c r="L118" s="91" t="s">
        <v>187</v>
      </c>
      <c r="M118" s="89">
        <f>SUM(M115:M117)</f>
        <v>303000</v>
      </c>
    </row>
    <row r="119" spans="1:13" ht="15.9" customHeight="1" x14ac:dyDescent="0.3">
      <c r="A119" s="82"/>
      <c r="B119" s="82"/>
      <c r="C119" s="78"/>
      <c r="D119" s="82"/>
      <c r="E119" s="82"/>
      <c r="F119" s="82"/>
      <c r="G119" s="82"/>
      <c r="H119" s="79"/>
      <c r="I119" s="106"/>
      <c r="J119" s="44"/>
      <c r="K119" s="41"/>
      <c r="L119" s="106"/>
      <c r="M119" s="80"/>
    </row>
    <row r="120" spans="1:13" ht="15.9" customHeight="1" thickBot="1" x14ac:dyDescent="0.35">
      <c r="A120" s="39"/>
      <c r="B120" s="42"/>
      <c r="C120" s="40"/>
      <c r="D120" s="44"/>
      <c r="E120" s="44"/>
      <c r="F120" s="44"/>
      <c r="G120" s="45"/>
      <c r="H120" s="42"/>
      <c r="I120" s="43"/>
      <c r="J120" s="39"/>
      <c r="K120" s="39"/>
      <c r="L120" s="39"/>
      <c r="M120" s="39"/>
    </row>
    <row r="121" spans="1:13" ht="15.9" customHeight="1" x14ac:dyDescent="0.3">
      <c r="A121" s="107" t="s">
        <v>41</v>
      </c>
      <c r="B121" s="117" t="s">
        <v>42</v>
      </c>
      <c r="C121" s="5" t="s">
        <v>131</v>
      </c>
      <c r="D121" s="121">
        <v>5290</v>
      </c>
      <c r="E121" s="121" t="s">
        <v>150</v>
      </c>
      <c r="F121" s="121" t="s">
        <v>138</v>
      </c>
      <c r="G121" s="212">
        <f>D121*250</f>
        <v>1322500</v>
      </c>
      <c r="H121" s="70" t="s">
        <v>63</v>
      </c>
      <c r="I121" s="68" t="s">
        <v>157</v>
      </c>
      <c r="J121" s="71">
        <v>2020</v>
      </c>
      <c r="K121" s="71" t="s">
        <v>139</v>
      </c>
      <c r="L121" s="71" t="s">
        <v>138</v>
      </c>
      <c r="M121" s="72">
        <v>303000</v>
      </c>
    </row>
    <row r="122" spans="1:13" ht="15.9" customHeight="1" x14ac:dyDescent="0.3">
      <c r="A122" s="157"/>
      <c r="B122" s="134"/>
      <c r="C122" s="1" t="s">
        <v>130</v>
      </c>
      <c r="D122" s="134"/>
      <c r="E122" s="134"/>
      <c r="F122" s="134"/>
      <c r="G122" s="213"/>
      <c r="H122" s="209" t="s">
        <v>185</v>
      </c>
      <c r="I122" s="210"/>
      <c r="J122" s="210"/>
      <c r="K122" s="210"/>
      <c r="L122" s="210"/>
      <c r="M122" s="211"/>
    </row>
    <row r="123" spans="1:13" ht="15.9" customHeight="1" x14ac:dyDescent="0.3">
      <c r="A123" s="157"/>
      <c r="B123" s="134"/>
      <c r="C123" s="1" t="s">
        <v>129</v>
      </c>
      <c r="D123" s="134"/>
      <c r="E123" s="134"/>
      <c r="F123" s="134"/>
      <c r="G123" s="213"/>
      <c r="H123" s="56"/>
      <c r="I123" s="57"/>
      <c r="J123" s="58"/>
      <c r="K123" s="58"/>
      <c r="L123" s="58"/>
      <c r="M123" s="59"/>
    </row>
    <row r="124" spans="1:13" ht="15.9" customHeight="1" thickBot="1" x14ac:dyDescent="0.35">
      <c r="A124" s="158"/>
      <c r="B124" s="135"/>
      <c r="C124" s="8" t="s">
        <v>128</v>
      </c>
      <c r="D124" s="135"/>
      <c r="E124" s="135"/>
      <c r="F124" s="135"/>
      <c r="G124" s="214"/>
      <c r="H124" s="60"/>
      <c r="I124" s="61"/>
      <c r="J124" s="62"/>
      <c r="K124" s="62"/>
      <c r="L124" s="62"/>
      <c r="M124" s="63"/>
    </row>
    <row r="125" spans="1:13" ht="15.9" customHeight="1" thickBot="1" x14ac:dyDescent="0.35">
      <c r="A125" s="94"/>
      <c r="B125" s="95"/>
      <c r="C125" s="96"/>
      <c r="D125" s="95"/>
      <c r="E125" s="95"/>
      <c r="F125" s="95"/>
      <c r="G125" s="95"/>
      <c r="H125" s="88"/>
      <c r="I125" s="91" t="s">
        <v>186</v>
      </c>
      <c r="J125" s="90">
        <f>J121</f>
        <v>2020</v>
      </c>
      <c r="K125" s="86"/>
      <c r="L125" s="91" t="s">
        <v>187</v>
      </c>
      <c r="M125" s="89">
        <f>M121</f>
        <v>303000</v>
      </c>
    </row>
    <row r="126" spans="1:13" ht="15.9" customHeight="1" x14ac:dyDescent="0.3">
      <c r="A126" s="82"/>
      <c r="B126" s="82"/>
      <c r="C126" s="78"/>
      <c r="D126" s="82"/>
      <c r="E126" s="82"/>
      <c r="F126" s="82"/>
      <c r="G126" s="82"/>
      <c r="H126" s="79"/>
      <c r="I126" s="106"/>
      <c r="J126" s="44"/>
      <c r="K126" s="41"/>
      <c r="L126" s="106"/>
      <c r="M126" s="80"/>
    </row>
    <row r="127" spans="1:13" ht="15.9" customHeight="1" thickBot="1" x14ac:dyDescent="0.35">
      <c r="A127" s="39"/>
      <c r="B127" s="40"/>
      <c r="C127" s="40"/>
      <c r="D127" s="44"/>
      <c r="E127" s="44"/>
      <c r="F127" s="44"/>
      <c r="G127" s="45"/>
      <c r="H127" s="47"/>
      <c r="I127" s="43"/>
      <c r="J127" s="44"/>
      <c r="K127" s="44"/>
      <c r="L127" s="44"/>
      <c r="M127" s="45"/>
    </row>
    <row r="128" spans="1:13" ht="15.9" customHeight="1" x14ac:dyDescent="0.3">
      <c r="A128" s="107" t="s">
        <v>43</v>
      </c>
      <c r="B128" s="117" t="s">
        <v>44</v>
      </c>
      <c r="C128" s="6" t="s">
        <v>44</v>
      </c>
      <c r="D128" s="121">
        <v>4350</v>
      </c>
      <c r="E128" s="121" t="s">
        <v>154</v>
      </c>
      <c r="F128" s="121" t="s">
        <v>138</v>
      </c>
      <c r="G128" s="124">
        <f>D128*250</f>
        <v>1087500</v>
      </c>
      <c r="H128" s="129" t="s">
        <v>65</v>
      </c>
      <c r="I128" s="6" t="s">
        <v>151</v>
      </c>
      <c r="J128" s="121">
        <v>1916</v>
      </c>
      <c r="K128" s="121" t="s">
        <v>140</v>
      </c>
      <c r="L128" s="121" t="s">
        <v>138</v>
      </c>
      <c r="M128" s="124">
        <v>287400</v>
      </c>
    </row>
    <row r="129" spans="1:13" ht="15.9" customHeight="1" x14ac:dyDescent="0.3">
      <c r="A129" s="108"/>
      <c r="B129" s="118"/>
      <c r="C129" s="2" t="s">
        <v>132</v>
      </c>
      <c r="D129" s="122"/>
      <c r="E129" s="122"/>
      <c r="F129" s="122"/>
      <c r="G129" s="125"/>
      <c r="H129" s="130"/>
      <c r="I129" s="2" t="s">
        <v>152</v>
      </c>
      <c r="J129" s="122"/>
      <c r="K129" s="122"/>
      <c r="L129" s="122"/>
      <c r="M129" s="125"/>
    </row>
    <row r="130" spans="1:13" ht="15.9" customHeight="1" x14ac:dyDescent="0.3">
      <c r="A130" s="108"/>
      <c r="B130" s="118"/>
      <c r="C130" s="2" t="s">
        <v>133</v>
      </c>
      <c r="D130" s="122"/>
      <c r="E130" s="122"/>
      <c r="F130" s="122"/>
      <c r="G130" s="125"/>
      <c r="H130" s="131"/>
      <c r="I130" s="2" t="s">
        <v>132</v>
      </c>
      <c r="J130" s="132"/>
      <c r="K130" s="132"/>
      <c r="L130" s="132"/>
      <c r="M130" s="133"/>
    </row>
    <row r="131" spans="1:13" ht="15.9" customHeight="1" x14ac:dyDescent="0.3">
      <c r="A131" s="108"/>
      <c r="B131" s="118"/>
      <c r="C131" s="2" t="s">
        <v>134</v>
      </c>
      <c r="D131" s="122"/>
      <c r="E131" s="122"/>
      <c r="F131" s="122"/>
      <c r="G131" s="125"/>
      <c r="H131" s="152" t="s">
        <v>64</v>
      </c>
      <c r="I131" s="2" t="s">
        <v>153</v>
      </c>
      <c r="J131" s="154">
        <v>866</v>
      </c>
      <c r="K131" s="154" t="s">
        <v>154</v>
      </c>
      <c r="L131" s="154" t="s">
        <v>138</v>
      </c>
      <c r="M131" s="155">
        <v>129900</v>
      </c>
    </row>
    <row r="132" spans="1:13" ht="15" thickBot="1" x14ac:dyDescent="0.35">
      <c r="A132" s="127"/>
      <c r="B132" s="128"/>
      <c r="C132" s="7" t="s">
        <v>135</v>
      </c>
      <c r="D132" s="123"/>
      <c r="E132" s="123"/>
      <c r="F132" s="123"/>
      <c r="G132" s="126"/>
      <c r="H132" s="153"/>
      <c r="I132" s="22" t="s">
        <v>135</v>
      </c>
      <c r="J132" s="123"/>
      <c r="K132" s="123"/>
      <c r="L132" s="123"/>
      <c r="M132" s="156"/>
    </row>
    <row r="133" spans="1:13" ht="15" thickBot="1" x14ac:dyDescent="0.35">
      <c r="A133" s="93"/>
      <c r="B133" s="37"/>
      <c r="C133" s="37"/>
      <c r="D133" s="37"/>
      <c r="E133" s="37"/>
      <c r="F133" s="37"/>
      <c r="G133" s="37"/>
      <c r="H133" s="88"/>
      <c r="I133" s="91" t="s">
        <v>186</v>
      </c>
      <c r="J133" s="90">
        <f>SUM(J128:J132)</f>
        <v>2782</v>
      </c>
      <c r="K133" s="86"/>
      <c r="L133" s="91" t="s">
        <v>187</v>
      </c>
      <c r="M133" s="89">
        <f>SUM(M128:M132)</f>
        <v>417300</v>
      </c>
    </row>
    <row r="134" spans="1:13" x14ac:dyDescent="0.3">
      <c r="D134" s="73"/>
      <c r="G134" s="75"/>
      <c r="J134" s="73"/>
      <c r="M134" s="75"/>
    </row>
    <row r="135" spans="1:13" x14ac:dyDescent="0.3">
      <c r="D135" s="74"/>
      <c r="G135" s="74"/>
      <c r="J135" s="74"/>
      <c r="M135" s="74"/>
    </row>
    <row r="137" spans="1:13" x14ac:dyDescent="0.3">
      <c r="G137" s="18"/>
      <c r="M137" s="76"/>
    </row>
    <row r="139" spans="1:13" x14ac:dyDescent="0.3">
      <c r="G139" s="18"/>
    </row>
  </sheetData>
  <mergeCells count="165">
    <mergeCell ref="L115:L116"/>
    <mergeCell ref="M115:M116"/>
    <mergeCell ref="F103:F111"/>
    <mergeCell ref="G103:G111"/>
    <mergeCell ref="A121:A124"/>
    <mergeCell ref="B121:B124"/>
    <mergeCell ref="D121:D124"/>
    <mergeCell ref="E121:E124"/>
    <mergeCell ref="F121:F124"/>
    <mergeCell ref="G121:G124"/>
    <mergeCell ref="B103:B111"/>
    <mergeCell ref="A103:A111"/>
    <mergeCell ref="A115:A117"/>
    <mergeCell ref="B115:B117"/>
    <mergeCell ref="D115:D117"/>
    <mergeCell ref="E115:E117"/>
    <mergeCell ref="A97:A99"/>
    <mergeCell ref="B97:B99"/>
    <mergeCell ref="D97:D99"/>
    <mergeCell ref="E97:E99"/>
    <mergeCell ref="F97:F99"/>
    <mergeCell ref="G97:G99"/>
    <mergeCell ref="H62:M62"/>
    <mergeCell ref="A65:A67"/>
    <mergeCell ref="B65:B67"/>
    <mergeCell ref="D65:D67"/>
    <mergeCell ref="E65:E67"/>
    <mergeCell ref="F65:F67"/>
    <mergeCell ref="G65:G67"/>
    <mergeCell ref="H65:M67"/>
    <mergeCell ref="E70:E75"/>
    <mergeCell ref="F70:F75"/>
    <mergeCell ref="A79:A83"/>
    <mergeCell ref="B79:B83"/>
    <mergeCell ref="H79:H83"/>
    <mergeCell ref="K41:K42"/>
    <mergeCell ref="L41:L42"/>
    <mergeCell ref="M41:M42"/>
    <mergeCell ref="H43:M43"/>
    <mergeCell ref="A47:A52"/>
    <mergeCell ref="B47:B52"/>
    <mergeCell ref="D47:D52"/>
    <mergeCell ref="E47:E52"/>
    <mergeCell ref="F47:F52"/>
    <mergeCell ref="G47:G52"/>
    <mergeCell ref="H56:M56"/>
    <mergeCell ref="H93:M93"/>
    <mergeCell ref="A41:A43"/>
    <mergeCell ref="B41:B43"/>
    <mergeCell ref="D41:D43"/>
    <mergeCell ref="E41:E43"/>
    <mergeCell ref="F41:F43"/>
    <mergeCell ref="G41:G43"/>
    <mergeCell ref="H41:H42"/>
    <mergeCell ref="J41:J42"/>
    <mergeCell ref="D56:D58"/>
    <mergeCell ref="E56:E58"/>
    <mergeCell ref="F56:F58"/>
    <mergeCell ref="G56:G58"/>
    <mergeCell ref="A91:A93"/>
    <mergeCell ref="B91:B93"/>
    <mergeCell ref="D91:D93"/>
    <mergeCell ref="E91:E93"/>
    <mergeCell ref="F91:F93"/>
    <mergeCell ref="G91:G93"/>
    <mergeCell ref="A70:A75"/>
    <mergeCell ref="B70:B75"/>
    <mergeCell ref="G70:G75"/>
    <mergeCell ref="D70:D75"/>
    <mergeCell ref="H10:M12"/>
    <mergeCell ref="C6:G6"/>
    <mergeCell ref="H33:M35"/>
    <mergeCell ref="H37:M37"/>
    <mergeCell ref="G18:G20"/>
    <mergeCell ref="M27:M29"/>
    <mergeCell ref="J5:J6"/>
    <mergeCell ref="M5:M6"/>
    <mergeCell ref="H5:H6"/>
    <mergeCell ref="D2:D5"/>
    <mergeCell ref="E2:E5"/>
    <mergeCell ref="F2:F5"/>
    <mergeCell ref="D10:D14"/>
    <mergeCell ref="E10:E14"/>
    <mergeCell ref="F10:F14"/>
    <mergeCell ref="H27:H29"/>
    <mergeCell ref="J27:J29"/>
    <mergeCell ref="K27:K29"/>
    <mergeCell ref="L27:L29"/>
    <mergeCell ref="G23:G29"/>
    <mergeCell ref="G33:G37"/>
    <mergeCell ref="H23:M26"/>
    <mergeCell ref="H18:M20"/>
    <mergeCell ref="H14:M14"/>
    <mergeCell ref="G128:G132"/>
    <mergeCell ref="H70:H75"/>
    <mergeCell ref="J70:J75"/>
    <mergeCell ref="C83:G83"/>
    <mergeCell ref="D79:D82"/>
    <mergeCell ref="E79:E82"/>
    <mergeCell ref="F79:F82"/>
    <mergeCell ref="H115:H116"/>
    <mergeCell ref="J115:J116"/>
    <mergeCell ref="F115:F117"/>
    <mergeCell ref="G115:G117"/>
    <mergeCell ref="H117:M117"/>
    <mergeCell ref="L128:L130"/>
    <mergeCell ref="M128:M130"/>
    <mergeCell ref="H131:H132"/>
    <mergeCell ref="J131:J132"/>
    <mergeCell ref="K131:K132"/>
    <mergeCell ref="L131:L132"/>
    <mergeCell ref="M131:M132"/>
    <mergeCell ref="L79:L83"/>
    <mergeCell ref="M79:M83"/>
    <mergeCell ref="G79:G82"/>
    <mergeCell ref="H122:M122"/>
    <mergeCell ref="K115:K116"/>
    <mergeCell ref="L70:L75"/>
    <mergeCell ref="M70:M75"/>
    <mergeCell ref="A128:A132"/>
    <mergeCell ref="B128:B132"/>
    <mergeCell ref="J79:J83"/>
    <mergeCell ref="K79:K83"/>
    <mergeCell ref="H128:H130"/>
    <mergeCell ref="J128:J130"/>
    <mergeCell ref="K128:K130"/>
    <mergeCell ref="H97:H98"/>
    <mergeCell ref="J97:J98"/>
    <mergeCell ref="K97:K98"/>
    <mergeCell ref="L97:L98"/>
    <mergeCell ref="M97:M98"/>
    <mergeCell ref="J103:J106"/>
    <mergeCell ref="K103:K106"/>
    <mergeCell ref="L103:L106"/>
    <mergeCell ref="M103:M106"/>
    <mergeCell ref="H103:H106"/>
    <mergeCell ref="D103:D111"/>
    <mergeCell ref="E103:E111"/>
    <mergeCell ref="D128:D132"/>
    <mergeCell ref="E128:E132"/>
    <mergeCell ref="F128:F132"/>
    <mergeCell ref="A10:A14"/>
    <mergeCell ref="B10:B14"/>
    <mergeCell ref="G10:G14"/>
    <mergeCell ref="G2:G5"/>
    <mergeCell ref="A2:A6"/>
    <mergeCell ref="B2:B6"/>
    <mergeCell ref="A56:A58"/>
    <mergeCell ref="B56:B58"/>
    <mergeCell ref="K70:K75"/>
    <mergeCell ref="A18:A20"/>
    <mergeCell ref="B18:B20"/>
    <mergeCell ref="D18:D20"/>
    <mergeCell ref="E18:E20"/>
    <mergeCell ref="F18:F20"/>
    <mergeCell ref="A23:A29"/>
    <mergeCell ref="B23:B29"/>
    <mergeCell ref="D23:D29"/>
    <mergeCell ref="E23:E29"/>
    <mergeCell ref="F23:F29"/>
    <mergeCell ref="A33:A37"/>
    <mergeCell ref="B33:B37"/>
    <mergeCell ref="D33:D37"/>
    <mergeCell ref="E33:E37"/>
    <mergeCell ref="F33:F37"/>
  </mergeCells>
  <pageMargins left="0.7" right="0.7" top="0.75" bottom="0.75" header="0.3" footer="0.3"/>
  <pageSetup scale="55" orientation="landscape" r:id="rId1"/>
  <rowBreaks count="2" manualBreakCount="2">
    <brk id="44" max="16383" man="1"/>
    <brk id="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2021-00090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6" ma:contentTypeDescription="Create a new document." ma:contentTypeScope="" ma:versionID="ec4300c705818c687b70627c819c9db5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780d7c5abdeda4c6e031de26f5b46642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137C4-FD1C-4781-9861-5BF13699FA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838447-E67C-4339-BF40-4DF913F5BBC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3541d9de-e849-43a7-ac3e-927380f29a4f"/>
    <ds:schemaRef ds:uri="http://schemas.microsoft.com/office/infopath/2007/PartnerControls"/>
    <ds:schemaRef ds:uri="http://purl.org/dc/terms/"/>
    <ds:schemaRef ds:uri="7312d0bd-5bb3-4d44-9c84-f993550bda7e"/>
    <ds:schemaRef ds:uri="http://schemas.microsoft.com/office/2006/metadata/properties"/>
    <ds:schemaRef ds:uri="00c1cf47-8665-4c73-8994-ff3a5e26da0f"/>
    <ds:schemaRef ds:uri="3527BF6F-27A6-47D3-AAFB-DBF13EBA6BB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8F3449-1885-473C-A412-2CCC78050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CITRONKS</dc:creator>
  <cp:lastModifiedBy>Todd P Wright</cp:lastModifiedBy>
  <cp:lastPrinted>2021-05-02T23:34:17Z</cp:lastPrinted>
  <dcterms:created xsi:type="dcterms:W3CDTF">2021-04-30T13:44:19Z</dcterms:created>
  <dcterms:modified xsi:type="dcterms:W3CDTF">2021-05-03T19:30:01Z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Krista.Citron@amwater.com</vt:lpwstr>
  </property>
  <property fmtid="{D5CDD505-2E9C-101B-9397-08002B2CF9AE}" pid="5" name="MSIP_Label_846c87f6-c46e-48eb-b7ce-d3a4a7d30611_SetDate">
    <vt:lpwstr>2021-04-30T14:17:02.2875485Z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cbada1c5-f0c9-46a3-9d14-93ad6725fabd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0x010100AB2748C5124AB541828F6483D61391B2</vt:lpwstr>
  </property>
</Properties>
</file>